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trlProps/ctrlProp62.xml" ContentType="application/vnd.ms-excel.controlproperties+xml"/>
  <Override PartName="/xl/ctrlProps/ctrlProp63.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6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65.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66.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67.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68.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69.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70.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71.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omments16.xml" ContentType="application/vnd.openxmlformats-officedocument.spreadsheetml.comments+xml"/>
  <Override PartName="/xl/drawings/drawing17.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Nfsvnas01\share\商工労働部\労働政策課\3.能力開発班\03 離職者等再就職訓練事業\R5\06 選定委員会・説明会\01 公募要領作成\03-1 公募要領等(HP掲載)\"/>
    </mc:Choice>
  </mc:AlternateContent>
  <xr:revisionPtr revIDLastSave="0" documentId="13_ncr:1_{74D7B76B-8B76-4794-BF61-BAB83633A418}" xr6:coauthVersionLast="47" xr6:coauthVersionMax="47" xr10:uidLastSave="{00000000-0000-0000-0000-000000000000}"/>
  <bookViews>
    <workbookView xWindow="28680" yWindow="-120" windowWidth="29040" windowHeight="15720" activeTab="4" xr2:uid="{00000000-000D-0000-FFFF-FFFF00000000}"/>
  </bookViews>
  <sheets>
    <sheet name="様式1" sheetId="30" r:id="rId1"/>
    <sheet name="※様式１（コース一覧）※" sheetId="31" r:id="rId2"/>
    <sheet name="様式2 " sheetId="32" r:id="rId3"/>
    <sheet name="様式3（知識等習得コース他）" sheetId="33" r:id="rId4"/>
    <sheet name="様式3（Eラーニング)" sheetId="53" r:id="rId5"/>
    <sheet name="様式3（母子）" sheetId="35" r:id="rId6"/>
    <sheet name="様式3（デュアル）" sheetId="34" r:id="rId7"/>
    <sheet name="様式3（長期）" sheetId="36" r:id="rId8"/>
    <sheet name="様式３別紙（Eラーニング用）" sheetId="20" r:id="rId9"/>
    <sheet name="（別紙Eラーニング用）記載例簿記パソコンＦＰ" sheetId="17" r:id="rId10"/>
    <sheet name="祝日" sheetId="21" state="hidden" r:id="rId11"/>
    <sheet name="様式3別紙（3か月以下）" sheetId="37" r:id="rId12"/>
    <sheet name="様式3別紙（4か月）" sheetId="38" r:id="rId13"/>
    <sheet name="様式3別紙（5か月）" sheetId="39" r:id="rId14"/>
    <sheet name="様式3別紙（6か月）" sheetId="40" r:id="rId15"/>
    <sheet name="様式3別紙（デュアル）" sheetId="41" r:id="rId16"/>
    <sheet name="様式3別紙（母子）" sheetId="42" r:id="rId17"/>
    <sheet name="様式3別紙（長期）" sheetId="43" r:id="rId18"/>
    <sheet name="様式4 （Eラーニング以外）" sheetId="44" r:id="rId19"/>
    <sheet name="様式4 （Eラーニング)" sheetId="55" r:id="rId20"/>
    <sheet name="様式5 " sheetId="45" r:id="rId21"/>
    <sheet name="様式6 " sheetId="46" r:id="rId22"/>
    <sheet name="様式7 " sheetId="47" r:id="rId23"/>
    <sheet name="様式8" sheetId="49" r:id="rId24"/>
    <sheet name="様式9-1" sheetId="51" r:id="rId25"/>
    <sheet name="様式9-2" sheetId="50" r:id="rId26"/>
    <sheet name="様式10" sheetId="52" r:id="rId27"/>
    <sheet name="【参考様式】託児サービス" sheetId="48" r:id="rId28"/>
    <sheet name="様式7" sheetId="29" state="hidden" r:id="rId29"/>
  </sheets>
  <externalReferences>
    <externalReference r:id="rId30"/>
    <externalReference r:id="rId31"/>
  </externalReferences>
  <definedNames>
    <definedName name="_Key1" localSheetId="4" hidden="1">#REF!</definedName>
    <definedName name="_Key1" localSheetId="19" hidden="1">#REF!</definedName>
    <definedName name="_Key1" localSheetId="24" hidden="1">#REF!</definedName>
    <definedName name="_Key1" localSheetId="25" hidden="1">#REF!</definedName>
    <definedName name="_Key1" hidden="1">#REF!</definedName>
    <definedName name="_Key2" localSheetId="4" hidden="1">#REF!</definedName>
    <definedName name="_Key2" localSheetId="19" hidden="1">#REF!</definedName>
    <definedName name="_Key2" localSheetId="24" hidden="1">#REF!</definedName>
    <definedName name="_Key2" localSheetId="25" hidden="1">#REF!</definedName>
    <definedName name="_Key2" hidden="1">#REF!</definedName>
    <definedName name="_Order1" hidden="1">255</definedName>
    <definedName name="_Order2" hidden="1">255</definedName>
    <definedName name="_Sort" localSheetId="4" hidden="1">#REF!</definedName>
    <definedName name="_Sort" localSheetId="19" hidden="1">#REF!</definedName>
    <definedName name="_Sort" localSheetId="24" hidden="1">#REF!</definedName>
    <definedName name="_Sort" localSheetId="25" hidden="1">#REF!</definedName>
    <definedName name="_Sort" hidden="1">#REF!</definedName>
    <definedName name="Esub一覧" localSheetId="4" hidden="1">#REF!</definedName>
    <definedName name="Esub一覧" localSheetId="19" hidden="1">#REF!</definedName>
    <definedName name="Esub一覧" localSheetId="24" hidden="1">#REF!</definedName>
    <definedName name="Esub一覧" localSheetId="25" hidden="1">#REF!</definedName>
    <definedName name="Esub一覧" hidden="1">#REF!</definedName>
    <definedName name="ＨＵＵ" localSheetId="4" hidden="1">#REF!</definedName>
    <definedName name="ＨＵＵ" localSheetId="19" hidden="1">#REF!</definedName>
    <definedName name="ＨＵＵ" localSheetId="24" hidden="1">#REF!</definedName>
    <definedName name="ＨＵＵ" localSheetId="25" hidden="1">#REF!</definedName>
    <definedName name="ＨＵＵ" hidden="1">#REF!</definedName>
    <definedName name="_xlnm.Print_Area" localSheetId="9">'（別紙Eラーニング用）記載例簿記パソコンＦＰ'!$A$1:$AK$46</definedName>
    <definedName name="_xlnm.Print_Area" localSheetId="1">'※様式１（コース一覧）※'!$A$1:$F$14</definedName>
    <definedName name="_xlnm.Print_Area" localSheetId="0">様式1!$A$1:$CI$57</definedName>
    <definedName name="_xlnm.Print_Area" localSheetId="2">'様式2 '!$A$1:$L$50</definedName>
    <definedName name="_xlnm.Print_Area" localSheetId="4">'様式3（Eラーニング)'!$A$1:$CI$133</definedName>
    <definedName name="_xlnm.Print_Area" localSheetId="6">'様式3（デュアル）'!$A$1:$CI$133</definedName>
    <definedName name="_xlnm.Print_Area" localSheetId="3">'様式3（知識等習得コース他）'!$A$1:$CI$133</definedName>
    <definedName name="_xlnm.Print_Area" localSheetId="5">'様式3（母子）'!$A$1:$CI$135</definedName>
    <definedName name="_xlnm.Print_Area" localSheetId="11">'様式3別紙（3か月以下）'!$A$1:$AI$45</definedName>
    <definedName name="_xlnm.Print_Area" localSheetId="12">'様式3別紙（4か月）'!$A$1:$AI$57</definedName>
    <definedName name="_xlnm.Print_Area" localSheetId="13">'様式3別紙（5か月）'!$A$1:$AI$71</definedName>
    <definedName name="_xlnm.Print_Area" localSheetId="14">'様式3別紙（6か月）'!$A$1:$AI$82</definedName>
    <definedName name="_xlnm.Print_Area" localSheetId="8">'様式３別紙（Eラーニング用）'!$A$1:$AJ$49</definedName>
    <definedName name="_xlnm.Print_Area" localSheetId="15">'様式3別紙（デュアル）'!$A$1:$AI$57</definedName>
    <definedName name="_xlnm.Print_Area" localSheetId="17">'様式3別紙（長期）'!$A$1:$BS$135</definedName>
    <definedName name="_xlnm.Print_Area" localSheetId="16">'様式3別紙（母子）'!$A$1:$AI$45</definedName>
    <definedName name="_xlnm.Print_Area" localSheetId="19">'様式4 （Eラーニング)'!$A$1:$CI$219</definedName>
    <definedName name="_xlnm.Print_Area" localSheetId="24">'様式9-1'!$A$1:$W$23</definedName>
    <definedName name="_xlnm.Print_Area" localSheetId="25">'様式9-2'!$A$1:$J$15</definedName>
    <definedName name="_xlnm.Print_Titles" localSheetId="9">'（別紙Eラーニング用）記載例簿記パソコンＦＰ'!$1:$4</definedName>
    <definedName name="_xlnm.Print_Titles" localSheetId="13">'様式3別紙（5か月）'!$2:$10</definedName>
    <definedName name="_xlnm.Print_Titles" localSheetId="14">'様式3別紙（6か月）'!$2:$10</definedName>
    <definedName name="_xlnm.Print_Titles" localSheetId="8">'様式３別紙（Eラーニング用）'!$1:$4</definedName>
    <definedName name="あ" localSheetId="4" hidden="1">#REF!</definedName>
    <definedName name="あ" localSheetId="19" hidden="1">#REF!</definedName>
    <definedName name="あ" localSheetId="24" hidden="1">#REF!</definedName>
    <definedName name="あ" localSheetId="25" hidden="1">#REF!</definedName>
    <definedName name="あ" hidden="1">#REF!</definedName>
    <definedName name="あああ" localSheetId="4">#REF!</definedName>
    <definedName name="あああ" localSheetId="19">#REF!</definedName>
    <definedName name="あああ">#REF!</definedName>
    <definedName name="科目名" localSheetId="4">[1]様式5!#REF!</definedName>
    <definedName name="科目名" localSheetId="19">[1]様式5!#REF!</definedName>
    <definedName name="科目名" localSheetId="24">[1]様式5!#REF!</definedName>
    <definedName name="科目名" localSheetId="25">[1]様式5!#REF!</definedName>
    <definedName name="科目名">[1]様式5!#REF!</definedName>
    <definedName name="訓練分野" localSheetId="4">#REF!</definedName>
    <definedName name="訓練分野" localSheetId="19">#REF!</definedName>
    <definedName name="訓練分野" localSheetId="24">#REF!</definedName>
    <definedName name="訓練分野" localSheetId="25">#REF!</definedName>
    <definedName name="訓練分野">#REF!</definedName>
    <definedName name="祝日" localSheetId="27">#REF!</definedName>
    <definedName name="祝日" localSheetId="1">#REF!</definedName>
    <definedName name="祝日" localSheetId="0">#REF!</definedName>
    <definedName name="祝日" localSheetId="2">#REF!</definedName>
    <definedName name="祝日" localSheetId="4">#REF!</definedName>
    <definedName name="祝日" localSheetId="6">#REF!</definedName>
    <definedName name="祝日" localSheetId="3">#REF!</definedName>
    <definedName name="祝日" localSheetId="17">'様式3別紙（長期）'!#REF!</definedName>
    <definedName name="祝日" localSheetId="19">#REF!</definedName>
    <definedName name="祝日" localSheetId="23">#REF!</definedName>
    <definedName name="祝日">#REF!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 i="20" l="1"/>
  <c r="CQ5" i="37"/>
  <c r="AI47" i="20"/>
  <c r="DA6" i="20"/>
  <c r="CZ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BV6" i="20"/>
  <c r="BV4" i="20"/>
  <c r="BU6" i="37"/>
  <c r="BU9" i="37"/>
  <c r="AQ6" i="20"/>
  <c r="BT6" i="20"/>
  <c r="BU6" i="20"/>
  <c r="BT5" i="20"/>
  <c r="BU5" i="20"/>
  <c r="BT4" i="20"/>
  <c r="BU4" i="20"/>
  <c r="CC128" i="53"/>
  <c r="BT7" i="20" l="1"/>
  <c r="BU7" i="20"/>
  <c r="BC37" i="30"/>
  <c r="DB6" i="20" l="1"/>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AP6" i="20"/>
  <c r="AR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AP6" i="37"/>
  <c r="AI11" i="17"/>
  <c r="B8" i="21" l="1"/>
  <c r="B26" i="21"/>
  <c r="B15" i="21"/>
  <c r="B12" i="21"/>
  <c r="B6" i="21"/>
  <c r="B5" i="21"/>
  <c r="G25" i="48" l="1"/>
  <c r="BM50" i="45" l="1"/>
  <c r="BM40" i="45"/>
  <c r="BQ132" i="43"/>
  <c r="BQ100" i="43"/>
  <c r="BQ68" i="43"/>
  <c r="BQ36" i="43"/>
  <c r="AM39" i="42"/>
  <c r="AL39" i="42"/>
  <c r="AK39" i="42"/>
  <c r="AM38" i="42"/>
  <c r="AL38" i="42"/>
  <c r="AK38" i="42"/>
  <c r="AM37" i="42"/>
  <c r="AL37" i="42"/>
  <c r="AK37" i="42"/>
  <c r="AM36" i="42"/>
  <c r="AL36" i="42"/>
  <c r="AK36" i="42"/>
  <c r="AM35" i="42"/>
  <c r="AL35" i="42"/>
  <c r="AK35" i="42"/>
  <c r="AM34" i="42"/>
  <c r="AL34" i="42"/>
  <c r="AK34" i="42"/>
  <c r="AM33" i="42"/>
  <c r="AL33" i="42"/>
  <c r="AK33" i="42"/>
  <c r="AM32" i="42"/>
  <c r="AL32" i="42"/>
  <c r="AK32" i="42"/>
  <c r="AM31" i="42"/>
  <c r="AL31" i="42"/>
  <c r="AK31" i="42"/>
  <c r="AM30" i="42"/>
  <c r="AL30" i="42"/>
  <c r="AK30" i="42"/>
  <c r="C14" i="42" s="1"/>
  <c r="AM29" i="42"/>
  <c r="AL29" i="42"/>
  <c r="AK29" i="42"/>
  <c r="AM28" i="42"/>
  <c r="AL28" i="42"/>
  <c r="AK28" i="42"/>
  <c r="AO13" i="42"/>
  <c r="AO12" i="42"/>
  <c r="Z7" i="42" s="1"/>
  <c r="C12" i="42"/>
  <c r="C13" i="42" s="1"/>
  <c r="AO10" i="42"/>
  <c r="AO9" i="42"/>
  <c r="AO8" i="42"/>
  <c r="R7" i="42" s="1"/>
  <c r="AO7" i="42"/>
  <c r="ED6" i="42"/>
  <c r="EC6" i="42"/>
  <c r="EB6" i="42"/>
  <c r="EA6" i="42"/>
  <c r="DZ6" i="42"/>
  <c r="DY6" i="42"/>
  <c r="DX6" i="42"/>
  <c r="DW6" i="42"/>
  <c r="DV6" i="42"/>
  <c r="DU6" i="42"/>
  <c r="DT6" i="42"/>
  <c r="DS6" i="42"/>
  <c r="DR6" i="42"/>
  <c r="DQ6" i="42"/>
  <c r="DP6" i="42"/>
  <c r="DO6" i="42"/>
  <c r="DN6" i="42"/>
  <c r="DM6" i="42"/>
  <c r="DL6" i="42"/>
  <c r="DK6" i="42"/>
  <c r="DJ6" i="42"/>
  <c r="DI6" i="42"/>
  <c r="DH6" i="42"/>
  <c r="DG6" i="42"/>
  <c r="DF6" i="42"/>
  <c r="DE6" i="42"/>
  <c r="DD6" i="42"/>
  <c r="DC6" i="42"/>
  <c r="DB6" i="42"/>
  <c r="DA6" i="42"/>
  <c r="CZ6" i="42"/>
  <c r="CY6" i="42"/>
  <c r="CX6" i="42"/>
  <c r="CW6" i="42"/>
  <c r="CV6" i="42"/>
  <c r="CU6" i="42"/>
  <c r="CT6" i="42"/>
  <c r="CS6" i="42"/>
  <c r="CR6" i="42"/>
  <c r="CQ6" i="42"/>
  <c r="CP6" i="42"/>
  <c r="CO6" i="42"/>
  <c r="CN6" i="42"/>
  <c r="CM6" i="42"/>
  <c r="CL6" i="42"/>
  <c r="CK6" i="42"/>
  <c r="CJ6" i="42"/>
  <c r="CI6" i="42"/>
  <c r="CH6" i="42"/>
  <c r="CG6" i="42"/>
  <c r="CF6" i="42"/>
  <c r="CE6" i="42"/>
  <c r="CD6" i="42"/>
  <c r="CC6" i="42"/>
  <c r="CB6" i="42"/>
  <c r="CA6" i="42"/>
  <c r="BZ6" i="42"/>
  <c r="BY6" i="42"/>
  <c r="BX6" i="42"/>
  <c r="BW6" i="42"/>
  <c r="BV6" i="42"/>
  <c r="BU6" i="42"/>
  <c r="BT6" i="42"/>
  <c r="BS6" i="42"/>
  <c r="BR6" i="42"/>
  <c r="BQ6" i="42"/>
  <c r="BP6" i="42"/>
  <c r="BO6" i="42"/>
  <c r="BN6" i="42"/>
  <c r="BM6" i="42"/>
  <c r="BL6" i="42"/>
  <c r="BK6" i="42"/>
  <c r="BJ6" i="42"/>
  <c r="BI6" i="42"/>
  <c r="BH6" i="42"/>
  <c r="BG6" i="42"/>
  <c r="BF6" i="42"/>
  <c r="BE6" i="42"/>
  <c r="BD6" i="42"/>
  <c r="BC6" i="42"/>
  <c r="BB6" i="42"/>
  <c r="BA6" i="42"/>
  <c r="AZ6" i="42"/>
  <c r="AY6" i="42"/>
  <c r="AX6" i="42"/>
  <c r="AW6" i="42"/>
  <c r="AV6" i="42"/>
  <c r="AU6" i="42"/>
  <c r="AT6" i="42"/>
  <c r="AS6" i="42"/>
  <c r="AR6" i="42"/>
  <c r="AQ6" i="42"/>
  <c r="AP6" i="42"/>
  <c r="AM39" i="41"/>
  <c r="AL39" i="41"/>
  <c r="AK39" i="41"/>
  <c r="AM38" i="41"/>
  <c r="AL38" i="41"/>
  <c r="AK38" i="41"/>
  <c r="AM37" i="41"/>
  <c r="AL37" i="41"/>
  <c r="AK37" i="41"/>
  <c r="AM36" i="41"/>
  <c r="AL36" i="41"/>
  <c r="AK36" i="41"/>
  <c r="AM35" i="41"/>
  <c r="AL35" i="41"/>
  <c r="AK35" i="41"/>
  <c r="AM34" i="41"/>
  <c r="AL34" i="41"/>
  <c r="AK34" i="41"/>
  <c r="AM33" i="41"/>
  <c r="AL33" i="41"/>
  <c r="AK33" i="41"/>
  <c r="AM32" i="41"/>
  <c r="AL32" i="41"/>
  <c r="AK32" i="41"/>
  <c r="AM31" i="41"/>
  <c r="AL31" i="41"/>
  <c r="AK31" i="41"/>
  <c r="AM30" i="41"/>
  <c r="AL30" i="41"/>
  <c r="AK30" i="41"/>
  <c r="AM29" i="41"/>
  <c r="AL29" i="41"/>
  <c r="AK29" i="41"/>
  <c r="AM28" i="41"/>
  <c r="AL28" i="41"/>
  <c r="AK28" i="41"/>
  <c r="AO19" i="41"/>
  <c r="AO14" i="41"/>
  <c r="AD7" i="41" s="1"/>
  <c r="AO13" i="41"/>
  <c r="AO12" i="41"/>
  <c r="C12" i="41"/>
  <c r="B11" i="41" s="1"/>
  <c r="AO10" i="41"/>
  <c r="AO9" i="41"/>
  <c r="V7" i="41" s="1"/>
  <c r="AO8" i="41"/>
  <c r="D12" i="41" s="1"/>
  <c r="AO7" i="41"/>
  <c r="Z7" i="41"/>
  <c r="R7" i="41"/>
  <c r="FI6" i="41"/>
  <c r="FH6" i="41"/>
  <c r="FG6" i="41"/>
  <c r="FF6" i="41"/>
  <c r="FE6" i="41"/>
  <c r="FD6" i="41"/>
  <c r="FC6" i="41"/>
  <c r="FB6" i="41"/>
  <c r="FA6" i="41"/>
  <c r="EZ6" i="41"/>
  <c r="EY6" i="41"/>
  <c r="EX6" i="41"/>
  <c r="EW6" i="41"/>
  <c r="EV6" i="41"/>
  <c r="EU6" i="41"/>
  <c r="ET6" i="41"/>
  <c r="ES6" i="41"/>
  <c r="ER6" i="41"/>
  <c r="EQ6" i="41"/>
  <c r="EP6" i="41"/>
  <c r="EO6" i="41"/>
  <c r="EN6" i="41"/>
  <c r="EM6" i="41"/>
  <c r="EL6" i="41"/>
  <c r="EK6" i="41"/>
  <c r="EJ6" i="41"/>
  <c r="EI6" i="41"/>
  <c r="EH6" i="41"/>
  <c r="EG6" i="41"/>
  <c r="EF6" i="41"/>
  <c r="EE6" i="41"/>
  <c r="ED6" i="41"/>
  <c r="EC6" i="41"/>
  <c r="EB6" i="41"/>
  <c r="EA6" i="41"/>
  <c r="DZ6" i="41"/>
  <c r="DY6" i="41"/>
  <c r="DX6" i="41"/>
  <c r="DW6" i="41"/>
  <c r="DV6" i="41"/>
  <c r="DU6" i="41"/>
  <c r="DT6" i="41"/>
  <c r="DS6" i="41"/>
  <c r="DR6" i="41"/>
  <c r="DQ6" i="41"/>
  <c r="DP6" i="41"/>
  <c r="DO6" i="41"/>
  <c r="DN6" i="41"/>
  <c r="DM6" i="41"/>
  <c r="DL6" i="41"/>
  <c r="DK6" i="41"/>
  <c r="DJ6" i="41"/>
  <c r="DI6" i="41"/>
  <c r="DH6" i="41"/>
  <c r="DG6" i="41"/>
  <c r="DF6" i="41"/>
  <c r="DE6" i="41"/>
  <c r="DD6" i="41"/>
  <c r="DC6" i="41"/>
  <c r="DB6" i="41"/>
  <c r="DA6" i="41"/>
  <c r="CZ6" i="41"/>
  <c r="CY6" i="41"/>
  <c r="CX6" i="41"/>
  <c r="CW6" i="41"/>
  <c r="CV6" i="41"/>
  <c r="CU6" i="41"/>
  <c r="CT6" i="41"/>
  <c r="CS6" i="41"/>
  <c r="CR6" i="41"/>
  <c r="CQ6" i="41"/>
  <c r="CP6" i="41"/>
  <c r="CO6" i="41"/>
  <c r="CN6" i="41"/>
  <c r="CM6" i="41"/>
  <c r="CL6" i="41"/>
  <c r="CK6" i="41"/>
  <c r="CJ6" i="41"/>
  <c r="CI6" i="41"/>
  <c r="CH6" i="41"/>
  <c r="CG6" i="41"/>
  <c r="CF6" i="41"/>
  <c r="CE6" i="41"/>
  <c r="CD6" i="41"/>
  <c r="CC6" i="41"/>
  <c r="CB6" i="41"/>
  <c r="CA6" i="41"/>
  <c r="BZ6" i="41"/>
  <c r="BY6" i="41"/>
  <c r="BX6" i="41"/>
  <c r="BW6" i="41"/>
  <c r="BV6" i="41"/>
  <c r="BU6" i="41"/>
  <c r="BT6" i="41"/>
  <c r="BS6" i="41"/>
  <c r="BR6" i="41"/>
  <c r="BQ6" i="41"/>
  <c r="BP6" i="41"/>
  <c r="BO6" i="41"/>
  <c r="BN6" i="41"/>
  <c r="BM6" i="41"/>
  <c r="BL6" i="41"/>
  <c r="BK6" i="41"/>
  <c r="BJ6" i="41"/>
  <c r="BI6" i="41"/>
  <c r="BH6" i="41"/>
  <c r="BG6" i="41"/>
  <c r="BF6" i="41"/>
  <c r="BE6" i="41"/>
  <c r="BD6" i="41"/>
  <c r="BC6" i="41"/>
  <c r="BB6" i="41"/>
  <c r="BA6" i="41"/>
  <c r="AZ6" i="41"/>
  <c r="AY6" i="41"/>
  <c r="AX6" i="41"/>
  <c r="AW6" i="41"/>
  <c r="AV6" i="41"/>
  <c r="AU6" i="41"/>
  <c r="AT6" i="41"/>
  <c r="AS6" i="41"/>
  <c r="AR6" i="41"/>
  <c r="AQ6" i="41"/>
  <c r="AP6" i="41"/>
  <c r="AP4" i="41"/>
  <c r="AM70" i="40"/>
  <c r="AL70" i="40"/>
  <c r="AK70" i="40"/>
  <c r="AM69" i="40"/>
  <c r="AL69" i="40"/>
  <c r="AK69" i="40"/>
  <c r="AM68" i="40"/>
  <c r="AL68" i="40"/>
  <c r="AK68" i="40"/>
  <c r="AM67" i="40"/>
  <c r="AL67" i="40"/>
  <c r="AK67" i="40"/>
  <c r="AM66" i="40"/>
  <c r="AL66" i="40"/>
  <c r="AK66" i="40"/>
  <c r="AM65" i="40"/>
  <c r="AL65" i="40"/>
  <c r="AK65" i="40"/>
  <c r="AM64" i="40"/>
  <c r="AL64" i="40"/>
  <c r="AK64" i="40"/>
  <c r="AM63" i="40"/>
  <c r="AL63" i="40"/>
  <c r="AK63" i="40"/>
  <c r="AM62" i="40"/>
  <c r="AL62" i="40"/>
  <c r="AK62" i="40"/>
  <c r="AM61" i="40"/>
  <c r="AL61" i="40"/>
  <c r="AK61" i="40"/>
  <c r="AM60" i="40"/>
  <c r="AL60" i="40"/>
  <c r="AK60" i="40"/>
  <c r="AM59" i="40"/>
  <c r="AL59" i="40"/>
  <c r="AK59" i="40"/>
  <c r="AM58" i="40"/>
  <c r="AL58" i="40"/>
  <c r="AK58" i="40"/>
  <c r="AM57" i="40"/>
  <c r="AL57" i="40"/>
  <c r="AK57" i="40"/>
  <c r="AM56" i="40"/>
  <c r="AL56" i="40"/>
  <c r="AK56" i="40"/>
  <c r="AM55" i="40"/>
  <c r="AL55" i="40"/>
  <c r="AK55" i="40"/>
  <c r="AM54" i="40"/>
  <c r="AL54" i="40"/>
  <c r="AK54" i="40"/>
  <c r="AM53" i="40"/>
  <c r="AL53" i="40"/>
  <c r="AK53" i="40"/>
  <c r="AM52" i="40"/>
  <c r="AL52" i="40"/>
  <c r="AK52" i="40"/>
  <c r="AM51" i="40"/>
  <c r="AL51" i="40"/>
  <c r="AK51" i="40"/>
  <c r="AM50" i="40"/>
  <c r="AL50" i="40"/>
  <c r="AK50" i="40"/>
  <c r="AM49" i="40"/>
  <c r="AL49" i="40"/>
  <c r="AK49" i="40"/>
  <c r="AM48" i="40"/>
  <c r="AL48" i="40"/>
  <c r="AK48" i="40"/>
  <c r="AM47" i="40"/>
  <c r="AL47" i="40"/>
  <c r="AK47" i="40"/>
  <c r="AM46" i="40"/>
  <c r="AL46" i="40"/>
  <c r="AK46" i="40"/>
  <c r="AM45" i="40"/>
  <c r="AL45" i="40"/>
  <c r="AK45" i="40"/>
  <c r="AM44" i="40"/>
  <c r="AL44" i="40"/>
  <c r="AK44" i="40"/>
  <c r="AM43" i="40"/>
  <c r="AL43" i="40"/>
  <c r="AK43" i="40"/>
  <c r="AM42" i="40"/>
  <c r="AL42" i="40"/>
  <c r="AK42" i="40"/>
  <c r="AM41" i="40"/>
  <c r="AL41" i="40"/>
  <c r="AK41" i="40"/>
  <c r="AM40" i="40"/>
  <c r="AL40" i="40"/>
  <c r="AK40" i="40"/>
  <c r="AM39" i="40"/>
  <c r="AL39" i="40"/>
  <c r="AK39" i="40"/>
  <c r="AM38" i="40"/>
  <c r="AL38" i="40"/>
  <c r="AK38" i="40"/>
  <c r="AM37" i="40"/>
  <c r="AL37" i="40"/>
  <c r="AK37" i="40"/>
  <c r="AM36" i="40"/>
  <c r="AL36" i="40"/>
  <c r="AK36" i="40"/>
  <c r="AM35" i="40"/>
  <c r="AL35" i="40"/>
  <c r="AK35" i="40"/>
  <c r="AM34" i="40"/>
  <c r="AL34" i="40"/>
  <c r="AK34" i="40"/>
  <c r="AM33" i="40"/>
  <c r="AL33" i="40"/>
  <c r="AK33" i="40"/>
  <c r="AM32" i="40"/>
  <c r="AL32" i="40"/>
  <c r="AK32" i="40"/>
  <c r="AM31" i="40"/>
  <c r="AL31" i="40"/>
  <c r="AK31" i="40"/>
  <c r="AM30" i="40"/>
  <c r="AL30" i="40"/>
  <c r="AK30" i="40"/>
  <c r="AM29" i="40"/>
  <c r="AL29" i="40"/>
  <c r="AK29" i="40"/>
  <c r="AM28" i="40"/>
  <c r="AL28" i="40"/>
  <c r="AK28" i="40"/>
  <c r="AO22" i="40"/>
  <c r="AO24" i="40" s="1"/>
  <c r="AO20" i="40"/>
  <c r="AO21" i="40" s="1"/>
  <c r="AB7" i="40" s="1"/>
  <c r="AO14" i="40"/>
  <c r="AO19" i="40" s="1"/>
  <c r="AO12" i="40"/>
  <c r="C12" i="40"/>
  <c r="B11" i="40" s="1"/>
  <c r="AO10" i="40"/>
  <c r="AO9" i="40"/>
  <c r="S7" i="40" s="1"/>
  <c r="AO7" i="40"/>
  <c r="AE7" i="40"/>
  <c r="HS6" i="40"/>
  <c r="HR6" i="40"/>
  <c r="HQ6" i="40"/>
  <c r="HP6" i="40"/>
  <c r="HO6" i="40"/>
  <c r="HN6" i="40"/>
  <c r="HM6" i="40"/>
  <c r="HL6" i="40"/>
  <c r="HK6" i="40"/>
  <c r="HJ6" i="40"/>
  <c r="HI6" i="40"/>
  <c r="HH6" i="40"/>
  <c r="HG6" i="40"/>
  <c r="HF6" i="40"/>
  <c r="HE6" i="40"/>
  <c r="HD6" i="40"/>
  <c r="HC6" i="40"/>
  <c r="HB6" i="40"/>
  <c r="HA6" i="40"/>
  <c r="GZ6" i="40"/>
  <c r="GY6" i="40"/>
  <c r="GX6" i="40"/>
  <c r="GW6" i="40"/>
  <c r="GV6" i="40"/>
  <c r="GU6" i="40"/>
  <c r="GT6" i="40"/>
  <c r="GS6" i="40"/>
  <c r="GR6" i="40"/>
  <c r="GQ6" i="40"/>
  <c r="GP6" i="40"/>
  <c r="GO6" i="40"/>
  <c r="GN6" i="40"/>
  <c r="GM6" i="40"/>
  <c r="GL6" i="40"/>
  <c r="GK6" i="40"/>
  <c r="GJ6" i="40"/>
  <c r="GI6" i="40"/>
  <c r="GH6" i="40"/>
  <c r="GG6" i="40"/>
  <c r="GF6" i="40"/>
  <c r="GE6" i="40"/>
  <c r="GD6" i="40"/>
  <c r="GC6" i="40"/>
  <c r="GB6" i="40"/>
  <c r="GA6" i="40"/>
  <c r="FZ6" i="40"/>
  <c r="FY6" i="40"/>
  <c r="FX6" i="40"/>
  <c r="FW6" i="40"/>
  <c r="FV6" i="40"/>
  <c r="FU6" i="40"/>
  <c r="FT6" i="40"/>
  <c r="FS6" i="40"/>
  <c r="FR6" i="40"/>
  <c r="FQ6" i="40"/>
  <c r="FP6" i="40"/>
  <c r="FO6" i="40"/>
  <c r="FN6" i="40"/>
  <c r="FM6" i="40"/>
  <c r="FL6" i="40"/>
  <c r="FK6" i="40"/>
  <c r="FJ6" i="40"/>
  <c r="FI6" i="40"/>
  <c r="FH6" i="40"/>
  <c r="FG6" i="40"/>
  <c r="FF6" i="40"/>
  <c r="FE6" i="40"/>
  <c r="FD6" i="40"/>
  <c r="FC6" i="40"/>
  <c r="FB6" i="40"/>
  <c r="FA6" i="40"/>
  <c r="EZ6" i="40"/>
  <c r="EY6" i="40"/>
  <c r="EX6" i="40"/>
  <c r="EW6" i="40"/>
  <c r="EV6" i="40"/>
  <c r="EU6" i="40"/>
  <c r="ET6" i="40"/>
  <c r="ES6" i="40"/>
  <c r="ER6" i="40"/>
  <c r="EQ6" i="40"/>
  <c r="EP6" i="40"/>
  <c r="EO6" i="40"/>
  <c r="EN6" i="40"/>
  <c r="EM6" i="40"/>
  <c r="EL6" i="40"/>
  <c r="EK6" i="40"/>
  <c r="EJ6" i="40"/>
  <c r="EI6" i="40"/>
  <c r="EH6" i="40"/>
  <c r="EG6" i="40"/>
  <c r="EF6" i="40"/>
  <c r="EE6" i="40"/>
  <c r="ED6" i="40"/>
  <c r="EC6" i="40"/>
  <c r="EB6" i="40"/>
  <c r="EA6" i="40"/>
  <c r="DZ6" i="40"/>
  <c r="DY6" i="40"/>
  <c r="DX6" i="40"/>
  <c r="DW6" i="40"/>
  <c r="DV6" i="40"/>
  <c r="DU6" i="40"/>
  <c r="DT6" i="40"/>
  <c r="DS6" i="40"/>
  <c r="DR6" i="40"/>
  <c r="DQ6" i="40"/>
  <c r="DP6" i="40"/>
  <c r="DO6" i="40"/>
  <c r="DN6" i="40"/>
  <c r="DM6" i="40"/>
  <c r="DL6" i="40"/>
  <c r="DK6" i="40"/>
  <c r="DJ6" i="40"/>
  <c r="DI6" i="40"/>
  <c r="DH6" i="40"/>
  <c r="DG6" i="40"/>
  <c r="DF6" i="40"/>
  <c r="DE6" i="40"/>
  <c r="DD6" i="40"/>
  <c r="DC6" i="40"/>
  <c r="DB6" i="40"/>
  <c r="DA6" i="40"/>
  <c r="CZ6" i="40"/>
  <c r="CY6" i="40"/>
  <c r="CX6" i="40"/>
  <c r="CW6" i="40"/>
  <c r="CV6" i="40"/>
  <c r="CU6" i="40"/>
  <c r="CT6" i="40"/>
  <c r="CS6" i="40"/>
  <c r="CR6" i="40"/>
  <c r="CQ6" i="40"/>
  <c r="CP6" i="40"/>
  <c r="CO6" i="40"/>
  <c r="CN6" i="40"/>
  <c r="CM6" i="40"/>
  <c r="CL6" i="40"/>
  <c r="CK6" i="40"/>
  <c r="CJ6" i="40"/>
  <c r="CI6" i="40"/>
  <c r="CH6" i="40"/>
  <c r="CG6" i="40"/>
  <c r="CF6" i="40"/>
  <c r="CE6" i="40"/>
  <c r="CD6" i="40"/>
  <c r="CC6" i="40"/>
  <c r="CB6" i="40"/>
  <c r="CA6" i="40"/>
  <c r="BZ6" i="40"/>
  <c r="BY6" i="40"/>
  <c r="BX6" i="40"/>
  <c r="BW6" i="40"/>
  <c r="BV6" i="40"/>
  <c r="BU6" i="40"/>
  <c r="BT6" i="40"/>
  <c r="BS6" i="40"/>
  <c r="BR6" i="40"/>
  <c r="BQ6" i="40"/>
  <c r="BP6" i="40"/>
  <c r="BO6" i="40"/>
  <c r="BN6" i="40"/>
  <c r="BM6" i="40"/>
  <c r="BL6" i="40"/>
  <c r="BK6" i="40"/>
  <c r="BJ6" i="40"/>
  <c r="BI6" i="40"/>
  <c r="BH6" i="40"/>
  <c r="BG6" i="40"/>
  <c r="BF6" i="40"/>
  <c r="BE6" i="40"/>
  <c r="BD6" i="40"/>
  <c r="BC6" i="40"/>
  <c r="BB6" i="40"/>
  <c r="BA6" i="40"/>
  <c r="AZ6" i="40"/>
  <c r="AY6" i="40"/>
  <c r="AX6" i="40"/>
  <c r="AW6" i="40"/>
  <c r="AV6" i="40"/>
  <c r="AU6" i="40"/>
  <c r="AT6" i="40"/>
  <c r="AS6" i="40"/>
  <c r="AR6" i="40"/>
  <c r="AQ6" i="40"/>
  <c r="AP6" i="40"/>
  <c r="AK5" i="40"/>
  <c r="AM70" i="39"/>
  <c r="AL70" i="39"/>
  <c r="AK70" i="39"/>
  <c r="AM69" i="39"/>
  <c r="AL69" i="39"/>
  <c r="AK69" i="39"/>
  <c r="AM68" i="39"/>
  <c r="AL68" i="39"/>
  <c r="AK68" i="39"/>
  <c r="AM67" i="39"/>
  <c r="AL67" i="39"/>
  <c r="AK67" i="39"/>
  <c r="AM66" i="39"/>
  <c r="AL66" i="39"/>
  <c r="AK66" i="39"/>
  <c r="AM65" i="39"/>
  <c r="AL65" i="39"/>
  <c r="AK65" i="39"/>
  <c r="AM64" i="39"/>
  <c r="AL64" i="39"/>
  <c r="AK64" i="39"/>
  <c r="AM63" i="39"/>
  <c r="AL63" i="39"/>
  <c r="AK63" i="39"/>
  <c r="AM62" i="39"/>
  <c r="AL62" i="39"/>
  <c r="AK62" i="39"/>
  <c r="AM61" i="39"/>
  <c r="AL61" i="39"/>
  <c r="AK61" i="39"/>
  <c r="AM60" i="39"/>
  <c r="AL60" i="39"/>
  <c r="AK60" i="39"/>
  <c r="AM59" i="39"/>
  <c r="AL59" i="39"/>
  <c r="AK59" i="39"/>
  <c r="AM58" i="39"/>
  <c r="AL58" i="39"/>
  <c r="AK58" i="39"/>
  <c r="AM57" i="39"/>
  <c r="AL57" i="39"/>
  <c r="AK57" i="39"/>
  <c r="AM56" i="39"/>
  <c r="AL56" i="39"/>
  <c r="AK56" i="39"/>
  <c r="AM55" i="39"/>
  <c r="AL55" i="39"/>
  <c r="AK55" i="39"/>
  <c r="AM54" i="39"/>
  <c r="AL54" i="39"/>
  <c r="AK54" i="39"/>
  <c r="AM53" i="39"/>
  <c r="AL53" i="39"/>
  <c r="AK53" i="39"/>
  <c r="AM52" i="39"/>
  <c r="AL52" i="39"/>
  <c r="AK52" i="39"/>
  <c r="AM51" i="39"/>
  <c r="AL51" i="39"/>
  <c r="AK51" i="39"/>
  <c r="AM50" i="39"/>
  <c r="AL50" i="39"/>
  <c r="AK50" i="39"/>
  <c r="AM49" i="39"/>
  <c r="AL49" i="39"/>
  <c r="AK49" i="39"/>
  <c r="AM48" i="39"/>
  <c r="AL48" i="39"/>
  <c r="AK48" i="39"/>
  <c r="AM47" i="39"/>
  <c r="AL47" i="39"/>
  <c r="AK47" i="39"/>
  <c r="AM46" i="39"/>
  <c r="AL46" i="39"/>
  <c r="AK46" i="39"/>
  <c r="AM45" i="39"/>
  <c r="AL45" i="39"/>
  <c r="AK45" i="39"/>
  <c r="AM44" i="39"/>
  <c r="AL44" i="39"/>
  <c r="AK44" i="39"/>
  <c r="AM43" i="39"/>
  <c r="AL43" i="39"/>
  <c r="AK43" i="39"/>
  <c r="AM42" i="39"/>
  <c r="AL42" i="39"/>
  <c r="AK42" i="39"/>
  <c r="AM41" i="39"/>
  <c r="AL41" i="39"/>
  <c r="AK41" i="39"/>
  <c r="AM40" i="39"/>
  <c r="AL40" i="39"/>
  <c r="AK40" i="39"/>
  <c r="AM39" i="39"/>
  <c r="AL39" i="39"/>
  <c r="AK39" i="39"/>
  <c r="AM38" i="39"/>
  <c r="AL38" i="39"/>
  <c r="AK38" i="39"/>
  <c r="AM37" i="39"/>
  <c r="AL37" i="39"/>
  <c r="AK37" i="39"/>
  <c r="AM36" i="39"/>
  <c r="AL36" i="39"/>
  <c r="AK36" i="39"/>
  <c r="AM35" i="39"/>
  <c r="AL35" i="39"/>
  <c r="AK35" i="39"/>
  <c r="AM34" i="39"/>
  <c r="AL34" i="39"/>
  <c r="AK34" i="39"/>
  <c r="AM33" i="39"/>
  <c r="AL33" i="39"/>
  <c r="AK33" i="39"/>
  <c r="AM32" i="39"/>
  <c r="AL32" i="39"/>
  <c r="AK32" i="39"/>
  <c r="AM31" i="39"/>
  <c r="AL31" i="39"/>
  <c r="AK31" i="39"/>
  <c r="AM30" i="39"/>
  <c r="AL30" i="39"/>
  <c r="AK30" i="39"/>
  <c r="AM29" i="39"/>
  <c r="AL29" i="39"/>
  <c r="AK29" i="39"/>
  <c r="AM28" i="39"/>
  <c r="AL28" i="39"/>
  <c r="AK28" i="39"/>
  <c r="AO22" i="39"/>
  <c r="AO20" i="39"/>
  <c r="AO14" i="39"/>
  <c r="AO12" i="39"/>
  <c r="AO13" i="39" s="1"/>
  <c r="V7" i="39" s="1"/>
  <c r="C12" i="39"/>
  <c r="AO10" i="39"/>
  <c r="S7" i="39" s="1"/>
  <c r="AO9" i="39"/>
  <c r="AO7" i="39"/>
  <c r="GN6" i="39"/>
  <c r="GM6" i="39"/>
  <c r="GL6" i="39"/>
  <c r="GK6" i="39"/>
  <c r="GJ6" i="39"/>
  <c r="GI6" i="39"/>
  <c r="GH6" i="39"/>
  <c r="GG6" i="39"/>
  <c r="GF6" i="39"/>
  <c r="GE6" i="39"/>
  <c r="GD6" i="39"/>
  <c r="GC6" i="39"/>
  <c r="GB6" i="39"/>
  <c r="GA6" i="39"/>
  <c r="FZ6" i="39"/>
  <c r="FY6" i="39"/>
  <c r="FX6" i="39"/>
  <c r="FW6" i="39"/>
  <c r="FV6" i="39"/>
  <c r="FU6" i="39"/>
  <c r="FT6" i="39"/>
  <c r="FS6" i="39"/>
  <c r="FR6" i="39"/>
  <c r="FQ6" i="39"/>
  <c r="FP6" i="39"/>
  <c r="FO6" i="39"/>
  <c r="FN6" i="39"/>
  <c r="FM6" i="39"/>
  <c r="FL6" i="39"/>
  <c r="FK6" i="39"/>
  <c r="FJ6" i="39"/>
  <c r="FI6" i="39"/>
  <c r="FH6" i="39"/>
  <c r="FG6" i="39"/>
  <c r="FF6" i="39"/>
  <c r="FE6" i="39"/>
  <c r="FD6" i="39"/>
  <c r="FC6" i="39"/>
  <c r="FB6" i="39"/>
  <c r="FA6" i="39"/>
  <c r="EZ6" i="39"/>
  <c r="EY6" i="39"/>
  <c r="EX6" i="39"/>
  <c r="EW6" i="39"/>
  <c r="EV6" i="39"/>
  <c r="EU6" i="39"/>
  <c r="ET6" i="39"/>
  <c r="ES6" i="39"/>
  <c r="ER6" i="39"/>
  <c r="EQ6" i="39"/>
  <c r="EP6" i="39"/>
  <c r="EO6" i="39"/>
  <c r="EN6" i="39"/>
  <c r="EM6" i="39"/>
  <c r="EL6" i="39"/>
  <c r="EK6" i="39"/>
  <c r="EJ6" i="39"/>
  <c r="EI6" i="39"/>
  <c r="EH6" i="39"/>
  <c r="EG6" i="39"/>
  <c r="EF6" i="39"/>
  <c r="EE6" i="39"/>
  <c r="ED6" i="39"/>
  <c r="EC6" i="39"/>
  <c r="EB6" i="39"/>
  <c r="EA6" i="39"/>
  <c r="DZ6" i="39"/>
  <c r="DY6" i="39"/>
  <c r="DX6" i="39"/>
  <c r="DW6" i="39"/>
  <c r="DV6" i="39"/>
  <c r="DU6" i="39"/>
  <c r="DT6" i="39"/>
  <c r="DS6" i="39"/>
  <c r="DR6" i="39"/>
  <c r="DQ6" i="39"/>
  <c r="DP6" i="39"/>
  <c r="DO6" i="39"/>
  <c r="DN6" i="39"/>
  <c r="DM6" i="39"/>
  <c r="DL6" i="39"/>
  <c r="DK6" i="39"/>
  <c r="DJ6" i="39"/>
  <c r="DI6" i="39"/>
  <c r="DH6" i="39"/>
  <c r="DG6" i="39"/>
  <c r="DF6" i="39"/>
  <c r="DE6" i="39"/>
  <c r="DD6" i="39"/>
  <c r="DC6" i="39"/>
  <c r="DB6" i="39"/>
  <c r="DA6" i="39"/>
  <c r="CZ6" i="39"/>
  <c r="CY6" i="39"/>
  <c r="CX6" i="39"/>
  <c r="CW6" i="39"/>
  <c r="CV6" i="39"/>
  <c r="CU6" i="39"/>
  <c r="CT6" i="39"/>
  <c r="CS6" i="39"/>
  <c r="CR6" i="39"/>
  <c r="CQ6" i="39"/>
  <c r="CP6" i="39"/>
  <c r="CO6" i="39"/>
  <c r="CN6" i="39"/>
  <c r="CM6" i="39"/>
  <c r="CL6" i="39"/>
  <c r="CK6" i="39"/>
  <c r="CJ6" i="39"/>
  <c r="CI6" i="39"/>
  <c r="CH6" i="39"/>
  <c r="CG6" i="39"/>
  <c r="CF6" i="39"/>
  <c r="CE6" i="39"/>
  <c r="CD6" i="39"/>
  <c r="CC6" i="39"/>
  <c r="CB6" i="39"/>
  <c r="CA6" i="39"/>
  <c r="BZ6" i="39"/>
  <c r="BY6" i="39"/>
  <c r="BX6" i="39"/>
  <c r="BW6" i="39"/>
  <c r="BV6" i="39"/>
  <c r="BU6" i="39"/>
  <c r="BT6" i="39"/>
  <c r="BS6" i="39"/>
  <c r="BR6" i="39"/>
  <c r="BQ6" i="39"/>
  <c r="BP6" i="39"/>
  <c r="BO6" i="39"/>
  <c r="BN6" i="39"/>
  <c r="BM6" i="39"/>
  <c r="BL6" i="39"/>
  <c r="BK6" i="39"/>
  <c r="BJ6" i="39"/>
  <c r="BI6" i="39"/>
  <c r="BH6" i="39"/>
  <c r="BG6" i="39"/>
  <c r="BF6" i="39"/>
  <c r="BE6" i="39"/>
  <c r="BD6" i="39"/>
  <c r="BC6" i="39"/>
  <c r="BB6" i="39"/>
  <c r="BA6" i="39"/>
  <c r="AZ6" i="39"/>
  <c r="AY6" i="39"/>
  <c r="AX6" i="39"/>
  <c r="AW6" i="39"/>
  <c r="AV6" i="39"/>
  <c r="AU6" i="39"/>
  <c r="AT6" i="39"/>
  <c r="AS6" i="39"/>
  <c r="AR6" i="39"/>
  <c r="AQ6" i="39"/>
  <c r="AP6" i="39"/>
  <c r="AK5" i="39"/>
  <c r="AM65" i="38"/>
  <c r="AL65" i="38"/>
  <c r="AK65" i="38"/>
  <c r="AM64" i="38"/>
  <c r="AL64" i="38"/>
  <c r="AK64" i="38"/>
  <c r="AM63" i="38"/>
  <c r="AL63" i="38"/>
  <c r="AK63" i="38"/>
  <c r="AM62" i="38"/>
  <c r="AL62" i="38"/>
  <c r="AK62" i="38"/>
  <c r="AM61" i="38"/>
  <c r="AL61" i="38"/>
  <c r="AK61" i="38"/>
  <c r="AM60" i="38"/>
  <c r="AL60" i="38"/>
  <c r="AK60" i="38"/>
  <c r="AM59" i="38"/>
  <c r="AL59" i="38"/>
  <c r="AK59" i="38"/>
  <c r="AM58" i="38"/>
  <c r="AL58" i="38"/>
  <c r="AK58" i="38"/>
  <c r="AM57" i="38"/>
  <c r="AL57" i="38"/>
  <c r="AK57" i="38"/>
  <c r="AM56" i="38"/>
  <c r="AL56" i="38"/>
  <c r="AK56" i="38"/>
  <c r="AM55" i="38"/>
  <c r="AL55" i="38"/>
  <c r="AK55" i="38"/>
  <c r="AM54" i="38"/>
  <c r="AL54" i="38"/>
  <c r="AK54" i="38"/>
  <c r="AM53" i="38"/>
  <c r="AL53" i="38"/>
  <c r="AK53" i="38"/>
  <c r="AM52" i="38"/>
  <c r="AL52" i="38"/>
  <c r="AK52" i="38"/>
  <c r="AM51" i="38"/>
  <c r="AL51" i="38"/>
  <c r="AK51" i="38"/>
  <c r="AM50" i="38"/>
  <c r="AL50" i="38"/>
  <c r="AK50" i="38"/>
  <c r="AM49" i="38"/>
  <c r="AL49" i="38"/>
  <c r="AK49" i="38"/>
  <c r="AM48" i="38"/>
  <c r="AL48" i="38"/>
  <c r="AK48" i="38"/>
  <c r="AM47" i="38"/>
  <c r="AL47" i="38"/>
  <c r="AK47" i="38"/>
  <c r="AM46" i="38"/>
  <c r="AL46" i="38"/>
  <c r="AK46" i="38"/>
  <c r="AM45" i="38"/>
  <c r="AL45" i="38"/>
  <c r="AK45" i="38"/>
  <c r="AM44" i="38"/>
  <c r="AL44" i="38"/>
  <c r="AK44" i="38"/>
  <c r="AM43" i="38"/>
  <c r="AL43" i="38"/>
  <c r="AK43" i="38"/>
  <c r="AM42" i="38"/>
  <c r="AL42" i="38"/>
  <c r="AK42" i="38"/>
  <c r="AM41" i="38"/>
  <c r="AL41" i="38"/>
  <c r="AK41" i="38"/>
  <c r="AM40" i="38"/>
  <c r="AL40" i="38"/>
  <c r="AK40" i="38"/>
  <c r="AM39" i="38"/>
  <c r="AL39" i="38"/>
  <c r="AK39" i="38"/>
  <c r="AM38" i="38"/>
  <c r="AL38" i="38"/>
  <c r="AK38" i="38"/>
  <c r="AM37" i="38"/>
  <c r="AL37" i="38"/>
  <c r="AK37" i="38"/>
  <c r="AM36" i="38"/>
  <c r="AL36" i="38"/>
  <c r="AK36" i="38"/>
  <c r="AM35" i="38"/>
  <c r="AL35" i="38"/>
  <c r="AK35" i="38"/>
  <c r="AM34" i="38"/>
  <c r="AL34" i="38"/>
  <c r="AK34" i="38"/>
  <c r="AM33" i="38"/>
  <c r="AL33" i="38"/>
  <c r="AK33" i="38"/>
  <c r="AM32" i="38"/>
  <c r="AL32" i="38"/>
  <c r="AK32" i="38"/>
  <c r="AM31" i="38"/>
  <c r="AL31" i="38"/>
  <c r="AK31" i="38"/>
  <c r="AM30" i="38"/>
  <c r="AL30" i="38"/>
  <c r="AK30" i="38"/>
  <c r="AM29" i="38"/>
  <c r="AL29" i="38"/>
  <c r="AK29" i="38"/>
  <c r="AM28" i="38"/>
  <c r="AL28" i="38"/>
  <c r="AK28" i="38"/>
  <c r="AO19" i="38"/>
  <c r="AO14" i="38"/>
  <c r="AD7" i="38" s="1"/>
  <c r="AO13" i="38"/>
  <c r="AO12" i="38"/>
  <c r="Z7" i="38" s="1"/>
  <c r="C12" i="38"/>
  <c r="C24" i="38" s="1"/>
  <c r="AO10" i="38"/>
  <c r="AO9" i="38"/>
  <c r="V7" i="38" s="1"/>
  <c r="AO8" i="38"/>
  <c r="AO7" i="38"/>
  <c r="FI6" i="38"/>
  <c r="FH6" i="38"/>
  <c r="FG6" i="38"/>
  <c r="FF6" i="38"/>
  <c r="FE6" i="38"/>
  <c r="FD6" i="38"/>
  <c r="FC6" i="38"/>
  <c r="FB6" i="38"/>
  <c r="FA6" i="38"/>
  <c r="EZ6" i="38"/>
  <c r="EY6" i="38"/>
  <c r="EX6" i="38"/>
  <c r="EW6" i="38"/>
  <c r="EV6" i="38"/>
  <c r="EU6" i="38"/>
  <c r="ET6" i="38"/>
  <c r="ES6" i="38"/>
  <c r="ER6" i="38"/>
  <c r="EQ6" i="38"/>
  <c r="EP6" i="38"/>
  <c r="EO6" i="38"/>
  <c r="EN6" i="38"/>
  <c r="EM6" i="38"/>
  <c r="EL6" i="38"/>
  <c r="EK6" i="38"/>
  <c r="EJ6" i="38"/>
  <c r="EI6" i="38"/>
  <c r="EH6" i="38"/>
  <c r="EG6" i="38"/>
  <c r="EF6" i="38"/>
  <c r="EE6" i="38"/>
  <c r="ED6" i="38"/>
  <c r="EC6" i="38"/>
  <c r="EB6" i="38"/>
  <c r="EA6" i="38"/>
  <c r="DZ6" i="38"/>
  <c r="DY6" i="38"/>
  <c r="DX6" i="38"/>
  <c r="DW6" i="38"/>
  <c r="DV6" i="38"/>
  <c r="DU6" i="38"/>
  <c r="DT6" i="38"/>
  <c r="DS6" i="38"/>
  <c r="DR6" i="38"/>
  <c r="DQ6" i="38"/>
  <c r="DP6" i="38"/>
  <c r="DO6" i="38"/>
  <c r="DN6" i="38"/>
  <c r="DM6" i="38"/>
  <c r="DL6" i="38"/>
  <c r="DK6" i="38"/>
  <c r="DJ6" i="38"/>
  <c r="DI6" i="38"/>
  <c r="DH6" i="38"/>
  <c r="DG6" i="38"/>
  <c r="DF6" i="38"/>
  <c r="DE6" i="38"/>
  <c r="DD6" i="38"/>
  <c r="DC6" i="38"/>
  <c r="DB6" i="38"/>
  <c r="DA6" i="38"/>
  <c r="CZ6" i="38"/>
  <c r="CY6" i="38"/>
  <c r="CX6" i="38"/>
  <c r="CW6" i="38"/>
  <c r="CV6" i="38"/>
  <c r="CU6" i="38"/>
  <c r="CT6" i="38"/>
  <c r="CS6" i="38"/>
  <c r="CR6" i="38"/>
  <c r="CQ6" i="38"/>
  <c r="CP6" i="38"/>
  <c r="CO6" i="38"/>
  <c r="CN6" i="38"/>
  <c r="CM6" i="38"/>
  <c r="CL6" i="38"/>
  <c r="CK6" i="38"/>
  <c r="CJ6" i="38"/>
  <c r="CI6" i="38"/>
  <c r="CH6" i="38"/>
  <c r="CG6" i="38"/>
  <c r="CF6" i="38"/>
  <c r="CE6" i="38"/>
  <c r="CD6" i="38"/>
  <c r="CC6" i="38"/>
  <c r="CB6" i="38"/>
  <c r="CA6" i="38"/>
  <c r="BZ6" i="38"/>
  <c r="BY6" i="38"/>
  <c r="BX6" i="38"/>
  <c r="BW6" i="38"/>
  <c r="BV6" i="38"/>
  <c r="BU6" i="38"/>
  <c r="BT6" i="38"/>
  <c r="BS6" i="38"/>
  <c r="BR6" i="38"/>
  <c r="BQ6" i="38"/>
  <c r="BP6" i="38"/>
  <c r="BO6" i="38"/>
  <c r="BN6" i="38"/>
  <c r="BM6" i="38"/>
  <c r="BL6" i="38"/>
  <c r="BK6" i="38"/>
  <c r="BJ6" i="38"/>
  <c r="BI6" i="38"/>
  <c r="BH6" i="38"/>
  <c r="BG6" i="38"/>
  <c r="BF6" i="38"/>
  <c r="BE6" i="38"/>
  <c r="BD6" i="38"/>
  <c r="BC6" i="38"/>
  <c r="BB6" i="38"/>
  <c r="BA6" i="38"/>
  <c r="AZ6" i="38"/>
  <c r="AY6" i="38"/>
  <c r="AX6" i="38"/>
  <c r="AW6" i="38"/>
  <c r="AV6" i="38"/>
  <c r="AU6" i="38"/>
  <c r="AT6" i="38"/>
  <c r="AS6" i="38"/>
  <c r="AR6" i="38"/>
  <c r="AQ6" i="38"/>
  <c r="AP6" i="38"/>
  <c r="AK5" i="38"/>
  <c r="BU4" i="38"/>
  <c r="BU5" i="38" s="1"/>
  <c r="AM60" i="37"/>
  <c r="AL60" i="37"/>
  <c r="AK60" i="37"/>
  <c r="AM59" i="37"/>
  <c r="AL59" i="37"/>
  <c r="AK59" i="37"/>
  <c r="AM58" i="37"/>
  <c r="AL58" i="37"/>
  <c r="AK58" i="37"/>
  <c r="AM57" i="37"/>
  <c r="AL57" i="37"/>
  <c r="AK57" i="37"/>
  <c r="AM56" i="37"/>
  <c r="AL56" i="37"/>
  <c r="AK56" i="37"/>
  <c r="AM55" i="37"/>
  <c r="AL55" i="37"/>
  <c r="AK55" i="37"/>
  <c r="AM54" i="37"/>
  <c r="AL54" i="37"/>
  <c r="AK54" i="37"/>
  <c r="AM53" i="37"/>
  <c r="AL53" i="37"/>
  <c r="AK53" i="37"/>
  <c r="AM52" i="37"/>
  <c r="AL52" i="37"/>
  <c r="AK52" i="37"/>
  <c r="AM51" i="37"/>
  <c r="AL51" i="37"/>
  <c r="AK51" i="37"/>
  <c r="AM50" i="37"/>
  <c r="AL50" i="37"/>
  <c r="AK50" i="37"/>
  <c r="AM49" i="37"/>
  <c r="AL49" i="37"/>
  <c r="AK49" i="37"/>
  <c r="AM48" i="37"/>
  <c r="AL48" i="37"/>
  <c r="AK48" i="37"/>
  <c r="AM47" i="37"/>
  <c r="AL47" i="37"/>
  <c r="AK47" i="37"/>
  <c r="AM46" i="37"/>
  <c r="AL46" i="37"/>
  <c r="AK46" i="37"/>
  <c r="AM45" i="37"/>
  <c r="AL45" i="37"/>
  <c r="AK45" i="37"/>
  <c r="AM44" i="37"/>
  <c r="AL44" i="37"/>
  <c r="AK44" i="37"/>
  <c r="AM43" i="37"/>
  <c r="AL43" i="37"/>
  <c r="AK43" i="37"/>
  <c r="AM42" i="37"/>
  <c r="AL42" i="37"/>
  <c r="AK42" i="37"/>
  <c r="AM41" i="37"/>
  <c r="AL41" i="37"/>
  <c r="AK41" i="37"/>
  <c r="AM40" i="37"/>
  <c r="AL40" i="37"/>
  <c r="AK40" i="37"/>
  <c r="AM39" i="37"/>
  <c r="AL39" i="37"/>
  <c r="AK39" i="37"/>
  <c r="AM38" i="37"/>
  <c r="AL38" i="37"/>
  <c r="AK38" i="37"/>
  <c r="AM37" i="37"/>
  <c r="AL37" i="37"/>
  <c r="AK37" i="37"/>
  <c r="AM36" i="37"/>
  <c r="AL36" i="37"/>
  <c r="AK36" i="37"/>
  <c r="AM35" i="37"/>
  <c r="AL35" i="37"/>
  <c r="AK35" i="37"/>
  <c r="AM34" i="37"/>
  <c r="AL34" i="37"/>
  <c r="AK34" i="37"/>
  <c r="AM33" i="37"/>
  <c r="AL33" i="37"/>
  <c r="AK33" i="37"/>
  <c r="AM32" i="37"/>
  <c r="AL32" i="37"/>
  <c r="AK32" i="37"/>
  <c r="AM31" i="37"/>
  <c r="AL31" i="37"/>
  <c r="AK31" i="37"/>
  <c r="AM30" i="37"/>
  <c r="AL30" i="37"/>
  <c r="AK30" i="37"/>
  <c r="AM29" i="37"/>
  <c r="AL29" i="37"/>
  <c r="AK29" i="37"/>
  <c r="AM28" i="37"/>
  <c r="AL28" i="37"/>
  <c r="AK28" i="37"/>
  <c r="AO13" i="37"/>
  <c r="AO12" i="37"/>
  <c r="C12" i="37"/>
  <c r="AO10" i="37"/>
  <c r="AO9" i="37"/>
  <c r="AO8" i="37"/>
  <c r="AO7" i="37"/>
  <c r="ED6" i="37"/>
  <c r="EC6" i="37"/>
  <c r="EB6" i="37"/>
  <c r="EA6" i="37"/>
  <c r="DZ6" i="37"/>
  <c r="DY6" i="37"/>
  <c r="DX6" i="37"/>
  <c r="DW6" i="37"/>
  <c r="DV6" i="37"/>
  <c r="DU6" i="37"/>
  <c r="DT6" i="37"/>
  <c r="DS6" i="37"/>
  <c r="DR6" i="37"/>
  <c r="DQ6" i="37"/>
  <c r="DP6" i="37"/>
  <c r="DO6" i="37"/>
  <c r="DN6" i="37"/>
  <c r="DM6" i="37"/>
  <c r="DL6" i="37"/>
  <c r="DK6" i="37"/>
  <c r="DJ6" i="37"/>
  <c r="DI6" i="37"/>
  <c r="DH6" i="37"/>
  <c r="DG6" i="37"/>
  <c r="DF6" i="37"/>
  <c r="DE6" i="37"/>
  <c r="DD6" i="37"/>
  <c r="DC6" i="37"/>
  <c r="DB6" i="37"/>
  <c r="DA6" i="37"/>
  <c r="CZ6" i="37"/>
  <c r="CY6" i="37"/>
  <c r="CX6" i="37"/>
  <c r="CW6" i="37"/>
  <c r="CV6" i="37"/>
  <c r="CU6" i="37"/>
  <c r="CT6" i="37"/>
  <c r="CS6" i="37"/>
  <c r="CR6" i="37"/>
  <c r="CQ6" i="37"/>
  <c r="CP6" i="37"/>
  <c r="CO6" i="37"/>
  <c r="CN6" i="37"/>
  <c r="CM6" i="37"/>
  <c r="CL6" i="37"/>
  <c r="CK6" i="37"/>
  <c r="CJ6" i="37"/>
  <c r="CI6" i="37"/>
  <c r="CH6" i="37"/>
  <c r="CG6" i="37"/>
  <c r="CF6" i="37"/>
  <c r="CE6" i="37"/>
  <c r="CD6" i="37"/>
  <c r="CC6" i="37"/>
  <c r="CB6" i="37"/>
  <c r="CA6" i="37"/>
  <c r="BZ6" i="37"/>
  <c r="BY6" i="37"/>
  <c r="BX6" i="37"/>
  <c r="BW6" i="37"/>
  <c r="BV6" i="37"/>
  <c r="BT6" i="37"/>
  <c r="BS6" i="37"/>
  <c r="BR6" i="37"/>
  <c r="BQ6" i="37"/>
  <c r="BP6" i="37"/>
  <c r="BO6" i="37"/>
  <c r="BN6" i="37"/>
  <c r="BM6" i="37"/>
  <c r="BL6" i="37"/>
  <c r="BK6" i="37"/>
  <c r="BJ6" i="37"/>
  <c r="BI6" i="37"/>
  <c r="BH6" i="37"/>
  <c r="BG6" i="37"/>
  <c r="BF6" i="37"/>
  <c r="BE6" i="37"/>
  <c r="BD6" i="37"/>
  <c r="BC6" i="37"/>
  <c r="BB6" i="37"/>
  <c r="BA6" i="37"/>
  <c r="AZ6" i="37"/>
  <c r="AY6" i="37"/>
  <c r="AX6" i="37"/>
  <c r="AW6" i="37"/>
  <c r="AV6" i="37"/>
  <c r="AU6" i="37"/>
  <c r="AT6" i="37"/>
  <c r="AS6" i="37"/>
  <c r="AR6" i="37"/>
  <c r="AQ6" i="37"/>
  <c r="AK5" i="37"/>
  <c r="CC124" i="36"/>
  <c r="CC130" i="35"/>
  <c r="CC128" i="34"/>
  <c r="CC128" i="33"/>
  <c r="J17" i="32"/>
  <c r="J16" i="32"/>
  <c r="BC36" i="30"/>
  <c r="BC35" i="30"/>
  <c r="BC34" i="30"/>
  <c r="AO13" i="20"/>
  <c r="AO12" i="20"/>
  <c r="AO10" i="20"/>
  <c r="AO9" i="20"/>
  <c r="AO8" i="20"/>
  <c r="AO7" i="20"/>
  <c r="EF4" i="20"/>
  <c r="EF5" i="20" s="1"/>
  <c r="AP4" i="20"/>
  <c r="AP3" i="20"/>
  <c r="C37" i="20"/>
  <c r="D25" i="20"/>
  <c r="C24" i="20"/>
  <c r="D12" i="20"/>
  <c r="D38" i="20"/>
  <c r="DA4" i="20" s="1"/>
  <c r="R7" i="20" l="1"/>
  <c r="E38" i="20"/>
  <c r="DB4" i="20" s="1"/>
  <c r="DB5" i="20" s="1"/>
  <c r="DB9" i="20" s="1"/>
  <c r="Z7" i="20"/>
  <c r="EG4" i="20"/>
  <c r="EG5" i="20" s="1"/>
  <c r="EG7" i="20" s="1"/>
  <c r="B11" i="38"/>
  <c r="V7" i="20"/>
  <c r="E12" i="20"/>
  <c r="F12" i="20" s="1"/>
  <c r="G12" i="20" s="1"/>
  <c r="H12" i="20" s="1"/>
  <c r="I12" i="20" s="1"/>
  <c r="J12" i="20" s="1"/>
  <c r="K12" i="20" s="1"/>
  <c r="L12" i="20" s="1"/>
  <c r="M12" i="20" s="1"/>
  <c r="N12" i="20" s="1"/>
  <c r="O12" i="20" s="1"/>
  <c r="BB4" i="20" s="1"/>
  <c r="D14" i="20"/>
  <c r="Z7" i="37"/>
  <c r="C14" i="37"/>
  <c r="R7" i="37"/>
  <c r="C14" i="39"/>
  <c r="AP3" i="39" s="1"/>
  <c r="AP5" i="39" s="1"/>
  <c r="AP9" i="39" s="1"/>
  <c r="C24" i="42"/>
  <c r="AP4" i="42"/>
  <c r="B11" i="42"/>
  <c r="D12" i="42"/>
  <c r="AQ4" i="42" s="1"/>
  <c r="E12" i="41"/>
  <c r="D13" i="41"/>
  <c r="AQ4" i="41"/>
  <c r="C24" i="41"/>
  <c r="AP4" i="40"/>
  <c r="Y7" i="40"/>
  <c r="AP4" i="39"/>
  <c r="B11" i="39"/>
  <c r="AP4" i="38"/>
  <c r="C24" i="37"/>
  <c r="C36" i="37" s="1"/>
  <c r="D12" i="37"/>
  <c r="D13" i="37" s="1"/>
  <c r="V7" i="37"/>
  <c r="AP4" i="37"/>
  <c r="B11" i="37"/>
  <c r="E25" i="20"/>
  <c r="BV5" i="20"/>
  <c r="D14" i="37"/>
  <c r="AQ3" i="37" s="1"/>
  <c r="C36" i="38"/>
  <c r="C26" i="38"/>
  <c r="C25" i="38"/>
  <c r="B23" i="38"/>
  <c r="D24" i="38"/>
  <c r="C13" i="37"/>
  <c r="R7" i="38"/>
  <c r="D12" i="38"/>
  <c r="AO8" i="39"/>
  <c r="P7" i="39" s="1"/>
  <c r="AO19" i="39"/>
  <c r="Y7" i="39" s="1"/>
  <c r="AO21" i="39"/>
  <c r="AB7" i="39" s="1"/>
  <c r="C24" i="39"/>
  <c r="B23" i="39" s="1"/>
  <c r="AO24" i="39"/>
  <c r="BU7" i="38"/>
  <c r="BU9" i="38"/>
  <c r="BU12" i="38"/>
  <c r="C13" i="38"/>
  <c r="C14" i="38"/>
  <c r="BU14" i="38"/>
  <c r="C13" i="39"/>
  <c r="AO8" i="40"/>
  <c r="P7" i="40" s="1"/>
  <c r="C24" i="40"/>
  <c r="B23" i="40" s="1"/>
  <c r="C14" i="40"/>
  <c r="C13" i="40"/>
  <c r="AO13" i="40"/>
  <c r="V7" i="40" s="1"/>
  <c r="E14" i="41"/>
  <c r="AR3" i="41" s="1"/>
  <c r="E13" i="41"/>
  <c r="C36" i="41"/>
  <c r="B35" i="41" s="1"/>
  <c r="C25" i="41"/>
  <c r="D14" i="41"/>
  <c r="AQ3" i="41" s="1"/>
  <c r="D24" i="41"/>
  <c r="AP3" i="42"/>
  <c r="V7" i="42"/>
  <c r="C13" i="41"/>
  <c r="C14" i="41"/>
  <c r="C36" i="42"/>
  <c r="B35" i="42" s="1"/>
  <c r="C26" i="42"/>
  <c r="C25" i="42"/>
  <c r="D24" i="42"/>
  <c r="D14" i="42"/>
  <c r="E12" i="42"/>
  <c r="AQ4" i="20"/>
  <c r="AP5" i="20"/>
  <c r="AP12" i="20" s="1"/>
  <c r="DA5" i="20"/>
  <c r="DA7" i="20" s="1"/>
  <c r="EF9" i="20"/>
  <c r="EF7" i="20"/>
  <c r="EF12" i="20"/>
  <c r="BV9" i="20" l="1"/>
  <c r="BV12" i="20"/>
  <c r="BV7" i="20"/>
  <c r="AP9" i="20"/>
  <c r="EG12" i="20"/>
  <c r="EG9" i="20"/>
  <c r="F38" i="20"/>
  <c r="DC4" i="20" s="1"/>
  <c r="EH4" i="20"/>
  <c r="DB12" i="20"/>
  <c r="AR4" i="20"/>
  <c r="DB7" i="20"/>
  <c r="D12" i="40"/>
  <c r="AY4" i="20"/>
  <c r="AV4" i="20"/>
  <c r="B23" i="37"/>
  <c r="DA12" i="20"/>
  <c r="E12" i="37"/>
  <c r="E14" i="37" s="1"/>
  <c r="AR3" i="37" s="1"/>
  <c r="D24" i="37"/>
  <c r="E24" i="37" s="1"/>
  <c r="C26" i="37"/>
  <c r="BU4" i="37"/>
  <c r="BU5" i="37" s="1"/>
  <c r="C25" i="37"/>
  <c r="AP12" i="39"/>
  <c r="AP5" i="42"/>
  <c r="AP12" i="42" s="1"/>
  <c r="D13" i="42"/>
  <c r="B23" i="42"/>
  <c r="BU4" i="42"/>
  <c r="B23" i="41"/>
  <c r="BU4" i="41"/>
  <c r="C26" i="41"/>
  <c r="AQ5" i="41"/>
  <c r="F12" i="41"/>
  <c r="AR4" i="41"/>
  <c r="AP7" i="39"/>
  <c r="AP22" i="39"/>
  <c r="D12" i="39"/>
  <c r="AQ4" i="37"/>
  <c r="AQ5" i="37" s="1"/>
  <c r="AU4" i="20"/>
  <c r="AX4" i="20"/>
  <c r="F25" i="20"/>
  <c r="BW4" i="20"/>
  <c r="E14" i="42"/>
  <c r="AR3" i="42" s="1"/>
  <c r="E13" i="42"/>
  <c r="AR4" i="42"/>
  <c r="F12" i="42"/>
  <c r="AP3" i="41"/>
  <c r="AP5" i="41" s="1"/>
  <c r="AQ3" i="42"/>
  <c r="AQ5" i="42" s="1"/>
  <c r="C38" i="42"/>
  <c r="C37" i="42"/>
  <c r="CZ4" i="42"/>
  <c r="EE4" i="42"/>
  <c r="D36" i="42"/>
  <c r="C38" i="41"/>
  <c r="C37" i="41"/>
  <c r="CZ4" i="41"/>
  <c r="C48" i="41"/>
  <c r="B47" i="41" s="1"/>
  <c r="D36" i="41"/>
  <c r="C36" i="40"/>
  <c r="B35" i="40" s="1"/>
  <c r="C26" i="40"/>
  <c r="C25" i="40"/>
  <c r="D24" i="40"/>
  <c r="BU4" i="40"/>
  <c r="AP3" i="38"/>
  <c r="AP5" i="38" s="1"/>
  <c r="AP14" i="39"/>
  <c r="E24" i="38"/>
  <c r="D26" i="38"/>
  <c r="D25" i="38"/>
  <c r="BV4" i="38"/>
  <c r="C38" i="38"/>
  <c r="C37" i="38"/>
  <c r="B35" i="38"/>
  <c r="C48" i="38"/>
  <c r="D36" i="38"/>
  <c r="CZ4" i="38"/>
  <c r="C38" i="37"/>
  <c r="C37" i="37"/>
  <c r="B35" i="37"/>
  <c r="CZ4" i="37"/>
  <c r="D36" i="37"/>
  <c r="EE4" i="37"/>
  <c r="D26" i="42"/>
  <c r="D25" i="42"/>
  <c r="E24" i="42"/>
  <c r="BV4" i="42"/>
  <c r="E24" i="41"/>
  <c r="D26" i="41"/>
  <c r="D25" i="41"/>
  <c r="BV4" i="41"/>
  <c r="D14" i="40"/>
  <c r="AQ3" i="40" s="1"/>
  <c r="D13" i="40"/>
  <c r="E12" i="40"/>
  <c r="AQ4" i="40"/>
  <c r="AP3" i="40"/>
  <c r="AP5" i="40" s="1"/>
  <c r="D24" i="39"/>
  <c r="C36" i="39"/>
  <c r="B35" i="39" s="1"/>
  <c r="C26" i="39"/>
  <c r="C25" i="39"/>
  <c r="BU4" i="39"/>
  <c r="E12" i="38"/>
  <c r="D14" i="38"/>
  <c r="AQ3" i="38" s="1"/>
  <c r="D13" i="38"/>
  <c r="AQ4" i="38"/>
  <c r="AP20" i="39"/>
  <c r="AP3" i="37"/>
  <c r="AP5" i="37" s="1"/>
  <c r="AP7" i="37" s="1"/>
  <c r="BV4" i="37"/>
  <c r="D25" i="37"/>
  <c r="F12" i="37"/>
  <c r="AR4" i="37"/>
  <c r="DA9" i="20"/>
  <c r="BA4" i="20"/>
  <c r="AW4" i="20"/>
  <c r="AS4" i="20"/>
  <c r="AZ4" i="20"/>
  <c r="AT4" i="20"/>
  <c r="P12" i="20"/>
  <c r="O13" i="20"/>
  <c r="EI4" i="20"/>
  <c r="EH5" i="20"/>
  <c r="AP7" i="20"/>
  <c r="B27" i="21"/>
  <c r="B25" i="21"/>
  <c r="B24" i="21"/>
  <c r="B23" i="21"/>
  <c r="G38" i="20" l="1"/>
  <c r="E13" i="37"/>
  <c r="BU12" i="37"/>
  <c r="D26" i="37"/>
  <c r="BU7" i="37"/>
  <c r="AP7" i="42"/>
  <c r="AP9" i="42"/>
  <c r="AQ7" i="42"/>
  <c r="AQ12" i="42"/>
  <c r="AQ9" i="42"/>
  <c r="BU5" i="42"/>
  <c r="BU9" i="42" s="1"/>
  <c r="AR5" i="41"/>
  <c r="AR9" i="41" s="1"/>
  <c r="AQ9" i="41"/>
  <c r="AQ12" i="41"/>
  <c r="AQ14" i="41"/>
  <c r="AQ7" i="41"/>
  <c r="BU5" i="41"/>
  <c r="BU7" i="41" s="1"/>
  <c r="AP14" i="41"/>
  <c r="AP7" i="41"/>
  <c r="AP12" i="41"/>
  <c r="AP9" i="41"/>
  <c r="G12" i="41"/>
  <c r="AS4" i="41"/>
  <c r="F14" i="41"/>
  <c r="AS3" i="41" s="1"/>
  <c r="F13" i="41"/>
  <c r="AP14" i="40"/>
  <c r="AP20" i="40"/>
  <c r="AP9" i="40"/>
  <c r="AP12" i="40"/>
  <c r="AP22" i="40"/>
  <c r="AP7" i="40"/>
  <c r="D14" i="39"/>
  <c r="AQ3" i="39" s="1"/>
  <c r="AQ4" i="39"/>
  <c r="E12" i="39"/>
  <c r="D13" i="39"/>
  <c r="AQ7" i="37"/>
  <c r="AQ12" i="37"/>
  <c r="AQ9" i="37"/>
  <c r="BW5" i="20"/>
  <c r="BW9" i="20" s="1"/>
  <c r="H38" i="20"/>
  <c r="DD4" i="20"/>
  <c r="G25" i="20"/>
  <c r="BX4" i="20"/>
  <c r="DC5" i="20"/>
  <c r="DC7" i="20" s="1"/>
  <c r="AP12" i="37"/>
  <c r="AP9" i="37"/>
  <c r="AQ5" i="38"/>
  <c r="AQ9" i="38" s="1"/>
  <c r="BU5" i="39"/>
  <c r="BU12" i="39" s="1"/>
  <c r="D26" i="39"/>
  <c r="D25" i="39"/>
  <c r="BV4" i="39"/>
  <c r="E24" i="39"/>
  <c r="AQ5" i="40"/>
  <c r="AQ7" i="40" s="1"/>
  <c r="E26" i="41"/>
  <c r="E25" i="41"/>
  <c r="F24" i="41"/>
  <c r="BW4" i="41"/>
  <c r="E26" i="42"/>
  <c r="E25" i="42"/>
  <c r="F24" i="42"/>
  <c r="BW4" i="42"/>
  <c r="E36" i="37"/>
  <c r="D38" i="37"/>
  <c r="D37" i="37"/>
  <c r="DA4" i="37"/>
  <c r="E36" i="38"/>
  <c r="D38" i="38"/>
  <c r="D37" i="38"/>
  <c r="DA4" i="38"/>
  <c r="E26" i="38"/>
  <c r="E25" i="38"/>
  <c r="F24" i="38"/>
  <c r="BW4" i="38"/>
  <c r="AP7" i="38"/>
  <c r="AP14" i="38"/>
  <c r="AP9" i="38"/>
  <c r="AP12" i="38"/>
  <c r="BU5" i="40"/>
  <c r="BU9" i="40" s="1"/>
  <c r="C48" i="40"/>
  <c r="B47" i="40" s="1"/>
  <c r="C38" i="40"/>
  <c r="C37" i="40"/>
  <c r="D36" i="40"/>
  <c r="CZ4" i="40"/>
  <c r="E36" i="41"/>
  <c r="D38" i="41"/>
  <c r="D37" i="41"/>
  <c r="DA4" i="41"/>
  <c r="CZ5" i="41"/>
  <c r="CZ14" i="41" s="1"/>
  <c r="EE5" i="42"/>
  <c r="EE7" i="42" s="1"/>
  <c r="EF4" i="42"/>
  <c r="F14" i="42"/>
  <c r="F13" i="42"/>
  <c r="G12" i="42"/>
  <c r="AS4" i="42"/>
  <c r="AR5" i="37"/>
  <c r="AR12" i="37" s="1"/>
  <c r="BV5" i="37"/>
  <c r="BV12" i="37" s="1"/>
  <c r="AS4" i="37"/>
  <c r="F14" i="37"/>
  <c r="AS3" i="37" s="1"/>
  <c r="F13" i="37"/>
  <c r="G12" i="37"/>
  <c r="E26" i="37"/>
  <c r="E25" i="37"/>
  <c r="F24" i="37"/>
  <c r="BW4" i="37"/>
  <c r="E14" i="38"/>
  <c r="AR3" i="38" s="1"/>
  <c r="E13" i="38"/>
  <c r="F12" i="38"/>
  <c r="AR4" i="38"/>
  <c r="C48" i="39"/>
  <c r="B47" i="39" s="1"/>
  <c r="D36" i="39"/>
  <c r="CZ4" i="39"/>
  <c r="C38" i="39"/>
  <c r="C37" i="39"/>
  <c r="E14" i="40"/>
  <c r="E13" i="40"/>
  <c r="F12" i="40"/>
  <c r="AR4" i="40"/>
  <c r="BV5" i="41"/>
  <c r="BV12" i="41" s="1"/>
  <c r="BV5" i="42"/>
  <c r="BV12" i="42" s="1"/>
  <c r="EF4" i="37"/>
  <c r="EE5" i="37"/>
  <c r="EE7" i="37" s="1"/>
  <c r="CZ5" i="37"/>
  <c r="CZ12" i="37" s="1"/>
  <c r="CZ5" i="38"/>
  <c r="CZ9" i="38" s="1"/>
  <c r="D48" i="38"/>
  <c r="C50" i="38"/>
  <c r="C49" i="38"/>
  <c r="B47" i="38"/>
  <c r="FJ4" i="38"/>
  <c r="EE4" i="38"/>
  <c r="BV5" i="38"/>
  <c r="BV7" i="38" s="1"/>
  <c r="E24" i="40"/>
  <c r="D26" i="40"/>
  <c r="D25" i="40"/>
  <c r="BV4" i="40"/>
  <c r="C49" i="41"/>
  <c r="D48" i="41"/>
  <c r="C50" i="41"/>
  <c r="FJ4" i="41"/>
  <c r="EE4" i="41"/>
  <c r="E36" i="42"/>
  <c r="D37" i="42"/>
  <c r="D38" i="42"/>
  <c r="DA4" i="42"/>
  <c r="CZ5" i="42"/>
  <c r="CZ12" i="42" s="1"/>
  <c r="AR5" i="42"/>
  <c r="AR12" i="42" s="1"/>
  <c r="Q12" i="20"/>
  <c r="P13" i="20"/>
  <c r="BC4" i="20"/>
  <c r="EH9" i="20"/>
  <c r="EH7" i="20"/>
  <c r="EH12" i="20"/>
  <c r="EI5" i="20"/>
  <c r="EI7" i="20" s="1"/>
  <c r="EJ4" i="20"/>
  <c r="E1" i="21"/>
  <c r="B40" i="21"/>
  <c r="B39" i="21"/>
  <c r="B38" i="21"/>
  <c r="B37" i="21"/>
  <c r="B36" i="21"/>
  <c r="B35" i="21"/>
  <c r="B34" i="21"/>
  <c r="B33" i="21"/>
  <c r="B32" i="21"/>
  <c r="B30" i="21"/>
  <c r="B29" i="21"/>
  <c r="B22" i="21"/>
  <c r="B21" i="21"/>
  <c r="B20" i="21"/>
  <c r="B19" i="21"/>
  <c r="B18" i="21"/>
  <c r="B17" i="21"/>
  <c r="B16" i="21"/>
  <c r="B14" i="21"/>
  <c r="B13" i="21"/>
  <c r="B11" i="21"/>
  <c r="B10" i="21"/>
  <c r="B9" i="21"/>
  <c r="B7" i="21"/>
  <c r="B4" i="21"/>
  <c r="B3" i="21"/>
  <c r="B2" i="21"/>
  <c r="B1" i="21"/>
  <c r="EI9" i="20" l="1"/>
  <c r="EI12" i="20"/>
  <c r="CZ9" i="42"/>
  <c r="CZ7" i="41"/>
  <c r="EE9" i="42"/>
  <c r="CZ12" i="41"/>
  <c r="AQ7" i="38"/>
  <c r="BU14" i="41"/>
  <c r="BV7" i="41"/>
  <c r="BU20" i="40"/>
  <c r="AQ12" i="40"/>
  <c r="BU9" i="41"/>
  <c r="AR7" i="41"/>
  <c r="BU7" i="42"/>
  <c r="CZ7" i="42"/>
  <c r="BU12" i="42"/>
  <c r="AR9" i="42"/>
  <c r="BV9" i="42"/>
  <c r="BV7" i="42"/>
  <c r="EE12" i="42"/>
  <c r="H12" i="41"/>
  <c r="AT4" i="41"/>
  <c r="G14" i="41"/>
  <c r="AT3" i="41" s="1"/>
  <c r="G13" i="41"/>
  <c r="BU12" i="41"/>
  <c r="AR14" i="41"/>
  <c r="AR12" i="41"/>
  <c r="AS5" i="41"/>
  <c r="AS7" i="41" s="1"/>
  <c r="BV14" i="41"/>
  <c r="CZ9" i="41"/>
  <c r="AQ20" i="40"/>
  <c r="AQ22" i="40"/>
  <c r="BU22" i="40"/>
  <c r="BU12" i="40"/>
  <c r="AQ14" i="40"/>
  <c r="AQ9" i="40"/>
  <c r="AQ5" i="39"/>
  <c r="AQ9" i="39" s="1"/>
  <c r="BU22" i="39"/>
  <c r="E14" i="39"/>
  <c r="AR3" i="39" s="1"/>
  <c r="F12" i="39"/>
  <c r="E13" i="39"/>
  <c r="AR4" i="39"/>
  <c r="BU20" i="39"/>
  <c r="BU9" i="39"/>
  <c r="AQ12" i="38"/>
  <c r="BV12" i="38"/>
  <c r="BV14" i="38"/>
  <c r="AQ14" i="38"/>
  <c r="BV9" i="38"/>
  <c r="CZ14" i="38"/>
  <c r="CZ12" i="38"/>
  <c r="EE12" i="37"/>
  <c r="CZ7" i="37"/>
  <c r="CZ9" i="37"/>
  <c r="BV9" i="37"/>
  <c r="AR7" i="37"/>
  <c r="DC12" i="20"/>
  <c r="DC9" i="20"/>
  <c r="BX5" i="20"/>
  <c r="BX12" i="20" s="1"/>
  <c r="DD5" i="20"/>
  <c r="DD12" i="20" s="1"/>
  <c r="H25" i="20"/>
  <c r="BY4" i="20"/>
  <c r="I38" i="20"/>
  <c r="DE4" i="20"/>
  <c r="BW7" i="20"/>
  <c r="BW12" i="20"/>
  <c r="E38" i="42"/>
  <c r="E37" i="42"/>
  <c r="F36" i="42"/>
  <c r="DB4" i="42"/>
  <c r="FJ5" i="41"/>
  <c r="FJ12" i="41" s="1"/>
  <c r="FK4" i="41"/>
  <c r="D50" i="41"/>
  <c r="E48" i="41"/>
  <c r="EF4" i="41"/>
  <c r="D49" i="41"/>
  <c r="BV5" i="40"/>
  <c r="BV22" i="40" s="1"/>
  <c r="EE5" i="38"/>
  <c r="EE9" i="38" s="1"/>
  <c r="F13" i="40"/>
  <c r="F14" i="40"/>
  <c r="AS3" i="40" s="1"/>
  <c r="G12" i="40"/>
  <c r="AS4" i="40"/>
  <c r="AR3" i="40"/>
  <c r="AR5" i="40" s="1"/>
  <c r="AR20" i="40" s="1"/>
  <c r="D38" i="39"/>
  <c r="D37" i="39"/>
  <c r="E36" i="39"/>
  <c r="DA4" i="39"/>
  <c r="G12" i="38"/>
  <c r="F14" i="38"/>
  <c r="F13" i="38"/>
  <c r="AS4" i="38"/>
  <c r="BW5" i="37"/>
  <c r="BW7" i="37" s="1"/>
  <c r="G14" i="37"/>
  <c r="AT3" i="37" s="1"/>
  <c r="G13" i="37"/>
  <c r="H12" i="37"/>
  <c r="AT4" i="37"/>
  <c r="DA5" i="41"/>
  <c r="DA7" i="41" s="1"/>
  <c r="E36" i="40"/>
  <c r="D38" i="40"/>
  <c r="D37" i="40"/>
  <c r="DA4" i="40"/>
  <c r="BW5" i="38"/>
  <c r="BW9" i="38" s="1"/>
  <c r="DA5" i="38"/>
  <c r="DA7" i="38" s="1"/>
  <c r="DA5" i="37"/>
  <c r="DA12" i="37" s="1"/>
  <c r="BW5" i="42"/>
  <c r="BW9" i="42" s="1"/>
  <c r="BW5" i="41"/>
  <c r="BW9" i="41" s="1"/>
  <c r="F24" i="39"/>
  <c r="E26" i="39"/>
  <c r="E25" i="39"/>
  <c r="BW4" i="39"/>
  <c r="AR7" i="42"/>
  <c r="DA5" i="42"/>
  <c r="DA9" i="42" s="1"/>
  <c r="EE5" i="41"/>
  <c r="EE9" i="41" s="1"/>
  <c r="E26" i="40"/>
  <c r="E25" i="40"/>
  <c r="F24" i="40"/>
  <c r="BW4" i="40"/>
  <c r="FJ5" i="38"/>
  <c r="FJ14" i="38" s="1"/>
  <c r="FK4" i="38"/>
  <c r="D50" i="38"/>
  <c r="D49" i="38"/>
  <c r="E48" i="38"/>
  <c r="EF4" i="38"/>
  <c r="CZ7" i="38"/>
  <c r="EE9" i="37"/>
  <c r="EF5" i="37"/>
  <c r="EF12" i="37" s="1"/>
  <c r="EG4" i="37"/>
  <c r="BV9" i="41"/>
  <c r="CZ5" i="39"/>
  <c r="CZ14" i="39" s="1"/>
  <c r="C60" i="39"/>
  <c r="B59" i="39" s="1"/>
  <c r="C50" i="39"/>
  <c r="C49" i="39"/>
  <c r="D48" i="39"/>
  <c r="EE4" i="39"/>
  <c r="AR5" i="38"/>
  <c r="AR9" i="38" s="1"/>
  <c r="G24" i="37"/>
  <c r="BX4" i="37"/>
  <c r="F26" i="37"/>
  <c r="F25" i="37"/>
  <c r="AS5" i="37"/>
  <c r="AS12" i="37" s="1"/>
  <c r="BV7" i="37"/>
  <c r="AR9" i="37"/>
  <c r="H12" i="42"/>
  <c r="AT4" i="42"/>
  <c r="G14" i="42"/>
  <c r="AT3" i="42" s="1"/>
  <c r="G13" i="42"/>
  <c r="AS3" i="42"/>
  <c r="AS5" i="42" s="1"/>
  <c r="EF5" i="42"/>
  <c r="EF12" i="42" s="1"/>
  <c r="EG4" i="42"/>
  <c r="E38" i="41"/>
  <c r="E37" i="41"/>
  <c r="DB4" i="41"/>
  <c r="F36" i="41"/>
  <c r="CZ5" i="40"/>
  <c r="CZ20" i="40" s="1"/>
  <c r="C60" i="40"/>
  <c r="B59" i="40" s="1"/>
  <c r="C50" i="40"/>
  <c r="C49" i="40"/>
  <c r="D48" i="40"/>
  <c r="EE4" i="40"/>
  <c r="BU7" i="40"/>
  <c r="BU14" i="40"/>
  <c r="G24" i="38"/>
  <c r="F26" i="38"/>
  <c r="F25" i="38"/>
  <c r="BX4" i="38"/>
  <c r="E38" i="38"/>
  <c r="E37" i="38"/>
  <c r="F36" i="38"/>
  <c r="DB4" i="38"/>
  <c r="E38" i="37"/>
  <c r="E37" i="37"/>
  <c r="DB4" i="37"/>
  <c r="F36" i="37"/>
  <c r="F26" i="42"/>
  <c r="F25" i="42"/>
  <c r="BX4" i="42"/>
  <c r="G24" i="42"/>
  <c r="G24" i="41"/>
  <c r="F26" i="41"/>
  <c r="F25" i="41"/>
  <c r="BX4" i="41"/>
  <c r="BV5" i="39"/>
  <c r="BV9" i="39" s="1"/>
  <c r="BU7" i="39"/>
  <c r="BU14" i="39"/>
  <c r="R12" i="20"/>
  <c r="BD4" i="20"/>
  <c r="Q13" i="20"/>
  <c r="EK4" i="20"/>
  <c r="EJ5" i="20"/>
  <c r="EJ7" i="20" s="1"/>
  <c r="D17" i="20"/>
  <c r="AQ3" i="20"/>
  <c r="AQ5" i="20" s="1"/>
  <c r="AQ7" i="20" s="1"/>
  <c r="D30" i="20"/>
  <c r="D27" i="20"/>
  <c r="D43" i="20"/>
  <c r="D40" i="20"/>
  <c r="C11" i="20"/>
  <c r="D39" i="20"/>
  <c r="D26" i="20"/>
  <c r="AI48" i="20"/>
  <c r="AI42" i="20"/>
  <c r="AI41" i="20"/>
  <c r="AI35" i="20"/>
  <c r="AI34" i="20"/>
  <c r="AI29" i="20"/>
  <c r="AI28" i="20"/>
  <c r="AI22" i="20"/>
  <c r="AI21" i="20"/>
  <c r="FJ7" i="38" l="1"/>
  <c r="DD7" i="20"/>
  <c r="AQ14" i="39"/>
  <c r="DA7" i="42"/>
  <c r="BW7" i="42"/>
  <c r="AQ20" i="39"/>
  <c r="AQ22" i="39"/>
  <c r="AS14" i="41"/>
  <c r="BV9" i="40"/>
  <c r="AS9" i="41"/>
  <c r="AS9" i="42"/>
  <c r="AS7" i="42"/>
  <c r="EF9" i="42"/>
  <c r="EF7" i="42"/>
  <c r="DA12" i="42"/>
  <c r="BW12" i="42"/>
  <c r="EE7" i="41"/>
  <c r="EE12" i="41"/>
  <c r="DA14" i="41"/>
  <c r="AT5" i="41"/>
  <c r="AT12" i="41" s="1"/>
  <c r="BW7" i="41"/>
  <c r="BW12" i="41"/>
  <c r="EE14" i="41"/>
  <c r="BW14" i="41"/>
  <c r="DA12" i="41"/>
  <c r="FJ14" i="41"/>
  <c r="AS12" i="41"/>
  <c r="AU4" i="41"/>
  <c r="H14" i="41"/>
  <c r="AU3" i="41" s="1"/>
  <c r="I12" i="41"/>
  <c r="H13" i="41"/>
  <c r="FJ7" i="41"/>
  <c r="FJ9" i="41"/>
  <c r="BV7" i="39"/>
  <c r="AR5" i="39"/>
  <c r="AR22" i="39" s="1"/>
  <c r="F14" i="39"/>
  <c r="AS3" i="39" s="1"/>
  <c r="G12" i="39"/>
  <c r="F13" i="39"/>
  <c r="AS4" i="39"/>
  <c r="AS5" i="39" s="1"/>
  <c r="AS12" i="39" s="1"/>
  <c r="AQ7" i="39"/>
  <c r="AQ12" i="39"/>
  <c r="BV20" i="39"/>
  <c r="CZ20" i="39"/>
  <c r="CZ22" i="39"/>
  <c r="BW7" i="38"/>
  <c r="FJ9" i="38"/>
  <c r="DA14" i="38"/>
  <c r="BW12" i="38"/>
  <c r="BW14" i="38"/>
  <c r="EE7" i="38"/>
  <c r="DA9" i="38"/>
  <c r="EE12" i="38"/>
  <c r="BW12" i="37"/>
  <c r="EF9" i="37"/>
  <c r="DA9" i="37"/>
  <c r="EF7" i="37"/>
  <c r="DA7" i="37"/>
  <c r="J38" i="20"/>
  <c r="DF4" i="20"/>
  <c r="I25" i="20"/>
  <c r="BZ4" i="20"/>
  <c r="BX9" i="20"/>
  <c r="DE5" i="20"/>
  <c r="DE7" i="20" s="1"/>
  <c r="BY5" i="20"/>
  <c r="BY7" i="20" s="1"/>
  <c r="DD9" i="20"/>
  <c r="BX7" i="20"/>
  <c r="BX5" i="41"/>
  <c r="BX14" i="41" s="1"/>
  <c r="DB5" i="38"/>
  <c r="DB7" i="38" s="1"/>
  <c r="G36" i="41"/>
  <c r="F38" i="41"/>
  <c r="F37" i="41"/>
  <c r="DC4" i="41"/>
  <c r="H14" i="42"/>
  <c r="AU3" i="42" s="1"/>
  <c r="H13" i="42"/>
  <c r="I12" i="42"/>
  <c r="AU4" i="42"/>
  <c r="AS9" i="37"/>
  <c r="E48" i="39"/>
  <c r="D50" i="39"/>
  <c r="D49" i="39"/>
  <c r="EF4" i="39"/>
  <c r="AR12" i="40"/>
  <c r="AR14" i="40"/>
  <c r="EH4" i="37"/>
  <c r="EG5" i="37"/>
  <c r="EG12" i="37" s="1"/>
  <c r="F48" i="38"/>
  <c r="E50" i="38"/>
  <c r="E49" i="38"/>
  <c r="EG4" i="38"/>
  <c r="G24" i="40"/>
  <c r="F26" i="40"/>
  <c r="F25" i="40"/>
  <c r="BX4" i="40"/>
  <c r="BW5" i="39"/>
  <c r="BW7" i="39" s="1"/>
  <c r="BW9" i="39"/>
  <c r="DA5" i="40"/>
  <c r="DA9" i="40" s="1"/>
  <c r="DA12" i="40"/>
  <c r="DA22" i="40"/>
  <c r="AU4" i="37"/>
  <c r="H14" i="37"/>
  <c r="H13" i="37"/>
  <c r="I12" i="37"/>
  <c r="G14" i="38"/>
  <c r="AT3" i="38" s="1"/>
  <c r="G13" i="38"/>
  <c r="H12" i="38"/>
  <c r="AT4" i="38"/>
  <c r="DA5" i="39"/>
  <c r="DA12" i="39" s="1"/>
  <c r="AS5" i="40"/>
  <c r="AS9" i="40" s="1"/>
  <c r="BV20" i="40"/>
  <c r="E49" i="41"/>
  <c r="F48" i="41"/>
  <c r="E50" i="41"/>
  <c r="EG4" i="41"/>
  <c r="DB5" i="42"/>
  <c r="DB12" i="42" s="1"/>
  <c r="BV22" i="39"/>
  <c r="G26" i="42"/>
  <c r="G25" i="42"/>
  <c r="H24" i="42"/>
  <c r="BY4" i="42"/>
  <c r="G36" i="37"/>
  <c r="F38" i="37"/>
  <c r="F37" i="37"/>
  <c r="DC4" i="37"/>
  <c r="BX5" i="38"/>
  <c r="BX9" i="38" s="1"/>
  <c r="EE5" i="40"/>
  <c r="EE7" i="40" s="1"/>
  <c r="C62" i="40"/>
  <c r="C61" i="40"/>
  <c r="C72" i="40"/>
  <c r="B71" i="40" s="1"/>
  <c r="D60" i="40"/>
  <c r="FJ4" i="40"/>
  <c r="CZ12" i="40"/>
  <c r="CZ14" i="40"/>
  <c r="G26" i="37"/>
  <c r="G25" i="37"/>
  <c r="BY4" i="37"/>
  <c r="H24" i="37"/>
  <c r="AR14" i="38"/>
  <c r="AR12" i="38"/>
  <c r="CZ7" i="39"/>
  <c r="BV14" i="39"/>
  <c r="BV12" i="39"/>
  <c r="G26" i="41"/>
  <c r="G25" i="41"/>
  <c r="H24" i="41"/>
  <c r="BY4" i="41"/>
  <c r="BX5" i="42"/>
  <c r="BX12" i="42" s="1"/>
  <c r="DB5" i="37"/>
  <c r="DB12" i="37" s="1"/>
  <c r="G36" i="38"/>
  <c r="F38" i="38"/>
  <c r="F37" i="38"/>
  <c r="DC4" i="38"/>
  <c r="G26" i="38"/>
  <c r="G25" i="38"/>
  <c r="H24" i="38"/>
  <c r="BY4" i="38"/>
  <c r="E48" i="40"/>
  <c r="D50" i="40"/>
  <c r="D49" i="40"/>
  <c r="EF4" i="40"/>
  <c r="CZ7" i="40"/>
  <c r="CZ9" i="40"/>
  <c r="CZ22" i="40"/>
  <c r="DB5" i="41"/>
  <c r="DB12" i="41" s="1"/>
  <c r="EG5" i="42"/>
  <c r="EG12" i="42" s="1"/>
  <c r="EH4" i="42"/>
  <c r="AT5" i="42"/>
  <c r="AT7" i="42" s="1"/>
  <c r="AS7" i="37"/>
  <c r="BX5" i="37"/>
  <c r="BX7" i="37" s="1"/>
  <c r="AR7" i="38"/>
  <c r="EE5" i="39"/>
  <c r="EE7" i="39" s="1"/>
  <c r="C62" i="39"/>
  <c r="C61" i="39"/>
  <c r="FJ4" i="39"/>
  <c r="D60" i="39"/>
  <c r="CZ12" i="39"/>
  <c r="CZ9" i="39"/>
  <c r="AR7" i="40"/>
  <c r="AR9" i="40"/>
  <c r="AR22" i="40"/>
  <c r="EF5" i="38"/>
  <c r="EF9" i="38" s="1"/>
  <c r="FJ12" i="38"/>
  <c r="FK5" i="38"/>
  <c r="FK12" i="38" s="1"/>
  <c r="FL4" i="38"/>
  <c r="BW5" i="40"/>
  <c r="BW7" i="40" s="1"/>
  <c r="F26" i="39"/>
  <c r="F25" i="39"/>
  <c r="BX4" i="39"/>
  <c r="G24" i="39"/>
  <c r="DA12" i="38"/>
  <c r="E38" i="40"/>
  <c r="E37" i="40"/>
  <c r="F36" i="40"/>
  <c r="DB4" i="40"/>
  <c r="DA9" i="41"/>
  <c r="AS12" i="42"/>
  <c r="AT5" i="37"/>
  <c r="AT12" i="37" s="1"/>
  <c r="BW9" i="37"/>
  <c r="AS3" i="38"/>
  <c r="AS5" i="38" s="1"/>
  <c r="F36" i="39"/>
  <c r="DB4" i="39"/>
  <c r="E38" i="39"/>
  <c r="E37" i="39"/>
  <c r="G14" i="40"/>
  <c r="G13" i="40"/>
  <c r="H12" i="40"/>
  <c r="AT4" i="40"/>
  <c r="EE14" i="38"/>
  <c r="BV12" i="40"/>
  <c r="BV7" i="40"/>
  <c r="BV14" i="40"/>
  <c r="EF5" i="41"/>
  <c r="EF14" i="41" s="1"/>
  <c r="FL4" i="41"/>
  <c r="FK5" i="41"/>
  <c r="FK9" i="41" s="1"/>
  <c r="G36" i="42"/>
  <c r="F38" i="42"/>
  <c r="F37" i="42"/>
  <c r="DC4" i="42"/>
  <c r="AQ9" i="20"/>
  <c r="AQ12" i="20"/>
  <c r="S12" i="20"/>
  <c r="BE4" i="20"/>
  <c r="R13" i="20"/>
  <c r="EJ9" i="20"/>
  <c r="EJ12" i="20"/>
  <c r="EK5" i="20"/>
  <c r="EK12" i="20" s="1"/>
  <c r="EL4" i="20"/>
  <c r="E43" i="20"/>
  <c r="E40" i="20"/>
  <c r="E30" i="20"/>
  <c r="E27" i="20"/>
  <c r="E39" i="20"/>
  <c r="E26" i="20"/>
  <c r="AI45" i="17"/>
  <c r="AI44" i="17"/>
  <c r="AI39" i="17"/>
  <c r="AI38" i="17"/>
  <c r="AI31" i="17"/>
  <c r="AI30" i="17"/>
  <c r="AI25" i="17"/>
  <c r="AI24" i="17"/>
  <c r="AI17" i="17"/>
  <c r="AI16" i="17"/>
  <c r="AI10" i="17"/>
  <c r="EK7" i="20" l="1"/>
  <c r="AS7" i="39"/>
  <c r="EK9" i="20"/>
  <c r="BX9" i="42"/>
  <c r="BX14" i="38"/>
  <c r="DA20" i="40"/>
  <c r="EF7" i="41"/>
  <c r="BX12" i="38"/>
  <c r="BW12" i="40"/>
  <c r="EE14" i="39"/>
  <c r="EE12" i="40"/>
  <c r="AS20" i="40"/>
  <c r="AT7" i="41"/>
  <c r="EG7" i="42"/>
  <c r="EG9" i="42"/>
  <c r="AT9" i="42"/>
  <c r="AT12" i="42"/>
  <c r="FK7" i="41"/>
  <c r="FK12" i="41"/>
  <c r="EF9" i="41"/>
  <c r="DB7" i="41"/>
  <c r="BX9" i="41"/>
  <c r="I14" i="41"/>
  <c r="AV3" i="41" s="1"/>
  <c r="J12" i="41"/>
  <c r="I13" i="41"/>
  <c r="AV4" i="41"/>
  <c r="AU5" i="41"/>
  <c r="AU9" i="41" s="1"/>
  <c r="AT9" i="41"/>
  <c r="AT14" i="41"/>
  <c r="DB14" i="41"/>
  <c r="BX12" i="41"/>
  <c r="BW20" i="40"/>
  <c r="BW22" i="40"/>
  <c r="AS22" i="40"/>
  <c r="AS12" i="40"/>
  <c r="EE20" i="40"/>
  <c r="EE22" i="40"/>
  <c r="AS7" i="40"/>
  <c r="AS14" i="40"/>
  <c r="EE12" i="39"/>
  <c r="AS14" i="39"/>
  <c r="DA22" i="39"/>
  <c r="BW22" i="39"/>
  <c r="BW20" i="39"/>
  <c r="AS20" i="39"/>
  <c r="AS9" i="39"/>
  <c r="AS22" i="39"/>
  <c r="EE22" i="39"/>
  <c r="EE9" i="39"/>
  <c r="EE20" i="39"/>
  <c r="DA20" i="39"/>
  <c r="DA9" i="39"/>
  <c r="G13" i="39"/>
  <c r="AT4" i="39"/>
  <c r="G14" i="39"/>
  <c r="AT3" i="39" s="1"/>
  <c r="H12" i="39"/>
  <c r="AR12" i="39"/>
  <c r="AR14" i="39"/>
  <c r="AR20" i="39"/>
  <c r="AR7" i="39"/>
  <c r="AR9" i="39"/>
  <c r="BW14" i="39"/>
  <c r="BW12" i="39"/>
  <c r="EF14" i="38"/>
  <c r="EF12" i="38"/>
  <c r="BX7" i="38"/>
  <c r="DB12" i="38"/>
  <c r="DB14" i="38"/>
  <c r="AT9" i="37"/>
  <c r="AT7" i="37"/>
  <c r="BX9" i="37"/>
  <c r="BX12" i="37"/>
  <c r="DB9" i="37"/>
  <c r="EG9" i="37"/>
  <c r="BZ5" i="20"/>
  <c r="BZ9" i="20" s="1"/>
  <c r="DE9" i="20"/>
  <c r="DF5" i="20"/>
  <c r="DF7" i="20" s="1"/>
  <c r="BY12" i="20"/>
  <c r="BY9" i="20"/>
  <c r="DE12" i="20"/>
  <c r="J25" i="20"/>
  <c r="CA4" i="20"/>
  <c r="K38" i="20"/>
  <c r="DG4" i="20"/>
  <c r="AS7" i="38"/>
  <c r="AS9" i="38"/>
  <c r="AS14" i="38"/>
  <c r="AS12" i="38"/>
  <c r="H14" i="40"/>
  <c r="AU3" i="40" s="1"/>
  <c r="H13" i="40"/>
  <c r="I12" i="40"/>
  <c r="AU4" i="40"/>
  <c r="F38" i="39"/>
  <c r="F37" i="39"/>
  <c r="G36" i="39"/>
  <c r="DC4" i="39"/>
  <c r="G36" i="40"/>
  <c r="F38" i="40"/>
  <c r="F37" i="40"/>
  <c r="DC4" i="40"/>
  <c r="H24" i="39"/>
  <c r="G26" i="39"/>
  <c r="G25" i="39"/>
  <c r="BY4" i="39"/>
  <c r="FK14" i="38"/>
  <c r="FK9" i="38"/>
  <c r="G38" i="42"/>
  <c r="G37" i="42"/>
  <c r="H36" i="42"/>
  <c r="DD4" i="42"/>
  <c r="FK14" i="41"/>
  <c r="FL5" i="41"/>
  <c r="FL14" i="41" s="1"/>
  <c r="FM4" i="41"/>
  <c r="EF12" i="41"/>
  <c r="DB5" i="39"/>
  <c r="DB9" i="39" s="1"/>
  <c r="DB5" i="40"/>
  <c r="DB20" i="40" s="1"/>
  <c r="BX5" i="39"/>
  <c r="BX14" i="39" s="1"/>
  <c r="BW14" i="40"/>
  <c r="BW9" i="40"/>
  <c r="FK7" i="38"/>
  <c r="FL5" i="38"/>
  <c r="FL12" i="38" s="1"/>
  <c r="FM4" i="38"/>
  <c r="EF7" i="38"/>
  <c r="E60" i="39"/>
  <c r="D62" i="39"/>
  <c r="D61" i="39"/>
  <c r="FK4" i="39"/>
  <c r="DB9" i="41"/>
  <c r="E50" i="40"/>
  <c r="E49" i="40"/>
  <c r="F48" i="40"/>
  <c r="EG4" i="40"/>
  <c r="I24" i="38"/>
  <c r="H26" i="38"/>
  <c r="H25" i="38"/>
  <c r="BZ4" i="38"/>
  <c r="G38" i="38"/>
  <c r="G37" i="38"/>
  <c r="H36" i="38"/>
  <c r="DD4" i="38"/>
  <c r="DB7" i="37"/>
  <c r="BX7" i="42"/>
  <c r="I24" i="41"/>
  <c r="H26" i="41"/>
  <c r="H25" i="41"/>
  <c r="BZ4" i="41"/>
  <c r="I24" i="37"/>
  <c r="BZ4" i="37"/>
  <c r="H26" i="37"/>
  <c r="H25" i="37"/>
  <c r="FJ5" i="40"/>
  <c r="FJ20" i="40" s="1"/>
  <c r="C73" i="40"/>
  <c r="D72" i="40"/>
  <c r="C74" i="40"/>
  <c r="HT4" i="40"/>
  <c r="GO4" i="40"/>
  <c r="EE14" i="40"/>
  <c r="EE9" i="40"/>
  <c r="G38" i="37"/>
  <c r="G37" i="37"/>
  <c r="DD4" i="37"/>
  <c r="H36" i="37"/>
  <c r="H26" i="42"/>
  <c r="H25" i="42"/>
  <c r="I24" i="42"/>
  <c r="BZ4" i="42"/>
  <c r="DB9" i="42"/>
  <c r="DB7" i="42"/>
  <c r="EG5" i="41"/>
  <c r="EG7" i="41" s="1"/>
  <c r="F50" i="41"/>
  <c r="F49" i="41"/>
  <c r="EH4" i="41"/>
  <c r="G48" i="41"/>
  <c r="DA7" i="39"/>
  <c r="DA14" i="39"/>
  <c r="I12" i="38"/>
  <c r="H14" i="38"/>
  <c r="H13" i="38"/>
  <c r="AU4" i="38"/>
  <c r="DA7" i="40"/>
  <c r="DA14" i="40"/>
  <c r="BX5" i="40"/>
  <c r="BX14" i="40" s="1"/>
  <c r="EG5" i="38"/>
  <c r="EG7" i="38" s="1"/>
  <c r="EG7" i="37"/>
  <c r="EH5" i="37"/>
  <c r="EH12" i="37" s="1"/>
  <c r="EI4" i="37"/>
  <c r="E50" i="39"/>
  <c r="E49" i="39"/>
  <c r="F48" i="39"/>
  <c r="EG4" i="39"/>
  <c r="AU5" i="42"/>
  <c r="AU9" i="42" s="1"/>
  <c r="DC5" i="41"/>
  <c r="DC9" i="41" s="1"/>
  <c r="BX7" i="41"/>
  <c r="DC5" i="42"/>
  <c r="DC9" i="42" s="1"/>
  <c r="AT3" i="40"/>
  <c r="AT5" i="40" s="1"/>
  <c r="FJ5" i="39"/>
  <c r="FJ9" i="39" s="1"/>
  <c r="EI4" i="42"/>
  <c r="EH5" i="42"/>
  <c r="EH7" i="42" s="1"/>
  <c r="EF5" i="40"/>
  <c r="EF14" i="40" s="1"/>
  <c r="BY5" i="38"/>
  <c r="BY7" i="38" s="1"/>
  <c r="DC5" i="38"/>
  <c r="DC9" i="38" s="1"/>
  <c r="BY5" i="41"/>
  <c r="BY7" i="41" s="1"/>
  <c r="BY5" i="37"/>
  <c r="BY12" i="37" s="1"/>
  <c r="E60" i="40"/>
  <c r="D62" i="40"/>
  <c r="D61" i="40"/>
  <c r="FK4" i="40"/>
  <c r="DC5" i="37"/>
  <c r="DC7" i="37" s="1"/>
  <c r="BY5" i="42"/>
  <c r="BY9" i="42" s="1"/>
  <c r="AT5" i="38"/>
  <c r="AT7" i="38" s="1"/>
  <c r="I14" i="37"/>
  <c r="AV3" i="37" s="1"/>
  <c r="I13" i="37"/>
  <c r="J12" i="37"/>
  <c r="AV4" i="37"/>
  <c r="AU3" i="37"/>
  <c r="AU5" i="37" s="1"/>
  <c r="G26" i="40"/>
  <c r="G25" i="40"/>
  <c r="H24" i="40"/>
  <c r="BY4" i="40"/>
  <c r="F50" i="38"/>
  <c r="F49" i="38"/>
  <c r="G48" i="38"/>
  <c r="EH4" i="38"/>
  <c r="EF5" i="39"/>
  <c r="EF14" i="39" s="1"/>
  <c r="I14" i="42"/>
  <c r="I13" i="42"/>
  <c r="AV4" i="42"/>
  <c r="J12" i="42"/>
  <c r="G38" i="41"/>
  <c r="G37" i="41"/>
  <c r="DD4" i="41"/>
  <c r="H36" i="41"/>
  <c r="DB9" i="38"/>
  <c r="T12" i="20"/>
  <c r="S13" i="20"/>
  <c r="BF4" i="20"/>
  <c r="EM4" i="20"/>
  <c r="EL5" i="20"/>
  <c r="EL9" i="20" s="1"/>
  <c r="F27" i="20"/>
  <c r="F30" i="20"/>
  <c r="F43" i="20"/>
  <c r="F40" i="20"/>
  <c r="F39" i="20"/>
  <c r="F26" i="20"/>
  <c r="EL12" i="20" l="1"/>
  <c r="DF9" i="20"/>
  <c r="EG14" i="41"/>
  <c r="DF12" i="20"/>
  <c r="EG12" i="41"/>
  <c r="FL9" i="38"/>
  <c r="BZ7" i="20"/>
  <c r="DC7" i="42"/>
  <c r="DC7" i="41"/>
  <c r="FL7" i="41"/>
  <c r="AU7" i="41"/>
  <c r="AU12" i="41"/>
  <c r="BY12" i="41"/>
  <c r="EF12" i="40"/>
  <c r="DC12" i="42"/>
  <c r="DC12" i="41"/>
  <c r="AU7" i="42"/>
  <c r="BX12" i="40"/>
  <c r="DB9" i="40"/>
  <c r="DB20" i="39"/>
  <c r="BY7" i="42"/>
  <c r="BY12" i="42"/>
  <c r="EH9" i="42"/>
  <c r="EH12" i="42"/>
  <c r="BY9" i="41"/>
  <c r="FL9" i="41"/>
  <c r="AU14" i="41"/>
  <c r="AV5" i="41"/>
  <c r="AV14" i="41" s="1"/>
  <c r="J14" i="41"/>
  <c r="AW3" i="41" s="1"/>
  <c r="AW4" i="41"/>
  <c r="K12" i="41"/>
  <c r="J13" i="41"/>
  <c r="FL12" i="41"/>
  <c r="AT20" i="40"/>
  <c r="AT9" i="40"/>
  <c r="FJ9" i="40"/>
  <c r="FJ22" i="40"/>
  <c r="FJ12" i="40"/>
  <c r="FJ7" i="40"/>
  <c r="FJ14" i="40"/>
  <c r="FJ20" i="39"/>
  <c r="FJ7" i="39"/>
  <c r="FJ22" i="39"/>
  <c r="BX22" i="39"/>
  <c r="H13" i="39"/>
  <c r="AU4" i="39"/>
  <c r="H14" i="39"/>
  <c r="AU3" i="39" s="1"/>
  <c r="I12" i="39"/>
  <c r="AT5" i="39"/>
  <c r="AT7" i="39" s="1"/>
  <c r="EF22" i="39"/>
  <c r="EF20" i="39"/>
  <c r="EF7" i="39"/>
  <c r="FJ14" i="39"/>
  <c r="FJ12" i="39"/>
  <c r="BX20" i="39"/>
  <c r="BX7" i="39"/>
  <c r="DB7" i="39"/>
  <c r="DB22" i="39"/>
  <c r="DC7" i="38"/>
  <c r="DC12" i="38"/>
  <c r="BY14" i="38"/>
  <c r="AT12" i="38"/>
  <c r="AT14" i="38"/>
  <c r="AT9" i="38"/>
  <c r="DC14" i="38"/>
  <c r="EG14" i="38"/>
  <c r="BY9" i="38"/>
  <c r="EG9" i="38"/>
  <c r="FL7" i="38"/>
  <c r="EH7" i="37"/>
  <c r="BY9" i="37"/>
  <c r="DC12" i="37"/>
  <c r="BY7" i="37"/>
  <c r="DC9" i="37"/>
  <c r="EH9" i="37"/>
  <c r="DG5" i="20"/>
  <c r="DG7" i="20" s="1"/>
  <c r="CA5" i="20"/>
  <c r="CA7" i="20" s="1"/>
  <c r="BZ12" i="20"/>
  <c r="L38" i="20"/>
  <c r="DH4" i="20"/>
  <c r="K25" i="20"/>
  <c r="CB4" i="20"/>
  <c r="AU12" i="37"/>
  <c r="AU7" i="37"/>
  <c r="AU9" i="37"/>
  <c r="DD5" i="41"/>
  <c r="DD14" i="41" s="1"/>
  <c r="AV3" i="42"/>
  <c r="I24" i="40"/>
  <c r="H26" i="40"/>
  <c r="H25" i="40"/>
  <c r="BZ4" i="40"/>
  <c r="I36" i="41"/>
  <c r="H38" i="41"/>
  <c r="H37" i="41"/>
  <c r="DE4" i="41"/>
  <c r="J14" i="42"/>
  <c r="AW3" i="42" s="1"/>
  <c r="J13" i="42"/>
  <c r="K12" i="42"/>
  <c r="AW4" i="42"/>
  <c r="EF12" i="39"/>
  <c r="EF9" i="39"/>
  <c r="EH5" i="38"/>
  <c r="EH7" i="38" s="1"/>
  <c r="BY5" i="40"/>
  <c r="BY9" i="40" s="1"/>
  <c r="AV5" i="37"/>
  <c r="AV12" i="37" s="1"/>
  <c r="E62" i="40"/>
  <c r="E61" i="40"/>
  <c r="F60" i="40"/>
  <c r="FL4" i="40"/>
  <c r="BY14" i="41"/>
  <c r="BY12" i="38"/>
  <c r="EF7" i="40"/>
  <c r="EF9" i="40"/>
  <c r="EF22" i="40"/>
  <c r="EF20" i="40"/>
  <c r="DC14" i="41"/>
  <c r="AU12" i="42"/>
  <c r="G48" i="39"/>
  <c r="EH4" i="39"/>
  <c r="F50" i="39"/>
  <c r="F49" i="39"/>
  <c r="EG12" i="38"/>
  <c r="BX7" i="40"/>
  <c r="BX9" i="40"/>
  <c r="BX22" i="40"/>
  <c r="BX20" i="40"/>
  <c r="AU3" i="38"/>
  <c r="AU5" i="38" s="1"/>
  <c r="EH5" i="41"/>
  <c r="EH12" i="41" s="1"/>
  <c r="EG9" i="41"/>
  <c r="BZ5" i="42"/>
  <c r="BZ7" i="42" s="1"/>
  <c r="I36" i="37"/>
  <c r="H38" i="37"/>
  <c r="H37" i="37"/>
  <c r="DE4" i="37"/>
  <c r="GO5" i="40"/>
  <c r="GO9" i="40" s="1"/>
  <c r="BZ5" i="37"/>
  <c r="BZ12" i="37" s="1"/>
  <c r="BZ5" i="41"/>
  <c r="BZ12" i="41" s="1"/>
  <c r="DD5" i="38"/>
  <c r="DD9" i="38" s="1"/>
  <c r="BZ5" i="38"/>
  <c r="BZ7" i="38" s="1"/>
  <c r="EG5" i="40"/>
  <c r="EG9" i="40" s="1"/>
  <c r="E62" i="39"/>
  <c r="E61" i="39"/>
  <c r="F60" i="39"/>
  <c r="FL4" i="39"/>
  <c r="FL14" i="38"/>
  <c r="FM5" i="38"/>
  <c r="FM9" i="38" s="1"/>
  <c r="FN4" i="38"/>
  <c r="BX12" i="39"/>
  <c r="BX9" i="39"/>
  <c r="DB12" i="40"/>
  <c r="DB7" i="40"/>
  <c r="DB14" i="40"/>
  <c r="DB22" i="40"/>
  <c r="DB14" i="39"/>
  <c r="DB12" i="39"/>
  <c r="AT12" i="40"/>
  <c r="AT7" i="40"/>
  <c r="AT14" i="40"/>
  <c r="AT22" i="40"/>
  <c r="DD5" i="42"/>
  <c r="DD12" i="42" s="1"/>
  <c r="H26" i="39"/>
  <c r="H25" i="39"/>
  <c r="BZ4" i="39"/>
  <c r="I24" i="39"/>
  <c r="G38" i="40"/>
  <c r="G37" i="40"/>
  <c r="H36" i="40"/>
  <c r="DD4" i="40"/>
  <c r="H36" i="39"/>
  <c r="DD4" i="39"/>
  <c r="G38" i="39"/>
  <c r="G37" i="39"/>
  <c r="I14" i="40"/>
  <c r="I13" i="40"/>
  <c r="J12" i="40"/>
  <c r="AV4" i="40"/>
  <c r="AV5" i="42"/>
  <c r="AV12" i="42" s="1"/>
  <c r="H48" i="38"/>
  <c r="G50" i="38"/>
  <c r="G49" i="38"/>
  <c r="EI4" i="38"/>
  <c r="J14" i="37"/>
  <c r="AW3" i="37" s="1"/>
  <c r="J13" i="37"/>
  <c r="K12" i="37"/>
  <c r="AW4" i="37"/>
  <c r="FK5" i="40"/>
  <c r="FK7" i="40" s="1"/>
  <c r="EI5" i="42"/>
  <c r="EI7" i="42" s="1"/>
  <c r="EJ4" i="42"/>
  <c r="EG5" i="39"/>
  <c r="EG12" i="39" s="1"/>
  <c r="EJ4" i="37"/>
  <c r="EI5" i="37"/>
  <c r="EI7" i="37" s="1"/>
  <c r="I14" i="38"/>
  <c r="AV3" i="38" s="1"/>
  <c r="I13" i="38"/>
  <c r="J12" i="38"/>
  <c r="AV4" i="38"/>
  <c r="G49" i="41"/>
  <c r="H48" i="41"/>
  <c r="G50" i="41"/>
  <c r="EI4" i="41"/>
  <c r="I26" i="42"/>
  <c r="I25" i="42"/>
  <c r="J24" i="42"/>
  <c r="CA4" i="42"/>
  <c r="DD5" i="37"/>
  <c r="DD12" i="37" s="1"/>
  <c r="HT5" i="40"/>
  <c r="HT20" i="40" s="1"/>
  <c r="HU4" i="40"/>
  <c r="D74" i="40"/>
  <c r="D73" i="40"/>
  <c r="E72" i="40"/>
  <c r="GP4" i="40"/>
  <c r="I26" i="37"/>
  <c r="I25" i="37"/>
  <c r="J24" i="37"/>
  <c r="CA4" i="37"/>
  <c r="I26" i="41"/>
  <c r="I25" i="41"/>
  <c r="J24" i="41"/>
  <c r="CA4" i="41"/>
  <c r="I36" i="38"/>
  <c r="H38" i="38"/>
  <c r="H37" i="38"/>
  <c r="DE4" i="38"/>
  <c r="I26" i="38"/>
  <c r="I25" i="38"/>
  <c r="J24" i="38"/>
  <c r="CA4" i="38"/>
  <c r="G48" i="40"/>
  <c r="F50" i="40"/>
  <c r="F49" i="40"/>
  <c r="EH4" i="40"/>
  <c r="FK5" i="39"/>
  <c r="FK7" i="39" s="1"/>
  <c r="FN4" i="41"/>
  <c r="FM5" i="41"/>
  <c r="FM7" i="41" s="1"/>
  <c r="I36" i="42"/>
  <c r="H38" i="42"/>
  <c r="H37" i="42"/>
  <c r="DE4" i="42"/>
  <c r="BY5" i="39"/>
  <c r="BY12" i="39" s="1"/>
  <c r="DC5" i="40"/>
  <c r="DC7" i="40" s="1"/>
  <c r="DC5" i="39"/>
  <c r="DC7" i="39" s="1"/>
  <c r="AU5" i="40"/>
  <c r="AU7" i="40" s="1"/>
  <c r="T13" i="20"/>
  <c r="U12" i="20"/>
  <c r="BG4" i="20"/>
  <c r="EL7" i="20"/>
  <c r="EM5" i="20"/>
  <c r="EM7" i="20" s="1"/>
  <c r="EN4" i="20"/>
  <c r="G30" i="20"/>
  <c r="G27" i="20"/>
  <c r="G43" i="20"/>
  <c r="G40" i="20"/>
  <c r="G39" i="20"/>
  <c r="G26" i="20"/>
  <c r="EM9" i="20" l="1"/>
  <c r="EM12" i="20"/>
  <c r="EH7" i="41"/>
  <c r="CA12" i="20"/>
  <c r="GO7" i="40"/>
  <c r="CA9" i="20"/>
  <c r="DG12" i="20"/>
  <c r="HT12" i="40"/>
  <c r="EG20" i="40"/>
  <c r="BZ7" i="41"/>
  <c r="BY20" i="40"/>
  <c r="DD9" i="41"/>
  <c r="AU20" i="40"/>
  <c r="AU22" i="40"/>
  <c r="EG22" i="39"/>
  <c r="FK9" i="40"/>
  <c r="BZ14" i="41"/>
  <c r="EH14" i="41"/>
  <c r="DD12" i="41"/>
  <c r="AV12" i="41"/>
  <c r="AU12" i="40"/>
  <c r="EI12" i="42"/>
  <c r="EI9" i="42"/>
  <c r="AV9" i="42"/>
  <c r="DD9" i="42"/>
  <c r="AV7" i="42"/>
  <c r="BZ9" i="42"/>
  <c r="BZ12" i="42"/>
  <c r="FM14" i="41"/>
  <c r="FM12" i="41"/>
  <c r="K13" i="41"/>
  <c r="AX4" i="41"/>
  <c r="K14" i="41"/>
  <c r="AX3" i="41" s="1"/>
  <c r="L12" i="41"/>
  <c r="DD7" i="41"/>
  <c r="AW5" i="41"/>
  <c r="AW7" i="41" s="1"/>
  <c r="AV9" i="41"/>
  <c r="AV7" i="41"/>
  <c r="BZ9" i="41"/>
  <c r="EH9" i="41"/>
  <c r="BY22" i="40"/>
  <c r="BY12" i="40"/>
  <c r="DC12" i="40"/>
  <c r="FK20" i="40"/>
  <c r="FK12" i="40"/>
  <c r="EG22" i="40"/>
  <c r="EG12" i="40"/>
  <c r="GO22" i="40"/>
  <c r="GO14" i="40"/>
  <c r="DC20" i="40"/>
  <c r="DC22" i="40"/>
  <c r="HT7" i="40"/>
  <c r="GO12" i="40"/>
  <c r="GO20" i="40"/>
  <c r="BY7" i="40"/>
  <c r="BY14" i="40"/>
  <c r="FK22" i="39"/>
  <c r="DC22" i="39"/>
  <c r="DC20" i="39"/>
  <c r="FK9" i="39"/>
  <c r="AT22" i="39"/>
  <c r="DC9" i="39"/>
  <c r="EG20" i="39"/>
  <c r="EG9" i="39"/>
  <c r="I14" i="39"/>
  <c r="AV3" i="39" s="1"/>
  <c r="J12" i="39"/>
  <c r="I13" i="39"/>
  <c r="AV4" i="39"/>
  <c r="AU5" i="39"/>
  <c r="AT20" i="39"/>
  <c r="AT14" i="39"/>
  <c r="AT12" i="39"/>
  <c r="AT9" i="39"/>
  <c r="BY22" i="39"/>
  <c r="FK20" i="39"/>
  <c r="DC14" i="39"/>
  <c r="DC12" i="39"/>
  <c r="BY20" i="39"/>
  <c r="BY9" i="39"/>
  <c r="FK14" i="39"/>
  <c r="FK12" i="39"/>
  <c r="EG7" i="39"/>
  <c r="EG14" i="39"/>
  <c r="BY7" i="39"/>
  <c r="BY14" i="39"/>
  <c r="EH12" i="38"/>
  <c r="AU9" i="38"/>
  <c r="AU7" i="38"/>
  <c r="BZ12" i="38"/>
  <c r="BZ14" i="38"/>
  <c r="FM7" i="38"/>
  <c r="FM12" i="38"/>
  <c r="BZ9" i="38"/>
  <c r="DD14" i="38"/>
  <c r="EH14" i="38"/>
  <c r="DD12" i="38"/>
  <c r="AU12" i="38"/>
  <c r="BZ9" i="37"/>
  <c r="BZ7" i="37"/>
  <c r="EI12" i="37"/>
  <c r="EI9" i="37"/>
  <c r="AV7" i="37"/>
  <c r="L25" i="20"/>
  <c r="CC4" i="20"/>
  <c r="M38" i="20"/>
  <c r="DI4" i="20"/>
  <c r="DG9" i="20"/>
  <c r="CB5" i="20"/>
  <c r="CB12" i="20" s="1"/>
  <c r="DH5" i="20"/>
  <c r="DH9" i="20" s="1"/>
  <c r="CA5" i="38"/>
  <c r="CA9" i="38" s="1"/>
  <c r="CA5" i="37"/>
  <c r="CA7" i="37" s="1"/>
  <c r="GP5" i="40"/>
  <c r="GP22" i="40" s="1"/>
  <c r="HT14" i="40"/>
  <c r="DD7" i="37"/>
  <c r="EJ5" i="37"/>
  <c r="EJ12" i="37" s="1"/>
  <c r="EK4" i="37"/>
  <c r="K14" i="37"/>
  <c r="AX3" i="37" s="1"/>
  <c r="K13" i="37"/>
  <c r="L12" i="37"/>
  <c r="AX4" i="37"/>
  <c r="H50" i="38"/>
  <c r="H49" i="38"/>
  <c r="I48" i="38"/>
  <c r="EJ4" i="38"/>
  <c r="J13" i="40"/>
  <c r="J14" i="40"/>
  <c r="AW3" i="40" s="1"/>
  <c r="K12" i="40"/>
  <c r="AW4" i="40"/>
  <c r="AV3" i="40"/>
  <c r="AV5" i="40" s="1"/>
  <c r="AV14" i="40" s="1"/>
  <c r="H38" i="39"/>
  <c r="H37" i="39"/>
  <c r="I36" i="39"/>
  <c r="DE4" i="39"/>
  <c r="I36" i="40"/>
  <c r="H38" i="40"/>
  <c r="H37" i="40"/>
  <c r="DE4" i="40"/>
  <c r="BZ5" i="39"/>
  <c r="BZ9" i="39" s="1"/>
  <c r="FL5" i="39"/>
  <c r="FL14" i="39" s="1"/>
  <c r="DE5" i="37"/>
  <c r="DE12" i="37" s="1"/>
  <c r="EH5" i="39"/>
  <c r="EH9" i="39" s="1"/>
  <c r="FL5" i="40"/>
  <c r="FL14" i="40" s="1"/>
  <c r="L12" i="42"/>
  <c r="AX4" i="42"/>
  <c r="K14" i="42"/>
  <c r="AX3" i="42" s="1"/>
  <c r="K13" i="42"/>
  <c r="I37" i="41"/>
  <c r="DF4" i="41"/>
  <c r="J36" i="41"/>
  <c r="I26" i="40"/>
  <c r="I25" i="40"/>
  <c r="J24" i="40"/>
  <c r="CA4" i="40"/>
  <c r="DE5" i="42"/>
  <c r="DE9" i="42" s="1"/>
  <c r="EH5" i="40"/>
  <c r="EH20" i="40" s="1"/>
  <c r="DE5" i="38"/>
  <c r="DE7" i="38" s="1"/>
  <c r="CA5" i="41"/>
  <c r="CA9" i="41" s="1"/>
  <c r="CA5" i="42"/>
  <c r="CA9" i="42" s="1"/>
  <c r="EI5" i="41"/>
  <c r="EI9" i="41" s="1"/>
  <c r="H50" i="41"/>
  <c r="I48" i="41"/>
  <c r="EJ4" i="41"/>
  <c r="H49" i="41"/>
  <c r="AV5" i="38"/>
  <c r="AV9" i="38" s="1"/>
  <c r="EJ5" i="42"/>
  <c r="EJ12" i="42" s="1"/>
  <c r="EK4" i="42"/>
  <c r="AU14" i="40"/>
  <c r="AU9" i="40"/>
  <c r="DC14" i="40"/>
  <c r="DC9" i="40"/>
  <c r="I38" i="42"/>
  <c r="I37" i="42"/>
  <c r="J36" i="42"/>
  <c r="DF4" i="42"/>
  <c r="FM9" i="41"/>
  <c r="FN5" i="41"/>
  <c r="FN12" i="41" s="1"/>
  <c r="FO4" i="41"/>
  <c r="G50" i="40"/>
  <c r="G49" i="40"/>
  <c r="H48" i="40"/>
  <c r="EI4" i="40"/>
  <c r="K24" i="38"/>
  <c r="J26" i="38"/>
  <c r="J25" i="38"/>
  <c r="CB4" i="38"/>
  <c r="I37" i="38"/>
  <c r="J36" i="38"/>
  <c r="DF4" i="38"/>
  <c r="K24" i="41"/>
  <c r="J26" i="41"/>
  <c r="J25" i="41"/>
  <c r="CB4" i="41"/>
  <c r="K24" i="37"/>
  <c r="CB4" i="37"/>
  <c r="J26" i="37"/>
  <c r="J25" i="37"/>
  <c r="E73" i="40"/>
  <c r="F72" i="40"/>
  <c r="E74" i="40"/>
  <c r="GQ4" i="40"/>
  <c r="HT9" i="40"/>
  <c r="HU5" i="40"/>
  <c r="HU14" i="40" s="1"/>
  <c r="HV4" i="40"/>
  <c r="HT22" i="40"/>
  <c r="DD9" i="37"/>
  <c r="CB4" i="42"/>
  <c r="J26" i="42"/>
  <c r="J25" i="42"/>
  <c r="K24" i="42"/>
  <c r="K12" i="38"/>
  <c r="J14" i="38"/>
  <c r="AW3" i="38" s="1"/>
  <c r="J13" i="38"/>
  <c r="AW4" i="38"/>
  <c r="FK14" i="40"/>
  <c r="FK22" i="40"/>
  <c r="AW5" i="37"/>
  <c r="AW12" i="37" s="1"/>
  <c r="EI5" i="38"/>
  <c r="EI9" i="38" s="1"/>
  <c r="DD5" i="39"/>
  <c r="DD14" i="39" s="1"/>
  <c r="DD5" i="40"/>
  <c r="DD14" i="40" s="1"/>
  <c r="J24" i="39"/>
  <c r="I26" i="39"/>
  <c r="I25" i="39"/>
  <c r="CA4" i="39"/>
  <c r="DD7" i="42"/>
  <c r="FM14" i="38"/>
  <c r="FN5" i="38"/>
  <c r="FN7" i="38" s="1"/>
  <c r="FO4" i="38"/>
  <c r="G60" i="39"/>
  <c r="F62" i="39"/>
  <c r="F61" i="39"/>
  <c r="FM4" i="39"/>
  <c r="EG7" i="40"/>
  <c r="EG14" i="40"/>
  <c r="DD7" i="38"/>
  <c r="I38" i="37"/>
  <c r="I37" i="37"/>
  <c r="DF4" i="37"/>
  <c r="J36" i="37"/>
  <c r="AU14" i="38"/>
  <c r="G50" i="39"/>
  <c r="G49" i="39"/>
  <c r="H48" i="39"/>
  <c r="EI4" i="39"/>
  <c r="G60" i="40"/>
  <c r="F62" i="40"/>
  <c r="F61" i="40"/>
  <c r="FM4" i="40"/>
  <c r="AV9" i="37"/>
  <c r="EH9" i="38"/>
  <c r="AW5" i="42"/>
  <c r="AW7" i="42" s="1"/>
  <c r="DE5" i="41"/>
  <c r="DE7" i="41" s="1"/>
  <c r="BZ5" i="40"/>
  <c r="BZ20" i="40" s="1"/>
  <c r="U13" i="20"/>
  <c r="BH4" i="20"/>
  <c r="V12" i="20"/>
  <c r="EO4" i="20"/>
  <c r="EN5" i="20"/>
  <c r="EN7" i="20" s="1"/>
  <c r="H43" i="20"/>
  <c r="H40" i="20"/>
  <c r="H27" i="20"/>
  <c r="H30" i="20"/>
  <c r="H39" i="20"/>
  <c r="H26" i="20"/>
  <c r="EN9" i="20" l="1"/>
  <c r="DH12" i="20"/>
  <c r="CA7" i="41"/>
  <c r="HU9" i="40"/>
  <c r="CA14" i="41"/>
  <c r="CA12" i="41"/>
  <c r="AV12" i="40"/>
  <c r="HU12" i="40"/>
  <c r="DE12" i="41"/>
  <c r="FN7" i="41"/>
  <c r="AV5" i="39"/>
  <c r="AV12" i="39" s="1"/>
  <c r="AW14" i="41"/>
  <c r="DE7" i="42"/>
  <c r="EJ7" i="42"/>
  <c r="EJ9" i="42"/>
  <c r="AW12" i="42"/>
  <c r="CA7" i="42"/>
  <c r="M12" i="41"/>
  <c r="L13" i="41"/>
  <c r="L14" i="41"/>
  <c r="AY3" i="41" s="1"/>
  <c r="AY4" i="41"/>
  <c r="AX5" i="41"/>
  <c r="AX12" i="41" s="1"/>
  <c r="EI7" i="41"/>
  <c r="AW12" i="41"/>
  <c r="AW9" i="41"/>
  <c r="FN14" i="41"/>
  <c r="EI12" i="41"/>
  <c r="DD12" i="40"/>
  <c r="HU20" i="40"/>
  <c r="EH9" i="40"/>
  <c r="AV7" i="40"/>
  <c r="AV9" i="40"/>
  <c r="AV22" i="40"/>
  <c r="FL12" i="40"/>
  <c r="DD20" i="40"/>
  <c r="FL20" i="40"/>
  <c r="BZ9" i="40"/>
  <c r="DD7" i="40"/>
  <c r="DD9" i="40"/>
  <c r="DD22" i="40"/>
  <c r="AV20" i="40"/>
  <c r="FL7" i="40"/>
  <c r="FL9" i="40"/>
  <c r="FL22" i="40"/>
  <c r="GP9" i="40"/>
  <c r="BZ20" i="39"/>
  <c r="EH20" i="39"/>
  <c r="EH7" i="39"/>
  <c r="EH22" i="39"/>
  <c r="BZ7" i="39"/>
  <c r="BZ22" i="39"/>
  <c r="J13" i="39"/>
  <c r="AW4" i="39"/>
  <c r="J14" i="39"/>
  <c r="AW3" i="39" s="1"/>
  <c r="K12" i="39"/>
  <c r="AU7" i="39"/>
  <c r="AU22" i="39"/>
  <c r="AU14" i="39"/>
  <c r="AU20" i="39"/>
  <c r="AU12" i="39"/>
  <c r="DD22" i="39"/>
  <c r="FL22" i="39"/>
  <c r="AU9" i="39"/>
  <c r="DD20" i="39"/>
  <c r="DD7" i="39"/>
  <c r="FL20" i="39"/>
  <c r="FL7" i="39"/>
  <c r="DD12" i="39"/>
  <c r="DD9" i="39"/>
  <c r="EH14" i="39"/>
  <c r="EH12" i="39"/>
  <c r="FL12" i="39"/>
  <c r="FL9" i="39"/>
  <c r="AV14" i="38"/>
  <c r="EI7" i="38"/>
  <c r="EI12" i="38"/>
  <c r="AV12" i="38"/>
  <c r="DE14" i="38"/>
  <c r="CA7" i="38"/>
  <c r="DE9" i="38"/>
  <c r="CA12" i="38"/>
  <c r="EI14" i="38"/>
  <c r="AV7" i="38"/>
  <c r="EJ9" i="37"/>
  <c r="CA9" i="37"/>
  <c r="AW9" i="37"/>
  <c r="AW7" i="37"/>
  <c r="DE9" i="37"/>
  <c r="CA12" i="37"/>
  <c r="DI5" i="20"/>
  <c r="DI7" i="20" s="1"/>
  <c r="CC5" i="20"/>
  <c r="CC7" i="20" s="1"/>
  <c r="CB9" i="20"/>
  <c r="DH7" i="20"/>
  <c r="CB7" i="20"/>
  <c r="N38" i="20"/>
  <c r="DJ4" i="20"/>
  <c r="M25" i="20"/>
  <c r="CD4" i="20"/>
  <c r="DE9" i="41"/>
  <c r="G62" i="40"/>
  <c r="G61" i="40"/>
  <c r="H60" i="40"/>
  <c r="FN4" i="40"/>
  <c r="BZ12" i="40"/>
  <c r="BZ7" i="40"/>
  <c r="BZ14" i="40"/>
  <c r="BZ22" i="40"/>
  <c r="DE14" i="41"/>
  <c r="AW9" i="42"/>
  <c r="FM5" i="40"/>
  <c r="FM9" i="40" s="1"/>
  <c r="EI5" i="39"/>
  <c r="EI7" i="39" s="1"/>
  <c r="DF5" i="37"/>
  <c r="DF12" i="37" s="1"/>
  <c r="FM5" i="39"/>
  <c r="FM12" i="39" s="1"/>
  <c r="FN12" i="38"/>
  <c r="FN14" i="38"/>
  <c r="FO5" i="38"/>
  <c r="FO12" i="38" s="1"/>
  <c r="FP4" i="38"/>
  <c r="J26" i="39"/>
  <c r="J25" i="39"/>
  <c r="CB4" i="39"/>
  <c r="K24" i="39"/>
  <c r="AW5" i="38"/>
  <c r="AW7" i="38" s="1"/>
  <c r="K26" i="42"/>
  <c r="K25" i="42"/>
  <c r="L24" i="42"/>
  <c r="CC4" i="42"/>
  <c r="HU22" i="40"/>
  <c r="HU7" i="40"/>
  <c r="HV5" i="40"/>
  <c r="HV20" i="40" s="1"/>
  <c r="HW4" i="40"/>
  <c r="K26" i="37"/>
  <c r="K25" i="37"/>
  <c r="L24" i="37"/>
  <c r="CC4" i="37"/>
  <c r="K26" i="41"/>
  <c r="K25" i="41"/>
  <c r="L24" i="41"/>
  <c r="CC4" i="41"/>
  <c r="J38" i="38"/>
  <c r="K36" i="38"/>
  <c r="J37" i="38"/>
  <c r="DG4" i="38"/>
  <c r="CB5" i="38"/>
  <c r="CB9" i="38" s="1"/>
  <c r="EI5" i="40"/>
  <c r="EI7" i="40" s="1"/>
  <c r="FP4" i="41"/>
  <c r="FO5" i="41"/>
  <c r="FO9" i="41" s="1"/>
  <c r="FN9" i="41"/>
  <c r="K36" i="42"/>
  <c r="J38" i="42"/>
  <c r="J37" i="42"/>
  <c r="DG4" i="42"/>
  <c r="EJ5" i="41"/>
  <c r="EJ14" i="41" s="1"/>
  <c r="EI14" i="41"/>
  <c r="CA12" i="42"/>
  <c r="DE12" i="38"/>
  <c r="EH12" i="40"/>
  <c r="EH7" i="40"/>
  <c r="EH14" i="40"/>
  <c r="EH22" i="40"/>
  <c r="DE12" i="42"/>
  <c r="CA5" i="40"/>
  <c r="CA7" i="40" s="1"/>
  <c r="J38" i="41"/>
  <c r="K36" i="41"/>
  <c r="J37" i="41"/>
  <c r="DG4" i="41"/>
  <c r="L14" i="42"/>
  <c r="AY3" i="42" s="1"/>
  <c r="L13" i="42"/>
  <c r="M12" i="42"/>
  <c r="AY4" i="42"/>
  <c r="DE7" i="37"/>
  <c r="BZ14" i="39"/>
  <c r="BZ12" i="39"/>
  <c r="DE5" i="40"/>
  <c r="DE9" i="40" s="1"/>
  <c r="DE5" i="39"/>
  <c r="DE12" i="39" s="1"/>
  <c r="AW5" i="40"/>
  <c r="AW9" i="40" s="1"/>
  <c r="EJ5" i="38"/>
  <c r="EJ9" i="38" s="1"/>
  <c r="AX5" i="37"/>
  <c r="AX12" i="37" s="1"/>
  <c r="EJ7" i="37"/>
  <c r="EL4" i="37"/>
  <c r="EK5" i="37"/>
  <c r="EK12" i="37" s="1"/>
  <c r="GP20" i="40"/>
  <c r="I48" i="39"/>
  <c r="H50" i="39"/>
  <c r="H49" i="39"/>
  <c r="EJ4" i="39"/>
  <c r="K36" i="37"/>
  <c r="J38" i="37"/>
  <c r="J37" i="37"/>
  <c r="DG4" i="37"/>
  <c r="G62" i="39"/>
  <c r="G61" i="39"/>
  <c r="FN4" i="39"/>
  <c r="H60" i="39"/>
  <c r="FN9" i="38"/>
  <c r="CA5" i="39"/>
  <c r="CA7" i="39" s="1"/>
  <c r="K14" i="38"/>
  <c r="AX3" i="38" s="1"/>
  <c r="K13" i="38"/>
  <c r="L12" i="38"/>
  <c r="AX4" i="38"/>
  <c r="CB5" i="42"/>
  <c r="CB12" i="42" s="1"/>
  <c r="GQ5" i="40"/>
  <c r="GQ7" i="40" s="1"/>
  <c r="F74" i="40"/>
  <c r="F73" i="40"/>
  <c r="G72" i="40"/>
  <c r="GR4" i="40"/>
  <c r="CB5" i="37"/>
  <c r="CB12" i="37" s="1"/>
  <c r="CB5" i="41"/>
  <c r="CB14" i="41" s="1"/>
  <c r="DF5" i="38"/>
  <c r="DF7" i="38" s="1"/>
  <c r="K26" i="38"/>
  <c r="K25" i="38"/>
  <c r="L24" i="38"/>
  <c r="CC4" i="38"/>
  <c r="I48" i="40"/>
  <c r="H50" i="40"/>
  <c r="H49" i="40"/>
  <c r="EJ4" i="40"/>
  <c r="DF5" i="42"/>
  <c r="DF7" i="42" s="1"/>
  <c r="EK5" i="42"/>
  <c r="EK7" i="42" s="1"/>
  <c r="EL4" i="42"/>
  <c r="I49" i="41"/>
  <c r="J48" i="41"/>
  <c r="I50" i="41"/>
  <c r="EK4" i="41"/>
  <c r="K24" i="40"/>
  <c r="J26" i="40"/>
  <c r="J25" i="40"/>
  <c r="CB4" i="40"/>
  <c r="DF5" i="41"/>
  <c r="DF12" i="41" s="1"/>
  <c r="AX5" i="42"/>
  <c r="AX12" i="42" s="1"/>
  <c r="I38" i="40"/>
  <c r="I37" i="40"/>
  <c r="J36" i="40"/>
  <c r="DF4" i="40"/>
  <c r="J36" i="39"/>
  <c r="DF4" i="39"/>
  <c r="I38" i="39"/>
  <c r="I37" i="39"/>
  <c r="K14" i="40"/>
  <c r="K13" i="40"/>
  <c r="L12" i="40"/>
  <c r="AX4" i="40"/>
  <c r="J48" i="38"/>
  <c r="I50" i="38"/>
  <c r="I49" i="38"/>
  <c r="EK4" i="38"/>
  <c r="AY4" i="37"/>
  <c r="L14" i="37"/>
  <c r="AY3" i="37" s="1"/>
  <c r="L13" i="37"/>
  <c r="M12" i="37"/>
  <c r="GP12" i="40"/>
  <c r="GP7" i="40"/>
  <c r="GP14" i="40"/>
  <c r="CA14" i="38"/>
  <c r="V13" i="20"/>
  <c r="W12" i="20"/>
  <c r="BI4" i="20"/>
  <c r="EN12" i="20"/>
  <c r="EO5" i="20"/>
  <c r="EO7" i="20" s="1"/>
  <c r="I30" i="20"/>
  <c r="I27" i="20"/>
  <c r="I43" i="20"/>
  <c r="I40" i="20"/>
  <c r="I39" i="20"/>
  <c r="I26" i="20"/>
  <c r="FO7" i="41" l="1"/>
  <c r="FO12" i="41"/>
  <c r="FM12" i="40"/>
  <c r="DI12" i="20"/>
  <c r="DI9" i="20"/>
  <c r="HV7" i="40"/>
  <c r="AV9" i="39"/>
  <c r="AV22" i="39"/>
  <c r="FO9" i="38"/>
  <c r="AV20" i="39"/>
  <c r="AV7" i="39"/>
  <c r="AV14" i="39"/>
  <c r="DE20" i="40"/>
  <c r="EI12" i="40"/>
  <c r="FM20" i="40"/>
  <c r="AX14" i="41"/>
  <c r="AW20" i="40"/>
  <c r="CA12" i="40"/>
  <c r="EJ7" i="41"/>
  <c r="FO14" i="41"/>
  <c r="HV12" i="40"/>
  <c r="EI22" i="39"/>
  <c r="EK12" i="42"/>
  <c r="EK9" i="42"/>
  <c r="CB9" i="42"/>
  <c r="DF9" i="42"/>
  <c r="DF12" i="42"/>
  <c r="CB7" i="42"/>
  <c r="AX9" i="42"/>
  <c r="AX7" i="42"/>
  <c r="CB7" i="41"/>
  <c r="DF7" i="41"/>
  <c r="CB12" i="41"/>
  <c r="AX9" i="41"/>
  <c r="AX7" i="41"/>
  <c r="AY5" i="41"/>
  <c r="AY9" i="41" s="1"/>
  <c r="EJ9" i="41"/>
  <c r="M14" i="41"/>
  <c r="AZ3" i="41" s="1"/>
  <c r="N12" i="41"/>
  <c r="M13" i="41"/>
  <c r="AZ4" i="41"/>
  <c r="DF14" i="41"/>
  <c r="CB9" i="41"/>
  <c r="GQ9" i="40"/>
  <c r="GQ20" i="40"/>
  <c r="GQ12" i="40"/>
  <c r="DE22" i="40"/>
  <c r="DE12" i="40"/>
  <c r="CA20" i="40"/>
  <c r="CA22" i="40"/>
  <c r="EI20" i="40"/>
  <c r="EI22" i="40"/>
  <c r="FM22" i="40"/>
  <c r="FM7" i="40"/>
  <c r="FM14" i="40"/>
  <c r="HV22" i="40"/>
  <c r="AW22" i="40"/>
  <c r="AW12" i="40"/>
  <c r="EI14" i="40"/>
  <c r="EI9" i="40"/>
  <c r="HV9" i="40"/>
  <c r="HV14" i="40"/>
  <c r="CA9" i="39"/>
  <c r="FM20" i="39"/>
  <c r="CA22" i="39"/>
  <c r="CA20" i="39"/>
  <c r="DE22" i="39"/>
  <c r="FM22" i="39"/>
  <c r="EI9" i="39"/>
  <c r="K14" i="39"/>
  <c r="AX3" i="39" s="1"/>
  <c r="L12" i="39"/>
  <c r="K13" i="39"/>
  <c r="AX4" i="39"/>
  <c r="AW5" i="39"/>
  <c r="AW20" i="39" s="1"/>
  <c r="FM9" i="39"/>
  <c r="FM7" i="39"/>
  <c r="FM14" i="39"/>
  <c r="EI14" i="39"/>
  <c r="EI20" i="39"/>
  <c r="CA14" i="39"/>
  <c r="CA12" i="39"/>
  <c r="DE20" i="39"/>
  <c r="DE9" i="39"/>
  <c r="DE7" i="39"/>
  <c r="DE14" i="39"/>
  <c r="AW14" i="38"/>
  <c r="AW9" i="38"/>
  <c r="EJ14" i="38"/>
  <c r="EJ12" i="38"/>
  <c r="EJ7" i="38"/>
  <c r="CB14" i="38"/>
  <c r="FO14" i="38"/>
  <c r="CB12" i="38"/>
  <c r="AW12" i="38"/>
  <c r="AX9" i="37"/>
  <c r="EK9" i="37"/>
  <c r="DF9" i="37"/>
  <c r="AX7" i="37"/>
  <c r="N25" i="20"/>
  <c r="CE4" i="20"/>
  <c r="O38" i="20"/>
  <c r="DK4" i="20"/>
  <c r="CC9" i="20"/>
  <c r="CD5" i="20"/>
  <c r="CD7" i="20" s="1"/>
  <c r="DJ5" i="20"/>
  <c r="DJ9" i="20" s="1"/>
  <c r="CC12" i="20"/>
  <c r="AY5" i="37"/>
  <c r="AY7" i="37" s="1"/>
  <c r="J50" i="38"/>
  <c r="J49" i="38"/>
  <c r="K48" i="38"/>
  <c r="EL4" i="38"/>
  <c r="K26" i="40"/>
  <c r="K25" i="40"/>
  <c r="L24" i="40"/>
  <c r="CC4" i="40"/>
  <c r="EM4" i="42"/>
  <c r="EL5" i="42"/>
  <c r="EL7" i="42" s="1"/>
  <c r="EJ5" i="40"/>
  <c r="EJ14" i="40" s="1"/>
  <c r="CC5" i="38"/>
  <c r="CC7" i="38" s="1"/>
  <c r="DF12" i="38"/>
  <c r="DF14" i="38"/>
  <c r="GR5" i="40"/>
  <c r="GR14" i="40" s="1"/>
  <c r="M12" i="38"/>
  <c r="L14" i="38"/>
  <c r="AY3" i="38" s="1"/>
  <c r="L13" i="38"/>
  <c r="AY4" i="38"/>
  <c r="FN5" i="39"/>
  <c r="FN9" i="39" s="1"/>
  <c r="K38" i="37"/>
  <c r="K37" i="37"/>
  <c r="DH4" i="37"/>
  <c r="L36" i="37"/>
  <c r="I50" i="39"/>
  <c r="I49" i="39"/>
  <c r="J48" i="39"/>
  <c r="EK4" i="39"/>
  <c r="AY5" i="42"/>
  <c r="AY9" i="42" s="1"/>
  <c r="DG5" i="41"/>
  <c r="DG9" i="41" s="1"/>
  <c r="K37" i="41"/>
  <c r="DH4" i="41"/>
  <c r="L36" i="41"/>
  <c r="K38" i="41"/>
  <c r="DG5" i="42"/>
  <c r="DG9" i="42" s="1"/>
  <c r="FP5" i="41"/>
  <c r="FP14" i="41" s="1"/>
  <c r="FQ4" i="41"/>
  <c r="M24" i="41"/>
  <c r="L26" i="41"/>
  <c r="L25" i="41"/>
  <c r="CD4" i="41"/>
  <c r="M24" i="37"/>
  <c r="CD4" i="37"/>
  <c r="L26" i="37"/>
  <c r="L25" i="37"/>
  <c r="HW5" i="40"/>
  <c r="HW12" i="40" s="1"/>
  <c r="HX4" i="40"/>
  <c r="L26" i="42"/>
  <c r="L25" i="42"/>
  <c r="M24" i="42"/>
  <c r="CD4" i="42"/>
  <c r="L24" i="39"/>
  <c r="K26" i="39"/>
  <c r="K25" i="39"/>
  <c r="CC4" i="39"/>
  <c r="I60" i="40"/>
  <c r="H62" i="40"/>
  <c r="H61" i="40"/>
  <c r="FO4" i="40"/>
  <c r="L14" i="40"/>
  <c r="AY3" i="40" s="1"/>
  <c r="L13" i="40"/>
  <c r="M12" i="40"/>
  <c r="AY4" i="40"/>
  <c r="AX3" i="40"/>
  <c r="AX5" i="40" s="1"/>
  <c r="AX20" i="40" s="1"/>
  <c r="J38" i="39"/>
  <c r="J37" i="39"/>
  <c r="K36" i="39"/>
  <c r="DG4" i="39"/>
  <c r="K36" i="40"/>
  <c r="J38" i="40"/>
  <c r="J37" i="40"/>
  <c r="DG4" i="40"/>
  <c r="CB7" i="37"/>
  <c r="M14" i="37"/>
  <c r="AZ3" i="37" s="1"/>
  <c r="M13" i="37"/>
  <c r="N12" i="37"/>
  <c r="AZ4" i="37"/>
  <c r="EK5" i="38"/>
  <c r="EK7" i="38" s="1"/>
  <c r="DF5" i="39"/>
  <c r="DF9" i="39" s="1"/>
  <c r="DF5" i="40"/>
  <c r="DF20" i="40" s="1"/>
  <c r="DF9" i="41"/>
  <c r="CB5" i="40"/>
  <c r="CB14" i="40" s="1"/>
  <c r="EK5" i="41"/>
  <c r="EK7" i="41" s="1"/>
  <c r="J50" i="41"/>
  <c r="J49" i="41"/>
  <c r="EL4" i="41"/>
  <c r="K48" i="41"/>
  <c r="I50" i="40"/>
  <c r="I49" i="40"/>
  <c r="J48" i="40"/>
  <c r="EK4" i="40"/>
  <c r="M24" i="38"/>
  <c r="L26" i="38"/>
  <c r="L25" i="38"/>
  <c r="CD4" i="38"/>
  <c r="DF9" i="38"/>
  <c r="CB9" i="37"/>
  <c r="G73" i="40"/>
  <c r="H72" i="40"/>
  <c r="G74" i="40"/>
  <c r="GS4" i="40"/>
  <c r="GQ14" i="40"/>
  <c r="GQ22" i="40"/>
  <c r="AX5" i="38"/>
  <c r="AX7" i="38" s="1"/>
  <c r="I60" i="39"/>
  <c r="H62" i="39"/>
  <c r="H61" i="39"/>
  <c r="FO4" i="39"/>
  <c r="DG5" i="37"/>
  <c r="DG7" i="37" s="1"/>
  <c r="EJ5" i="39"/>
  <c r="EJ14" i="39" s="1"/>
  <c r="EK7" i="37"/>
  <c r="EL5" i="37"/>
  <c r="EL7" i="37" s="1"/>
  <c r="EM4" i="37"/>
  <c r="AW7" i="40"/>
  <c r="AW14" i="40"/>
  <c r="DE7" i="40"/>
  <c r="DE14" i="40"/>
  <c r="M14" i="42"/>
  <c r="AZ3" i="42" s="1"/>
  <c r="M13" i="42"/>
  <c r="AZ4" i="42"/>
  <c r="N12" i="42"/>
  <c r="CA14" i="40"/>
  <c r="CA9" i="40"/>
  <c r="EJ12" i="41"/>
  <c r="K38" i="42"/>
  <c r="K37" i="42"/>
  <c r="DH4" i="42"/>
  <c r="L36" i="42"/>
  <c r="CB7" i="38"/>
  <c r="DG5" i="38"/>
  <c r="DG9" i="38" s="1"/>
  <c r="K37" i="38"/>
  <c r="K38" i="38"/>
  <c r="L36" i="38"/>
  <c r="DH4" i="38"/>
  <c r="CC5" i="41"/>
  <c r="CC7" i="41" s="1"/>
  <c r="CC5" i="37"/>
  <c r="CC9" i="37" s="1"/>
  <c r="CC5" i="42"/>
  <c r="CC7" i="42" s="1"/>
  <c r="CB5" i="39"/>
  <c r="CB14" i="39" s="1"/>
  <c r="FO7" i="38"/>
  <c r="FP5" i="38"/>
  <c r="FP12" i="38" s="1"/>
  <c r="FQ4" i="38"/>
  <c r="DF7" i="37"/>
  <c r="EI12" i="39"/>
  <c r="FN5" i="40"/>
  <c r="FN22" i="40" s="1"/>
  <c r="X12" i="20"/>
  <c r="W13" i="20"/>
  <c r="BJ4" i="20"/>
  <c r="EO12" i="20"/>
  <c r="EO9" i="20"/>
  <c r="J27" i="20"/>
  <c r="J30" i="20"/>
  <c r="J43" i="20"/>
  <c r="J40" i="20"/>
  <c r="J39" i="20"/>
  <c r="J26" i="20"/>
  <c r="HW7" i="40" l="1"/>
  <c r="EJ12" i="40"/>
  <c r="CD9" i="20"/>
  <c r="AZ5" i="37"/>
  <c r="AZ12" i="37" s="1"/>
  <c r="DG7" i="42"/>
  <c r="GR12" i="40"/>
  <c r="HW14" i="40"/>
  <c r="AY12" i="41"/>
  <c r="AY7" i="42"/>
  <c r="EL9" i="42"/>
  <c r="EL12" i="42"/>
  <c r="CC12" i="42"/>
  <c r="DG12" i="42"/>
  <c r="CC14" i="41"/>
  <c r="CC9" i="41"/>
  <c r="FP7" i="41"/>
  <c r="FP9" i="41"/>
  <c r="AZ5" i="41"/>
  <c r="AZ14" i="41" s="1"/>
  <c r="N14" i="41"/>
  <c r="BA3" i="41" s="1"/>
  <c r="BA4" i="41"/>
  <c r="O12" i="41"/>
  <c r="N13" i="41"/>
  <c r="EK12" i="41"/>
  <c r="CC12" i="41"/>
  <c r="EK9" i="41"/>
  <c r="FP12" i="41"/>
  <c r="DG7" i="41"/>
  <c r="AY14" i="41"/>
  <c r="AY7" i="41"/>
  <c r="DG12" i="41"/>
  <c r="AX9" i="40"/>
  <c r="HW22" i="40"/>
  <c r="CB12" i="40"/>
  <c r="EJ7" i="40"/>
  <c r="EJ9" i="40"/>
  <c r="EJ22" i="40"/>
  <c r="GR20" i="40"/>
  <c r="FN12" i="40"/>
  <c r="DF9" i="40"/>
  <c r="HW20" i="40"/>
  <c r="HW9" i="40"/>
  <c r="GR7" i="40"/>
  <c r="GR9" i="40"/>
  <c r="GR22" i="40"/>
  <c r="EJ20" i="40"/>
  <c r="FN20" i="39"/>
  <c r="AW14" i="39"/>
  <c r="AX5" i="39"/>
  <c r="AX7" i="39" s="1"/>
  <c r="L14" i="39"/>
  <c r="AY3" i="39" s="1"/>
  <c r="M12" i="39"/>
  <c r="AY4" i="39"/>
  <c r="L13" i="39"/>
  <c r="CB22" i="39"/>
  <c r="EJ22" i="39"/>
  <c r="DF20" i="39"/>
  <c r="FN7" i="39"/>
  <c r="FN22" i="39"/>
  <c r="AW9" i="39"/>
  <c r="AW7" i="39"/>
  <c r="AW12" i="39"/>
  <c r="AW22" i="39"/>
  <c r="CB20" i="39"/>
  <c r="CB7" i="39"/>
  <c r="FN14" i="39"/>
  <c r="FN12" i="39"/>
  <c r="EJ20" i="39"/>
  <c r="EJ7" i="39"/>
  <c r="DF7" i="39"/>
  <c r="DF22" i="39"/>
  <c r="EK14" i="38"/>
  <c r="EK9" i="38"/>
  <c r="CC14" i="38"/>
  <c r="AX12" i="38"/>
  <c r="AX14" i="38"/>
  <c r="CC9" i="38"/>
  <c r="AX9" i="38"/>
  <c r="CC12" i="38"/>
  <c r="EL9" i="37"/>
  <c r="EL12" i="37"/>
  <c r="DG12" i="37"/>
  <c r="AY12" i="37"/>
  <c r="DJ7" i="20"/>
  <c r="DK5" i="20"/>
  <c r="DK7" i="20" s="1"/>
  <c r="CE5" i="20"/>
  <c r="CE7" i="20" s="1"/>
  <c r="DJ12" i="20"/>
  <c r="CD12" i="20"/>
  <c r="P38" i="20"/>
  <c r="DL4" i="20"/>
  <c r="O25" i="20"/>
  <c r="CF4" i="20"/>
  <c r="FN20" i="40"/>
  <c r="FP7" i="38"/>
  <c r="FP9" i="38"/>
  <c r="DH5" i="38"/>
  <c r="DH9" i="38" s="1"/>
  <c r="DG7" i="38"/>
  <c r="DG12" i="38"/>
  <c r="M36" i="42"/>
  <c r="L37" i="42"/>
  <c r="L38" i="42"/>
  <c r="DI4" i="42"/>
  <c r="EN4" i="37"/>
  <c r="EM5" i="37"/>
  <c r="EM9" i="37" s="1"/>
  <c r="FN9" i="40"/>
  <c r="FN7" i="40"/>
  <c r="FN14" i="40"/>
  <c r="FP14" i="38"/>
  <c r="FQ5" i="38"/>
  <c r="FQ9" i="38" s="1"/>
  <c r="FR4" i="38"/>
  <c r="CB12" i="39"/>
  <c r="CB9" i="39"/>
  <c r="CC9" i="42"/>
  <c r="CC7" i="37"/>
  <c r="CC12" i="37"/>
  <c r="L38" i="38"/>
  <c r="M36" i="38"/>
  <c r="L37" i="38"/>
  <c r="DI4" i="38"/>
  <c r="DG14" i="38"/>
  <c r="DH5" i="42"/>
  <c r="DH12" i="42" s="1"/>
  <c r="N14" i="42"/>
  <c r="BA3" i="42" s="1"/>
  <c r="N13" i="42"/>
  <c r="O12" i="42"/>
  <c r="BA4" i="42"/>
  <c r="EJ12" i="39"/>
  <c r="EJ9" i="39"/>
  <c r="DG9" i="37"/>
  <c r="FO5" i="39"/>
  <c r="FO7" i="39" s="1"/>
  <c r="M26" i="38"/>
  <c r="M25" i="38"/>
  <c r="N24" i="38"/>
  <c r="CE4" i="38"/>
  <c r="K48" i="40"/>
  <c r="J50" i="40"/>
  <c r="J49" i="40"/>
  <c r="EL4" i="40"/>
  <c r="EL5" i="41"/>
  <c r="EL12" i="41" s="1"/>
  <c r="EK14" i="41"/>
  <c r="CB7" i="40"/>
  <c r="CB9" i="40"/>
  <c r="CB22" i="40"/>
  <c r="CB20" i="40"/>
  <c r="DF12" i="40"/>
  <c r="DF7" i="40"/>
  <c r="DF14" i="40"/>
  <c r="DF22" i="40"/>
  <c r="DF14" i="39"/>
  <c r="DF12" i="39"/>
  <c r="AX12" i="40"/>
  <c r="AX7" i="40"/>
  <c r="AX14" i="40"/>
  <c r="AX22" i="40"/>
  <c r="EK12" i="38"/>
  <c r="K38" i="40"/>
  <c r="K37" i="40"/>
  <c r="L36" i="40"/>
  <c r="DH4" i="40"/>
  <c r="L36" i="39"/>
  <c r="DH4" i="39"/>
  <c r="K38" i="39"/>
  <c r="K37" i="39"/>
  <c r="M14" i="40"/>
  <c r="AZ3" i="40" s="1"/>
  <c r="M13" i="40"/>
  <c r="N12" i="40"/>
  <c r="AZ4" i="40"/>
  <c r="I62" i="40"/>
  <c r="I61" i="40"/>
  <c r="J60" i="40"/>
  <c r="FP4" i="40"/>
  <c r="L26" i="39"/>
  <c r="L25" i="39"/>
  <c r="CD4" i="39"/>
  <c r="M24" i="39"/>
  <c r="M26" i="42"/>
  <c r="M25" i="42"/>
  <c r="N24" i="42"/>
  <c r="CE4" i="42"/>
  <c r="M26" i="37"/>
  <c r="M25" i="37"/>
  <c r="N24" i="37"/>
  <c r="CE4" i="37"/>
  <c r="M26" i="41"/>
  <c r="M25" i="41"/>
  <c r="N24" i="41"/>
  <c r="CE4" i="41"/>
  <c r="L38" i="41"/>
  <c r="M36" i="41"/>
  <c r="L37" i="41"/>
  <c r="DI4" i="41"/>
  <c r="DG14" i="41"/>
  <c r="AY12" i="42"/>
  <c r="EK5" i="39"/>
  <c r="EK12" i="39" s="1"/>
  <c r="M36" i="37"/>
  <c r="L38" i="37"/>
  <c r="L37" i="37"/>
  <c r="DI4" i="37"/>
  <c r="M14" i="38"/>
  <c r="AZ3" i="38" s="1"/>
  <c r="M13" i="38"/>
  <c r="N12" i="38"/>
  <c r="AZ4" i="38"/>
  <c r="EM5" i="42"/>
  <c r="EM12" i="42" s="1"/>
  <c r="EN4" i="42"/>
  <c r="CC5" i="40"/>
  <c r="CC9" i="40" s="1"/>
  <c r="EL5" i="38"/>
  <c r="EL7" i="38" s="1"/>
  <c r="AY9" i="37"/>
  <c r="AZ5" i="42"/>
  <c r="AZ12" i="42" s="1"/>
  <c r="I62" i="39"/>
  <c r="I61" i="39"/>
  <c r="J60" i="39"/>
  <c r="FP4" i="39"/>
  <c r="GS5" i="40"/>
  <c r="GS9" i="40" s="1"/>
  <c r="H74" i="40"/>
  <c r="H73" i="40"/>
  <c r="I72" i="40"/>
  <c r="GT4" i="40"/>
  <c r="CD5" i="38"/>
  <c r="CD7" i="38" s="1"/>
  <c r="EK5" i="40"/>
  <c r="EK9" i="40" s="1"/>
  <c r="K49" i="41"/>
  <c r="L48" i="41"/>
  <c r="K50" i="41"/>
  <c r="EM4" i="41"/>
  <c r="BA4" i="37"/>
  <c r="N14" i="37"/>
  <c r="BA3" i="37" s="1"/>
  <c r="N13" i="37"/>
  <c r="O12" i="37"/>
  <c r="DG5" i="40"/>
  <c r="DG7" i="40" s="1"/>
  <c r="DG5" i="39"/>
  <c r="DG7" i="39" s="1"/>
  <c r="AY5" i="40"/>
  <c r="AY7" i="40" s="1"/>
  <c r="FO5" i="40"/>
  <c r="FO7" i="40" s="1"/>
  <c r="CC5" i="39"/>
  <c r="CC12" i="39" s="1"/>
  <c r="CD5" i="42"/>
  <c r="CD12" i="42" s="1"/>
  <c r="HX5" i="40"/>
  <c r="HX20" i="40" s="1"/>
  <c r="HY4" i="40"/>
  <c r="CD5" i="37"/>
  <c r="CD12" i="37" s="1"/>
  <c r="CD5" i="41"/>
  <c r="CD12" i="41" s="1"/>
  <c r="FR4" i="41"/>
  <c r="FQ5" i="41"/>
  <c r="FQ7" i="41" s="1"/>
  <c r="DH5" i="41"/>
  <c r="DH14" i="41" s="1"/>
  <c r="K48" i="39"/>
  <c r="EL4" i="39"/>
  <c r="J50" i="39"/>
  <c r="J49" i="39"/>
  <c r="DH5" i="37"/>
  <c r="DH12" i="37" s="1"/>
  <c r="AY5" i="38"/>
  <c r="AY9" i="38" s="1"/>
  <c r="M24" i="40"/>
  <c r="L26" i="40"/>
  <c r="L25" i="40"/>
  <c r="CD4" i="40"/>
  <c r="L48" i="38"/>
  <c r="K50" i="38"/>
  <c r="K49" i="38"/>
  <c r="EM4" i="38"/>
  <c r="Y12" i="20"/>
  <c r="BK4" i="20"/>
  <c r="X13" i="20"/>
  <c r="K43" i="20"/>
  <c r="K40" i="20"/>
  <c r="K30" i="20"/>
  <c r="K27" i="20"/>
  <c r="K39" i="20"/>
  <c r="K26" i="20"/>
  <c r="DK12" i="20" l="1"/>
  <c r="CE12" i="20"/>
  <c r="EL7" i="41"/>
  <c r="EL14" i="41"/>
  <c r="FQ12" i="41"/>
  <c r="FQ9" i="41"/>
  <c r="DG22" i="40"/>
  <c r="CD7" i="41"/>
  <c r="DG20" i="40"/>
  <c r="EK20" i="40"/>
  <c r="CD14" i="41"/>
  <c r="DG12" i="40"/>
  <c r="FQ7" i="38"/>
  <c r="HX7" i="40"/>
  <c r="CE9" i="20"/>
  <c r="FQ14" i="41"/>
  <c r="CD9" i="41"/>
  <c r="EL9" i="41"/>
  <c r="AZ12" i="41"/>
  <c r="AY12" i="40"/>
  <c r="GS7" i="40"/>
  <c r="AZ9" i="42"/>
  <c r="CC20" i="40"/>
  <c r="EK22" i="39"/>
  <c r="EM9" i="42"/>
  <c r="CD9" i="42"/>
  <c r="CD7" i="42"/>
  <c r="AZ7" i="42"/>
  <c r="DH9" i="42"/>
  <c r="EM7" i="42"/>
  <c r="DH7" i="41"/>
  <c r="BA5" i="41"/>
  <c r="BA7" i="41" s="1"/>
  <c r="AZ7" i="41"/>
  <c r="AZ9" i="41"/>
  <c r="O14" i="41"/>
  <c r="BB3" i="41" s="1"/>
  <c r="P12" i="41"/>
  <c r="O13" i="41"/>
  <c r="BB4" i="41"/>
  <c r="DH12" i="41"/>
  <c r="FO9" i="40"/>
  <c r="FO20" i="40"/>
  <c r="FO12" i="40"/>
  <c r="AY20" i="40"/>
  <c r="AY22" i="40"/>
  <c r="GS22" i="40"/>
  <c r="GS14" i="40"/>
  <c r="CC22" i="40"/>
  <c r="CC12" i="40"/>
  <c r="AY14" i="40"/>
  <c r="AY9" i="40"/>
  <c r="DG14" i="40"/>
  <c r="DG9" i="40"/>
  <c r="EK22" i="40"/>
  <c r="EK12" i="40"/>
  <c r="CC7" i="40"/>
  <c r="CC14" i="40"/>
  <c r="DG9" i="39"/>
  <c r="EK20" i="39"/>
  <c r="EK9" i="39"/>
  <c r="CC22" i="39"/>
  <c r="CC20" i="39"/>
  <c r="CC9" i="39"/>
  <c r="DG22" i="39"/>
  <c r="DG20" i="39"/>
  <c r="AY5" i="39"/>
  <c r="AY9" i="39" s="1"/>
  <c r="EK7" i="39"/>
  <c r="EK14" i="39"/>
  <c r="M13" i="39"/>
  <c r="AZ4" i="39"/>
  <c r="M14" i="39"/>
  <c r="AZ3" i="39" s="1"/>
  <c r="N12" i="39"/>
  <c r="AX20" i="39"/>
  <c r="AX22" i="39"/>
  <c r="AX9" i="39"/>
  <c r="AX14" i="39"/>
  <c r="AX12" i="39"/>
  <c r="FO9" i="39"/>
  <c r="FO22" i="39"/>
  <c r="FO20" i="39"/>
  <c r="CD12" i="38"/>
  <c r="FQ12" i="38"/>
  <c r="AY7" i="38"/>
  <c r="AY12" i="38"/>
  <c r="CD14" i="38"/>
  <c r="DH14" i="38"/>
  <c r="EL12" i="38"/>
  <c r="AY14" i="38"/>
  <c r="CD9" i="38"/>
  <c r="EL14" i="38"/>
  <c r="FQ14" i="38"/>
  <c r="DH12" i="38"/>
  <c r="AZ7" i="37"/>
  <c r="AZ9" i="37"/>
  <c r="EM7" i="37"/>
  <c r="P25" i="20"/>
  <c r="CG4" i="20"/>
  <c r="Q38" i="20"/>
  <c r="DM4" i="20"/>
  <c r="CF5" i="20"/>
  <c r="CF12" i="20" s="1"/>
  <c r="DL5" i="20"/>
  <c r="DL12" i="20" s="1"/>
  <c r="DK9" i="20"/>
  <c r="HX9" i="40"/>
  <c r="HX14" i="40"/>
  <c r="O14" i="37"/>
  <c r="BB3" i="37" s="1"/>
  <c r="O13" i="37"/>
  <c r="P12" i="37"/>
  <c r="BB4" i="37"/>
  <c r="EM5" i="41"/>
  <c r="EM9" i="41" s="1"/>
  <c r="L50" i="41"/>
  <c r="M48" i="41"/>
  <c r="EN4" i="41"/>
  <c r="L49" i="41"/>
  <c r="GT5" i="40"/>
  <c r="GT20" i="40" s="1"/>
  <c r="K60" i="39"/>
  <c r="J62" i="39"/>
  <c r="J61" i="39"/>
  <c r="FQ4" i="39"/>
  <c r="O12" i="38"/>
  <c r="N14" i="38"/>
  <c r="BA3" i="38" s="1"/>
  <c r="N13" i="38"/>
  <c r="BA4" i="38"/>
  <c r="M38" i="37"/>
  <c r="M37" i="37"/>
  <c r="DJ4" i="37"/>
  <c r="N36" i="37"/>
  <c r="O24" i="41"/>
  <c r="N26" i="41"/>
  <c r="N25" i="41"/>
  <c r="CF4" i="41"/>
  <c r="O24" i="37"/>
  <c r="CF4" i="37"/>
  <c r="N26" i="37"/>
  <c r="N25" i="37"/>
  <c r="N26" i="42"/>
  <c r="N25" i="42"/>
  <c r="CF4" i="42"/>
  <c r="O24" i="42"/>
  <c r="CD5" i="39"/>
  <c r="CD9" i="39" s="1"/>
  <c r="K60" i="40"/>
  <c r="J62" i="40"/>
  <c r="J61" i="40"/>
  <c r="FQ4" i="40"/>
  <c r="N13" i="40"/>
  <c r="N14" i="40"/>
  <c r="BA3" i="40" s="1"/>
  <c r="O12" i="40"/>
  <c r="BA4" i="40"/>
  <c r="L38" i="39"/>
  <c r="L37" i="39"/>
  <c r="M36" i="39"/>
  <c r="DI4" i="39"/>
  <c r="M36" i="40"/>
  <c r="L38" i="40"/>
  <c r="L37" i="40"/>
  <c r="DI4" i="40"/>
  <c r="EL5" i="40"/>
  <c r="EL20" i="40" s="1"/>
  <c r="CE5" i="38"/>
  <c r="CE9" i="38" s="1"/>
  <c r="BA5" i="42"/>
  <c r="BA9" i="42" s="1"/>
  <c r="FR5" i="38"/>
  <c r="FR14" i="38" s="1"/>
  <c r="FS4" i="38"/>
  <c r="DI5" i="42"/>
  <c r="DI9" i="42" s="1"/>
  <c r="L50" i="38"/>
  <c r="L49" i="38"/>
  <c r="M48" i="38"/>
  <c r="EN4" i="38"/>
  <c r="M26" i="40"/>
  <c r="M25" i="40"/>
  <c r="N24" i="40"/>
  <c r="CE4" i="40"/>
  <c r="DH7" i="37"/>
  <c r="EL5" i="39"/>
  <c r="EL9" i="39" s="1"/>
  <c r="FR5" i="41"/>
  <c r="FR12" i="41" s="1"/>
  <c r="FS4" i="41"/>
  <c r="CD9" i="37"/>
  <c r="EM5" i="38"/>
  <c r="EM9" i="38" s="1"/>
  <c r="CD5" i="40"/>
  <c r="CD22" i="40" s="1"/>
  <c r="DH9" i="37"/>
  <c r="K50" i="39"/>
  <c r="K49" i="39"/>
  <c r="L48" i="39"/>
  <c r="EM4" i="39"/>
  <c r="DH9" i="41"/>
  <c r="CD7" i="37"/>
  <c r="HX12" i="40"/>
  <c r="HY5" i="40"/>
  <c r="HY14" i="40" s="1"/>
  <c r="HZ4" i="40"/>
  <c r="HX22" i="40"/>
  <c r="CC7" i="39"/>
  <c r="CC14" i="39"/>
  <c r="FO14" i="40"/>
  <c r="FO22" i="40"/>
  <c r="DG14" i="39"/>
  <c r="DG12" i="39"/>
  <c r="BA5" i="37"/>
  <c r="BA12" i="37" s="1"/>
  <c r="EK7" i="40"/>
  <c r="EK14" i="40"/>
  <c r="I73" i="40"/>
  <c r="J72" i="40"/>
  <c r="I74" i="40"/>
  <c r="GU4" i="40"/>
  <c r="GS12" i="40"/>
  <c r="GS20" i="40"/>
  <c r="FP5" i="39"/>
  <c r="FP14" i="39" s="1"/>
  <c r="EL9" i="38"/>
  <c r="EN5" i="42"/>
  <c r="EN12" i="42" s="1"/>
  <c r="AZ5" i="38"/>
  <c r="AZ9" i="38" s="1"/>
  <c r="DI5" i="37"/>
  <c r="DI12" i="37" s="1"/>
  <c r="DI5" i="41"/>
  <c r="DI7" i="41" s="1"/>
  <c r="M37" i="41"/>
  <c r="DJ4" i="41"/>
  <c r="M38" i="41"/>
  <c r="N36" i="41"/>
  <c r="CE5" i="41"/>
  <c r="CE9" i="41" s="1"/>
  <c r="CE5" i="37"/>
  <c r="CE7" i="37" s="1"/>
  <c r="CE5" i="42"/>
  <c r="CE9" i="42" s="1"/>
  <c r="N24" i="39"/>
  <c r="M26" i="39"/>
  <c r="M25" i="39"/>
  <c r="CE4" i="39"/>
  <c r="FP5" i="40"/>
  <c r="FP20" i="40" s="1"/>
  <c r="AZ5" i="40"/>
  <c r="AZ14" i="40" s="1"/>
  <c r="DH5" i="39"/>
  <c r="DH14" i="39" s="1"/>
  <c r="DH5" i="40"/>
  <c r="DH14" i="40" s="1"/>
  <c r="K50" i="40"/>
  <c r="K49" i="40"/>
  <c r="L48" i="40"/>
  <c r="EM4" i="40"/>
  <c r="O24" i="38"/>
  <c r="N26" i="38"/>
  <c r="N25" i="38"/>
  <c r="CF4" i="38"/>
  <c r="FO14" i="39"/>
  <c r="FO12" i="39"/>
  <c r="P12" i="42"/>
  <c r="BB4" i="42"/>
  <c r="O14" i="42"/>
  <c r="BB3" i="42" s="1"/>
  <c r="O13" i="42"/>
  <c r="DH7" i="42"/>
  <c r="DI5" i="38"/>
  <c r="DI7" i="38" s="1"/>
  <c r="M37" i="38"/>
  <c r="M38" i="38"/>
  <c r="N36" i="38"/>
  <c r="DJ4" i="38"/>
  <c r="EM12" i="37"/>
  <c r="EN5" i="37"/>
  <c r="EN12" i="37" s="1"/>
  <c r="M38" i="42"/>
  <c r="M37" i="42"/>
  <c r="N36" i="42"/>
  <c r="DJ4" i="42"/>
  <c r="DH7" i="38"/>
  <c r="Z12" i="20"/>
  <c r="Y13" i="20"/>
  <c r="BL4" i="20"/>
  <c r="L43" i="20"/>
  <c r="L40" i="20"/>
  <c r="L27" i="20"/>
  <c r="L30" i="20"/>
  <c r="L39" i="20"/>
  <c r="L26" i="20"/>
  <c r="FR14" i="41" l="1"/>
  <c r="CF7" i="20"/>
  <c r="EM7" i="41"/>
  <c r="HY12" i="40"/>
  <c r="HY9" i="40"/>
  <c r="AZ12" i="40"/>
  <c r="EM12" i="41"/>
  <c r="DH12" i="40"/>
  <c r="HY20" i="40"/>
  <c r="CD9" i="40"/>
  <c r="FR7" i="41"/>
  <c r="FR9" i="41"/>
  <c r="CD20" i="39"/>
  <c r="EM14" i="41"/>
  <c r="BA14" i="41"/>
  <c r="EN9" i="42"/>
  <c r="BA7" i="42"/>
  <c r="CE7" i="42"/>
  <c r="DI7" i="42"/>
  <c r="BA12" i="42"/>
  <c r="CE7" i="41"/>
  <c r="CE12" i="41"/>
  <c r="CE14" i="41"/>
  <c r="DI14" i="41"/>
  <c r="BB5" i="41"/>
  <c r="BB12" i="41" s="1"/>
  <c r="P14" i="41"/>
  <c r="BC3" i="41" s="1"/>
  <c r="BC4" i="41"/>
  <c r="Q12" i="41"/>
  <c r="P13" i="41"/>
  <c r="BA9" i="41"/>
  <c r="BA12" i="41"/>
  <c r="DI12" i="41"/>
  <c r="EL9" i="40"/>
  <c r="GT12" i="40"/>
  <c r="DH7" i="40"/>
  <c r="DH9" i="40"/>
  <c r="DH22" i="40"/>
  <c r="AZ20" i="40"/>
  <c r="EL22" i="40"/>
  <c r="GT22" i="40"/>
  <c r="DH20" i="40"/>
  <c r="AZ7" i="40"/>
  <c r="AZ9" i="40"/>
  <c r="AZ22" i="40"/>
  <c r="FP9" i="40"/>
  <c r="EL12" i="40"/>
  <c r="EL7" i="40"/>
  <c r="EL14" i="40"/>
  <c r="GT9" i="40"/>
  <c r="GT7" i="40"/>
  <c r="GT14" i="40"/>
  <c r="FP22" i="39"/>
  <c r="FP20" i="39"/>
  <c r="FP7" i="39"/>
  <c r="CD7" i="39"/>
  <c r="CD22" i="39"/>
  <c r="AY20" i="39"/>
  <c r="CD14" i="39"/>
  <c r="CD12" i="39"/>
  <c r="AY22" i="39"/>
  <c r="N13" i="39"/>
  <c r="BA4" i="39"/>
  <c r="N14" i="39"/>
  <c r="BA3" i="39" s="1"/>
  <c r="O12" i="39"/>
  <c r="AZ5" i="39"/>
  <c r="AZ12" i="39" s="1"/>
  <c r="DH22" i="39"/>
  <c r="EL20" i="39"/>
  <c r="AY7" i="39"/>
  <c r="AY14" i="39"/>
  <c r="AY12" i="39"/>
  <c r="DH20" i="39"/>
  <c r="DH7" i="39"/>
  <c r="EL7" i="39"/>
  <c r="EL22" i="39"/>
  <c r="DH12" i="39"/>
  <c r="DH9" i="39"/>
  <c r="FP12" i="39"/>
  <c r="FP9" i="39"/>
  <c r="EL14" i="39"/>
  <c r="EL12" i="39"/>
  <c r="FR7" i="38"/>
  <c r="EM7" i="38"/>
  <c r="CE7" i="38"/>
  <c r="AZ14" i="38"/>
  <c r="AZ12" i="38"/>
  <c r="AZ7" i="38"/>
  <c r="EM12" i="38"/>
  <c r="CE12" i="38"/>
  <c r="FR9" i="38"/>
  <c r="CE12" i="37"/>
  <c r="DI9" i="37"/>
  <c r="BA9" i="37"/>
  <c r="EN7" i="37"/>
  <c r="EN9" i="37"/>
  <c r="BA7" i="37"/>
  <c r="DL7" i="20"/>
  <c r="DL9" i="20"/>
  <c r="CF9" i="20"/>
  <c r="DM5" i="20"/>
  <c r="DM7" i="20" s="1"/>
  <c r="CG5" i="20"/>
  <c r="CG7" i="20" s="1"/>
  <c r="R38" i="20"/>
  <c r="DN4" i="20"/>
  <c r="Q25" i="20"/>
  <c r="CH4" i="20"/>
  <c r="O36" i="42"/>
  <c r="N38" i="42"/>
  <c r="N37" i="42"/>
  <c r="DK4" i="42"/>
  <c r="BB5" i="42"/>
  <c r="BB7" i="42" s="1"/>
  <c r="CF5" i="38"/>
  <c r="CF9" i="38" s="1"/>
  <c r="EM5" i="40"/>
  <c r="EM7" i="40" s="1"/>
  <c r="FP14" i="40"/>
  <c r="N26" i="39"/>
  <c r="N25" i="39"/>
  <c r="CF4" i="39"/>
  <c r="O24" i="39"/>
  <c r="N38" i="41"/>
  <c r="O36" i="41"/>
  <c r="N37" i="41"/>
  <c r="DK4" i="41"/>
  <c r="DJ5" i="41"/>
  <c r="DJ12" i="41" s="1"/>
  <c r="GU5" i="40"/>
  <c r="GU7" i="40" s="1"/>
  <c r="J74" i="40"/>
  <c r="J73" i="40"/>
  <c r="K72" i="40"/>
  <c r="GV4" i="40"/>
  <c r="EM5" i="39"/>
  <c r="EM7" i="39" s="1"/>
  <c r="CD20" i="40"/>
  <c r="O24" i="40"/>
  <c r="N26" i="40"/>
  <c r="N25" i="40"/>
  <c r="CF4" i="40"/>
  <c r="N48" i="38"/>
  <c r="M50" i="38"/>
  <c r="M49" i="38"/>
  <c r="EO4" i="38"/>
  <c r="CE14" i="38"/>
  <c r="M38" i="40"/>
  <c r="M37" i="40"/>
  <c r="N36" i="40"/>
  <c r="DJ4" i="40"/>
  <c r="N36" i="39"/>
  <c r="DJ4" i="39"/>
  <c r="M38" i="39"/>
  <c r="M37" i="39"/>
  <c r="O14" i="40"/>
  <c r="BB3" i="40" s="1"/>
  <c r="O13" i="40"/>
  <c r="P12" i="40"/>
  <c r="BB4" i="40"/>
  <c r="K62" i="40"/>
  <c r="K61" i="40"/>
  <c r="L60" i="40"/>
  <c r="FR4" i="40"/>
  <c r="O26" i="42"/>
  <c r="O25" i="42"/>
  <c r="P24" i="42"/>
  <c r="CG4" i="42"/>
  <c r="CF5" i="37"/>
  <c r="CF12" i="37" s="1"/>
  <c r="CF5" i="41"/>
  <c r="CF14" i="41" s="1"/>
  <c r="O36" i="37"/>
  <c r="N38" i="37"/>
  <c r="N37" i="37"/>
  <c r="DK4" i="37"/>
  <c r="BA5" i="38"/>
  <c r="BA7" i="38" s="1"/>
  <c r="FQ5" i="39"/>
  <c r="FQ12" i="39" s="1"/>
  <c r="EN5" i="41"/>
  <c r="EN14" i="41" s="1"/>
  <c r="BB5" i="37"/>
  <c r="BB12" i="37" s="1"/>
  <c r="DJ5" i="38"/>
  <c r="DJ7" i="38" s="1"/>
  <c r="DI14" i="38"/>
  <c r="DI9" i="38"/>
  <c r="DJ5" i="42"/>
  <c r="DJ12" i="42" s="1"/>
  <c r="N38" i="38"/>
  <c r="O36" i="38"/>
  <c r="N37" i="38"/>
  <c r="DK4" i="38"/>
  <c r="DI12" i="38"/>
  <c r="P14" i="42"/>
  <c r="BC3" i="42" s="1"/>
  <c r="P13" i="42"/>
  <c r="Q12" i="42"/>
  <c r="BC4" i="42"/>
  <c r="O26" i="38"/>
  <c r="O25" i="38"/>
  <c r="P24" i="38"/>
  <c r="CG4" i="38"/>
  <c r="M48" i="40"/>
  <c r="L50" i="40"/>
  <c r="L49" i="40"/>
  <c r="EN4" i="40"/>
  <c r="FP7" i="40"/>
  <c r="FP12" i="40"/>
  <c r="FP22" i="40"/>
  <c r="CE5" i="39"/>
  <c r="CE7" i="39" s="1"/>
  <c r="CE12" i="42"/>
  <c r="CE9" i="37"/>
  <c r="DI9" i="41"/>
  <c r="DI7" i="37"/>
  <c r="EN7" i="42"/>
  <c r="HY22" i="40"/>
  <c r="HY7" i="40"/>
  <c r="HZ5" i="40"/>
  <c r="HZ20" i="40" s="1"/>
  <c r="IA4" i="40"/>
  <c r="M48" i="39"/>
  <c r="L50" i="39"/>
  <c r="L49" i="39"/>
  <c r="EN4" i="39"/>
  <c r="CD12" i="40"/>
  <c r="CD7" i="40"/>
  <c r="CD14" i="40"/>
  <c r="EM14" i="38"/>
  <c r="FS5" i="41"/>
  <c r="FS12" i="41" s="1"/>
  <c r="CE5" i="40"/>
  <c r="CE7" i="40" s="1"/>
  <c r="EN5" i="38"/>
  <c r="EN12" i="38" s="1"/>
  <c r="DI12" i="42"/>
  <c r="FR12" i="38"/>
  <c r="FS5" i="38"/>
  <c r="FS12" i="38" s="1"/>
  <c r="DI5" i="40"/>
  <c r="DI9" i="40" s="1"/>
  <c r="DI5" i="39"/>
  <c r="DI12" i="39" s="1"/>
  <c r="BA5" i="40"/>
  <c r="BA9" i="40" s="1"/>
  <c r="FQ5" i="40"/>
  <c r="FQ9" i="40" s="1"/>
  <c r="CF5" i="42"/>
  <c r="CF12" i="42" s="1"/>
  <c r="O26" i="37"/>
  <c r="O25" i="37"/>
  <c r="P24" i="37"/>
  <c r="CG4" i="37"/>
  <c r="O26" i="41"/>
  <c r="O25" i="41"/>
  <c r="P24" i="41"/>
  <c r="CG4" i="41"/>
  <c r="DJ5" i="37"/>
  <c r="DJ9" i="37" s="1"/>
  <c r="O14" i="38"/>
  <c r="BB3" i="38" s="1"/>
  <c r="O13" i="38"/>
  <c r="P12" i="38"/>
  <c r="BB4" i="38"/>
  <c r="K62" i="39"/>
  <c r="K61" i="39"/>
  <c r="FR4" i="39"/>
  <c r="L60" i="39"/>
  <c r="M49" i="41"/>
  <c r="N48" i="41"/>
  <c r="M50" i="41"/>
  <c r="EO4" i="41"/>
  <c r="P14" i="37"/>
  <c r="BC3" i="37" s="1"/>
  <c r="P13" i="37"/>
  <c r="Q12" i="37"/>
  <c r="BC4" i="37"/>
  <c r="Z13" i="20"/>
  <c r="AA12" i="20"/>
  <c r="BM4" i="20"/>
  <c r="M30" i="20"/>
  <c r="M27" i="20"/>
  <c r="M43" i="20"/>
  <c r="M40" i="20"/>
  <c r="M39" i="20"/>
  <c r="M26" i="20"/>
  <c r="DJ7" i="41" l="1"/>
  <c r="DM9" i="20"/>
  <c r="DI20" i="40"/>
  <c r="DI22" i="40"/>
  <c r="DI12" i="40"/>
  <c r="CE12" i="40"/>
  <c r="EN7" i="41"/>
  <c r="CF9" i="41"/>
  <c r="DJ14" i="41"/>
  <c r="CF9" i="42"/>
  <c r="CF12" i="41"/>
  <c r="GU9" i="40"/>
  <c r="EM12" i="40"/>
  <c r="BB14" i="41"/>
  <c r="BB9" i="42"/>
  <c r="CF7" i="42"/>
  <c r="EN9" i="41"/>
  <c r="DJ9" i="41"/>
  <c r="BC5" i="41"/>
  <c r="BC9" i="41" s="1"/>
  <c r="BB9" i="41"/>
  <c r="BB7" i="41"/>
  <c r="Q13" i="41"/>
  <c r="BD4" i="41"/>
  <c r="Q14" i="41"/>
  <c r="BD3" i="41" s="1"/>
  <c r="R12" i="41"/>
  <c r="FS14" i="41"/>
  <c r="FS7" i="41"/>
  <c r="FS9" i="41"/>
  <c r="CF7" i="41"/>
  <c r="FQ22" i="40"/>
  <c r="HZ7" i="40"/>
  <c r="FQ7" i="40"/>
  <c r="BA22" i="40"/>
  <c r="BA12" i="40"/>
  <c r="HZ9" i="40"/>
  <c r="GU20" i="40"/>
  <c r="GU12" i="40"/>
  <c r="EM20" i="40"/>
  <c r="EM22" i="40"/>
  <c r="BA20" i="40"/>
  <c r="BA7" i="40"/>
  <c r="BA14" i="40"/>
  <c r="DI7" i="40"/>
  <c r="DI14" i="40"/>
  <c r="CE20" i="40"/>
  <c r="CE22" i="40"/>
  <c r="EM14" i="40"/>
  <c r="EM9" i="40"/>
  <c r="EM22" i="39"/>
  <c r="FQ22" i="39"/>
  <c r="EM9" i="39"/>
  <c r="AZ22" i="39"/>
  <c r="CE9" i="39"/>
  <c r="AZ7" i="39"/>
  <c r="AZ20" i="39"/>
  <c r="AZ14" i="39"/>
  <c r="O14" i="39"/>
  <c r="BB3" i="39" s="1"/>
  <c r="P12" i="39"/>
  <c r="O13" i="39"/>
  <c r="BB4" i="39"/>
  <c r="BA5" i="39"/>
  <c r="DI22" i="39"/>
  <c r="FQ20" i="39"/>
  <c r="FQ9" i="39"/>
  <c r="AZ9" i="39"/>
  <c r="CE22" i="39"/>
  <c r="CE20" i="39"/>
  <c r="EM20" i="39"/>
  <c r="DI20" i="39"/>
  <c r="DI9" i="39"/>
  <c r="CE14" i="39"/>
  <c r="CE12" i="39"/>
  <c r="FQ7" i="39"/>
  <c r="FQ14" i="39"/>
  <c r="BA14" i="38"/>
  <c r="DJ12" i="38"/>
  <c r="DJ14" i="38"/>
  <c r="EN7" i="38"/>
  <c r="EN9" i="38"/>
  <c r="DJ9" i="38"/>
  <c r="BA9" i="38"/>
  <c r="CF14" i="38"/>
  <c r="EN14" i="38"/>
  <c r="CF12" i="38"/>
  <c r="DJ7" i="37"/>
  <c r="DJ12" i="37"/>
  <c r="BB9" i="37"/>
  <c r="CF7" i="37"/>
  <c r="R25" i="20"/>
  <c r="CI4" i="20"/>
  <c r="S38" i="20"/>
  <c r="DO4" i="20"/>
  <c r="CH5" i="20"/>
  <c r="CH7" i="20" s="1"/>
  <c r="DN5" i="20"/>
  <c r="DN7" i="20" s="1"/>
  <c r="CG12" i="20"/>
  <c r="CG9" i="20"/>
  <c r="DM12" i="20"/>
  <c r="Q14" i="37"/>
  <c r="BD3" i="37" s="1"/>
  <c r="Q13" i="37"/>
  <c r="R12" i="37"/>
  <c r="BD4" i="37"/>
  <c r="FR5" i="39"/>
  <c r="FR9" i="39" s="1"/>
  <c r="Q12" i="38"/>
  <c r="P14" i="38"/>
  <c r="BC3" i="38" s="1"/>
  <c r="P13" i="38"/>
  <c r="BC4" i="38"/>
  <c r="Q24" i="37"/>
  <c r="CH4" i="37"/>
  <c r="P26" i="37"/>
  <c r="P25" i="37"/>
  <c r="FQ14" i="40"/>
  <c r="FS9" i="38"/>
  <c r="FS7" i="38"/>
  <c r="BC5" i="37"/>
  <c r="BC7" i="37" s="1"/>
  <c r="EO5" i="41"/>
  <c r="EO7" i="41" s="1"/>
  <c r="N50" i="41"/>
  <c r="N49" i="41"/>
  <c r="EP4" i="41"/>
  <c r="O48" i="41"/>
  <c r="M60" i="39"/>
  <c r="L62" i="39"/>
  <c r="L61" i="39"/>
  <c r="FS4" i="39"/>
  <c r="BB5" i="38"/>
  <c r="BB7" i="38" s="1"/>
  <c r="CG5" i="41"/>
  <c r="CG7" i="41" s="1"/>
  <c r="CG5" i="37"/>
  <c r="CG12" i="37" s="1"/>
  <c r="FQ12" i="40"/>
  <c r="FQ20" i="40"/>
  <c r="DI7" i="39"/>
  <c r="DI14" i="39"/>
  <c r="FS14" i="38"/>
  <c r="CE14" i="40"/>
  <c r="CE9" i="40"/>
  <c r="M50" i="39"/>
  <c r="M49" i="39"/>
  <c r="N48" i="39"/>
  <c r="EO4" i="39"/>
  <c r="HZ12" i="40"/>
  <c r="IA5" i="40"/>
  <c r="IA12" i="40" s="1"/>
  <c r="IB4" i="40"/>
  <c r="HZ14" i="40"/>
  <c r="HZ22" i="40"/>
  <c r="M50" i="40"/>
  <c r="M49" i="40"/>
  <c r="N48" i="40"/>
  <c r="EO4" i="40"/>
  <c r="Q24" i="38"/>
  <c r="Q26" i="38" s="1"/>
  <c r="P26" i="38"/>
  <c r="P25" i="38"/>
  <c r="CH4" i="38"/>
  <c r="Q14" i="42"/>
  <c r="BD3" i="42" s="1"/>
  <c r="Q13" i="42"/>
  <c r="BD4" i="42"/>
  <c r="R12" i="42"/>
  <c r="DK5" i="38"/>
  <c r="DK9" i="38" s="1"/>
  <c r="O37" i="38"/>
  <c r="O38" i="38"/>
  <c r="P36" i="38"/>
  <c r="DL4" i="38"/>
  <c r="DJ9" i="42"/>
  <c r="DJ7" i="42"/>
  <c r="BB7" i="37"/>
  <c r="EN12" i="41"/>
  <c r="BA12" i="38"/>
  <c r="DK5" i="37"/>
  <c r="DK7" i="37" s="1"/>
  <c r="CF9" i="37"/>
  <c r="P26" i="42"/>
  <c r="P25" i="42"/>
  <c r="Q24" i="42"/>
  <c r="CH4" i="42"/>
  <c r="M60" i="40"/>
  <c r="L62" i="40"/>
  <c r="L61" i="40"/>
  <c r="FS4" i="40"/>
  <c r="P14" i="40"/>
  <c r="BC3" i="40" s="1"/>
  <c r="P13" i="40"/>
  <c r="Q12" i="40"/>
  <c r="BC4" i="40"/>
  <c r="N38" i="39"/>
  <c r="N37" i="39"/>
  <c r="O36" i="39"/>
  <c r="DK4" i="39"/>
  <c r="O36" i="40"/>
  <c r="N38" i="40"/>
  <c r="N37" i="40"/>
  <c r="DK4" i="40"/>
  <c r="EO5" i="38"/>
  <c r="EO9" i="38" s="1"/>
  <c r="CF5" i="40"/>
  <c r="CF14" i="40" s="1"/>
  <c r="EM14" i="39"/>
  <c r="EM12" i="39"/>
  <c r="K73" i="40"/>
  <c r="L72" i="40"/>
  <c r="K74" i="40"/>
  <c r="GW4" i="40"/>
  <c r="GU14" i="40"/>
  <c r="GU22" i="40"/>
  <c r="CF5" i="39"/>
  <c r="CF14" i="39" s="1"/>
  <c r="CF7" i="38"/>
  <c r="DK5" i="42"/>
  <c r="DK9" i="42" s="1"/>
  <c r="Q24" i="41"/>
  <c r="P26" i="41"/>
  <c r="P25" i="41"/>
  <c r="CH4" i="41"/>
  <c r="EN5" i="39"/>
  <c r="EN14" i="39" s="1"/>
  <c r="EN5" i="40"/>
  <c r="EN20" i="40" s="1"/>
  <c r="CG5" i="38"/>
  <c r="CG7" i="38" s="1"/>
  <c r="BC5" i="42"/>
  <c r="BC9" i="42" s="1"/>
  <c r="O38" i="37"/>
  <c r="O37" i="37"/>
  <c r="DL4" i="37"/>
  <c r="P36" i="37"/>
  <c r="CG5" i="42"/>
  <c r="CG9" i="42" s="1"/>
  <c r="FR5" i="40"/>
  <c r="FR22" i="40" s="1"/>
  <c r="BB5" i="40"/>
  <c r="BB20" i="40" s="1"/>
  <c r="DJ5" i="39"/>
  <c r="DJ9" i="39" s="1"/>
  <c r="DJ5" i="40"/>
  <c r="DJ20" i="40" s="1"/>
  <c r="N50" i="38"/>
  <c r="N49" i="38"/>
  <c r="O48" i="38"/>
  <c r="EP4" i="38"/>
  <c r="O26" i="40"/>
  <c r="O25" i="40"/>
  <c r="P24" i="40"/>
  <c r="CG4" i="40"/>
  <c r="GV5" i="40"/>
  <c r="GV20" i="40" s="1"/>
  <c r="DK5" i="41"/>
  <c r="DK9" i="41" s="1"/>
  <c r="O37" i="41"/>
  <c r="DL4" i="41"/>
  <c r="P36" i="41"/>
  <c r="O38" i="41"/>
  <c r="P24" i="39"/>
  <c r="O26" i="39"/>
  <c r="O25" i="39"/>
  <c r="CG4" i="39"/>
  <c r="BB12" i="42"/>
  <c r="O38" i="42"/>
  <c r="O37" i="42"/>
  <c r="P36" i="42"/>
  <c r="DL4" i="42"/>
  <c r="AB12" i="20"/>
  <c r="AA13" i="20"/>
  <c r="BN4" i="20"/>
  <c r="N43" i="20"/>
  <c r="N40" i="20"/>
  <c r="N27" i="20"/>
  <c r="N30" i="20"/>
  <c r="N39" i="20"/>
  <c r="N26" i="20"/>
  <c r="CH12" i="20" l="1"/>
  <c r="CH9" i="20"/>
  <c r="BB12" i="40"/>
  <c r="BB9" i="40"/>
  <c r="BB7" i="40"/>
  <c r="BB14" i="40"/>
  <c r="DN9" i="20"/>
  <c r="IA7" i="40"/>
  <c r="DN12" i="20"/>
  <c r="DK7" i="41"/>
  <c r="CF20" i="39"/>
  <c r="CG12" i="41"/>
  <c r="BC7" i="42"/>
  <c r="CF22" i="39"/>
  <c r="EO14" i="41"/>
  <c r="FR20" i="39"/>
  <c r="BC14" i="41"/>
  <c r="CG7" i="42"/>
  <c r="BC12" i="42"/>
  <c r="DK7" i="42"/>
  <c r="DK12" i="42"/>
  <c r="DK12" i="41"/>
  <c r="CG9" i="41"/>
  <c r="EO12" i="41"/>
  <c r="S12" i="41"/>
  <c r="R13" i="41"/>
  <c r="R14" i="41"/>
  <c r="BE3" i="41" s="1"/>
  <c r="BE4" i="41"/>
  <c r="BD5" i="41"/>
  <c r="BD14" i="41" s="1"/>
  <c r="BC7" i="41"/>
  <c r="BC12" i="41"/>
  <c r="DJ9" i="40"/>
  <c r="FR9" i="40"/>
  <c r="EN12" i="40"/>
  <c r="IA14" i="40"/>
  <c r="CF12" i="40"/>
  <c r="DJ22" i="40"/>
  <c r="CF20" i="40"/>
  <c r="GV9" i="40"/>
  <c r="DJ12" i="40"/>
  <c r="DJ7" i="40"/>
  <c r="DJ14" i="40"/>
  <c r="BB22" i="40"/>
  <c r="CF7" i="40"/>
  <c r="CF9" i="40"/>
  <c r="CF22" i="40"/>
  <c r="IA22" i="40"/>
  <c r="DJ20" i="39"/>
  <c r="EN22" i="39"/>
  <c r="DJ7" i="39"/>
  <c r="DJ22" i="39"/>
  <c r="EN20" i="39"/>
  <c r="EN7" i="39"/>
  <c r="CF12" i="39"/>
  <c r="CF7" i="39"/>
  <c r="BA12" i="39"/>
  <c r="BA20" i="39"/>
  <c r="BA7" i="39"/>
  <c r="BA9" i="39"/>
  <c r="BA14" i="39"/>
  <c r="BB5" i="39"/>
  <c r="P13" i="39"/>
  <c r="BC4" i="39"/>
  <c r="P14" i="39"/>
  <c r="BC3" i="39" s="1"/>
  <c r="Q12" i="39"/>
  <c r="BA22" i="39"/>
  <c r="EN12" i="39"/>
  <c r="EN9" i="39"/>
  <c r="CF9" i="39"/>
  <c r="FR7" i="39"/>
  <c r="FR22" i="39"/>
  <c r="DJ14" i="39"/>
  <c r="DJ12" i="39"/>
  <c r="FR14" i="39"/>
  <c r="FR12" i="39"/>
  <c r="BB12" i="38"/>
  <c r="BB14" i="38"/>
  <c r="CG14" i="38"/>
  <c r="DK7" i="38"/>
  <c r="CG9" i="38"/>
  <c r="EO12" i="38"/>
  <c r="EO7" i="38"/>
  <c r="DK12" i="38"/>
  <c r="BB9" i="38"/>
  <c r="EO14" i="38"/>
  <c r="CG9" i="37"/>
  <c r="DK12" i="37"/>
  <c r="BC12" i="37"/>
  <c r="DO5" i="20"/>
  <c r="DO7" i="20" s="1"/>
  <c r="CI5" i="20"/>
  <c r="CI7" i="20" s="1"/>
  <c r="T38" i="20"/>
  <c r="DP4" i="20"/>
  <c r="S25" i="20"/>
  <c r="CJ4" i="20"/>
  <c r="Q36" i="42"/>
  <c r="P38" i="42"/>
  <c r="P37" i="42"/>
  <c r="DM4" i="42"/>
  <c r="CG5" i="39"/>
  <c r="CG12" i="39" s="1"/>
  <c r="DL5" i="41"/>
  <c r="DL14" i="41" s="1"/>
  <c r="GV14" i="40"/>
  <c r="CG5" i="40"/>
  <c r="CG9" i="40" s="1"/>
  <c r="EP5" i="38"/>
  <c r="EP7" i="38" s="1"/>
  <c r="FR20" i="40"/>
  <c r="DL5" i="37"/>
  <c r="DL12" i="37" s="1"/>
  <c r="DL5" i="42"/>
  <c r="DL12" i="42" s="1"/>
  <c r="P26" i="39"/>
  <c r="P25" i="39"/>
  <c r="CH4" i="39"/>
  <c r="Q24" i="39"/>
  <c r="P38" i="41"/>
  <c r="Q36" i="41"/>
  <c r="P37" i="41"/>
  <c r="DM4" i="41"/>
  <c r="DK14" i="41"/>
  <c r="GV7" i="40"/>
  <c r="GV12" i="40"/>
  <c r="GV22" i="40"/>
  <c r="Q24" i="40"/>
  <c r="P26" i="40"/>
  <c r="P25" i="40"/>
  <c r="CH4" i="40"/>
  <c r="P48" i="38"/>
  <c r="EQ4" i="38"/>
  <c r="O50" i="38"/>
  <c r="O49" i="38"/>
  <c r="FR12" i="40"/>
  <c r="FR7" i="40"/>
  <c r="FR14" i="40"/>
  <c r="CG12" i="42"/>
  <c r="Q36" i="37"/>
  <c r="P38" i="37"/>
  <c r="P37" i="37"/>
  <c r="DM4" i="37"/>
  <c r="EN14" i="40"/>
  <c r="CH5" i="41"/>
  <c r="CH12" i="41" s="1"/>
  <c r="GW5" i="40"/>
  <c r="GW9" i="40" s="1"/>
  <c r="L74" i="40"/>
  <c r="L73" i="40"/>
  <c r="M72" i="40"/>
  <c r="GX4" i="40"/>
  <c r="DK5" i="40"/>
  <c r="DK7" i="40" s="1"/>
  <c r="DK5" i="39"/>
  <c r="DK7" i="39" s="1"/>
  <c r="BC5" i="40"/>
  <c r="BC7" i="40" s="1"/>
  <c r="FS5" i="40"/>
  <c r="FS7" i="40" s="1"/>
  <c r="CH5" i="42"/>
  <c r="CH7" i="42" s="1"/>
  <c r="DL5" i="38"/>
  <c r="DL9" i="38" s="1"/>
  <c r="BD5" i="42"/>
  <c r="BD12" i="42" s="1"/>
  <c r="Q25" i="38"/>
  <c r="R24" i="38"/>
  <c r="CI4" i="38"/>
  <c r="O48" i="40"/>
  <c r="N50" i="40"/>
  <c r="N49" i="40"/>
  <c r="EP4" i="40"/>
  <c r="EO5" i="39"/>
  <c r="EO12" i="39" s="1"/>
  <c r="CG14" i="41"/>
  <c r="M62" i="39"/>
  <c r="M61" i="39"/>
  <c r="N60" i="39"/>
  <c r="FT4" i="39"/>
  <c r="EP5" i="41"/>
  <c r="EP12" i="41" s="1"/>
  <c r="EO9" i="41"/>
  <c r="BC9" i="37"/>
  <c r="Q26" i="37"/>
  <c r="Q25" i="37"/>
  <c r="R24" i="37"/>
  <c r="CI4" i="37"/>
  <c r="Q14" i="38"/>
  <c r="BD3" i="38" s="1"/>
  <c r="Q13" i="38"/>
  <c r="R12" i="38"/>
  <c r="BD4" i="38"/>
  <c r="BD5" i="37"/>
  <c r="BD12" i="37" s="1"/>
  <c r="CG12" i="38"/>
  <c r="EN7" i="40"/>
  <c r="EN9" i="40"/>
  <c r="EN22" i="40"/>
  <c r="Q26" i="41"/>
  <c r="Q25" i="41"/>
  <c r="R24" i="41"/>
  <c r="CI4" i="41"/>
  <c r="O38" i="40"/>
  <c r="O37" i="40"/>
  <c r="P36" i="40"/>
  <c r="DL4" i="40"/>
  <c r="P36" i="39"/>
  <c r="DL4" i="39"/>
  <c r="O38" i="39"/>
  <c r="O37" i="39"/>
  <c r="Q14" i="40"/>
  <c r="BD3" i="40" s="1"/>
  <c r="Q13" i="40"/>
  <c r="R12" i="40"/>
  <c r="BD4" i="40"/>
  <c r="M62" i="40"/>
  <c r="M61" i="40"/>
  <c r="N60" i="40"/>
  <c r="FT4" i="40"/>
  <c r="Q26" i="42"/>
  <c r="Q25" i="42"/>
  <c r="R24" i="42"/>
  <c r="CI4" i="42"/>
  <c r="DK9" i="37"/>
  <c r="P38" i="38"/>
  <c r="Q36" i="38"/>
  <c r="P37" i="38"/>
  <c r="DM4" i="38"/>
  <c r="DK14" i="38"/>
  <c r="R14" i="42"/>
  <c r="BE3" i="42" s="1"/>
  <c r="R13" i="42"/>
  <c r="S12" i="42"/>
  <c r="BE4" i="42"/>
  <c r="CH5" i="38"/>
  <c r="CH7" i="38" s="1"/>
  <c r="EO5" i="40"/>
  <c r="EO9" i="40" s="1"/>
  <c r="IA20" i="40"/>
  <c r="IA9" i="40"/>
  <c r="IB5" i="40"/>
  <c r="IB20" i="40" s="1"/>
  <c r="IC4" i="40"/>
  <c r="O48" i="39"/>
  <c r="EP4" i="39"/>
  <c r="N50" i="39"/>
  <c r="N49" i="39"/>
  <c r="CG7" i="37"/>
  <c r="FS5" i="39"/>
  <c r="FS7" i="39" s="1"/>
  <c r="O49" i="41"/>
  <c r="P48" i="41"/>
  <c r="O50" i="41"/>
  <c r="EQ4" i="41"/>
  <c r="CH5" i="37"/>
  <c r="CH12" i="37" s="1"/>
  <c r="BC5" i="38"/>
  <c r="BC9" i="38" s="1"/>
  <c r="BE4" i="37"/>
  <c r="R14" i="37"/>
  <c r="BE3" i="37" s="1"/>
  <c r="R13" i="37"/>
  <c r="S12" i="37"/>
  <c r="AB13" i="20"/>
  <c r="AC12" i="20"/>
  <c r="BO4" i="20"/>
  <c r="O43" i="20"/>
  <c r="O40" i="20"/>
  <c r="O30" i="20"/>
  <c r="O27" i="20"/>
  <c r="O39" i="20"/>
  <c r="O26" i="20"/>
  <c r="CH7" i="41" l="1"/>
  <c r="DO12" i="20"/>
  <c r="FS9" i="40"/>
  <c r="DO9" i="20"/>
  <c r="BC12" i="40"/>
  <c r="FS20" i="40"/>
  <c r="FS12" i="40"/>
  <c r="BC20" i="40"/>
  <c r="BC22" i="40"/>
  <c r="DL7" i="41"/>
  <c r="BD9" i="41"/>
  <c r="EO22" i="40"/>
  <c r="EP7" i="41"/>
  <c r="DK12" i="40"/>
  <c r="CH14" i="41"/>
  <c r="BD7" i="41"/>
  <c r="BD12" i="41"/>
  <c r="CH9" i="42"/>
  <c r="DL9" i="42"/>
  <c r="BD9" i="42"/>
  <c r="CH12" i="42"/>
  <c r="S14" i="41"/>
  <c r="T12" i="41"/>
  <c r="S13" i="41"/>
  <c r="BF4" i="41"/>
  <c r="EP14" i="41"/>
  <c r="CH9" i="41"/>
  <c r="DL9" i="41"/>
  <c r="BE5" i="41"/>
  <c r="BE7" i="41" s="1"/>
  <c r="IB7" i="40"/>
  <c r="DK20" i="40"/>
  <c r="DK22" i="40"/>
  <c r="GW7" i="40"/>
  <c r="CG20" i="40"/>
  <c r="EO20" i="40"/>
  <c r="IB9" i="40"/>
  <c r="BC14" i="40"/>
  <c r="BC9" i="40"/>
  <c r="DK14" i="40"/>
  <c r="DK9" i="40"/>
  <c r="GW22" i="40"/>
  <c r="GW14" i="40"/>
  <c r="CG22" i="40"/>
  <c r="CG12" i="40"/>
  <c r="CG22" i="39"/>
  <c r="BB9" i="39"/>
  <c r="BB12" i="39"/>
  <c r="BB14" i="39"/>
  <c r="BB22" i="39"/>
  <c r="FS22" i="39"/>
  <c r="Q13" i="39"/>
  <c r="BD4" i="39"/>
  <c r="Q14" i="39"/>
  <c r="BD3" i="39" s="1"/>
  <c r="R12" i="39"/>
  <c r="BC5" i="39"/>
  <c r="BB20" i="39"/>
  <c r="BB7" i="39"/>
  <c r="CG20" i="39"/>
  <c r="CG9" i="39"/>
  <c r="EO22" i="39"/>
  <c r="DK9" i="39"/>
  <c r="FS9" i="39"/>
  <c r="EO20" i="39"/>
  <c r="EO9" i="39"/>
  <c r="DK22" i="39"/>
  <c r="DK20" i="39"/>
  <c r="CG7" i="39"/>
  <c r="CG14" i="39"/>
  <c r="EP12" i="38"/>
  <c r="CH12" i="38"/>
  <c r="EP14" i="38"/>
  <c r="CH14" i="38"/>
  <c r="EP9" i="38"/>
  <c r="BC7" i="38"/>
  <c r="BC12" i="38"/>
  <c r="CH9" i="38"/>
  <c r="DL14" i="38"/>
  <c r="BC14" i="38"/>
  <c r="DL12" i="38"/>
  <c r="DL7" i="37"/>
  <c r="CJ5" i="20"/>
  <c r="CJ9" i="20" s="1"/>
  <c r="DP5" i="20"/>
  <c r="DP9" i="20" s="1"/>
  <c r="CI9" i="20"/>
  <c r="T25" i="20"/>
  <c r="CK4" i="20"/>
  <c r="U38" i="20"/>
  <c r="DQ4" i="20"/>
  <c r="CI12" i="20"/>
  <c r="BE5" i="37"/>
  <c r="BE12" i="37" s="1"/>
  <c r="CH9" i="37"/>
  <c r="EQ5" i="41"/>
  <c r="EQ9" i="41" s="1"/>
  <c r="EP5" i="39"/>
  <c r="EP9" i="39" s="1"/>
  <c r="BD5" i="40"/>
  <c r="BD14" i="40" s="1"/>
  <c r="DL5" i="39"/>
  <c r="DL14" i="39" s="1"/>
  <c r="DL5" i="40"/>
  <c r="DL14" i="40" s="1"/>
  <c r="CI5" i="41"/>
  <c r="CI9" i="41" s="1"/>
  <c r="BD7" i="37"/>
  <c r="BD5" i="38"/>
  <c r="BD9" i="38" s="1"/>
  <c r="P50" i="41"/>
  <c r="Q48" i="41"/>
  <c r="ER4" i="41"/>
  <c r="P49" i="41"/>
  <c r="FS20" i="39"/>
  <c r="IB14" i="40"/>
  <c r="EO12" i="40"/>
  <c r="BE5" i="42"/>
  <c r="BE9" i="42" s="1"/>
  <c r="CI5" i="42"/>
  <c r="CI9" i="42" s="1"/>
  <c r="FT5" i="40"/>
  <c r="FT14" i="40" s="1"/>
  <c r="CI5" i="37"/>
  <c r="CI7" i="37" s="1"/>
  <c r="O60" i="39"/>
  <c r="N62" i="39"/>
  <c r="N61" i="39"/>
  <c r="FU4" i="39"/>
  <c r="EP5" i="40"/>
  <c r="EP20" i="40" s="1"/>
  <c r="CI5" i="38"/>
  <c r="CI9" i="38" s="1"/>
  <c r="GX5" i="40"/>
  <c r="GX20" i="40" s="1"/>
  <c r="Q38" i="37"/>
  <c r="Q37" i="37"/>
  <c r="DN4" i="37"/>
  <c r="R36" i="37"/>
  <c r="EQ5" i="38"/>
  <c r="EQ9" i="38" s="1"/>
  <c r="CH5" i="40"/>
  <c r="CH20" i="40" s="1"/>
  <c r="DM5" i="41"/>
  <c r="DM7" i="41" s="1"/>
  <c r="Q38" i="41"/>
  <c r="Q37" i="41"/>
  <c r="DN4" i="41"/>
  <c r="R36" i="41"/>
  <c r="R24" i="39"/>
  <c r="Q26" i="39"/>
  <c r="Q25" i="39"/>
  <c r="CI4" i="39"/>
  <c r="DM5" i="42"/>
  <c r="DM7" i="42" s="1"/>
  <c r="S14" i="37"/>
  <c r="S13" i="37"/>
  <c r="T12" i="37"/>
  <c r="BF4" i="37"/>
  <c r="CH7" i="37"/>
  <c r="FS14" i="39"/>
  <c r="FS12" i="39"/>
  <c r="O50" i="39"/>
  <c r="O49" i="39"/>
  <c r="P48" i="39"/>
  <c r="EQ4" i="39"/>
  <c r="IB12" i="40"/>
  <c r="IC5" i="40"/>
  <c r="IC9" i="40" s="1"/>
  <c r="IB22" i="40"/>
  <c r="EO7" i="40"/>
  <c r="EO14" i="40"/>
  <c r="T12" i="42"/>
  <c r="BF4" i="42"/>
  <c r="S14" i="42"/>
  <c r="S13" i="42"/>
  <c r="DM5" i="38"/>
  <c r="DM7" i="38" s="1"/>
  <c r="Q37" i="38"/>
  <c r="Q38" i="38"/>
  <c r="R36" i="38"/>
  <c r="DN4" i="38"/>
  <c r="CJ4" i="42"/>
  <c r="S24" i="42"/>
  <c r="R26" i="42"/>
  <c r="R25" i="42"/>
  <c r="O60" i="40"/>
  <c r="N62" i="40"/>
  <c r="N61" i="40"/>
  <c r="FU4" i="40"/>
  <c r="R13" i="40"/>
  <c r="R14" i="40"/>
  <c r="BE3" i="40" s="1"/>
  <c r="S12" i="40"/>
  <c r="BE4" i="40"/>
  <c r="P38" i="39"/>
  <c r="P37" i="39"/>
  <c r="Q36" i="39"/>
  <c r="DM4" i="39"/>
  <c r="Q36" i="40"/>
  <c r="P38" i="40"/>
  <c r="P37" i="40"/>
  <c r="DM4" i="40"/>
  <c r="S24" i="41"/>
  <c r="R26" i="41"/>
  <c r="R25" i="41"/>
  <c r="CJ4" i="41"/>
  <c r="BD9" i="37"/>
  <c r="S12" i="38"/>
  <c r="R14" i="38"/>
  <c r="BE3" i="38" s="1"/>
  <c r="R13" i="38"/>
  <c r="BE4" i="38"/>
  <c r="S24" i="37"/>
  <c r="CJ4" i="37"/>
  <c r="R26" i="37"/>
  <c r="R25" i="37"/>
  <c r="EP9" i="41"/>
  <c r="FT5" i="39"/>
  <c r="FT14" i="39" s="1"/>
  <c r="EO7" i="39"/>
  <c r="EO14" i="39"/>
  <c r="O50" i="40"/>
  <c r="O49" i="40"/>
  <c r="P48" i="40"/>
  <c r="EQ4" i="40"/>
  <c r="S24" i="38"/>
  <c r="R26" i="38"/>
  <c r="R25" i="38"/>
  <c r="CJ4" i="38"/>
  <c r="BD7" i="42"/>
  <c r="DL7" i="38"/>
  <c r="FS14" i="40"/>
  <c r="FS22" i="40"/>
  <c r="DK14" i="39"/>
  <c r="DK12" i="39"/>
  <c r="M73" i="40"/>
  <c r="N72" i="40"/>
  <c r="M74" i="40"/>
  <c r="GY4" i="40"/>
  <c r="GW12" i="40"/>
  <c r="GW20" i="40"/>
  <c r="DM5" i="37"/>
  <c r="DM12" i="37" s="1"/>
  <c r="P50" i="38"/>
  <c r="P49" i="38"/>
  <c r="Q48" i="38"/>
  <c r="ER4" i="38"/>
  <c r="Q26" i="40"/>
  <c r="Q25" i="40"/>
  <c r="R24" i="40"/>
  <c r="CI4" i="40"/>
  <c r="CH5" i="39"/>
  <c r="CH9" i="39" s="1"/>
  <c r="DL7" i="42"/>
  <c r="DL9" i="37"/>
  <c r="CG7" i="40"/>
  <c r="CG14" i="40"/>
  <c r="DL12" i="41"/>
  <c r="Q38" i="42"/>
  <c r="Q37" i="42"/>
  <c r="R36" i="42"/>
  <c r="DN4" i="42"/>
  <c r="AD12" i="20"/>
  <c r="AC13" i="20"/>
  <c r="BP4" i="20"/>
  <c r="P27" i="20"/>
  <c r="P30" i="20"/>
  <c r="P43" i="20"/>
  <c r="P40" i="20"/>
  <c r="P39" i="20"/>
  <c r="P26" i="20"/>
  <c r="DP12" i="20" l="1"/>
  <c r="EQ7" i="41"/>
  <c r="CJ12" i="20"/>
  <c r="CI14" i="41"/>
  <c r="FT12" i="40"/>
  <c r="EQ12" i="41"/>
  <c r="IC12" i="40"/>
  <c r="CH9" i="40"/>
  <c r="CI7" i="41"/>
  <c r="CI12" i="41"/>
  <c r="DL12" i="40"/>
  <c r="EQ14" i="41"/>
  <c r="BE12" i="41"/>
  <c r="DM12" i="42"/>
  <c r="CI7" i="42"/>
  <c r="BE7" i="42"/>
  <c r="DM9" i="42"/>
  <c r="CI12" i="42"/>
  <c r="BE12" i="42"/>
  <c r="BE14" i="41"/>
  <c r="BE9" i="41"/>
  <c r="BF5" i="41"/>
  <c r="BF12" i="41" s="1"/>
  <c r="U12" i="41"/>
  <c r="T13" i="41"/>
  <c r="T14" i="41"/>
  <c r="BG4" i="41"/>
  <c r="DM12" i="41"/>
  <c r="DM9" i="41"/>
  <c r="IC22" i="40"/>
  <c r="IC14" i="40"/>
  <c r="EP9" i="40"/>
  <c r="DL7" i="40"/>
  <c r="DL9" i="40"/>
  <c r="DL22" i="40"/>
  <c r="BD12" i="40"/>
  <c r="FT20" i="40"/>
  <c r="BD20" i="40"/>
  <c r="IC20" i="40"/>
  <c r="IC7" i="40"/>
  <c r="GX9" i="40"/>
  <c r="FT7" i="40"/>
  <c r="FT9" i="40"/>
  <c r="FT22" i="40"/>
  <c r="DL20" i="40"/>
  <c r="BD7" i="40"/>
  <c r="BD9" i="40"/>
  <c r="BD22" i="40"/>
  <c r="FT22" i="39"/>
  <c r="DL22" i="39"/>
  <c r="EP20" i="39"/>
  <c r="CH20" i="39"/>
  <c r="BC7" i="39"/>
  <c r="BC20" i="39"/>
  <c r="BC14" i="39"/>
  <c r="BC22" i="39"/>
  <c r="BC12" i="39"/>
  <c r="CH7" i="39"/>
  <c r="CH22" i="39"/>
  <c r="EP7" i="39"/>
  <c r="EP22" i="39"/>
  <c r="BC9" i="39"/>
  <c r="R14" i="39"/>
  <c r="BE3" i="39" s="1"/>
  <c r="S12" i="39"/>
  <c r="R13" i="39"/>
  <c r="BE4" i="39"/>
  <c r="BD5" i="39"/>
  <c r="BD9" i="39" s="1"/>
  <c r="FT20" i="39"/>
  <c r="FT7" i="39"/>
  <c r="DL20" i="39"/>
  <c r="DL7" i="39"/>
  <c r="CH14" i="39"/>
  <c r="CH12" i="39"/>
  <c r="DL12" i="39"/>
  <c r="DL9" i="39"/>
  <c r="BD14" i="38"/>
  <c r="DM14" i="38"/>
  <c r="CI7" i="38"/>
  <c r="BD12" i="38"/>
  <c r="CI12" i="38"/>
  <c r="BD7" i="38"/>
  <c r="DM9" i="38"/>
  <c r="EQ7" i="38"/>
  <c r="DM12" i="38"/>
  <c r="EQ12" i="38"/>
  <c r="CI9" i="37"/>
  <c r="CI12" i="37"/>
  <c r="DM9" i="37"/>
  <c r="DM7" i="37"/>
  <c r="BE9" i="37"/>
  <c r="DQ5" i="20"/>
  <c r="DQ7" i="20" s="1"/>
  <c r="V38" i="20"/>
  <c r="DR4" i="20"/>
  <c r="U25" i="20"/>
  <c r="CL4" i="20"/>
  <c r="DP7" i="20"/>
  <c r="CJ7" i="20"/>
  <c r="CK5" i="20"/>
  <c r="CK7" i="20" s="1"/>
  <c r="CI5" i="40"/>
  <c r="CI7" i="40" s="1"/>
  <c r="S36" i="42"/>
  <c r="R38" i="42"/>
  <c r="R37" i="42"/>
  <c r="DO4" i="42"/>
  <c r="S24" i="40"/>
  <c r="R26" i="40"/>
  <c r="R25" i="40"/>
  <c r="CJ4" i="40"/>
  <c r="R48" i="38"/>
  <c r="ES4" i="38"/>
  <c r="Q50" i="38"/>
  <c r="Q49" i="38"/>
  <c r="S26" i="38"/>
  <c r="S25" i="38"/>
  <c r="T24" i="38"/>
  <c r="CK4" i="38"/>
  <c r="Q48" i="40"/>
  <c r="P50" i="40"/>
  <c r="P49" i="40"/>
  <c r="ER4" i="40"/>
  <c r="FT12" i="39"/>
  <c r="FT9" i="39"/>
  <c r="S26" i="37"/>
  <c r="S25" i="37"/>
  <c r="T24" i="37"/>
  <c r="CK4" i="37"/>
  <c r="S14" i="38"/>
  <c r="S13" i="38"/>
  <c r="T12" i="38"/>
  <c r="BF4" i="38"/>
  <c r="CJ5" i="41"/>
  <c r="CJ14" i="41" s="1"/>
  <c r="DM5" i="40"/>
  <c r="DM9" i="40" s="1"/>
  <c r="DM5" i="39"/>
  <c r="DM12" i="39" s="1"/>
  <c r="BE5" i="40"/>
  <c r="BE9" i="40" s="1"/>
  <c r="FU5" i="40"/>
  <c r="FU9" i="40" s="1"/>
  <c r="S26" i="42"/>
  <c r="S25" i="42"/>
  <c r="T24" i="42"/>
  <c r="CK4" i="42"/>
  <c r="DN5" i="38"/>
  <c r="DN7" i="38" s="1"/>
  <c r="T14" i="42"/>
  <c r="T13" i="42"/>
  <c r="U12" i="42"/>
  <c r="BG4" i="42"/>
  <c r="EQ5" i="39"/>
  <c r="EQ7" i="39" s="1"/>
  <c r="BG4" i="37"/>
  <c r="T14" i="37"/>
  <c r="T13" i="37"/>
  <c r="U12" i="37"/>
  <c r="R26" i="39"/>
  <c r="R25" i="39"/>
  <c r="CJ4" i="39"/>
  <c r="S24" i="39"/>
  <c r="DN5" i="41"/>
  <c r="DN12" i="41" s="1"/>
  <c r="DM14" i="41"/>
  <c r="CH12" i="40"/>
  <c r="CH7" i="40"/>
  <c r="CH14" i="40"/>
  <c r="CH22" i="40"/>
  <c r="EQ14" i="38"/>
  <c r="S36" i="37"/>
  <c r="R38" i="37"/>
  <c r="R37" i="37"/>
  <c r="DO4" i="37"/>
  <c r="GX12" i="40"/>
  <c r="GX7" i="40"/>
  <c r="GX14" i="40"/>
  <c r="GX22" i="40"/>
  <c r="CI14" i="38"/>
  <c r="EP12" i="40"/>
  <c r="EP7" i="40"/>
  <c r="EP14" i="40"/>
  <c r="EP22" i="40"/>
  <c r="O62" i="39"/>
  <c r="O61" i="39"/>
  <c r="FV4" i="39"/>
  <c r="P60" i="39"/>
  <c r="Q49" i="41"/>
  <c r="R48" i="41"/>
  <c r="Q50" i="41"/>
  <c r="ES4" i="41"/>
  <c r="EP14" i="39"/>
  <c r="EP12" i="39"/>
  <c r="BE7" i="37"/>
  <c r="DN5" i="42"/>
  <c r="DN7" i="42" s="1"/>
  <c r="ER5" i="38"/>
  <c r="ER9" i="38" s="1"/>
  <c r="GY5" i="40"/>
  <c r="GY7" i="40" s="1"/>
  <c r="N74" i="40"/>
  <c r="N73" i="40"/>
  <c r="O72" i="40"/>
  <c r="GZ4" i="40"/>
  <c r="CJ5" i="38"/>
  <c r="CJ9" i="38" s="1"/>
  <c r="EQ5" i="40"/>
  <c r="EQ7" i="40" s="1"/>
  <c r="CJ5" i="37"/>
  <c r="CJ12" i="37" s="1"/>
  <c r="BE5" i="38"/>
  <c r="BE7" i="38" s="1"/>
  <c r="S26" i="41"/>
  <c r="S25" i="41"/>
  <c r="T24" i="41"/>
  <c r="CK4" i="41"/>
  <c r="Q38" i="40"/>
  <c r="Q37" i="40"/>
  <c r="R36" i="40"/>
  <c r="DN4" i="40"/>
  <c r="R36" i="39"/>
  <c r="DN4" i="39"/>
  <c r="Q38" i="39"/>
  <c r="Q37" i="39"/>
  <c r="S14" i="40"/>
  <c r="S13" i="40"/>
  <c r="T12" i="40"/>
  <c r="BF4" i="40"/>
  <c r="O62" i="40"/>
  <c r="O61" i="40"/>
  <c r="P60" i="40"/>
  <c r="FV4" i="40"/>
  <c r="CJ5" i="42"/>
  <c r="CJ12" i="42" s="1"/>
  <c r="R38" i="38"/>
  <c r="S36" i="38"/>
  <c r="R37" i="38"/>
  <c r="DO4" i="38"/>
  <c r="BF5" i="42"/>
  <c r="BF12" i="42" s="1"/>
  <c r="Q48" i="39"/>
  <c r="P50" i="39"/>
  <c r="P49" i="39"/>
  <c r="ER4" i="39"/>
  <c r="BF5" i="37"/>
  <c r="BF12" i="37" s="1"/>
  <c r="CI5" i="39"/>
  <c r="CI7" i="39" s="1"/>
  <c r="R38" i="41"/>
  <c r="S36" i="41"/>
  <c r="R37" i="41"/>
  <c r="DO4" i="41"/>
  <c r="DN5" i="37"/>
  <c r="DN12" i="37" s="1"/>
  <c r="FU5" i="39"/>
  <c r="FU12" i="39" s="1"/>
  <c r="ER5" i="41"/>
  <c r="ER14" i="41" s="1"/>
  <c r="AD13" i="20"/>
  <c r="AE12" i="20"/>
  <c r="BQ4" i="20"/>
  <c r="Q43" i="20"/>
  <c r="Q40" i="20"/>
  <c r="Q30" i="20"/>
  <c r="Q27" i="20"/>
  <c r="Q39" i="20"/>
  <c r="Q26" i="20"/>
  <c r="DN7" i="41" l="1"/>
  <c r="DN14" i="41"/>
  <c r="GY9" i="40"/>
  <c r="DQ12" i="20"/>
  <c r="FU7" i="40"/>
  <c r="DN9" i="41"/>
  <c r="FU22" i="40"/>
  <c r="FU14" i="40"/>
  <c r="BE20" i="40"/>
  <c r="CJ7" i="41"/>
  <c r="GY20" i="40"/>
  <c r="GY12" i="40"/>
  <c r="CJ12" i="41"/>
  <c r="CI12" i="40"/>
  <c r="BF14" i="41"/>
  <c r="DN9" i="42"/>
  <c r="BF9" i="42"/>
  <c r="BF7" i="42"/>
  <c r="DN12" i="42"/>
  <c r="CJ9" i="42"/>
  <c r="CJ9" i="41"/>
  <c r="BG5" i="41"/>
  <c r="BG9" i="41" s="1"/>
  <c r="BF9" i="41"/>
  <c r="BF7" i="41"/>
  <c r="ER7" i="41"/>
  <c r="ER9" i="41"/>
  <c r="ER12" i="41"/>
  <c r="U14" i="41"/>
  <c r="V12" i="41"/>
  <c r="U13" i="41"/>
  <c r="BH4" i="41"/>
  <c r="EQ12" i="40"/>
  <c r="EQ20" i="40"/>
  <c r="EQ22" i="40"/>
  <c r="FU12" i="40"/>
  <c r="FU20" i="40"/>
  <c r="BE22" i="40"/>
  <c r="BE12" i="40"/>
  <c r="CI20" i="40"/>
  <c r="CI22" i="40"/>
  <c r="DM20" i="40"/>
  <c r="EQ14" i="40"/>
  <c r="EQ9" i="40"/>
  <c r="GY14" i="40"/>
  <c r="GY22" i="40"/>
  <c r="DM22" i="40"/>
  <c r="DM12" i="40"/>
  <c r="CI14" i="40"/>
  <c r="CI9" i="40"/>
  <c r="DM22" i="39"/>
  <c r="FU22" i="39"/>
  <c r="DM20" i="39"/>
  <c r="DM9" i="39"/>
  <c r="BD22" i="39"/>
  <c r="CI9" i="39"/>
  <c r="DM7" i="39"/>
  <c r="DM14" i="39"/>
  <c r="BD20" i="39"/>
  <c r="BD7" i="39"/>
  <c r="BD12" i="39"/>
  <c r="BD14" i="39"/>
  <c r="BE5" i="39"/>
  <c r="BE14" i="39" s="1"/>
  <c r="S14" i="39"/>
  <c r="T12" i="39"/>
  <c r="S13" i="39"/>
  <c r="BF4" i="39"/>
  <c r="CI22" i="39"/>
  <c r="CI20" i="39"/>
  <c r="EQ9" i="39"/>
  <c r="FU20" i="39"/>
  <c r="FU9" i="39"/>
  <c r="CI14" i="39"/>
  <c r="CI12" i="39"/>
  <c r="EQ22" i="39"/>
  <c r="EQ20" i="39"/>
  <c r="BE9" i="38"/>
  <c r="CJ14" i="38"/>
  <c r="BE14" i="38"/>
  <c r="DN12" i="38"/>
  <c r="ER14" i="38"/>
  <c r="CJ12" i="38"/>
  <c r="ER12" i="38"/>
  <c r="DN14" i="38"/>
  <c r="CJ7" i="37"/>
  <c r="DN9" i="37"/>
  <c r="DN7" i="37"/>
  <c r="CJ9" i="37"/>
  <c r="CK9" i="20"/>
  <c r="CK12" i="20"/>
  <c r="V25" i="20"/>
  <c r="CM4" i="20"/>
  <c r="W38" i="20"/>
  <c r="DS4" i="20"/>
  <c r="DQ9" i="20"/>
  <c r="CL5" i="20"/>
  <c r="CL9" i="20" s="1"/>
  <c r="DR5" i="20"/>
  <c r="DR9" i="20" s="1"/>
  <c r="BF9" i="37"/>
  <c r="DO5" i="38"/>
  <c r="DO9" i="38" s="1"/>
  <c r="S37" i="38"/>
  <c r="S38" i="38"/>
  <c r="T36" i="38"/>
  <c r="DP4" i="38"/>
  <c r="FV5" i="40"/>
  <c r="FV20" i="40" s="1"/>
  <c r="BF5" i="40"/>
  <c r="BF20" i="40" s="1"/>
  <c r="DN5" i="39"/>
  <c r="DN9" i="39" s="1"/>
  <c r="DN5" i="40"/>
  <c r="DN20" i="40" s="1"/>
  <c r="CK5" i="41"/>
  <c r="CK7" i="41" s="1"/>
  <c r="O73" i="40"/>
  <c r="P72" i="40"/>
  <c r="O74" i="40"/>
  <c r="HA4" i="40"/>
  <c r="ES5" i="41"/>
  <c r="ES7" i="41" s="1"/>
  <c r="R50" i="41"/>
  <c r="R49" i="41"/>
  <c r="ET4" i="41"/>
  <c r="S48" i="41"/>
  <c r="Q60" i="39"/>
  <c r="P62" i="39"/>
  <c r="P61" i="39"/>
  <c r="FW4" i="39"/>
  <c r="S38" i="37"/>
  <c r="S37" i="37"/>
  <c r="DP4" i="37"/>
  <c r="T36" i="37"/>
  <c r="T24" i="39"/>
  <c r="S26" i="39"/>
  <c r="S25" i="39"/>
  <c r="CK4" i="39"/>
  <c r="U14" i="37"/>
  <c r="U13" i="37"/>
  <c r="V12" i="37"/>
  <c r="BH4" i="37"/>
  <c r="BG5" i="42"/>
  <c r="BG9" i="42" s="1"/>
  <c r="T26" i="42"/>
  <c r="T25" i="42"/>
  <c r="U24" i="42"/>
  <c r="CL4" i="42"/>
  <c r="BE7" i="40"/>
  <c r="BE14" i="40"/>
  <c r="DM7" i="40"/>
  <c r="DM14" i="40"/>
  <c r="U12" i="38"/>
  <c r="T14" i="38"/>
  <c r="T13" i="38"/>
  <c r="BG4" i="38"/>
  <c r="U24" i="37"/>
  <c r="CL4" i="37"/>
  <c r="T26" i="37"/>
  <c r="T25" i="37"/>
  <c r="Q50" i="40"/>
  <c r="Q49" i="40"/>
  <c r="R48" i="40"/>
  <c r="ES4" i="40"/>
  <c r="U24" i="38"/>
  <c r="T26" i="38"/>
  <c r="T25" i="38"/>
  <c r="CL4" i="38"/>
  <c r="R50" i="38"/>
  <c r="R49" i="38"/>
  <c r="S48" i="38"/>
  <c r="ET4" i="38"/>
  <c r="S26" i="40"/>
  <c r="S25" i="40"/>
  <c r="T24" i="40"/>
  <c r="CK4" i="40"/>
  <c r="S38" i="42"/>
  <c r="S37" i="42"/>
  <c r="DP4" i="42"/>
  <c r="T36" i="42"/>
  <c r="ER5" i="39"/>
  <c r="ER14" i="39" s="1"/>
  <c r="FU7" i="39"/>
  <c r="FU14" i="39"/>
  <c r="DO5" i="41"/>
  <c r="DO9" i="41" s="1"/>
  <c r="S37" i="41"/>
  <c r="DP4" i="41"/>
  <c r="S38" i="41"/>
  <c r="T36" i="41"/>
  <c r="BF7" i="37"/>
  <c r="Q50" i="39"/>
  <c r="Q49" i="39"/>
  <c r="R48" i="39"/>
  <c r="ES4" i="39"/>
  <c r="CJ7" i="42"/>
  <c r="Q60" i="40"/>
  <c r="P62" i="40"/>
  <c r="P61" i="40"/>
  <c r="FW4" i="40"/>
  <c r="T14" i="40"/>
  <c r="T13" i="40"/>
  <c r="U12" i="40"/>
  <c r="BG4" i="40"/>
  <c r="R38" i="39"/>
  <c r="R37" i="39"/>
  <c r="S36" i="39"/>
  <c r="DO4" i="39"/>
  <c r="S36" i="40"/>
  <c r="R38" i="40"/>
  <c r="R37" i="40"/>
  <c r="DO4" i="40"/>
  <c r="U24" i="41"/>
  <c r="T26" i="41"/>
  <c r="T25" i="41"/>
  <c r="CL4" i="41"/>
  <c r="BE12" i="38"/>
  <c r="CJ7" i="38"/>
  <c r="GZ5" i="40"/>
  <c r="GZ14" i="40" s="1"/>
  <c r="ER7" i="38"/>
  <c r="FV5" i="39"/>
  <c r="FV9" i="39" s="1"/>
  <c r="DO5" i="37"/>
  <c r="DO7" i="37" s="1"/>
  <c r="CJ5" i="39"/>
  <c r="CJ14" i="39" s="1"/>
  <c r="BG5" i="37"/>
  <c r="BG7" i="37" s="1"/>
  <c r="EQ14" i="39"/>
  <c r="EQ12" i="39"/>
  <c r="U14" i="42"/>
  <c r="U13" i="42"/>
  <c r="BH4" i="42"/>
  <c r="V12" i="42"/>
  <c r="DN9" i="38"/>
  <c r="CK5" i="42"/>
  <c r="CK9" i="42" s="1"/>
  <c r="BF5" i="38"/>
  <c r="BF7" i="38" s="1"/>
  <c r="CK5" i="37"/>
  <c r="CK12" i="37" s="1"/>
  <c r="ER5" i="40"/>
  <c r="ER20" i="40" s="1"/>
  <c r="CK5" i="38"/>
  <c r="CK9" i="38" s="1"/>
  <c r="ES5" i="38"/>
  <c r="ES7" i="38" s="1"/>
  <c r="CJ5" i="40"/>
  <c r="CJ14" i="40" s="1"/>
  <c r="DO5" i="42"/>
  <c r="DO9" i="42" s="1"/>
  <c r="AF12" i="20"/>
  <c r="AE13" i="20"/>
  <c r="BR4" i="20"/>
  <c r="R43" i="20"/>
  <c r="R40" i="20"/>
  <c r="R27" i="20"/>
  <c r="R30" i="20"/>
  <c r="R39" i="20"/>
  <c r="R26" i="20"/>
  <c r="CL7" i="20" l="1"/>
  <c r="DR7" i="20"/>
  <c r="ES12" i="41"/>
  <c r="CK14" i="41"/>
  <c r="BE22" i="39"/>
  <c r="DO7" i="41"/>
  <c r="ER22" i="39"/>
  <c r="ES9" i="41"/>
  <c r="DO7" i="42"/>
  <c r="CJ12" i="40"/>
  <c r="BG14" i="41"/>
  <c r="CK7" i="42"/>
  <c r="DO12" i="42"/>
  <c r="BG7" i="42"/>
  <c r="CK12" i="41"/>
  <c r="BH5" i="41"/>
  <c r="BH14" i="41" s="1"/>
  <c r="V14" i="41"/>
  <c r="BI4" i="41"/>
  <c r="W12" i="41"/>
  <c r="V13" i="41"/>
  <c r="BG7" i="41"/>
  <c r="BG12" i="41"/>
  <c r="DO12" i="41"/>
  <c r="ES14" i="41"/>
  <c r="GZ12" i="40"/>
  <c r="DN9" i="40"/>
  <c r="FV12" i="40"/>
  <c r="CJ20" i="40"/>
  <c r="FV22" i="40"/>
  <c r="CJ7" i="40"/>
  <c r="CJ9" i="40"/>
  <c r="CJ22" i="40"/>
  <c r="BF9" i="40"/>
  <c r="FV9" i="40"/>
  <c r="FV7" i="40"/>
  <c r="FV14" i="40"/>
  <c r="FV20" i="39"/>
  <c r="ER20" i="39"/>
  <c r="ER7" i="39"/>
  <c r="FV7" i="39"/>
  <c r="FV22" i="39"/>
  <c r="BE12" i="39"/>
  <c r="BE20" i="39"/>
  <c r="BE9" i="39"/>
  <c r="BE7" i="39"/>
  <c r="BF5" i="39"/>
  <c r="BF22" i="39" s="1"/>
  <c r="T13" i="39"/>
  <c r="BG4" i="39"/>
  <c r="T14" i="39"/>
  <c r="U12" i="39"/>
  <c r="DN20" i="39"/>
  <c r="CJ22" i="39"/>
  <c r="ER12" i="39"/>
  <c r="ER9" i="39"/>
  <c r="CJ20" i="39"/>
  <c r="CJ7" i="39"/>
  <c r="FV14" i="39"/>
  <c r="FV12" i="39"/>
  <c r="DN7" i="39"/>
  <c r="DN22" i="39"/>
  <c r="BF12" i="38"/>
  <c r="DO7" i="38"/>
  <c r="ES14" i="38"/>
  <c r="ES9" i="38"/>
  <c r="ES12" i="38"/>
  <c r="BF14" i="38"/>
  <c r="DO12" i="38"/>
  <c r="BG12" i="37"/>
  <c r="CK9" i="37"/>
  <c r="CK7" i="37"/>
  <c r="BG9" i="37"/>
  <c r="DO12" i="37"/>
  <c r="DS5" i="20"/>
  <c r="DS7" i="20" s="1"/>
  <c r="CM5" i="20"/>
  <c r="CM7" i="20" s="1"/>
  <c r="DR12" i="20"/>
  <c r="CL12" i="20"/>
  <c r="X38" i="20"/>
  <c r="DT4" i="20"/>
  <c r="W25" i="20"/>
  <c r="CN4" i="20"/>
  <c r="ER12" i="40"/>
  <c r="ER14" i="40"/>
  <c r="CK12" i="38"/>
  <c r="CK7" i="38"/>
  <c r="ER7" i="40"/>
  <c r="ER9" i="40"/>
  <c r="ER22" i="40"/>
  <c r="BF9" i="38"/>
  <c r="CK12" i="42"/>
  <c r="BH5" i="42"/>
  <c r="BH12" i="42" s="1"/>
  <c r="CJ12" i="39"/>
  <c r="CJ9" i="39"/>
  <c r="DO9" i="37"/>
  <c r="GZ7" i="40"/>
  <c r="GZ9" i="40"/>
  <c r="GZ22" i="40"/>
  <c r="GZ20" i="40"/>
  <c r="U26" i="41"/>
  <c r="U25" i="41"/>
  <c r="V24" i="41"/>
  <c r="CM4" i="41"/>
  <c r="S38" i="40"/>
  <c r="S37" i="40"/>
  <c r="T36" i="40"/>
  <c r="DP4" i="40"/>
  <c r="T36" i="39"/>
  <c r="DP4" i="39"/>
  <c r="S38" i="39"/>
  <c r="S37" i="39"/>
  <c r="U14" i="40"/>
  <c r="U13" i="40"/>
  <c r="V12" i="40"/>
  <c r="BH4" i="40"/>
  <c r="Q62" i="40"/>
  <c r="Q61" i="40"/>
  <c r="R60" i="40"/>
  <c r="FX4" i="40"/>
  <c r="ES5" i="39"/>
  <c r="ES12" i="39" s="1"/>
  <c r="DO14" i="41"/>
  <c r="DP5" i="42"/>
  <c r="DP12" i="42" s="1"/>
  <c r="U24" i="40"/>
  <c r="T26" i="40"/>
  <c r="T25" i="40"/>
  <c r="CL4" i="40"/>
  <c r="T48" i="38"/>
  <c r="EU4" i="38"/>
  <c r="S50" i="38"/>
  <c r="S49" i="38"/>
  <c r="U26" i="38"/>
  <c r="U25" i="38"/>
  <c r="V24" i="38"/>
  <c r="CM4" i="38"/>
  <c r="S48" i="40"/>
  <c r="R50" i="40"/>
  <c r="R49" i="40"/>
  <c r="ET4" i="40"/>
  <c r="U26" i="37"/>
  <c r="U25" i="37"/>
  <c r="CM4" i="37"/>
  <c r="V24" i="37"/>
  <c r="U14" i="38"/>
  <c r="U13" i="38"/>
  <c r="V12" i="38"/>
  <c r="BH4" i="38"/>
  <c r="CL5" i="42"/>
  <c r="CL12" i="42" s="1"/>
  <c r="BG12" i="42"/>
  <c r="BH5" i="37"/>
  <c r="BH12" i="37" s="1"/>
  <c r="CK5" i="39"/>
  <c r="CK12" i="39" s="1"/>
  <c r="U36" i="37"/>
  <c r="T38" i="37"/>
  <c r="T37" i="37"/>
  <c r="DQ4" i="37"/>
  <c r="FW5" i="39"/>
  <c r="FW7" i="39" s="1"/>
  <c r="S49" i="41"/>
  <c r="T48" i="41"/>
  <c r="S50" i="41"/>
  <c r="EU4" i="41"/>
  <c r="CK9" i="41"/>
  <c r="DN12" i="40"/>
  <c r="DN7" i="40"/>
  <c r="DN14" i="40"/>
  <c r="DN22" i="40"/>
  <c r="DN14" i="39"/>
  <c r="DN12" i="39"/>
  <c r="BF12" i="40"/>
  <c r="BF7" i="40"/>
  <c r="BF14" i="40"/>
  <c r="BF22" i="40"/>
  <c r="T38" i="38"/>
  <c r="U36" i="38"/>
  <c r="T37" i="38"/>
  <c r="DQ4" i="38"/>
  <c r="DO14" i="38"/>
  <c r="CK14" i="38"/>
  <c r="V14" i="42"/>
  <c r="V13" i="42"/>
  <c r="W12" i="42"/>
  <c r="BI4" i="42"/>
  <c r="CL5" i="41"/>
  <c r="CL12" i="41" s="1"/>
  <c r="DO5" i="40"/>
  <c r="DO7" i="40" s="1"/>
  <c r="DO5" i="39"/>
  <c r="DO7" i="39" s="1"/>
  <c r="BG5" i="40"/>
  <c r="BG7" i="40" s="1"/>
  <c r="FW5" i="40"/>
  <c r="FW7" i="40" s="1"/>
  <c r="S48" i="39"/>
  <c r="ET4" i="39"/>
  <c r="R50" i="39"/>
  <c r="R49" i="39"/>
  <c r="T38" i="41"/>
  <c r="U36" i="41"/>
  <c r="T37" i="41"/>
  <c r="DQ4" i="41"/>
  <c r="DP5" i="41"/>
  <c r="DP14" i="41" s="1"/>
  <c r="U36" i="42"/>
  <c r="T37" i="42"/>
  <c r="T38" i="42"/>
  <c r="DQ4" i="42"/>
  <c r="CK5" i="40"/>
  <c r="CK9" i="40" s="1"/>
  <c r="ET5" i="38"/>
  <c r="ET7" i="38" s="1"/>
  <c r="CL5" i="38"/>
  <c r="CL14" i="38" s="1"/>
  <c r="ES5" i="40"/>
  <c r="ES9" i="40" s="1"/>
  <c r="CL5" i="37"/>
  <c r="CL12" i="37" s="1"/>
  <c r="BG5" i="38"/>
  <c r="BG9" i="38" s="1"/>
  <c r="U26" i="42"/>
  <c r="U25" i="42"/>
  <c r="V24" i="42"/>
  <c r="CM4" i="42"/>
  <c r="V14" i="37"/>
  <c r="V13" i="37"/>
  <c r="W12" i="37"/>
  <c r="BI4" i="37"/>
  <c r="T26" i="39"/>
  <c r="T25" i="39"/>
  <c r="CL4" i="39"/>
  <c r="U24" i="39"/>
  <c r="DP5" i="37"/>
  <c r="DP12" i="37" s="1"/>
  <c r="Q62" i="39"/>
  <c r="Q61" i="39"/>
  <c r="R60" i="39"/>
  <c r="FX4" i="39"/>
  <c r="ET5" i="41"/>
  <c r="ET12" i="41" s="1"/>
  <c r="HA5" i="40"/>
  <c r="HA9" i="40" s="1"/>
  <c r="P74" i="40"/>
  <c r="P73" i="40"/>
  <c r="Q72" i="40"/>
  <c r="HB4" i="40"/>
  <c r="DP5" i="38"/>
  <c r="DP9" i="38" s="1"/>
  <c r="AF13" i="20"/>
  <c r="AG12" i="20"/>
  <c r="BS4" i="20"/>
  <c r="S30" i="20"/>
  <c r="S27" i="20"/>
  <c r="S43" i="20"/>
  <c r="S40" i="20"/>
  <c r="S39" i="20"/>
  <c r="S26" i="20"/>
  <c r="DS9" i="20" l="1"/>
  <c r="ET7" i="41"/>
  <c r="HA7" i="40"/>
  <c r="HA22" i="40"/>
  <c r="HA14" i="40"/>
  <c r="CK20" i="40"/>
  <c r="BG20" i="40"/>
  <c r="CM9" i="20"/>
  <c r="DS12" i="20"/>
  <c r="BG12" i="40"/>
  <c r="BH12" i="41"/>
  <c r="ES20" i="40"/>
  <c r="CK22" i="40"/>
  <c r="CK12" i="40"/>
  <c r="DP7" i="41"/>
  <c r="FW9" i="40"/>
  <c r="DO12" i="40"/>
  <c r="CL7" i="41"/>
  <c r="BH9" i="42"/>
  <c r="CL9" i="42"/>
  <c r="CL7" i="42"/>
  <c r="DP9" i="42"/>
  <c r="BH7" i="42"/>
  <c r="W14" i="41"/>
  <c r="X12" i="41"/>
  <c r="BJ4" i="41"/>
  <c r="W13" i="41"/>
  <c r="ET14" i="41"/>
  <c r="DP9" i="41"/>
  <c r="CL14" i="41"/>
  <c r="BI5" i="41"/>
  <c r="BI14" i="41" s="1"/>
  <c r="BH7" i="41"/>
  <c r="BH9" i="41"/>
  <c r="DO20" i="40"/>
  <c r="DO22" i="40"/>
  <c r="CK7" i="40"/>
  <c r="CK14" i="40"/>
  <c r="FW20" i="40"/>
  <c r="FW12" i="40"/>
  <c r="BG22" i="40"/>
  <c r="HA12" i="40"/>
  <c r="HA20" i="40"/>
  <c r="ES22" i="40"/>
  <c r="ES12" i="40"/>
  <c r="BG14" i="40"/>
  <c r="BG9" i="40"/>
  <c r="DO14" i="40"/>
  <c r="DO9" i="40"/>
  <c r="BF9" i="39"/>
  <c r="BF14" i="39"/>
  <c r="BF20" i="39"/>
  <c r="BF12" i="39"/>
  <c r="BF7" i="39"/>
  <c r="FW9" i="39"/>
  <c r="FW22" i="39"/>
  <c r="FW20" i="39"/>
  <c r="CK22" i="39"/>
  <c r="ES22" i="39"/>
  <c r="U14" i="39"/>
  <c r="V12" i="39"/>
  <c r="U13" i="39"/>
  <c r="BH4" i="39"/>
  <c r="BG5" i="39"/>
  <c r="BG9" i="39" s="1"/>
  <c r="DO9" i="39"/>
  <c r="DO22" i="39"/>
  <c r="DO20" i="39"/>
  <c r="FW14" i="39"/>
  <c r="FW12" i="39"/>
  <c r="CK20" i="39"/>
  <c r="CK9" i="39"/>
  <c r="ES20" i="39"/>
  <c r="ES9" i="39"/>
  <c r="ES7" i="39"/>
  <c r="ES14" i="39"/>
  <c r="BG7" i="38"/>
  <c r="BG12" i="38"/>
  <c r="BG14" i="38"/>
  <c r="CL9" i="38"/>
  <c r="CL7" i="38"/>
  <c r="ET12" i="38"/>
  <c r="CL12" i="38"/>
  <c r="ET14" i="38"/>
  <c r="CL9" i="37"/>
  <c r="BH7" i="37"/>
  <c r="BH9" i="37"/>
  <c r="DP7" i="37"/>
  <c r="DP9" i="37"/>
  <c r="CN5" i="20"/>
  <c r="CN12" i="20" s="1"/>
  <c r="DT5" i="20"/>
  <c r="DT12" i="20" s="1"/>
  <c r="X25" i="20"/>
  <c r="CO4" i="20"/>
  <c r="Y38" i="20"/>
  <c r="DU4" i="20"/>
  <c r="CM12" i="20"/>
  <c r="Q73" i="40"/>
  <c r="R72" i="40"/>
  <c r="Q74" i="40"/>
  <c r="HC4" i="40"/>
  <c r="CL5" i="39"/>
  <c r="CL9" i="39" s="1"/>
  <c r="W14" i="37"/>
  <c r="W13" i="37"/>
  <c r="X12" i="37"/>
  <c r="BJ4" i="37"/>
  <c r="V26" i="42"/>
  <c r="V25" i="42"/>
  <c r="CN4" i="42"/>
  <c r="W24" i="42"/>
  <c r="DQ5" i="42"/>
  <c r="DQ7" i="42" s="1"/>
  <c r="S50" i="39"/>
  <c r="S49" i="39"/>
  <c r="T48" i="39"/>
  <c r="EU4" i="39"/>
  <c r="X12" i="42"/>
  <c r="BJ4" i="42"/>
  <c r="W14" i="42"/>
  <c r="W13" i="42"/>
  <c r="EU5" i="41"/>
  <c r="EU9" i="41" s="1"/>
  <c r="T50" i="41"/>
  <c r="U48" i="41"/>
  <c r="EV4" i="41"/>
  <c r="T49" i="41"/>
  <c r="U38" i="37"/>
  <c r="U37" i="37"/>
  <c r="DR4" i="37"/>
  <c r="V36" i="37"/>
  <c r="CK7" i="39"/>
  <c r="CK14" i="39"/>
  <c r="W12" i="38"/>
  <c r="V14" i="38"/>
  <c r="V13" i="38"/>
  <c r="BI4" i="38"/>
  <c r="CM5" i="37"/>
  <c r="CM7" i="37" s="1"/>
  <c r="S50" i="40"/>
  <c r="S49" i="40"/>
  <c r="T48" i="40"/>
  <c r="EU4" i="40"/>
  <c r="W24" i="38"/>
  <c r="V26" i="38"/>
  <c r="V25" i="38"/>
  <c r="CN4" i="38"/>
  <c r="T50" i="38"/>
  <c r="T49" i="38"/>
  <c r="U48" i="38"/>
  <c r="EV4" i="38"/>
  <c r="U26" i="40"/>
  <c r="U25" i="40"/>
  <c r="V24" i="40"/>
  <c r="CM4" i="40"/>
  <c r="DP7" i="42"/>
  <c r="FX5" i="40"/>
  <c r="FX14" i="40" s="1"/>
  <c r="BH5" i="40"/>
  <c r="BH14" i="40" s="1"/>
  <c r="DP5" i="39"/>
  <c r="DP14" i="39" s="1"/>
  <c r="DP5" i="40"/>
  <c r="DP14" i="40" s="1"/>
  <c r="CM5" i="41"/>
  <c r="CM9" i="41" s="1"/>
  <c r="DP14" i="38"/>
  <c r="DP12" i="38"/>
  <c r="S60" i="39"/>
  <c r="R62" i="39"/>
  <c r="R61" i="39"/>
  <c r="FY4" i="39"/>
  <c r="DP7" i="38"/>
  <c r="HB5" i="40"/>
  <c r="HB20" i="40" s="1"/>
  <c r="ET9" i="41"/>
  <c r="FX5" i="39"/>
  <c r="FX14" i="39" s="1"/>
  <c r="V24" i="39"/>
  <c r="U26" i="39"/>
  <c r="U25" i="39"/>
  <c r="CM4" i="39"/>
  <c r="BI5" i="37"/>
  <c r="BI12" i="37" s="1"/>
  <c r="CM5" i="42"/>
  <c r="CM9" i="42" s="1"/>
  <c r="CL7" i="37"/>
  <c r="ES7" i="40"/>
  <c r="ES14" i="40"/>
  <c r="ET9" i="38"/>
  <c r="U38" i="42"/>
  <c r="U37" i="42"/>
  <c r="V36" i="42"/>
  <c r="DR4" i="42"/>
  <c r="DP12" i="41"/>
  <c r="DQ5" i="41"/>
  <c r="DQ7" i="41" s="1"/>
  <c r="U38" i="41"/>
  <c r="U37" i="41"/>
  <c r="DR4" i="41"/>
  <c r="V36" i="41"/>
  <c r="ET5" i="39"/>
  <c r="ET9" i="39" s="1"/>
  <c r="FW14" i="40"/>
  <c r="FW22" i="40"/>
  <c r="DO14" i="39"/>
  <c r="DO12" i="39"/>
  <c r="CL9" i="41"/>
  <c r="BI5" i="42"/>
  <c r="BI9" i="42" s="1"/>
  <c r="DQ5" i="38"/>
  <c r="DQ7" i="38" s="1"/>
  <c r="U37" i="38"/>
  <c r="U38" i="38"/>
  <c r="V36" i="38"/>
  <c r="DR4" i="38"/>
  <c r="DQ5" i="37"/>
  <c r="DQ12" i="37" s="1"/>
  <c r="BH5" i="38"/>
  <c r="BH9" i="38" s="1"/>
  <c r="W24" i="37"/>
  <c r="CN4" i="37"/>
  <c r="V26" i="37"/>
  <c r="V25" i="37"/>
  <c r="ET5" i="40"/>
  <c r="ET20" i="40" s="1"/>
  <c r="CM5" i="38"/>
  <c r="CM9" i="38" s="1"/>
  <c r="EU5" i="38"/>
  <c r="EU9" i="38" s="1"/>
  <c r="CL5" i="40"/>
  <c r="CL22" i="40" s="1"/>
  <c r="S60" i="40"/>
  <c r="R62" i="40"/>
  <c r="R61" i="40"/>
  <c r="FY4" i="40"/>
  <c r="V13" i="40"/>
  <c r="V14" i="40"/>
  <c r="W12" i="40"/>
  <c r="BI4" i="40"/>
  <c r="T38" i="39"/>
  <c r="T37" i="39"/>
  <c r="U36" i="39"/>
  <c r="DQ4" i="39"/>
  <c r="U36" i="40"/>
  <c r="T38" i="40"/>
  <c r="T37" i="40"/>
  <c r="DQ4" i="40"/>
  <c r="W24" i="41"/>
  <c r="V26" i="41"/>
  <c r="V25" i="41"/>
  <c r="CN4" i="41"/>
  <c r="AH12" i="20"/>
  <c r="AH13" i="20" s="1"/>
  <c r="AG13" i="20"/>
  <c r="T43" i="20"/>
  <c r="T40" i="20"/>
  <c r="T27" i="20"/>
  <c r="T30" i="20"/>
  <c r="T39" i="20"/>
  <c r="T26" i="20"/>
  <c r="CN9" i="20" l="1"/>
  <c r="CN7" i="20"/>
  <c r="HB12" i="40"/>
  <c r="DT9" i="20"/>
  <c r="DT7" i="20"/>
  <c r="CM7" i="38"/>
  <c r="HB9" i="40"/>
  <c r="HB7" i="40"/>
  <c r="HB14" i="40"/>
  <c r="CM7" i="42"/>
  <c r="BI12" i="41"/>
  <c r="DQ12" i="42"/>
  <c r="BI7" i="42"/>
  <c r="CM12" i="42"/>
  <c r="DQ9" i="42"/>
  <c r="BI7" i="41"/>
  <c r="Y12" i="41"/>
  <c r="X13" i="41"/>
  <c r="X14" i="41"/>
  <c r="BK4" i="41"/>
  <c r="DQ14" i="41"/>
  <c r="EU7" i="41"/>
  <c r="DQ12" i="41"/>
  <c r="CM7" i="41"/>
  <c r="EU12" i="41"/>
  <c r="BI9" i="41"/>
  <c r="BJ5" i="41"/>
  <c r="BJ12" i="41" s="1"/>
  <c r="CM12" i="41"/>
  <c r="EU14" i="41"/>
  <c r="ET9" i="40"/>
  <c r="ET12" i="40"/>
  <c r="ET7" i="40"/>
  <c r="ET14" i="40"/>
  <c r="DP12" i="40"/>
  <c r="FX9" i="40"/>
  <c r="FX20" i="40"/>
  <c r="CL9" i="40"/>
  <c r="ET22" i="40"/>
  <c r="HB22" i="40"/>
  <c r="BH12" i="40"/>
  <c r="FX7" i="40"/>
  <c r="FX12" i="40"/>
  <c r="FX22" i="40"/>
  <c r="FX22" i="39"/>
  <c r="FX20" i="39"/>
  <c r="FX7" i="39"/>
  <c r="CL7" i="39"/>
  <c r="BG20" i="39"/>
  <c r="CL20" i="39"/>
  <c r="ET20" i="39"/>
  <c r="CL14" i="39"/>
  <c r="CL22" i="39"/>
  <c r="BG7" i="39"/>
  <c r="BG12" i="39"/>
  <c r="BG14" i="39"/>
  <c r="BG22" i="39"/>
  <c r="BH5" i="39"/>
  <c r="V13" i="39"/>
  <c r="BI4" i="39"/>
  <c r="V14" i="39"/>
  <c r="W12" i="39"/>
  <c r="ET7" i="39"/>
  <c r="ET22" i="39"/>
  <c r="DP22" i="39"/>
  <c r="ET14" i="39"/>
  <c r="ET12" i="39"/>
  <c r="DP20" i="39"/>
  <c r="DP7" i="39"/>
  <c r="CM12" i="38"/>
  <c r="DQ14" i="38"/>
  <c r="EU7" i="38"/>
  <c r="BH14" i="38"/>
  <c r="BH12" i="38"/>
  <c r="EU12" i="38"/>
  <c r="BH7" i="38"/>
  <c r="DQ9" i="38"/>
  <c r="CM14" i="38"/>
  <c r="CM12" i="37"/>
  <c r="DQ9" i="37"/>
  <c r="DQ7" i="37"/>
  <c r="BI9" i="37"/>
  <c r="BI7" i="37"/>
  <c r="DU5" i="20"/>
  <c r="DU7" i="20" s="1"/>
  <c r="CO5" i="20"/>
  <c r="CO7" i="20" s="1"/>
  <c r="Z38" i="20"/>
  <c r="DV4" i="20"/>
  <c r="Y25" i="20"/>
  <c r="CP4" i="20"/>
  <c r="W26" i="41"/>
  <c r="W25" i="41"/>
  <c r="X24" i="41"/>
  <c r="CO4" i="41"/>
  <c r="S62" i="40"/>
  <c r="S61" i="40"/>
  <c r="T60" i="40"/>
  <c r="FZ4" i="40"/>
  <c r="CL20" i="40"/>
  <c r="CN5" i="41"/>
  <c r="CN14" i="41" s="1"/>
  <c r="DQ5" i="40"/>
  <c r="DQ9" i="40" s="1"/>
  <c r="DQ5" i="39"/>
  <c r="DQ12" i="39" s="1"/>
  <c r="BI5" i="40"/>
  <c r="BI9" i="40" s="1"/>
  <c r="FY5" i="40"/>
  <c r="FY9" i="40" s="1"/>
  <c r="CL12" i="40"/>
  <c r="CL7" i="40"/>
  <c r="CL14" i="40"/>
  <c r="EU14" i="38"/>
  <c r="CN5" i="37"/>
  <c r="CN12" i="37" s="1"/>
  <c r="V38" i="38"/>
  <c r="W36" i="38"/>
  <c r="V37" i="38"/>
  <c r="DS4" i="38"/>
  <c r="DQ12" i="38"/>
  <c r="BI12" i="42"/>
  <c r="DR5" i="41"/>
  <c r="DR12" i="41" s="1"/>
  <c r="DQ9" i="41"/>
  <c r="W36" i="42"/>
  <c r="V38" i="42"/>
  <c r="V37" i="42"/>
  <c r="DS4" i="42"/>
  <c r="V26" i="39"/>
  <c r="V25" i="39"/>
  <c r="CN4" i="39"/>
  <c r="W24" i="39"/>
  <c r="FX12" i="39"/>
  <c r="FX9" i="39"/>
  <c r="S62" i="39"/>
  <c r="S61" i="39"/>
  <c r="FZ4" i="39"/>
  <c r="T60" i="39"/>
  <c r="CM14" i="41"/>
  <c r="DP7" i="40"/>
  <c r="DP9" i="40"/>
  <c r="DP22" i="40"/>
  <c r="DP20" i="40"/>
  <c r="DP12" i="39"/>
  <c r="DP9" i="39"/>
  <c r="BH7" i="40"/>
  <c r="BH9" i="40"/>
  <c r="BH22" i="40"/>
  <c r="BH20" i="40"/>
  <c r="CM5" i="40"/>
  <c r="CM7" i="40" s="1"/>
  <c r="EV5" i="38"/>
  <c r="EV9" i="38" s="1"/>
  <c r="CN5" i="38"/>
  <c r="CN9" i="38" s="1"/>
  <c r="EU5" i="40"/>
  <c r="EU7" i="40" s="1"/>
  <c r="CM9" i="37"/>
  <c r="BI5" i="38"/>
  <c r="BI7" i="38" s="1"/>
  <c r="W36" i="37"/>
  <c r="V38" i="37"/>
  <c r="V37" i="37"/>
  <c r="DS4" i="37"/>
  <c r="U49" i="41"/>
  <c r="V48" i="41"/>
  <c r="U50" i="41"/>
  <c r="EW4" i="41"/>
  <c r="X14" i="42"/>
  <c r="X13" i="42"/>
  <c r="Y12" i="42"/>
  <c r="BK4" i="42"/>
  <c r="U48" i="39"/>
  <c r="T50" i="39"/>
  <c r="T49" i="39"/>
  <c r="EV4" i="39"/>
  <c r="CN5" i="42"/>
  <c r="CN12" i="42" s="1"/>
  <c r="BK4" i="37"/>
  <c r="X14" i="37"/>
  <c r="X13" i="37"/>
  <c r="Y12" i="37"/>
  <c r="CL12" i="39"/>
  <c r="HC5" i="40"/>
  <c r="HC7" i="40" s="1"/>
  <c r="R74" i="40"/>
  <c r="R73" i="40"/>
  <c r="S72" i="40"/>
  <c r="HD4" i="40"/>
  <c r="U38" i="40"/>
  <c r="U37" i="40"/>
  <c r="V36" i="40"/>
  <c r="DR4" i="40"/>
  <c r="V36" i="39"/>
  <c r="V38" i="39" s="1"/>
  <c r="DR4" i="39"/>
  <c r="U38" i="39"/>
  <c r="U37" i="39"/>
  <c r="W14" i="40"/>
  <c r="W13" i="40"/>
  <c r="X12" i="40"/>
  <c r="BJ4" i="40"/>
  <c r="W26" i="37"/>
  <c r="W25" i="37"/>
  <c r="X24" i="37"/>
  <c r="CO4" i="37"/>
  <c r="DR5" i="38"/>
  <c r="DR7" i="38" s="1"/>
  <c r="V38" i="41"/>
  <c r="W36" i="41"/>
  <c r="V37" i="41"/>
  <c r="DS4" i="41"/>
  <c r="DR5" i="42"/>
  <c r="DR12" i="42" s="1"/>
  <c r="CM5" i="39"/>
  <c r="CM7" i="39" s="1"/>
  <c r="FY5" i="39"/>
  <c r="FY12" i="39" s="1"/>
  <c r="W24" i="40"/>
  <c r="V26" i="40"/>
  <c r="V25" i="40"/>
  <c r="CN4" i="40"/>
  <c r="V48" i="38"/>
  <c r="EW4" i="38"/>
  <c r="U50" i="38"/>
  <c r="U49" i="38"/>
  <c r="W26" i="38"/>
  <c r="W25" i="38"/>
  <c r="X24" i="38"/>
  <c r="CO4" i="38"/>
  <c r="U48" i="40"/>
  <c r="T50" i="40"/>
  <c r="T49" i="40"/>
  <c r="EV4" i="40"/>
  <c r="W14" i="38"/>
  <c r="W13" i="38"/>
  <c r="X12" i="38"/>
  <c r="BJ4" i="38"/>
  <c r="DR5" i="37"/>
  <c r="DR12" i="37" s="1"/>
  <c r="EV5" i="41"/>
  <c r="EV14" i="41" s="1"/>
  <c r="BJ5" i="42"/>
  <c r="BJ12" i="42" s="1"/>
  <c r="EU5" i="39"/>
  <c r="EU7" i="39" s="1"/>
  <c r="W26" i="42"/>
  <c r="W25" i="42"/>
  <c r="X24" i="42"/>
  <c r="CO4" i="42"/>
  <c r="BJ5" i="37"/>
  <c r="BJ9" i="37" s="1"/>
  <c r="U43" i="20"/>
  <c r="U40" i="20"/>
  <c r="U30" i="20"/>
  <c r="U27" i="20"/>
  <c r="U39" i="20"/>
  <c r="U26" i="20"/>
  <c r="DU9" i="20" l="1"/>
  <c r="BI5" i="39"/>
  <c r="BI12" i="39" s="1"/>
  <c r="CM12" i="40"/>
  <c r="FY7" i="40"/>
  <c r="DQ20" i="40"/>
  <c r="CN9" i="41"/>
  <c r="CN12" i="41"/>
  <c r="HC9" i="40"/>
  <c r="EU12" i="40"/>
  <c r="BJ9" i="41"/>
  <c r="CN9" i="42"/>
  <c r="DR9" i="42"/>
  <c r="DR7" i="42"/>
  <c r="CN7" i="42"/>
  <c r="DR7" i="41"/>
  <c r="DR14" i="41"/>
  <c r="CN7" i="41"/>
  <c r="BJ14" i="41"/>
  <c r="BJ7" i="41"/>
  <c r="Y14" i="41"/>
  <c r="Z12" i="41"/>
  <c r="Y13" i="41"/>
  <c r="BL4" i="41"/>
  <c r="BK5" i="41"/>
  <c r="BK9" i="41" s="1"/>
  <c r="DR9" i="41"/>
  <c r="EV7" i="41"/>
  <c r="EV9" i="41"/>
  <c r="EV12" i="41"/>
  <c r="EU20" i="40"/>
  <c r="EU22" i="40"/>
  <c r="DQ22" i="40"/>
  <c r="DQ12" i="40"/>
  <c r="HC20" i="40"/>
  <c r="HC12" i="40"/>
  <c r="FY22" i="40"/>
  <c r="FY14" i="40"/>
  <c r="BI20" i="40"/>
  <c r="HC14" i="40"/>
  <c r="HC22" i="40"/>
  <c r="EU14" i="40"/>
  <c r="EU9" i="40"/>
  <c r="CM20" i="40"/>
  <c r="CM22" i="40"/>
  <c r="FY12" i="40"/>
  <c r="FY20" i="40"/>
  <c r="BI22" i="40"/>
  <c r="BI12" i="40"/>
  <c r="BI14" i="39"/>
  <c r="FY22" i="39"/>
  <c r="CM9" i="39"/>
  <c r="EU9" i="39"/>
  <c r="BH14" i="39"/>
  <c r="BH22" i="39"/>
  <c r="BH7" i="39"/>
  <c r="BH9" i="39"/>
  <c r="BH20" i="39"/>
  <c r="BH12" i="39"/>
  <c r="W14" i="39"/>
  <c r="X12" i="39"/>
  <c r="W13" i="39"/>
  <c r="BJ4" i="39"/>
  <c r="EU22" i="39"/>
  <c r="EU20" i="39"/>
  <c r="DQ22" i="39"/>
  <c r="FY20" i="39"/>
  <c r="FY9" i="39"/>
  <c r="CM22" i="39"/>
  <c r="CM20" i="39"/>
  <c r="DQ20" i="39"/>
  <c r="DQ9" i="39"/>
  <c r="EU14" i="39"/>
  <c r="EU12" i="39"/>
  <c r="CM14" i="39"/>
  <c r="CM12" i="39"/>
  <c r="DQ7" i="39"/>
  <c r="DQ14" i="39"/>
  <c r="BI9" i="38"/>
  <c r="CN14" i="38"/>
  <c r="EV14" i="38"/>
  <c r="BI14" i="38"/>
  <c r="EV12" i="38"/>
  <c r="BI12" i="38"/>
  <c r="DR12" i="38"/>
  <c r="EV7" i="38"/>
  <c r="DR14" i="38"/>
  <c r="CN12" i="38"/>
  <c r="BJ7" i="37"/>
  <c r="BJ12" i="37"/>
  <c r="CN7" i="37"/>
  <c r="Z25" i="20"/>
  <c r="CQ4" i="20"/>
  <c r="AA38" i="20"/>
  <c r="DW4" i="20"/>
  <c r="CP5" i="20"/>
  <c r="CP7" i="20" s="1"/>
  <c r="DV5" i="20"/>
  <c r="DV7" i="20" s="1"/>
  <c r="CO12" i="20"/>
  <c r="CO9" i="20"/>
  <c r="DU12" i="20"/>
  <c r="BJ7" i="42"/>
  <c r="DR9" i="37"/>
  <c r="EV5" i="40"/>
  <c r="EV20" i="40" s="1"/>
  <c r="CO5" i="42"/>
  <c r="CO9" i="42" s="1"/>
  <c r="BJ9" i="42"/>
  <c r="DR7" i="37"/>
  <c r="Y12" i="38"/>
  <c r="X14" i="38"/>
  <c r="X13" i="38"/>
  <c r="BK4" i="38"/>
  <c r="U50" i="40"/>
  <c r="U49" i="40"/>
  <c r="V48" i="40"/>
  <c r="EW4" i="40"/>
  <c r="Y24" i="38"/>
  <c r="X26" i="38"/>
  <c r="X25" i="38"/>
  <c r="CP4" i="38"/>
  <c r="V50" i="38"/>
  <c r="V49" i="38"/>
  <c r="W48" i="38"/>
  <c r="EX4" i="38"/>
  <c r="W26" i="40"/>
  <c r="W25" i="40"/>
  <c r="X24" i="40"/>
  <c r="CO4" i="40"/>
  <c r="FY7" i="39"/>
  <c r="FY14" i="39"/>
  <c r="DR9" i="38"/>
  <c r="CO5" i="37"/>
  <c r="CO12" i="37" s="1"/>
  <c r="BJ5" i="40"/>
  <c r="BJ20" i="40" s="1"/>
  <c r="DR5" i="39"/>
  <c r="DR9" i="39" s="1"/>
  <c r="DR5" i="40"/>
  <c r="DR20" i="40" s="1"/>
  <c r="HD22" i="40"/>
  <c r="HD5" i="40"/>
  <c r="HD14" i="40" s="1"/>
  <c r="HD7" i="40"/>
  <c r="Y14" i="37"/>
  <c r="Y13" i="37"/>
  <c r="Z12" i="37"/>
  <c r="BL4" i="37"/>
  <c r="EV5" i="39"/>
  <c r="EV14" i="39" s="1"/>
  <c r="BK5" i="42"/>
  <c r="BK9" i="42" s="1"/>
  <c r="EW5" i="41"/>
  <c r="EW7" i="41" s="1"/>
  <c r="V50" i="41"/>
  <c r="V49" i="41"/>
  <c r="EX4" i="41"/>
  <c r="W48" i="41"/>
  <c r="DS5" i="37"/>
  <c r="DS7" i="37" s="1"/>
  <c r="CN7" i="38"/>
  <c r="CM14" i="40"/>
  <c r="CM9" i="40"/>
  <c r="FZ5" i="39"/>
  <c r="FZ9" i="39" s="1"/>
  <c r="CN5" i="39"/>
  <c r="CN14" i="39" s="1"/>
  <c r="W38" i="42"/>
  <c r="W37" i="42"/>
  <c r="X36" i="42"/>
  <c r="DT4" i="42"/>
  <c r="CN9" i="37"/>
  <c r="BI7" i="40"/>
  <c r="BI14" i="40"/>
  <c r="DQ7" i="40"/>
  <c r="DQ14" i="40"/>
  <c r="FZ5" i="40"/>
  <c r="FZ20" i="40" s="1"/>
  <c r="CO5" i="41"/>
  <c r="CO7" i="41" s="1"/>
  <c r="X26" i="42"/>
  <c r="X25" i="42"/>
  <c r="Y24" i="42"/>
  <c r="CP4" i="42"/>
  <c r="BJ5" i="38"/>
  <c r="BJ7" i="38" s="1"/>
  <c r="CO5" i="38"/>
  <c r="CO7" i="38" s="1"/>
  <c r="EW5" i="38"/>
  <c r="EW7" i="38" s="1"/>
  <c r="CN5" i="40"/>
  <c r="CN14" i="40" s="1"/>
  <c r="DS5" i="41"/>
  <c r="DS9" i="41" s="1"/>
  <c r="W37" i="41"/>
  <c r="DT4" i="41"/>
  <c r="X36" i="41"/>
  <c r="W38" i="41"/>
  <c r="Y24" i="37"/>
  <c r="CP4" i="37"/>
  <c r="X26" i="37"/>
  <c r="X25" i="37"/>
  <c r="X14" i="40"/>
  <c r="X13" i="40"/>
  <c r="Y12" i="40"/>
  <c r="BK4" i="40"/>
  <c r="V37" i="39"/>
  <c r="W36" i="39"/>
  <c r="DS4" i="39"/>
  <c r="W36" i="40"/>
  <c r="V38" i="40"/>
  <c r="V37" i="40"/>
  <c r="DS4" i="40"/>
  <c r="S73" i="40"/>
  <c r="T72" i="40"/>
  <c r="S74" i="40"/>
  <c r="HE4" i="40"/>
  <c r="BK5" i="37"/>
  <c r="BK7" i="37" s="1"/>
  <c r="U50" i="39"/>
  <c r="U49" i="39"/>
  <c r="V48" i="39"/>
  <c r="EW4" i="39"/>
  <c r="Y14" i="42"/>
  <c r="Y13" i="42"/>
  <c r="BL4" i="42"/>
  <c r="Z12" i="42"/>
  <c r="W38" i="37"/>
  <c r="W37" i="37"/>
  <c r="DT4" i="37"/>
  <c r="X36" i="37"/>
  <c r="U60" i="39"/>
  <c r="T62" i="39"/>
  <c r="T61" i="39"/>
  <c r="GA4" i="39"/>
  <c r="X24" i="39"/>
  <c r="W26" i="39"/>
  <c r="W25" i="39"/>
  <c r="CO4" i="39"/>
  <c r="DS5" i="42"/>
  <c r="DS9" i="42" s="1"/>
  <c r="DS5" i="38"/>
  <c r="DS12" i="38" s="1"/>
  <c r="W37" i="38"/>
  <c r="W38" i="38"/>
  <c r="X36" i="38"/>
  <c r="DT4" i="38"/>
  <c r="U60" i="40"/>
  <c r="T62" i="40"/>
  <c r="T61" i="40"/>
  <c r="GA4" i="40"/>
  <c r="Y24" i="41"/>
  <c r="X26" i="41"/>
  <c r="X25" i="41"/>
  <c r="CP4" i="41"/>
  <c r="V27" i="20"/>
  <c r="V30" i="20"/>
  <c r="V43" i="20"/>
  <c r="V40" i="20"/>
  <c r="V39" i="20"/>
  <c r="V26" i="20"/>
  <c r="HD9" i="40" l="1"/>
  <c r="BI20" i="39"/>
  <c r="BI22" i="39"/>
  <c r="BI7" i="39"/>
  <c r="HD12" i="40"/>
  <c r="BI9" i="39"/>
  <c r="EW14" i="41"/>
  <c r="EW12" i="41"/>
  <c r="CP9" i="20"/>
  <c r="DS7" i="41"/>
  <c r="DS12" i="41"/>
  <c r="CO12" i="41"/>
  <c r="EV22" i="39"/>
  <c r="BK14" i="41"/>
  <c r="EW9" i="41"/>
  <c r="EV7" i="40"/>
  <c r="BK7" i="41"/>
  <c r="BK12" i="41"/>
  <c r="DS14" i="41"/>
  <c r="CN12" i="40"/>
  <c r="CO9" i="41"/>
  <c r="BK7" i="42"/>
  <c r="CO12" i="42"/>
  <c r="CO7" i="42"/>
  <c r="BK12" i="42"/>
  <c r="BL5" i="41"/>
  <c r="BL14" i="41" s="1"/>
  <c r="Z14" i="41"/>
  <c r="BM4" i="41"/>
  <c r="AA12" i="41"/>
  <c r="Z13" i="41"/>
  <c r="DR9" i="40"/>
  <c r="EV12" i="40"/>
  <c r="CN20" i="40"/>
  <c r="CN7" i="40"/>
  <c r="CN9" i="40"/>
  <c r="CN22" i="40"/>
  <c r="FZ9" i="40"/>
  <c r="HD20" i="40"/>
  <c r="BJ9" i="40"/>
  <c r="EV20" i="39"/>
  <c r="EV7" i="39"/>
  <c r="DR20" i="39"/>
  <c r="FZ20" i="39"/>
  <c r="BJ5" i="39"/>
  <c r="BJ20" i="39" s="1"/>
  <c r="X14" i="39"/>
  <c r="Y12" i="39"/>
  <c r="X13" i="39"/>
  <c r="BK4" i="39"/>
  <c r="CN22" i="39"/>
  <c r="FZ7" i="39"/>
  <c r="FZ22" i="39"/>
  <c r="FZ14" i="39"/>
  <c r="FZ12" i="39"/>
  <c r="EV12" i="39"/>
  <c r="EV9" i="39"/>
  <c r="DR7" i="39"/>
  <c r="DR22" i="39"/>
  <c r="CN20" i="39"/>
  <c r="CN7" i="39"/>
  <c r="BJ12" i="38"/>
  <c r="BJ14" i="38"/>
  <c r="EW14" i="38"/>
  <c r="BJ9" i="38"/>
  <c r="EW9" i="38"/>
  <c r="EW12" i="38"/>
  <c r="CO14" i="38"/>
  <c r="CO9" i="38"/>
  <c r="DS12" i="37"/>
  <c r="CO9" i="37"/>
  <c r="DV12" i="20"/>
  <c r="DV9" i="20"/>
  <c r="CP12" i="20"/>
  <c r="DW5" i="20"/>
  <c r="DW7" i="20" s="1"/>
  <c r="CQ5" i="20"/>
  <c r="CQ7" i="20" s="1"/>
  <c r="AB38" i="20"/>
  <c r="DX4" i="20"/>
  <c r="AA25" i="20"/>
  <c r="CR4" i="20"/>
  <c r="DS7" i="42"/>
  <c r="X26" i="39"/>
  <c r="X25" i="39"/>
  <c r="CP4" i="39"/>
  <c r="Y24" i="39"/>
  <c r="U62" i="39"/>
  <c r="U61" i="39"/>
  <c r="V60" i="39"/>
  <c r="GB4" i="39"/>
  <c r="DT5" i="37"/>
  <c r="DT12" i="37" s="1"/>
  <c r="BL5" i="42"/>
  <c r="BL12" i="42" s="1"/>
  <c r="W48" i="39"/>
  <c r="EX4" i="39"/>
  <c r="V50" i="39"/>
  <c r="V49" i="39"/>
  <c r="BK12" i="37"/>
  <c r="Y14" i="40"/>
  <c r="Y13" i="40"/>
  <c r="Z12" i="40"/>
  <c r="BL4" i="40"/>
  <c r="Y26" i="41"/>
  <c r="Y25" i="41"/>
  <c r="Z24" i="41"/>
  <c r="CQ4" i="41"/>
  <c r="U62" i="40"/>
  <c r="U61" i="40"/>
  <c r="V60" i="40"/>
  <c r="GB4" i="40"/>
  <c r="X38" i="38"/>
  <c r="Y36" i="38"/>
  <c r="X37" i="38"/>
  <c r="DU4" i="38"/>
  <c r="DS14" i="38"/>
  <c r="DS9" i="38"/>
  <c r="DS12" i="42"/>
  <c r="CO5" i="39"/>
  <c r="CO12" i="39" s="1"/>
  <c r="GA5" i="39"/>
  <c r="GA7" i="39" s="1"/>
  <c r="Y36" i="37"/>
  <c r="X38" i="37"/>
  <c r="X37" i="37"/>
  <c r="DU4" i="37"/>
  <c r="Z14" i="42"/>
  <c r="Z13" i="42"/>
  <c r="AA12" i="42"/>
  <c r="BM4" i="42"/>
  <c r="EW5" i="39"/>
  <c r="EW12" i="39" s="1"/>
  <c r="BK9" i="37"/>
  <c r="HE5" i="40"/>
  <c r="HE9" i="40" s="1"/>
  <c r="T74" i="40"/>
  <c r="T73" i="40"/>
  <c r="U72" i="40"/>
  <c r="HF4" i="40"/>
  <c r="DS5" i="40"/>
  <c r="DS7" i="40" s="1"/>
  <c r="DS5" i="39"/>
  <c r="DS7" i="39" s="1"/>
  <c r="BK5" i="40"/>
  <c r="BK7" i="40" s="1"/>
  <c r="CP5" i="37"/>
  <c r="CP12" i="37" s="1"/>
  <c r="DT5" i="41"/>
  <c r="DT14" i="41" s="1"/>
  <c r="CO12" i="38"/>
  <c r="Y26" i="42"/>
  <c r="Y25" i="42"/>
  <c r="Z24" i="42"/>
  <c r="CQ4" i="42"/>
  <c r="CO14" i="41"/>
  <c r="FZ12" i="40"/>
  <c r="FZ7" i="40"/>
  <c r="FZ14" i="40"/>
  <c r="FZ22" i="40"/>
  <c r="Y36" i="42"/>
  <c r="X38" i="42"/>
  <c r="X37" i="42"/>
  <c r="DU4" i="42"/>
  <c r="CN12" i="39"/>
  <c r="CN9" i="39"/>
  <c r="DS9" i="37"/>
  <c r="W49" i="41"/>
  <c r="X48" i="41"/>
  <c r="W50" i="41"/>
  <c r="EY4" i="41"/>
  <c r="BM4" i="37"/>
  <c r="Z14" i="37"/>
  <c r="Z13" i="37"/>
  <c r="AA12" i="37"/>
  <c r="DR12" i="40"/>
  <c r="DR7" i="40"/>
  <c r="DR14" i="40"/>
  <c r="DR22" i="40"/>
  <c r="DR14" i="39"/>
  <c r="DR12" i="39"/>
  <c r="BJ12" i="40"/>
  <c r="BJ7" i="40"/>
  <c r="BJ14" i="40"/>
  <c r="BJ22" i="40"/>
  <c r="CO7" i="37"/>
  <c r="Y24" i="40"/>
  <c r="X26" i="40"/>
  <c r="X25" i="40"/>
  <c r="CP4" i="40"/>
  <c r="X48" i="38"/>
  <c r="EY4" i="38"/>
  <c r="W50" i="38"/>
  <c r="W49" i="38"/>
  <c r="Y26" i="38"/>
  <c r="Y25" i="38"/>
  <c r="Z24" i="38"/>
  <c r="CQ4" i="38"/>
  <c r="W48" i="40"/>
  <c r="V50" i="40"/>
  <c r="V49" i="40"/>
  <c r="EX4" i="40"/>
  <c r="Y14" i="38"/>
  <c r="Y13" i="38"/>
  <c r="Z12" i="38"/>
  <c r="BL4" i="38"/>
  <c r="EV14" i="40"/>
  <c r="CP5" i="41"/>
  <c r="CP12" i="41" s="1"/>
  <c r="GA5" i="40"/>
  <c r="GA7" i="40" s="1"/>
  <c r="DT5" i="38"/>
  <c r="DT9" i="38" s="1"/>
  <c r="DS7" i="38"/>
  <c r="W38" i="40"/>
  <c r="W37" i="40"/>
  <c r="X36" i="40"/>
  <c r="DT4" i="40"/>
  <c r="X36" i="39"/>
  <c r="DT4" i="39"/>
  <c r="W38" i="39"/>
  <c r="W37" i="39"/>
  <c r="Y26" i="37"/>
  <c r="Y25" i="37"/>
  <c r="Z24" i="37"/>
  <c r="CQ4" i="37"/>
  <c r="X38" i="41"/>
  <c r="Y36" i="41"/>
  <c r="X37" i="41"/>
  <c r="DU4" i="41"/>
  <c r="CP5" i="42"/>
  <c r="CP12" i="42" s="1"/>
  <c r="DT5" i="42"/>
  <c r="DT12" i="42" s="1"/>
  <c r="EX5" i="41"/>
  <c r="EX12" i="41" s="1"/>
  <c r="BL5" i="37"/>
  <c r="BL12" i="37" s="1"/>
  <c r="CO5" i="40"/>
  <c r="CO9" i="40" s="1"/>
  <c r="EX5" i="38"/>
  <c r="EX14" i="38" s="1"/>
  <c r="CP5" i="38"/>
  <c r="CP7" i="38" s="1"/>
  <c r="EW5" i="40"/>
  <c r="EW9" i="40" s="1"/>
  <c r="BK5" i="38"/>
  <c r="BK9" i="38" s="1"/>
  <c r="EV9" i="40"/>
  <c r="EV22" i="40"/>
  <c r="W43" i="20"/>
  <c r="W40" i="20"/>
  <c r="W30" i="20"/>
  <c r="W27" i="20"/>
  <c r="W39" i="20"/>
  <c r="W26" i="20"/>
  <c r="DT9" i="42" l="1"/>
  <c r="BK20" i="40"/>
  <c r="BJ12" i="39"/>
  <c r="DW12" i="20"/>
  <c r="EX7" i="41"/>
  <c r="EX14" i="41"/>
  <c r="CP7" i="41"/>
  <c r="CP14" i="41"/>
  <c r="BK12" i="40"/>
  <c r="BK22" i="40"/>
  <c r="CQ9" i="20"/>
  <c r="CQ12" i="20"/>
  <c r="BL12" i="41"/>
  <c r="GA9" i="40"/>
  <c r="DT12" i="41"/>
  <c r="EW20" i="40"/>
  <c r="GA20" i="40"/>
  <c r="GA12" i="40"/>
  <c r="DT7" i="41"/>
  <c r="DT9" i="41"/>
  <c r="DS12" i="40"/>
  <c r="CO22" i="39"/>
  <c r="BL9" i="41"/>
  <c r="BL7" i="41"/>
  <c r="DT7" i="42"/>
  <c r="BL9" i="42"/>
  <c r="BM5" i="41"/>
  <c r="BM9" i="41" s="1"/>
  <c r="AA14" i="41"/>
  <c r="AB12" i="41"/>
  <c r="AA13" i="41"/>
  <c r="BN4" i="41"/>
  <c r="CO22" i="40"/>
  <c r="CO20" i="40"/>
  <c r="CO12" i="40"/>
  <c r="CO7" i="40"/>
  <c r="CO14" i="40"/>
  <c r="GA14" i="40"/>
  <c r="GA22" i="40"/>
  <c r="DS20" i="40"/>
  <c r="DS22" i="40"/>
  <c r="HE7" i="40"/>
  <c r="EW22" i="40"/>
  <c r="EW12" i="40"/>
  <c r="BK14" i="40"/>
  <c r="BK9" i="40"/>
  <c r="DS14" i="40"/>
  <c r="DS9" i="40"/>
  <c r="HE22" i="40"/>
  <c r="HE14" i="40"/>
  <c r="CO20" i="39"/>
  <c r="CO9" i="39"/>
  <c r="DS9" i="39"/>
  <c r="EW22" i="39"/>
  <c r="CO7" i="39"/>
  <c r="CO14" i="39"/>
  <c r="BJ7" i="39"/>
  <c r="BK5" i="39"/>
  <c r="Y13" i="39"/>
  <c r="BL4" i="39"/>
  <c r="Y14" i="39"/>
  <c r="Z12" i="39"/>
  <c r="BJ9" i="39"/>
  <c r="BJ22" i="39"/>
  <c r="BJ14" i="39"/>
  <c r="DS22" i="39"/>
  <c r="DS20" i="39"/>
  <c r="EW20" i="39"/>
  <c r="EW9" i="39"/>
  <c r="GA9" i="39"/>
  <c r="GA22" i="39"/>
  <c r="GA20" i="39"/>
  <c r="CP12" i="38"/>
  <c r="BK7" i="38"/>
  <c r="CP14" i="38"/>
  <c r="CP9" i="38"/>
  <c r="DT14" i="38"/>
  <c r="BK12" i="38"/>
  <c r="BK14" i="38"/>
  <c r="DT12" i="38"/>
  <c r="CP9" i="37"/>
  <c r="DT7" i="37"/>
  <c r="AB25" i="20"/>
  <c r="CS4" i="20"/>
  <c r="AC38" i="20"/>
  <c r="DY4" i="20"/>
  <c r="CR5" i="20"/>
  <c r="CR9" i="20" s="1"/>
  <c r="DX5" i="20"/>
  <c r="DX9" i="20" s="1"/>
  <c r="DW9" i="20"/>
  <c r="BL7" i="37"/>
  <c r="CP7" i="42"/>
  <c r="AA24" i="37"/>
  <c r="CR4" i="37"/>
  <c r="Z26" i="37"/>
  <c r="Z25" i="37"/>
  <c r="X38" i="39"/>
  <c r="X37" i="39"/>
  <c r="Y36" i="39"/>
  <c r="DU4" i="39"/>
  <c r="Y36" i="40"/>
  <c r="X38" i="40"/>
  <c r="X37" i="40"/>
  <c r="DU4" i="40"/>
  <c r="EW7" i="40"/>
  <c r="EW14" i="40"/>
  <c r="EX9" i="38"/>
  <c r="EX7" i="38"/>
  <c r="BL9" i="37"/>
  <c r="EX9" i="41"/>
  <c r="CP9" i="42"/>
  <c r="DU5" i="41"/>
  <c r="DU7" i="41" s="1"/>
  <c r="Y38" i="41"/>
  <c r="Y37" i="41"/>
  <c r="DV4" i="41"/>
  <c r="Z36" i="41"/>
  <c r="CQ7" i="37"/>
  <c r="DT5" i="39"/>
  <c r="DT14" i="39" s="1"/>
  <c r="DT5" i="40"/>
  <c r="DT14" i="40" s="1"/>
  <c r="DT7" i="38"/>
  <c r="CP9" i="41"/>
  <c r="AA12" i="38"/>
  <c r="Z14" i="38"/>
  <c r="Z13" i="38"/>
  <c r="BM4" i="38"/>
  <c r="W50" i="40"/>
  <c r="W49" i="40"/>
  <c r="X48" i="40"/>
  <c r="EY4" i="40"/>
  <c r="AA24" i="38"/>
  <c r="Z26" i="38"/>
  <c r="Z25" i="38"/>
  <c r="CR4" i="38"/>
  <c r="X50" i="38"/>
  <c r="X49" i="38"/>
  <c r="Y48" i="38"/>
  <c r="EZ4" i="38"/>
  <c r="Y26" i="40"/>
  <c r="Y25" i="40"/>
  <c r="Z24" i="40"/>
  <c r="CQ4" i="40"/>
  <c r="BM5" i="37"/>
  <c r="BM12" i="37" s="1"/>
  <c r="DU5" i="42"/>
  <c r="DU9" i="42" s="1"/>
  <c r="CR4" i="42"/>
  <c r="Z26" i="42"/>
  <c r="Z25" i="42"/>
  <c r="AA24" i="42"/>
  <c r="CP7" i="37"/>
  <c r="DS14" i="39"/>
  <c r="DS12" i="39"/>
  <c r="U73" i="40"/>
  <c r="V72" i="40"/>
  <c r="U74" i="40"/>
  <c r="HG4" i="40"/>
  <c r="HE12" i="40"/>
  <c r="HE20" i="40"/>
  <c r="EW7" i="39"/>
  <c r="EW14" i="39"/>
  <c r="AB12" i="42"/>
  <c r="BN4" i="42"/>
  <c r="AA14" i="42"/>
  <c r="AA13" i="42"/>
  <c r="Y38" i="37"/>
  <c r="Y37" i="37"/>
  <c r="DV4" i="37"/>
  <c r="Z36" i="37"/>
  <c r="GA14" i="39"/>
  <c r="GA12" i="39"/>
  <c r="DU5" i="38"/>
  <c r="DU7" i="38" s="1"/>
  <c r="Y37" i="38"/>
  <c r="Y38" i="38"/>
  <c r="Z36" i="38"/>
  <c r="DV4" i="38"/>
  <c r="GB5" i="40"/>
  <c r="GB14" i="40" s="1"/>
  <c r="CQ5" i="41"/>
  <c r="CQ9" i="41" s="1"/>
  <c r="BL5" i="40"/>
  <c r="BL14" i="40" s="1"/>
  <c r="W50" i="39"/>
  <c r="W49" i="39"/>
  <c r="X48" i="39"/>
  <c r="EY4" i="39"/>
  <c r="BL7" i="42"/>
  <c r="DT9" i="37"/>
  <c r="W60" i="39"/>
  <c r="V62" i="39"/>
  <c r="V61" i="39"/>
  <c r="GC4" i="39"/>
  <c r="CP5" i="39"/>
  <c r="CP9" i="39" s="1"/>
  <c r="EX12" i="38"/>
  <c r="BL5" i="38"/>
  <c r="BL9" i="38" s="1"/>
  <c r="EX5" i="40"/>
  <c r="EX20" i="40" s="1"/>
  <c r="CQ5" i="38"/>
  <c r="CQ9" i="38" s="1"/>
  <c r="EY5" i="38"/>
  <c r="EY9" i="38" s="1"/>
  <c r="CP5" i="40"/>
  <c r="CP22" i="40" s="1"/>
  <c r="AA14" i="37"/>
  <c r="AA13" i="37"/>
  <c r="AB12" i="37"/>
  <c r="BN4" i="37"/>
  <c r="EY5" i="41"/>
  <c r="EY9" i="41" s="1"/>
  <c r="X50" i="41"/>
  <c r="Y48" i="41"/>
  <c r="EZ4" i="41"/>
  <c r="X49" i="41"/>
  <c r="Y38" i="42"/>
  <c r="Y37" i="42"/>
  <c r="Z36" i="42"/>
  <c r="DV4" i="42"/>
  <c r="CQ5" i="42"/>
  <c r="CQ9" i="42" s="1"/>
  <c r="HF5" i="40"/>
  <c r="HF20" i="40" s="1"/>
  <c r="BM5" i="42"/>
  <c r="BM7" i="42" s="1"/>
  <c r="DU5" i="37"/>
  <c r="DU12" i="37" s="1"/>
  <c r="W60" i="40"/>
  <c r="V62" i="40"/>
  <c r="V61" i="40"/>
  <c r="GC4" i="40"/>
  <c r="AA24" i="41"/>
  <c r="Z26" i="41"/>
  <c r="Z25" i="41"/>
  <c r="CR4" i="41"/>
  <c r="Z13" i="40"/>
  <c r="Z14" i="40"/>
  <c r="AA12" i="40"/>
  <c r="BM4" i="40"/>
  <c r="EX5" i="39"/>
  <c r="EX9" i="39" s="1"/>
  <c r="GB5" i="39"/>
  <c r="GB14" i="39" s="1"/>
  <c r="Z24" i="39"/>
  <c r="Y26" i="39"/>
  <c r="Y25" i="39"/>
  <c r="CQ4" i="39"/>
  <c r="X43" i="20"/>
  <c r="X40" i="20"/>
  <c r="X27" i="20"/>
  <c r="X30" i="20"/>
  <c r="X39" i="20"/>
  <c r="X26" i="20"/>
  <c r="BL12" i="40" l="1"/>
  <c r="CQ7" i="42"/>
  <c r="DX12" i="20"/>
  <c r="CQ12" i="42"/>
  <c r="EY7" i="41"/>
  <c r="BM12" i="41"/>
  <c r="EX9" i="40"/>
  <c r="CP20" i="39"/>
  <c r="BL7" i="40"/>
  <c r="BL9" i="40"/>
  <c r="BL22" i="40"/>
  <c r="BM14" i="41"/>
  <c r="BM12" i="42"/>
  <c r="DU7" i="42"/>
  <c r="CQ7" i="41"/>
  <c r="DU12" i="41"/>
  <c r="BM7" i="41"/>
  <c r="BN5" i="41"/>
  <c r="BN12" i="41" s="1"/>
  <c r="AB14" i="41"/>
  <c r="BO4" i="41"/>
  <c r="AC12" i="41"/>
  <c r="AB13" i="41"/>
  <c r="EY12" i="41"/>
  <c r="CQ12" i="41"/>
  <c r="DU9" i="41"/>
  <c r="CP9" i="40"/>
  <c r="EX12" i="40"/>
  <c r="EX7" i="40"/>
  <c r="EX14" i="40"/>
  <c r="GB12" i="40"/>
  <c r="DT12" i="40"/>
  <c r="HF9" i="40"/>
  <c r="EX22" i="40"/>
  <c r="BL20" i="40"/>
  <c r="EX7" i="39"/>
  <c r="EX22" i="39"/>
  <c r="CP7" i="39"/>
  <c r="CP22" i="39"/>
  <c r="DT22" i="39"/>
  <c r="BK7" i="39"/>
  <c r="BK22" i="39"/>
  <c r="BK12" i="39"/>
  <c r="BK14" i="39"/>
  <c r="BK20" i="39"/>
  <c r="EX20" i="39"/>
  <c r="Z14" i="39"/>
  <c r="AA12" i="39"/>
  <c r="Z13" i="39"/>
  <c r="BM4" i="39"/>
  <c r="BL5" i="39"/>
  <c r="BK9" i="39"/>
  <c r="GB22" i="39"/>
  <c r="GB20" i="39"/>
  <c r="GB7" i="39"/>
  <c r="CP14" i="39"/>
  <c r="CP12" i="39"/>
  <c r="DT20" i="39"/>
  <c r="DT7" i="39"/>
  <c r="CQ7" i="38"/>
  <c r="DU14" i="38"/>
  <c r="CQ12" i="38"/>
  <c r="BL14" i="38"/>
  <c r="BL12" i="38"/>
  <c r="CQ14" i="38"/>
  <c r="DU9" i="38"/>
  <c r="BL7" i="38"/>
  <c r="BM9" i="37"/>
  <c r="CQ12" i="37"/>
  <c r="CR12" i="20"/>
  <c r="DX7" i="20"/>
  <c r="CR7" i="20"/>
  <c r="DY5" i="20"/>
  <c r="DY7" i="20" s="1"/>
  <c r="CS5" i="20"/>
  <c r="CS7" i="20" s="1"/>
  <c r="AD38" i="20"/>
  <c r="DZ4" i="20"/>
  <c r="AC25" i="20"/>
  <c r="CT4" i="20"/>
  <c r="CQ5" i="39"/>
  <c r="CQ7" i="39" s="1"/>
  <c r="AA14" i="40"/>
  <c r="AA13" i="40"/>
  <c r="AB12" i="40"/>
  <c r="BN4" i="40"/>
  <c r="AA26" i="41"/>
  <c r="AA25" i="41"/>
  <c r="AB24" i="41"/>
  <c r="CS4" i="41"/>
  <c r="W62" i="40"/>
  <c r="W61" i="40"/>
  <c r="X60" i="40"/>
  <c r="GD4" i="40"/>
  <c r="DU9" i="37"/>
  <c r="DV5" i="42"/>
  <c r="DV7" i="42" s="1"/>
  <c r="Y49" i="41"/>
  <c r="Z48" i="41"/>
  <c r="Y50" i="41"/>
  <c r="FA4" i="41"/>
  <c r="AB14" i="37"/>
  <c r="AB13" i="37"/>
  <c r="AC12" i="37"/>
  <c r="BO4" i="37"/>
  <c r="CP20" i="40"/>
  <c r="EY7" i="38"/>
  <c r="EY12" i="38"/>
  <c r="Z26" i="39"/>
  <c r="Z25" i="39"/>
  <c r="CR4" i="39"/>
  <c r="AA24" i="39"/>
  <c r="GB12" i="39"/>
  <c r="GB9" i="39"/>
  <c r="EX14" i="39"/>
  <c r="EX12" i="39"/>
  <c r="BM5" i="40"/>
  <c r="BM9" i="40" s="1"/>
  <c r="CR5" i="41"/>
  <c r="CR14" i="41" s="1"/>
  <c r="GC5" i="40"/>
  <c r="GC9" i="40" s="1"/>
  <c r="DU7" i="37"/>
  <c r="BM9" i="42"/>
  <c r="HF12" i="40"/>
  <c r="HF7" i="40"/>
  <c r="HF14" i="40"/>
  <c r="HF22" i="40"/>
  <c r="AA36" i="42"/>
  <c r="Z38" i="42"/>
  <c r="Z37" i="42"/>
  <c r="DW4" i="42"/>
  <c r="EZ5" i="41"/>
  <c r="EZ14" i="41" s="1"/>
  <c r="EY14" i="41"/>
  <c r="BN5" i="37"/>
  <c r="BN12" i="37" s="1"/>
  <c r="CP12" i="40"/>
  <c r="CP7" i="40"/>
  <c r="CP14" i="40"/>
  <c r="EY14" i="38"/>
  <c r="W62" i="39"/>
  <c r="W61" i="39"/>
  <c r="GD4" i="39"/>
  <c r="X60" i="39"/>
  <c r="Y48" i="39"/>
  <c r="X50" i="39"/>
  <c r="X49" i="39"/>
  <c r="EZ4" i="39"/>
  <c r="CQ14" i="41"/>
  <c r="GB7" i="40"/>
  <c r="GB9" i="40"/>
  <c r="GB22" i="40"/>
  <c r="GB20" i="40"/>
  <c r="Z38" i="38"/>
  <c r="AA36" i="38"/>
  <c r="Z37" i="38"/>
  <c r="DW4" i="38"/>
  <c r="DU12" i="38"/>
  <c r="AA36" i="37"/>
  <c r="Z38" i="37"/>
  <c r="Z37" i="37"/>
  <c r="DW4" i="37"/>
  <c r="BN5" i="42"/>
  <c r="BN12" i="42" s="1"/>
  <c r="HG5" i="40"/>
  <c r="HG7" i="40" s="1"/>
  <c r="V74" i="40"/>
  <c r="V73" i="40"/>
  <c r="W72" i="40"/>
  <c r="HH4" i="40"/>
  <c r="AA26" i="42"/>
  <c r="AA25" i="42"/>
  <c r="AB24" i="42"/>
  <c r="CS4" i="42"/>
  <c r="DU12" i="42"/>
  <c r="BM7" i="37"/>
  <c r="CQ5" i="40"/>
  <c r="CQ7" i="40" s="1"/>
  <c r="EZ5" i="38"/>
  <c r="EZ9" i="38" s="1"/>
  <c r="CR5" i="38"/>
  <c r="CR9" i="38" s="1"/>
  <c r="EY5" i="40"/>
  <c r="EY7" i="40" s="1"/>
  <c r="BM5" i="38"/>
  <c r="BM7" i="38" s="1"/>
  <c r="DT7" i="40"/>
  <c r="DT9" i="40"/>
  <c r="DT22" i="40"/>
  <c r="DT20" i="40"/>
  <c r="DT12" i="39"/>
  <c r="DT9" i="39"/>
  <c r="CQ9" i="37"/>
  <c r="Z38" i="41"/>
  <c r="AA36" i="41"/>
  <c r="Z37" i="41"/>
  <c r="DW4" i="41"/>
  <c r="DU5" i="40"/>
  <c r="DU9" i="40" s="1"/>
  <c r="DU5" i="39"/>
  <c r="DU12" i="39" s="1"/>
  <c r="CR5" i="37"/>
  <c r="CR12" i="37" s="1"/>
  <c r="GC5" i="39"/>
  <c r="GC12" i="39" s="1"/>
  <c r="EY5" i="39"/>
  <c r="EY7" i="39" s="1"/>
  <c r="DV5" i="38"/>
  <c r="DV7" i="38" s="1"/>
  <c r="DV5" i="37"/>
  <c r="DV12" i="37" s="1"/>
  <c r="AB14" i="42"/>
  <c r="AB13" i="42"/>
  <c r="AC12" i="42"/>
  <c r="BO4" i="42"/>
  <c r="CR5" i="42"/>
  <c r="CR12" i="42" s="1"/>
  <c r="AA24" i="40"/>
  <c r="Z26" i="40"/>
  <c r="Z25" i="40"/>
  <c r="CR4" i="40"/>
  <c r="Z48" i="38"/>
  <c r="FA4" i="38"/>
  <c r="Y50" i="38"/>
  <c r="Y49" i="38"/>
  <c r="AA26" i="38"/>
  <c r="AA25" i="38"/>
  <c r="AB24" i="38"/>
  <c r="CS4" i="38"/>
  <c r="Y48" i="40"/>
  <c r="X50" i="40"/>
  <c r="X49" i="40"/>
  <c r="EZ4" i="40"/>
  <c r="AA14" i="38"/>
  <c r="AA13" i="38"/>
  <c r="AB12" i="38"/>
  <c r="BN4" i="38"/>
  <c r="DV5" i="41"/>
  <c r="DV12" i="41" s="1"/>
  <c r="DU14" i="41"/>
  <c r="Y38" i="40"/>
  <c r="Y37" i="40"/>
  <c r="Z36" i="40"/>
  <c r="DV4" i="40"/>
  <c r="Z36" i="39"/>
  <c r="DV4" i="39"/>
  <c r="Y38" i="39"/>
  <c r="Y37" i="39"/>
  <c r="AA26" i="37"/>
  <c r="AA25" i="37"/>
  <c r="AB24" i="37"/>
  <c r="CS4" i="37"/>
  <c r="Y30" i="20"/>
  <c r="Y27" i="20"/>
  <c r="Y43" i="20"/>
  <c r="Y40" i="20"/>
  <c r="Y39" i="20"/>
  <c r="Y26" i="20"/>
  <c r="DY12" i="20" l="1"/>
  <c r="CQ12" i="40"/>
  <c r="EY12" i="40"/>
  <c r="HG9" i="40"/>
  <c r="DV14" i="41"/>
  <c r="EY20" i="40"/>
  <c r="EY22" i="40"/>
  <c r="CQ20" i="40"/>
  <c r="CQ22" i="40"/>
  <c r="HG20" i="40"/>
  <c r="HG12" i="40"/>
  <c r="DV7" i="41"/>
  <c r="GC7" i="40"/>
  <c r="EZ7" i="41"/>
  <c r="GC22" i="40"/>
  <c r="GC14" i="40"/>
  <c r="CR7" i="41"/>
  <c r="BM20" i="40"/>
  <c r="CQ9" i="39"/>
  <c r="BN9" i="41"/>
  <c r="CR9" i="42"/>
  <c r="DV9" i="42"/>
  <c r="DV12" i="42"/>
  <c r="BN9" i="42"/>
  <c r="BN7" i="42"/>
  <c r="CR12" i="41"/>
  <c r="AC13" i="41"/>
  <c r="BP4" i="41"/>
  <c r="AC14" i="41"/>
  <c r="AD12" i="41"/>
  <c r="BN14" i="41"/>
  <c r="BN7" i="41"/>
  <c r="DV9" i="41"/>
  <c r="BO5" i="41"/>
  <c r="BO9" i="41" s="1"/>
  <c r="EZ9" i="41"/>
  <c r="DU20" i="40"/>
  <c r="GC12" i="40"/>
  <c r="GC20" i="40"/>
  <c r="BM22" i="40"/>
  <c r="BM12" i="40"/>
  <c r="EY14" i="40"/>
  <c r="EY9" i="40"/>
  <c r="DU22" i="40"/>
  <c r="DU12" i="40"/>
  <c r="HG14" i="40"/>
  <c r="HG22" i="40"/>
  <c r="BL14" i="39"/>
  <c r="BL20" i="39"/>
  <c r="BL9" i="39"/>
  <c r="BL7" i="39"/>
  <c r="BL12" i="39"/>
  <c r="DU22" i="39"/>
  <c r="EY9" i="39"/>
  <c r="DU20" i="39"/>
  <c r="DU9" i="39"/>
  <c r="CQ22" i="39"/>
  <c r="CQ20" i="39"/>
  <c r="BL22" i="39"/>
  <c r="BM5" i="39"/>
  <c r="BM9" i="39" s="1"/>
  <c r="AA14" i="39"/>
  <c r="AB12" i="39"/>
  <c r="AA13" i="39"/>
  <c r="BN4" i="39"/>
  <c r="EY22" i="39"/>
  <c r="EY20" i="39"/>
  <c r="GC22" i="39"/>
  <c r="CQ14" i="39"/>
  <c r="CQ12" i="39"/>
  <c r="GC20" i="39"/>
  <c r="GC9" i="39"/>
  <c r="DU7" i="39"/>
  <c r="DU14" i="39"/>
  <c r="DV12" i="38"/>
  <c r="CR14" i="38"/>
  <c r="EZ14" i="38"/>
  <c r="DV14" i="38"/>
  <c r="BM14" i="38"/>
  <c r="BM9" i="38"/>
  <c r="CR12" i="38"/>
  <c r="DV9" i="38"/>
  <c r="EZ12" i="38"/>
  <c r="BN9" i="37"/>
  <c r="DV9" i="37"/>
  <c r="CR7" i="37"/>
  <c r="CR9" i="37"/>
  <c r="BN7" i="37"/>
  <c r="AD25" i="20"/>
  <c r="CU4" i="20"/>
  <c r="AE38" i="20"/>
  <c r="EA4" i="20"/>
  <c r="CT5" i="20"/>
  <c r="CT9" i="20" s="1"/>
  <c r="DZ5" i="20"/>
  <c r="DZ9" i="20" s="1"/>
  <c r="CS9" i="20"/>
  <c r="CS12" i="20"/>
  <c r="DY9" i="20"/>
  <c r="CS5" i="37"/>
  <c r="CS12" i="37" s="1"/>
  <c r="EZ5" i="40"/>
  <c r="EZ14" i="40" s="1"/>
  <c r="CS5" i="38"/>
  <c r="CS7" i="38" s="1"/>
  <c r="FA5" i="38"/>
  <c r="FA7" i="38" s="1"/>
  <c r="CR5" i="40"/>
  <c r="CR14" i="40" s="1"/>
  <c r="BO5" i="42"/>
  <c r="BO9" i="42" s="1"/>
  <c r="EY14" i="39"/>
  <c r="EY12" i="39"/>
  <c r="GC7" i="39"/>
  <c r="GC14" i="39"/>
  <c r="DU7" i="40"/>
  <c r="DU14" i="40"/>
  <c r="DW5" i="41"/>
  <c r="DW9" i="41" s="1"/>
  <c r="AA37" i="41"/>
  <c r="DX4" i="41"/>
  <c r="AA38" i="41"/>
  <c r="AB36" i="41"/>
  <c r="BM12" i="38"/>
  <c r="CR7" i="38"/>
  <c r="CQ14" i="40"/>
  <c r="CQ9" i="40"/>
  <c r="CS5" i="42"/>
  <c r="CS7" i="42" s="1"/>
  <c r="HH5" i="40"/>
  <c r="HH14" i="40" s="1"/>
  <c r="AA38" i="37"/>
  <c r="AA37" i="37"/>
  <c r="DX4" i="37"/>
  <c r="AB36" i="37"/>
  <c r="DW5" i="38"/>
  <c r="DW9" i="38" s="1"/>
  <c r="AA37" i="38"/>
  <c r="AA38" i="38"/>
  <c r="AB36" i="38"/>
  <c r="DX4" i="38"/>
  <c r="Y50" i="39"/>
  <c r="Y49" i="39"/>
  <c r="Z48" i="39"/>
  <c r="FA4" i="39"/>
  <c r="GD5" i="39"/>
  <c r="GD9" i="39" s="1"/>
  <c r="AA38" i="42"/>
  <c r="AA37" i="42"/>
  <c r="DX4" i="42"/>
  <c r="AB36" i="42"/>
  <c r="CR5" i="39"/>
  <c r="CR14" i="39" s="1"/>
  <c r="BO5" i="37"/>
  <c r="BO7" i="37" s="1"/>
  <c r="FA5" i="41"/>
  <c r="FA7" i="41" s="1"/>
  <c r="Z50" i="41"/>
  <c r="Z49" i="41"/>
  <c r="FB4" i="41"/>
  <c r="AA48" i="41"/>
  <c r="Y60" i="40"/>
  <c r="X62" i="40"/>
  <c r="X61" i="40"/>
  <c r="GE4" i="40"/>
  <c r="AC24" i="41"/>
  <c r="CT4" i="41"/>
  <c r="AB26" i="41"/>
  <c r="AB25" i="41"/>
  <c r="AB14" i="40"/>
  <c r="AB13" i="40"/>
  <c r="AC12" i="40"/>
  <c r="BO4" i="40"/>
  <c r="DV5" i="39"/>
  <c r="DV9" i="39" s="1"/>
  <c r="DV5" i="40"/>
  <c r="DV20" i="40" s="1"/>
  <c r="BN5" i="38"/>
  <c r="BN7" i="38" s="1"/>
  <c r="AC24" i="37"/>
  <c r="CT4" i="37"/>
  <c r="AB26" i="37"/>
  <c r="AB25" i="37"/>
  <c r="Z38" i="39"/>
  <c r="Z37" i="39"/>
  <c r="AA36" i="39"/>
  <c r="DW4" i="39"/>
  <c r="AA36" i="40"/>
  <c r="Z38" i="40"/>
  <c r="Z37" i="40"/>
  <c r="DW4" i="40"/>
  <c r="AC12" i="38"/>
  <c r="AC14" i="38" s="1"/>
  <c r="AB14" i="38"/>
  <c r="AB13" i="38"/>
  <c r="BO4" i="38"/>
  <c r="Y50" i="40"/>
  <c r="Y49" i="40"/>
  <c r="Z48" i="40"/>
  <c r="FA4" i="40"/>
  <c r="AC24" i="38"/>
  <c r="AB26" i="38"/>
  <c r="AB25" i="38"/>
  <c r="CT4" i="38"/>
  <c r="Z50" i="38"/>
  <c r="Z49" i="38"/>
  <c r="AA48" i="38"/>
  <c r="FB4" i="38"/>
  <c r="AA26" i="40"/>
  <c r="AA25" i="40"/>
  <c r="AB24" i="40"/>
  <c r="CS4" i="40"/>
  <c r="CR7" i="42"/>
  <c r="AC14" i="42"/>
  <c r="AC13" i="42"/>
  <c r="BP4" i="42"/>
  <c r="AD12" i="42"/>
  <c r="DV7" i="37"/>
  <c r="EZ7" i="38"/>
  <c r="AC24" i="42"/>
  <c r="AB26" i="42"/>
  <c r="AB25" i="42"/>
  <c r="CT4" i="42"/>
  <c r="W73" i="40"/>
  <c r="X72" i="40"/>
  <c r="W74" i="40"/>
  <c r="HI4" i="40"/>
  <c r="DW5" i="37"/>
  <c r="DW7" i="37" s="1"/>
  <c r="EZ5" i="39"/>
  <c r="EZ14" i="39" s="1"/>
  <c r="Y60" i="39"/>
  <c r="X62" i="39"/>
  <c r="X61" i="39"/>
  <c r="GE4" i="39"/>
  <c r="EZ12" i="41"/>
  <c r="DW5" i="42"/>
  <c r="DW9" i="42" s="1"/>
  <c r="CR9" i="41"/>
  <c r="BM7" i="40"/>
  <c r="BM14" i="40"/>
  <c r="AB24" i="39"/>
  <c r="AA26" i="39"/>
  <c r="AA25" i="39"/>
  <c r="CS4" i="39"/>
  <c r="AC14" i="37"/>
  <c r="AC13" i="37"/>
  <c r="AD12" i="37"/>
  <c r="BP4" i="37"/>
  <c r="GD5" i="40"/>
  <c r="GD20" i="40" s="1"/>
  <c r="CS5" i="41"/>
  <c r="CS7" i="41" s="1"/>
  <c r="BN5" i="40"/>
  <c r="BN20" i="40" s="1"/>
  <c r="Z43" i="20"/>
  <c r="Z40" i="20"/>
  <c r="Z27" i="20"/>
  <c r="Z30" i="20"/>
  <c r="Z39" i="20"/>
  <c r="Z26" i="20"/>
  <c r="CS14" i="41" l="1"/>
  <c r="DV20" i="39"/>
  <c r="FA12" i="41"/>
  <c r="CT7" i="20"/>
  <c r="BN9" i="40"/>
  <c r="DV9" i="40"/>
  <c r="BO12" i="41"/>
  <c r="BN12" i="40"/>
  <c r="BN7" i="40"/>
  <c r="BN14" i="40"/>
  <c r="FA9" i="41"/>
  <c r="GD20" i="39"/>
  <c r="EZ12" i="40"/>
  <c r="BM12" i="39"/>
  <c r="BO14" i="41"/>
  <c r="BO7" i="41"/>
  <c r="CS12" i="42"/>
  <c r="CS9" i="42"/>
  <c r="DW7" i="42"/>
  <c r="BO7" i="42"/>
  <c r="FA14" i="41"/>
  <c r="DW7" i="41"/>
  <c r="AE12" i="41"/>
  <c r="AD13" i="41"/>
  <c r="AD14" i="41"/>
  <c r="BQ4" i="41"/>
  <c r="BP5" i="41"/>
  <c r="BP14" i="41" s="1"/>
  <c r="CS12" i="41"/>
  <c r="DW12" i="41"/>
  <c r="GD12" i="40"/>
  <c r="DV12" i="40"/>
  <c r="DV7" i="40"/>
  <c r="DV14" i="40"/>
  <c r="CR12" i="40"/>
  <c r="EZ7" i="40"/>
  <c r="EZ9" i="40"/>
  <c r="EZ22" i="40"/>
  <c r="BN22" i="40"/>
  <c r="DV22" i="40"/>
  <c r="HH12" i="40"/>
  <c r="EZ20" i="40"/>
  <c r="DV7" i="39"/>
  <c r="DV22" i="39"/>
  <c r="CR22" i="39"/>
  <c r="GD7" i="39"/>
  <c r="GD22" i="39"/>
  <c r="BM7" i="39"/>
  <c r="BM22" i="39"/>
  <c r="CR20" i="39"/>
  <c r="BN5" i="39"/>
  <c r="BN12" i="39" s="1"/>
  <c r="AB14" i="39"/>
  <c r="AC12" i="39"/>
  <c r="AB13" i="39"/>
  <c r="BO4" i="39"/>
  <c r="EZ22" i="39"/>
  <c r="BM14" i="39"/>
  <c r="BM20" i="39"/>
  <c r="EZ20" i="39"/>
  <c r="EZ7" i="39"/>
  <c r="CR7" i="39"/>
  <c r="EZ12" i="39"/>
  <c r="EZ9" i="39"/>
  <c r="DV14" i="39"/>
  <c r="DV12" i="39"/>
  <c r="GD14" i="39"/>
  <c r="GD12" i="39"/>
  <c r="CS14" i="38"/>
  <c r="BN12" i="38"/>
  <c r="BN14" i="38"/>
  <c r="CS9" i="38"/>
  <c r="FA14" i="38"/>
  <c r="DW7" i="38"/>
  <c r="CS12" i="38"/>
  <c r="BN9" i="38"/>
  <c r="DW12" i="38"/>
  <c r="FA9" i="38"/>
  <c r="BO12" i="37"/>
  <c r="BO9" i="37"/>
  <c r="DW12" i="37"/>
  <c r="DW9" i="37"/>
  <c r="CS9" i="37"/>
  <c r="DZ7" i="20"/>
  <c r="DZ12" i="20"/>
  <c r="CT12" i="20"/>
  <c r="EA5" i="20"/>
  <c r="EA7" i="20" s="1"/>
  <c r="CU5" i="20"/>
  <c r="CU7" i="20" s="1"/>
  <c r="AF38" i="20"/>
  <c r="EB4" i="20"/>
  <c r="AE25" i="20"/>
  <c r="CV4" i="20"/>
  <c r="CS5" i="39"/>
  <c r="CS12" i="39" s="1"/>
  <c r="CS9" i="41"/>
  <c r="GD9" i="40"/>
  <c r="GD7" i="40"/>
  <c r="GD14" i="40"/>
  <c r="GD22" i="40"/>
  <c r="BQ4" i="37"/>
  <c r="AD14" i="37"/>
  <c r="AD13" i="37"/>
  <c r="AE12" i="37"/>
  <c r="AB26" i="39"/>
  <c r="AB25" i="39"/>
  <c r="CT4" i="39"/>
  <c r="AC24" i="39"/>
  <c r="DW12" i="42"/>
  <c r="Y62" i="39"/>
  <c r="Y61" i="39"/>
  <c r="Z60" i="39"/>
  <c r="GF4" i="39"/>
  <c r="AC26" i="42"/>
  <c r="AC25" i="42"/>
  <c r="AD24" i="42"/>
  <c r="CU4" i="42"/>
  <c r="BP5" i="42"/>
  <c r="BP12" i="42" s="1"/>
  <c r="CS5" i="40"/>
  <c r="CS9" i="40" s="1"/>
  <c r="FB5" i="38"/>
  <c r="FB7" i="38" s="1"/>
  <c r="CT5" i="38"/>
  <c r="CT7" i="38" s="1"/>
  <c r="FA5" i="40"/>
  <c r="FA9" i="40" s="1"/>
  <c r="BO5" i="38"/>
  <c r="BO9" i="38" s="1"/>
  <c r="DW5" i="40"/>
  <c r="DW7" i="40" s="1"/>
  <c r="DW5" i="39"/>
  <c r="DW7" i="39" s="1"/>
  <c r="CT5" i="37"/>
  <c r="CT12" i="37" s="1"/>
  <c r="AC14" i="40"/>
  <c r="AC13" i="40"/>
  <c r="AD12" i="40"/>
  <c r="BP4" i="40"/>
  <c r="CT5" i="41"/>
  <c r="CT12" i="41" s="1"/>
  <c r="GE5" i="40"/>
  <c r="GE7" i="40" s="1"/>
  <c r="AA49" i="41"/>
  <c r="AB48" i="41"/>
  <c r="AA50" i="41"/>
  <c r="FC4" i="41"/>
  <c r="CR12" i="39"/>
  <c r="CR9" i="39"/>
  <c r="AC36" i="42"/>
  <c r="AB37" i="42"/>
  <c r="AB38" i="42"/>
  <c r="DY4" i="42"/>
  <c r="AA48" i="39"/>
  <c r="FB4" i="39"/>
  <c r="Z50" i="39"/>
  <c r="Z49" i="39"/>
  <c r="AB38" i="38"/>
  <c r="AC36" i="38"/>
  <c r="AB37" i="38"/>
  <c r="DY4" i="38"/>
  <c r="DW14" i="38"/>
  <c r="AC36" i="37"/>
  <c r="AB38" i="37"/>
  <c r="AB37" i="37"/>
  <c r="DY4" i="37"/>
  <c r="HH7" i="40"/>
  <c r="HH9" i="40"/>
  <c r="HH22" i="40"/>
  <c r="HH20" i="40"/>
  <c r="DW14" i="41"/>
  <c r="BO12" i="42"/>
  <c r="CR7" i="40"/>
  <c r="CR9" i="40"/>
  <c r="CR22" i="40"/>
  <c r="CR20" i="40"/>
  <c r="FA12" i="38"/>
  <c r="CS7" i="37"/>
  <c r="BP5" i="37"/>
  <c r="BP12" i="37" s="1"/>
  <c r="GE5" i="39"/>
  <c r="GE7" i="39" s="1"/>
  <c r="HI5" i="40"/>
  <c r="HI14" i="40" s="1"/>
  <c r="X74" i="40"/>
  <c r="X73" i="40"/>
  <c r="Y72" i="40"/>
  <c r="HJ4" i="40"/>
  <c r="CT5" i="42"/>
  <c r="CT7" i="42" s="1"/>
  <c r="AD14" i="42"/>
  <c r="AD13" i="42"/>
  <c r="AE12" i="42"/>
  <c r="BQ4" i="42"/>
  <c r="AC24" i="40"/>
  <c r="AB26" i="40"/>
  <c r="AB25" i="40"/>
  <c r="CT4" i="40"/>
  <c r="AB48" i="38"/>
  <c r="FC4" i="38"/>
  <c r="AA50" i="38"/>
  <c r="AA49" i="38"/>
  <c r="AC26" i="38"/>
  <c r="AC25" i="38"/>
  <c r="AD24" i="38"/>
  <c r="CU4" i="38"/>
  <c r="AA48" i="40"/>
  <c r="Z50" i="40"/>
  <c r="Z49" i="40"/>
  <c r="FB4" i="40"/>
  <c r="AC13" i="38"/>
  <c r="AD12" i="38"/>
  <c r="BP4" i="38"/>
  <c r="AA38" i="40"/>
  <c r="AA37" i="40"/>
  <c r="AB36" i="40"/>
  <c r="DX4" i="40"/>
  <c r="AA38" i="39"/>
  <c r="AB36" i="39"/>
  <c r="DX4" i="39"/>
  <c r="AA37" i="39"/>
  <c r="AC26" i="37"/>
  <c r="AC25" i="37"/>
  <c r="AD24" i="37"/>
  <c r="CU4" i="37"/>
  <c r="BO5" i="40"/>
  <c r="BO7" i="40" s="1"/>
  <c r="AC26" i="41"/>
  <c r="AC25" i="41"/>
  <c r="AD24" i="41"/>
  <c r="CU4" i="41"/>
  <c r="Y62" i="40"/>
  <c r="Y61" i="40"/>
  <c r="Z60" i="40"/>
  <c r="GF4" i="40"/>
  <c r="FB5" i="41"/>
  <c r="FB12" i="41" s="1"/>
  <c r="DX5" i="42"/>
  <c r="DX12" i="42" s="1"/>
  <c r="FA5" i="39"/>
  <c r="FA12" i="39" s="1"/>
  <c r="DX5" i="38"/>
  <c r="DX9" i="38" s="1"/>
  <c r="DX5" i="37"/>
  <c r="DX12" i="37" s="1"/>
  <c r="AB38" i="41"/>
  <c r="AC36" i="41"/>
  <c r="AB37" i="41"/>
  <c r="DY4" i="41"/>
  <c r="DX5" i="41"/>
  <c r="DX14" i="41" s="1"/>
  <c r="AA43" i="20"/>
  <c r="AA40" i="20"/>
  <c r="AA30" i="20"/>
  <c r="AA27" i="20"/>
  <c r="AA39" i="20"/>
  <c r="AA26" i="20"/>
  <c r="CS20" i="40" l="1"/>
  <c r="FA22" i="40"/>
  <c r="CU9" i="20"/>
  <c r="FA20" i="40"/>
  <c r="CU12" i="20"/>
  <c r="FA12" i="40"/>
  <c r="EA12" i="20"/>
  <c r="BP12" i="41"/>
  <c r="DX9" i="42"/>
  <c r="DW12" i="40"/>
  <c r="DX7" i="41"/>
  <c r="BO12" i="40"/>
  <c r="BP7" i="37"/>
  <c r="CT7" i="41"/>
  <c r="DW20" i="40"/>
  <c r="DW22" i="40"/>
  <c r="BP7" i="41"/>
  <c r="BP9" i="41"/>
  <c r="BP9" i="42"/>
  <c r="BP7" i="42"/>
  <c r="BQ5" i="41"/>
  <c r="BQ7" i="41" s="1"/>
  <c r="FB7" i="41"/>
  <c r="CT14" i="41"/>
  <c r="AE14" i="41"/>
  <c r="AF12" i="41"/>
  <c r="AE13" i="41"/>
  <c r="BR4" i="41"/>
  <c r="DX9" i="41"/>
  <c r="FB14" i="41"/>
  <c r="CT9" i="41"/>
  <c r="GE9" i="40"/>
  <c r="HI12" i="40"/>
  <c r="HI20" i="40"/>
  <c r="HI9" i="40"/>
  <c r="GE20" i="40"/>
  <c r="GE12" i="40"/>
  <c r="DW14" i="40"/>
  <c r="DW9" i="40"/>
  <c r="FA7" i="40"/>
  <c r="FA14" i="40"/>
  <c r="CS22" i="40"/>
  <c r="CS12" i="40"/>
  <c r="HI22" i="40"/>
  <c r="HI7" i="40"/>
  <c r="BO20" i="40"/>
  <c r="BO22" i="40"/>
  <c r="DW9" i="39"/>
  <c r="BO5" i="39"/>
  <c r="AC14" i="39"/>
  <c r="AD12" i="39"/>
  <c r="AC13" i="39"/>
  <c r="BP4" i="39"/>
  <c r="BN9" i="39"/>
  <c r="BN22" i="39"/>
  <c r="BN14" i="39"/>
  <c r="GE22" i="39"/>
  <c r="GE9" i="39"/>
  <c r="CS22" i="39"/>
  <c r="BN7" i="39"/>
  <c r="BN20" i="39"/>
  <c r="FA20" i="39"/>
  <c r="GE20" i="39"/>
  <c r="CS20" i="39"/>
  <c r="CS9" i="39"/>
  <c r="FA22" i="39"/>
  <c r="DW22" i="39"/>
  <c r="DW20" i="39"/>
  <c r="CS7" i="39"/>
  <c r="CS14" i="39"/>
  <c r="DX12" i="38"/>
  <c r="BO7" i="38"/>
  <c r="DX14" i="38"/>
  <c r="CT12" i="38"/>
  <c r="BO12" i="38"/>
  <c r="CT14" i="38"/>
  <c r="FB12" i="38"/>
  <c r="DX7" i="38"/>
  <c r="FB14" i="38"/>
  <c r="BP9" i="37"/>
  <c r="DX7" i="37"/>
  <c r="DX9" i="37"/>
  <c r="CT9" i="37"/>
  <c r="AF25" i="20"/>
  <c r="CW4" i="20"/>
  <c r="AG38" i="20"/>
  <c r="EC4" i="20"/>
  <c r="CV5" i="20"/>
  <c r="CV12" i="20" s="1"/>
  <c r="EB5" i="20"/>
  <c r="EB12" i="20" s="1"/>
  <c r="EA9" i="20"/>
  <c r="FA9" i="39"/>
  <c r="AA60" i="40"/>
  <c r="Z62" i="40"/>
  <c r="Z61" i="40"/>
  <c r="GG4" i="40"/>
  <c r="AE24" i="41"/>
  <c r="CV4" i="41"/>
  <c r="AD26" i="41"/>
  <c r="AD25" i="41"/>
  <c r="AE24" i="37"/>
  <c r="CV4" i="37"/>
  <c r="AD26" i="37"/>
  <c r="AD25" i="37"/>
  <c r="DX5" i="39"/>
  <c r="DX14" i="39" s="1"/>
  <c r="AC36" i="40"/>
  <c r="AB38" i="40"/>
  <c r="AB37" i="40"/>
  <c r="DY4" i="40"/>
  <c r="AE12" i="38"/>
  <c r="AD14" i="38"/>
  <c r="AD13" i="38"/>
  <c r="BQ4" i="38"/>
  <c r="AA50" i="40"/>
  <c r="AA49" i="40"/>
  <c r="AB48" i="40"/>
  <c r="FC4" i="40"/>
  <c r="AE24" i="38"/>
  <c r="AD26" i="38"/>
  <c r="AD25" i="38"/>
  <c r="CV4" i="38"/>
  <c r="AB50" i="38"/>
  <c r="AB49" i="38"/>
  <c r="AC48" i="38"/>
  <c r="FD4" i="38"/>
  <c r="AC26" i="40"/>
  <c r="AC25" i="40"/>
  <c r="AD24" i="40"/>
  <c r="CU4" i="40"/>
  <c r="AF12" i="42"/>
  <c r="BR4" i="42"/>
  <c r="AE14" i="42"/>
  <c r="AE13" i="42"/>
  <c r="CT12" i="42"/>
  <c r="Y73" i="40"/>
  <c r="Z72" i="40"/>
  <c r="Y74" i="40"/>
  <c r="HK4" i="40"/>
  <c r="AC38" i="37"/>
  <c r="AC37" i="37"/>
  <c r="DZ4" i="37"/>
  <c r="AD36" i="37"/>
  <c r="DY5" i="38"/>
  <c r="DY7" i="38" s="1"/>
  <c r="AC37" i="38"/>
  <c r="AC38" i="38"/>
  <c r="AD36" i="38"/>
  <c r="DZ4" i="38"/>
  <c r="FB5" i="39"/>
  <c r="FB9" i="39" s="1"/>
  <c r="DY5" i="42"/>
  <c r="DY9" i="42" s="1"/>
  <c r="FC5" i="41"/>
  <c r="FC9" i="41" s="1"/>
  <c r="AB50" i="41"/>
  <c r="AC48" i="41"/>
  <c r="FD4" i="41"/>
  <c r="AB49" i="41"/>
  <c r="BP5" i="40"/>
  <c r="BP14" i="40" s="1"/>
  <c r="FB9" i="38"/>
  <c r="AE24" i="42"/>
  <c r="AD26" i="42"/>
  <c r="AD25" i="42"/>
  <c r="CV4" i="42"/>
  <c r="AA60" i="39"/>
  <c r="Z62" i="39"/>
  <c r="Z61" i="39"/>
  <c r="GG4" i="39"/>
  <c r="AD24" i="39"/>
  <c r="AC26" i="39"/>
  <c r="AC25" i="39"/>
  <c r="CU4" i="39"/>
  <c r="AE14" i="37"/>
  <c r="AE13" i="37"/>
  <c r="AF12" i="37"/>
  <c r="BR4" i="37"/>
  <c r="DX12" i="41"/>
  <c r="DY5" i="41"/>
  <c r="DY7" i="41" s="1"/>
  <c r="AC38" i="41"/>
  <c r="AC37" i="41"/>
  <c r="DZ4" i="41"/>
  <c r="AD36" i="41"/>
  <c r="FA7" i="39"/>
  <c r="FA14" i="39"/>
  <c r="DX7" i="42"/>
  <c r="FB9" i="41"/>
  <c r="GF5" i="40"/>
  <c r="GF14" i="40" s="1"/>
  <c r="CU5" i="41"/>
  <c r="CU9" i="41" s="1"/>
  <c r="BO14" i="40"/>
  <c r="BO9" i="40"/>
  <c r="CU5" i="37"/>
  <c r="CU7" i="37" s="1"/>
  <c r="AB37" i="39"/>
  <c r="AB38" i="39"/>
  <c r="AC36" i="39"/>
  <c r="DY4" i="39"/>
  <c r="DX5" i="40"/>
  <c r="DX14" i="40" s="1"/>
  <c r="BP5" i="38"/>
  <c r="BP9" i="38" s="1"/>
  <c r="FB5" i="40"/>
  <c r="FB20" i="40" s="1"/>
  <c r="CU5" i="38"/>
  <c r="CU9" i="38" s="1"/>
  <c r="FC5" i="38"/>
  <c r="FC9" i="38" s="1"/>
  <c r="CT5" i="40"/>
  <c r="CT22" i="40" s="1"/>
  <c r="BQ5" i="42"/>
  <c r="BQ9" i="42" s="1"/>
  <c r="CT9" i="42"/>
  <c r="HJ5" i="40"/>
  <c r="HJ22" i="40" s="1"/>
  <c r="GE14" i="39"/>
  <c r="GE12" i="39"/>
  <c r="DY5" i="37"/>
  <c r="DY12" i="37" s="1"/>
  <c r="AA50" i="39"/>
  <c r="AA49" i="39"/>
  <c r="AB48" i="39"/>
  <c r="FC4" i="39"/>
  <c r="AC38" i="42"/>
  <c r="AC37" i="42"/>
  <c r="AD36" i="42"/>
  <c r="DZ4" i="42"/>
  <c r="GE14" i="40"/>
  <c r="GE22" i="40"/>
  <c r="AD13" i="40"/>
  <c r="AD14" i="40"/>
  <c r="AE12" i="40"/>
  <c r="BQ4" i="40"/>
  <c r="CT7" i="37"/>
  <c r="DW14" i="39"/>
  <c r="DW12" i="39"/>
  <c r="BO14" i="38"/>
  <c r="CT9" i="38"/>
  <c r="CS7" i="40"/>
  <c r="CS14" i="40"/>
  <c r="CU5" i="42"/>
  <c r="CU9" i="42" s="1"/>
  <c r="GF5" i="39"/>
  <c r="GF14" i="39" s="1"/>
  <c r="CT5" i="39"/>
  <c r="CT9" i="39" s="1"/>
  <c r="BQ5" i="37"/>
  <c r="BQ12" i="37" s="1"/>
  <c r="AB27" i="20"/>
  <c r="AB30" i="20"/>
  <c r="AB43" i="20"/>
  <c r="AB40" i="20"/>
  <c r="AB39" i="20"/>
  <c r="AB26" i="20"/>
  <c r="CV7" i="20" l="1"/>
  <c r="FB9" i="40"/>
  <c r="GF9" i="40"/>
  <c r="DY9" i="41"/>
  <c r="BP12" i="40"/>
  <c r="FC7" i="41"/>
  <c r="DY7" i="42"/>
  <c r="BQ12" i="41"/>
  <c r="CU7" i="42"/>
  <c r="DY12" i="42"/>
  <c r="CU12" i="42"/>
  <c r="BQ7" i="42"/>
  <c r="CU7" i="41"/>
  <c r="CU12" i="41"/>
  <c r="CU14" i="41"/>
  <c r="DY14" i="41"/>
  <c r="DY12" i="41"/>
  <c r="BQ9" i="41"/>
  <c r="BQ14" i="41"/>
  <c r="FC12" i="41"/>
  <c r="BR5" i="41"/>
  <c r="BR12" i="41" s="1"/>
  <c r="AF14" i="41"/>
  <c r="BS4" i="41"/>
  <c r="AG12" i="41"/>
  <c r="AF13" i="41"/>
  <c r="FC14" i="41"/>
  <c r="CT9" i="40"/>
  <c r="FB12" i="40"/>
  <c r="FB7" i="40"/>
  <c r="FB14" i="40"/>
  <c r="DX12" i="40"/>
  <c r="BP7" i="40"/>
  <c r="BP9" i="40"/>
  <c r="BP22" i="40"/>
  <c r="DX20" i="40"/>
  <c r="GF20" i="40"/>
  <c r="HJ12" i="40"/>
  <c r="FB22" i="40"/>
  <c r="DX7" i="40"/>
  <c r="DX9" i="40"/>
  <c r="DX22" i="40"/>
  <c r="GF7" i="40"/>
  <c r="GF12" i="40"/>
  <c r="GF22" i="40"/>
  <c r="BP20" i="40"/>
  <c r="FB7" i="39"/>
  <c r="DX22" i="39"/>
  <c r="FB20" i="39"/>
  <c r="DX20" i="39"/>
  <c r="DX7" i="39"/>
  <c r="BP5" i="39"/>
  <c r="AD14" i="39"/>
  <c r="AE12" i="39"/>
  <c r="AD13" i="39"/>
  <c r="BQ4" i="39"/>
  <c r="BO7" i="39"/>
  <c r="BO12" i="39"/>
  <c r="BO22" i="39"/>
  <c r="BO14" i="39"/>
  <c r="GF20" i="39"/>
  <c r="GF22" i="39"/>
  <c r="GF7" i="39"/>
  <c r="GF12" i="39"/>
  <c r="GF9" i="39"/>
  <c r="DX12" i="39"/>
  <c r="DX9" i="39"/>
  <c r="BO20" i="39"/>
  <c r="BO9" i="39"/>
  <c r="CT7" i="39"/>
  <c r="FB22" i="39"/>
  <c r="CT20" i="39"/>
  <c r="FB14" i="39"/>
  <c r="FB12" i="39"/>
  <c r="CU7" i="38"/>
  <c r="CU12" i="38"/>
  <c r="BP14" i="38"/>
  <c r="CU14" i="38"/>
  <c r="DY14" i="38"/>
  <c r="FC7" i="38"/>
  <c r="BP12" i="38"/>
  <c r="FC12" i="38"/>
  <c r="BP7" i="38"/>
  <c r="DY9" i="38"/>
  <c r="BQ9" i="37"/>
  <c r="BQ7" i="37"/>
  <c r="DY9" i="37"/>
  <c r="CU12" i="37"/>
  <c r="EB7" i="20"/>
  <c r="EB9" i="20"/>
  <c r="CV9" i="20"/>
  <c r="EC5" i="20"/>
  <c r="EC9" i="20" s="1"/>
  <c r="CW5" i="20"/>
  <c r="CW7" i="20" s="1"/>
  <c r="AH38" i="20"/>
  <c r="EE4" i="20" s="1"/>
  <c r="ED4" i="20"/>
  <c r="AG25" i="20"/>
  <c r="CX4" i="20"/>
  <c r="AE36" i="42"/>
  <c r="AD38" i="42"/>
  <c r="AD37" i="42"/>
  <c r="EA4" i="42"/>
  <c r="AC48" i="39"/>
  <c r="AB50" i="39"/>
  <c r="AB49" i="39"/>
  <c r="FD4" i="39"/>
  <c r="HJ20" i="40"/>
  <c r="CT20" i="40"/>
  <c r="AC38" i="39"/>
  <c r="AD36" i="39"/>
  <c r="DZ4" i="39"/>
  <c r="AC37" i="39"/>
  <c r="DZ5" i="41"/>
  <c r="DZ12" i="41" s="1"/>
  <c r="AF14" i="37"/>
  <c r="AF13" i="37"/>
  <c r="AG12" i="37"/>
  <c r="BS4" i="37"/>
  <c r="AD26" i="39"/>
  <c r="AD25" i="39"/>
  <c r="CV4" i="39"/>
  <c r="AE24" i="39"/>
  <c r="AA62" i="39"/>
  <c r="AA61" i="39"/>
  <c r="GH4" i="39"/>
  <c r="AB60" i="39"/>
  <c r="AE26" i="42"/>
  <c r="AE25" i="42"/>
  <c r="AF24" i="42"/>
  <c r="CW4" i="42"/>
  <c r="FD5" i="41"/>
  <c r="FD14" i="41" s="1"/>
  <c r="DZ5" i="38"/>
  <c r="DZ7" i="38" s="1"/>
  <c r="DZ5" i="37"/>
  <c r="DZ12" i="37" s="1"/>
  <c r="BR5" i="42"/>
  <c r="BR7" i="42" s="1"/>
  <c r="CU5" i="40"/>
  <c r="CU7" i="40" s="1"/>
  <c r="FD5" i="38"/>
  <c r="FD9" i="38" s="1"/>
  <c r="CV5" i="38"/>
  <c r="CV9" i="38" s="1"/>
  <c r="FC5" i="40"/>
  <c r="FC7" i="40" s="1"/>
  <c r="BQ5" i="38"/>
  <c r="BQ7" i="38" s="1"/>
  <c r="DY5" i="40"/>
  <c r="DY9" i="40" s="1"/>
  <c r="AE26" i="37"/>
  <c r="AE25" i="37"/>
  <c r="AF24" i="37"/>
  <c r="CW4" i="37"/>
  <c r="AE26" i="41"/>
  <c r="AE25" i="41"/>
  <c r="AF24" i="41"/>
  <c r="CW4" i="41"/>
  <c r="AA62" i="40"/>
  <c r="AA61" i="40"/>
  <c r="AB60" i="40"/>
  <c r="GH4" i="40"/>
  <c r="CT22" i="39"/>
  <c r="AE14" i="40"/>
  <c r="AE13" i="40"/>
  <c r="AF12" i="40"/>
  <c r="BR4" i="40"/>
  <c r="CT14" i="39"/>
  <c r="CT12" i="39"/>
  <c r="BQ5" i="40"/>
  <c r="BQ9" i="40" s="1"/>
  <c r="DZ5" i="42"/>
  <c r="DZ12" i="42" s="1"/>
  <c r="FC5" i="39"/>
  <c r="FC7" i="39" s="1"/>
  <c r="DY7" i="37"/>
  <c r="HJ9" i="40"/>
  <c r="HJ7" i="40"/>
  <c r="HJ14" i="40"/>
  <c r="BQ12" i="42"/>
  <c r="CT12" i="40"/>
  <c r="CT7" i="40"/>
  <c r="CT14" i="40"/>
  <c r="FC14" i="38"/>
  <c r="DY5" i="39"/>
  <c r="DY12" i="39" s="1"/>
  <c r="CU9" i="37"/>
  <c r="AD38" i="41"/>
  <c r="AE36" i="41"/>
  <c r="AD37" i="41"/>
  <c r="EA4" i="41"/>
  <c r="BR5" i="37"/>
  <c r="BR12" i="37" s="1"/>
  <c r="CU5" i="39"/>
  <c r="CU7" i="39" s="1"/>
  <c r="GG5" i="39"/>
  <c r="GG12" i="39" s="1"/>
  <c r="CV5" i="42"/>
  <c r="CV12" i="42" s="1"/>
  <c r="AC49" i="41"/>
  <c r="AD48" i="41"/>
  <c r="AC50" i="41"/>
  <c r="FE4" i="41"/>
  <c r="AD38" i="38"/>
  <c r="AE36" i="38"/>
  <c r="AD37" i="38"/>
  <c r="EA4" i="38"/>
  <c r="DY12" i="38"/>
  <c r="AE36" i="37"/>
  <c r="AD38" i="37"/>
  <c r="AD37" i="37"/>
  <c r="EA4" i="37"/>
  <c r="HK5" i="40"/>
  <c r="HK7" i="40" s="1"/>
  <c r="Z74" i="40"/>
  <c r="Z73" i="40"/>
  <c r="AA72" i="40"/>
  <c r="HL4" i="40"/>
  <c r="AF14" i="42"/>
  <c r="AF13" i="42"/>
  <c r="AG12" i="42"/>
  <c r="BS4" i="42"/>
  <c r="AE24" i="40"/>
  <c r="AD26" i="40"/>
  <c r="AD25" i="40"/>
  <c r="CV4" i="40"/>
  <c r="AD48" i="38"/>
  <c r="FE4" i="38"/>
  <c r="AC50" i="38"/>
  <c r="AC49" i="38"/>
  <c r="AE26" i="38"/>
  <c r="AE25" i="38"/>
  <c r="AF24" i="38"/>
  <c r="CW4" i="38"/>
  <c r="AC48" i="40"/>
  <c r="AB50" i="40"/>
  <c r="AB49" i="40"/>
  <c r="FD4" i="40"/>
  <c r="AE14" i="38"/>
  <c r="AE13" i="38"/>
  <c r="AF12" i="38"/>
  <c r="BR4" i="38"/>
  <c r="AC38" i="40"/>
  <c r="AC37" i="40"/>
  <c r="AD36" i="40"/>
  <c r="DZ4" i="40"/>
  <c r="CV5" i="37"/>
  <c r="CV12" i="37" s="1"/>
  <c r="CV5" i="41"/>
  <c r="CV14" i="41" s="1"/>
  <c r="GG5" i="40"/>
  <c r="GG9" i="40" s="1"/>
  <c r="AC40" i="20"/>
  <c r="AC43" i="20"/>
  <c r="AC30" i="20"/>
  <c r="AC27" i="20"/>
  <c r="AC39" i="20"/>
  <c r="AC26" i="20"/>
  <c r="EC7" i="20" l="1"/>
  <c r="EC12" i="20"/>
  <c r="DY20" i="40"/>
  <c r="CV7" i="37"/>
  <c r="CV9" i="37"/>
  <c r="HK9" i="40"/>
  <c r="HK20" i="40"/>
  <c r="HK12" i="40"/>
  <c r="BQ20" i="40"/>
  <c r="FC12" i="40"/>
  <c r="CU12" i="40"/>
  <c r="BR14" i="41"/>
  <c r="CV9" i="42"/>
  <c r="BR9" i="42"/>
  <c r="CV7" i="42"/>
  <c r="DZ9" i="42"/>
  <c r="DZ7" i="42"/>
  <c r="DZ9" i="41"/>
  <c r="CV9" i="41"/>
  <c r="FD9" i="41"/>
  <c r="DZ7" i="41"/>
  <c r="DZ14" i="41"/>
  <c r="BS5" i="41"/>
  <c r="BS12" i="41" s="1"/>
  <c r="BR7" i="41"/>
  <c r="BR9" i="41"/>
  <c r="FD7" i="41"/>
  <c r="AG14" i="41"/>
  <c r="BT4" i="41"/>
  <c r="AG13" i="41"/>
  <c r="CV12" i="41"/>
  <c r="GG7" i="40"/>
  <c r="GG22" i="40"/>
  <c r="GG14" i="40"/>
  <c r="BQ22" i="40"/>
  <c r="BQ12" i="40"/>
  <c r="FC20" i="40"/>
  <c r="FC22" i="40"/>
  <c r="CU20" i="40"/>
  <c r="CU22" i="40"/>
  <c r="GG12" i="40"/>
  <c r="GG20" i="40"/>
  <c r="HK14" i="40"/>
  <c r="HK22" i="40"/>
  <c r="DY22" i="40"/>
  <c r="DY12" i="40"/>
  <c r="CU14" i="40"/>
  <c r="CU9" i="40"/>
  <c r="FC9" i="39"/>
  <c r="GG22" i="39"/>
  <c r="BP14" i="39"/>
  <c r="BP7" i="39"/>
  <c r="BP9" i="39"/>
  <c r="BP12" i="39"/>
  <c r="FC22" i="39"/>
  <c r="FC20" i="39"/>
  <c r="BQ5" i="39"/>
  <c r="BQ22" i="39" s="1"/>
  <c r="AE14" i="39"/>
  <c r="AF12" i="39"/>
  <c r="AE13" i="39"/>
  <c r="BR4" i="39"/>
  <c r="BP20" i="39"/>
  <c r="BP22" i="39"/>
  <c r="GG20" i="39"/>
  <c r="GG9" i="39"/>
  <c r="CU9" i="39"/>
  <c r="DY22" i="39"/>
  <c r="GG7" i="39"/>
  <c r="GG14" i="39"/>
  <c r="CU22" i="39"/>
  <c r="CU20" i="39"/>
  <c r="DY20" i="39"/>
  <c r="DY9" i="39"/>
  <c r="CV14" i="38"/>
  <c r="CV12" i="38"/>
  <c r="FD14" i="38"/>
  <c r="BQ14" i="38"/>
  <c r="BQ9" i="38"/>
  <c r="BQ12" i="38"/>
  <c r="FD12" i="38"/>
  <c r="DZ12" i="38"/>
  <c r="CV7" i="38"/>
  <c r="DZ14" i="38"/>
  <c r="BR9" i="37"/>
  <c r="BR7" i="37"/>
  <c r="DZ9" i="37"/>
  <c r="AH25" i="20"/>
  <c r="CZ4" i="20" s="1"/>
  <c r="CY4" i="20"/>
  <c r="EE5" i="20"/>
  <c r="EE7" i="20" s="1"/>
  <c r="CX5" i="20"/>
  <c r="CX7" i="20" s="1"/>
  <c r="ED5" i="20"/>
  <c r="ED9" i="20" s="1"/>
  <c r="CW12" i="20"/>
  <c r="CW9" i="20"/>
  <c r="AE36" i="40"/>
  <c r="AD38" i="40"/>
  <c r="AD37" i="40"/>
  <c r="EA4" i="40"/>
  <c r="CV7" i="41"/>
  <c r="DZ5" i="40"/>
  <c r="DZ20" i="40" s="1"/>
  <c r="BR5" i="38"/>
  <c r="BR7" i="38" s="1"/>
  <c r="FD5" i="40"/>
  <c r="FD14" i="40" s="1"/>
  <c r="CW5" i="38"/>
  <c r="CW7" i="38" s="1"/>
  <c r="FE5" i="38"/>
  <c r="FE7" i="38" s="1"/>
  <c r="CV5" i="40"/>
  <c r="CV14" i="40" s="1"/>
  <c r="BS5" i="42"/>
  <c r="BS9" i="42" s="1"/>
  <c r="HL5" i="40"/>
  <c r="HL14" i="40" s="1"/>
  <c r="AE38" i="37"/>
  <c r="AE37" i="37"/>
  <c r="EB4" i="37"/>
  <c r="AF36" i="37"/>
  <c r="EA5" i="38"/>
  <c r="EA9" i="38" s="1"/>
  <c r="AE37" i="38"/>
  <c r="AE38" i="38"/>
  <c r="AF36" i="38"/>
  <c r="EB4" i="38"/>
  <c r="FE5" i="41"/>
  <c r="FE7" i="41" s="1"/>
  <c r="AD50" i="41"/>
  <c r="AD49" i="41"/>
  <c r="FF4" i="41"/>
  <c r="AE48" i="41"/>
  <c r="CU14" i="39"/>
  <c r="CU12" i="39"/>
  <c r="EA5" i="41"/>
  <c r="EA9" i="41" s="1"/>
  <c r="AE37" i="41"/>
  <c r="EB4" i="41"/>
  <c r="AF36" i="41"/>
  <c r="AE38" i="41"/>
  <c r="DY7" i="39"/>
  <c r="DY14" i="39"/>
  <c r="FC14" i="39"/>
  <c r="FC12" i="39"/>
  <c r="BQ7" i="40"/>
  <c r="BQ14" i="40"/>
  <c r="BR5" i="40"/>
  <c r="BR20" i="40" s="1"/>
  <c r="AC60" i="40"/>
  <c r="AB62" i="40"/>
  <c r="AB61" i="40"/>
  <c r="GI4" i="40"/>
  <c r="AG24" i="41"/>
  <c r="CX4" i="41"/>
  <c r="AF26" i="41"/>
  <c r="AF25" i="41"/>
  <c r="AG24" i="37"/>
  <c r="CX4" i="37"/>
  <c r="AF26" i="37"/>
  <c r="AF25" i="37"/>
  <c r="DY7" i="40"/>
  <c r="DY14" i="40"/>
  <c r="FC14" i="40"/>
  <c r="FC9" i="40"/>
  <c r="FD7" i="38"/>
  <c r="BR12" i="42"/>
  <c r="DZ7" i="37"/>
  <c r="DZ9" i="38"/>
  <c r="AG24" i="42"/>
  <c r="AF26" i="42"/>
  <c r="AF25" i="42"/>
  <c r="CX4" i="42"/>
  <c r="GH5" i="39"/>
  <c r="GH9" i="39" s="1"/>
  <c r="CV5" i="39"/>
  <c r="CV14" i="39" s="1"/>
  <c r="AG14" i="37"/>
  <c r="AG13" i="37"/>
  <c r="BT4" i="37"/>
  <c r="AD38" i="39"/>
  <c r="AD37" i="39"/>
  <c r="AE36" i="39"/>
  <c r="EA4" i="39"/>
  <c r="FD5" i="39"/>
  <c r="FD14" i="39" s="1"/>
  <c r="EA5" i="42"/>
  <c r="EA9" i="42" s="1"/>
  <c r="AG12" i="38"/>
  <c r="AF14" i="38"/>
  <c r="AF13" i="38"/>
  <c r="BS4" i="38"/>
  <c r="AC50" i="40"/>
  <c r="AC49" i="40"/>
  <c r="AD48" i="40"/>
  <c r="FE4" i="40"/>
  <c r="AG24" i="38"/>
  <c r="AF26" i="38"/>
  <c r="AF25" i="38"/>
  <c r="CX4" i="38"/>
  <c r="AD50" i="38"/>
  <c r="AD49" i="38"/>
  <c r="AE48" i="38"/>
  <c r="FF4" i="38"/>
  <c r="AE26" i="40"/>
  <c r="AE25" i="40"/>
  <c r="AF24" i="40"/>
  <c r="CW4" i="40"/>
  <c r="AG14" i="42"/>
  <c r="AG13" i="42"/>
  <c r="BT4" i="42"/>
  <c r="AA73" i="40"/>
  <c r="AB72" i="40"/>
  <c r="AA74" i="40"/>
  <c r="HM4" i="40"/>
  <c r="EA5" i="37"/>
  <c r="EA7" i="37" s="1"/>
  <c r="AF14" i="40"/>
  <c r="AF13" i="40"/>
  <c r="AG12" i="40"/>
  <c r="BS4" i="40"/>
  <c r="GH5" i="40"/>
  <c r="GH22" i="40" s="1"/>
  <c r="CW5" i="41"/>
  <c r="CW9" i="41" s="1"/>
  <c r="CW5" i="37"/>
  <c r="CW12" i="37" s="1"/>
  <c r="FD12" i="41"/>
  <c r="CW5" i="42"/>
  <c r="CW9" i="42" s="1"/>
  <c r="AC60" i="39"/>
  <c r="AB62" i="39"/>
  <c r="AB61" i="39"/>
  <c r="GI4" i="39"/>
  <c r="AF24" i="39"/>
  <c r="AE26" i="39"/>
  <c r="AE25" i="39"/>
  <c r="CW4" i="39"/>
  <c r="BS5" i="37"/>
  <c r="BS7" i="37" s="1"/>
  <c r="DZ5" i="39"/>
  <c r="DZ9" i="39" s="1"/>
  <c r="AC50" i="39"/>
  <c r="AC49" i="39"/>
  <c r="AD48" i="39"/>
  <c r="FE4" i="39"/>
  <c r="AE38" i="42"/>
  <c r="AE37" i="42"/>
  <c r="AF36" i="42"/>
  <c r="EB4" i="42"/>
  <c r="AD43" i="20"/>
  <c r="AD40" i="20"/>
  <c r="AD27" i="20"/>
  <c r="AD30" i="20"/>
  <c r="AD39" i="20"/>
  <c r="AD26" i="20"/>
  <c r="ED12" i="20" l="1"/>
  <c r="CX12" i="20"/>
  <c r="CX9" i="20"/>
  <c r="ED7" i="20"/>
  <c r="EE12" i="20"/>
  <c r="EE9" i="20"/>
  <c r="BS14" i="41"/>
  <c r="EA12" i="42"/>
  <c r="BR9" i="40"/>
  <c r="EA7" i="41"/>
  <c r="CV12" i="40"/>
  <c r="FD12" i="40"/>
  <c r="BS7" i="41"/>
  <c r="BS7" i="42"/>
  <c r="CW7" i="42"/>
  <c r="EA7" i="42"/>
  <c r="BS12" i="42"/>
  <c r="FE14" i="41"/>
  <c r="FE12" i="41"/>
  <c r="FE9" i="41"/>
  <c r="BT5" i="41"/>
  <c r="BT12" i="41"/>
  <c r="BT7" i="41"/>
  <c r="BT14" i="41"/>
  <c r="BT9" i="41"/>
  <c r="BS9" i="41"/>
  <c r="CW12" i="41"/>
  <c r="EA12" i="41"/>
  <c r="HL9" i="40"/>
  <c r="CV7" i="40"/>
  <c r="CV9" i="40"/>
  <c r="CV22" i="40"/>
  <c r="DZ9" i="40"/>
  <c r="BR22" i="40"/>
  <c r="DZ22" i="40"/>
  <c r="BR12" i="40"/>
  <c r="BR7" i="40"/>
  <c r="BR14" i="40"/>
  <c r="CV20" i="40"/>
  <c r="DZ12" i="40"/>
  <c r="DZ7" i="40"/>
  <c r="DZ14" i="40"/>
  <c r="DZ20" i="39"/>
  <c r="DZ7" i="39"/>
  <c r="DZ22" i="39"/>
  <c r="CV22" i="39"/>
  <c r="GH20" i="39"/>
  <c r="FD22" i="39"/>
  <c r="BR5" i="39"/>
  <c r="AF14" i="39"/>
  <c r="AG12" i="39"/>
  <c r="AF13" i="39"/>
  <c r="BS4" i="39"/>
  <c r="BQ12" i="39"/>
  <c r="BQ9" i="39"/>
  <c r="BQ20" i="39"/>
  <c r="BQ14" i="39"/>
  <c r="BQ7" i="39"/>
  <c r="CV20" i="39"/>
  <c r="CV7" i="39"/>
  <c r="GH7" i="39"/>
  <c r="GH22" i="39"/>
  <c r="FD20" i="39"/>
  <c r="FD7" i="39"/>
  <c r="GH14" i="39"/>
  <c r="GH12" i="39"/>
  <c r="FE14" i="38"/>
  <c r="FE9" i="38"/>
  <c r="CW14" i="38"/>
  <c r="BR12" i="38"/>
  <c r="FE12" i="38"/>
  <c r="EA7" i="38"/>
  <c r="BR14" i="38"/>
  <c r="EA12" i="38"/>
  <c r="CW9" i="38"/>
  <c r="CW9" i="37"/>
  <c r="CW7" i="37"/>
  <c r="CY5" i="20"/>
  <c r="CY7" i="20" s="1"/>
  <c r="CZ5" i="20"/>
  <c r="CZ9" i="20" s="1"/>
  <c r="EB5" i="42"/>
  <c r="EB12" i="42" s="1"/>
  <c r="FE5" i="39"/>
  <c r="FE12" i="39" s="1"/>
  <c r="BS12" i="37"/>
  <c r="GH9" i="40"/>
  <c r="GH20" i="40"/>
  <c r="EA12" i="37"/>
  <c r="AG36" i="42"/>
  <c r="AF38" i="42"/>
  <c r="EC4" i="42"/>
  <c r="AF37" i="42"/>
  <c r="AE48" i="39"/>
  <c r="FF4" i="39"/>
  <c r="AD50" i="39"/>
  <c r="AD49" i="39"/>
  <c r="DZ14" i="39"/>
  <c r="DZ12" i="39"/>
  <c r="BS9" i="37"/>
  <c r="CW5" i="39"/>
  <c r="CW12" i="39" s="1"/>
  <c r="GI5" i="39"/>
  <c r="GI7" i="39" s="1"/>
  <c r="CW12" i="42"/>
  <c r="CW14" i="41"/>
  <c r="CW7" i="41"/>
  <c r="GH12" i="40"/>
  <c r="GH7" i="40"/>
  <c r="GH14" i="40"/>
  <c r="AG14" i="40"/>
  <c r="AG13" i="40"/>
  <c r="BT4" i="40"/>
  <c r="EA9" i="37"/>
  <c r="HM5" i="40"/>
  <c r="HM9" i="40" s="1"/>
  <c r="AB74" i="40"/>
  <c r="AB73" i="40"/>
  <c r="AC72" i="40"/>
  <c r="HN4" i="40"/>
  <c r="BT5" i="42"/>
  <c r="BT12" i="42" s="1"/>
  <c r="AG24" i="40"/>
  <c r="AF26" i="40"/>
  <c r="AF25" i="40"/>
  <c r="CX4" i="40"/>
  <c r="AF48" i="38"/>
  <c r="FG4" i="38"/>
  <c r="AE50" i="38"/>
  <c r="AE49" i="38"/>
  <c r="AG26" i="38"/>
  <c r="AG25" i="38"/>
  <c r="CY4" i="38"/>
  <c r="AE48" i="40"/>
  <c r="AD50" i="40"/>
  <c r="AD49" i="40"/>
  <c r="FF4" i="40"/>
  <c r="AG14" i="38"/>
  <c r="AG13" i="38"/>
  <c r="BT4" i="38"/>
  <c r="FD12" i="39"/>
  <c r="FD9" i="39"/>
  <c r="EA5" i="39"/>
  <c r="EA7" i="39" s="1"/>
  <c r="BT5" i="37"/>
  <c r="BT12" i="37" s="1"/>
  <c r="CV12" i="39"/>
  <c r="CV9" i="39"/>
  <c r="AG26" i="42"/>
  <c r="AG25" i="42"/>
  <c r="CY4" i="42"/>
  <c r="AG26" i="37"/>
  <c r="AG25" i="37"/>
  <c r="CY4" i="37"/>
  <c r="AG26" i="41"/>
  <c r="AG25" i="41"/>
  <c r="CY4" i="41"/>
  <c r="AC62" i="40"/>
  <c r="AC61" i="40"/>
  <c r="AD60" i="40"/>
  <c r="GJ4" i="40"/>
  <c r="AF38" i="41"/>
  <c r="AG36" i="41"/>
  <c r="AF37" i="41"/>
  <c r="EC4" i="41"/>
  <c r="EA14" i="41"/>
  <c r="AE49" i="41"/>
  <c r="AF48" i="41"/>
  <c r="AE50" i="41"/>
  <c r="FG4" i="41"/>
  <c r="AF38" i="38"/>
  <c r="AG36" i="38"/>
  <c r="AF37" i="38"/>
  <c r="EC4" i="38"/>
  <c r="EA14" i="38"/>
  <c r="AG36" i="37"/>
  <c r="AF38" i="37"/>
  <c r="AF37" i="37"/>
  <c r="EC4" i="37"/>
  <c r="HL7" i="40"/>
  <c r="HL12" i="40"/>
  <c r="HL22" i="40"/>
  <c r="HL20" i="40"/>
  <c r="CW12" i="38"/>
  <c r="FD7" i="40"/>
  <c r="FD9" i="40"/>
  <c r="FD22" i="40"/>
  <c r="FD20" i="40"/>
  <c r="BR9" i="38"/>
  <c r="EA5" i="40"/>
  <c r="EA7" i="40" s="1"/>
  <c r="AF26" i="39"/>
  <c r="AF25" i="39"/>
  <c r="CX4" i="39"/>
  <c r="AG24" i="39"/>
  <c r="AC62" i="39"/>
  <c r="AC61" i="39"/>
  <c r="AD60" i="39"/>
  <c r="GJ4" i="39"/>
  <c r="BS5" i="40"/>
  <c r="BS7" i="40" s="1"/>
  <c r="CW5" i="40"/>
  <c r="CW9" i="40" s="1"/>
  <c r="FF5" i="38"/>
  <c r="FF7" i="38" s="1"/>
  <c r="CX5" i="38"/>
  <c r="CX7" i="38" s="1"/>
  <c r="FE5" i="40"/>
  <c r="FE9" i="40" s="1"/>
  <c r="BS5" i="38"/>
  <c r="BS9" i="38" s="1"/>
  <c r="AE38" i="39"/>
  <c r="AF36" i="39"/>
  <c r="EB4" i="39"/>
  <c r="AE37" i="39"/>
  <c r="CX5" i="42"/>
  <c r="CX7" i="42" s="1"/>
  <c r="CX5" i="37"/>
  <c r="CX12" i="37" s="1"/>
  <c r="CX5" i="41"/>
  <c r="CX12" i="41" s="1"/>
  <c r="GI5" i="40"/>
  <c r="GI7" i="40" s="1"/>
  <c r="EB5" i="41"/>
  <c r="EB14" i="41" s="1"/>
  <c r="FF5" i="41"/>
  <c r="FF12" i="41" s="1"/>
  <c r="EB5" i="38"/>
  <c r="EB9" i="38" s="1"/>
  <c r="EB5" i="37"/>
  <c r="EB12" i="37" s="1"/>
  <c r="AE38" i="40"/>
  <c r="AE37" i="40"/>
  <c r="AF36" i="40"/>
  <c r="EB4" i="40"/>
  <c r="AE30" i="20"/>
  <c r="AE27" i="20"/>
  <c r="AE40" i="20"/>
  <c r="AE43" i="20"/>
  <c r="AE39" i="20"/>
  <c r="AE26" i="20"/>
  <c r="CZ12" i="20" l="1"/>
  <c r="FE20" i="40"/>
  <c r="CW20" i="40"/>
  <c r="CY9" i="20"/>
  <c r="CY12" i="20"/>
  <c r="FE22" i="40"/>
  <c r="FE12" i="40"/>
  <c r="CW22" i="40"/>
  <c r="CW12" i="40"/>
  <c r="HM7" i="40"/>
  <c r="FF7" i="41"/>
  <c r="FF14" i="41"/>
  <c r="CW22" i="39"/>
  <c r="FF9" i="41"/>
  <c r="EB7" i="41"/>
  <c r="EA12" i="40"/>
  <c r="HM22" i="40"/>
  <c r="HM14" i="40"/>
  <c r="BT9" i="42"/>
  <c r="CX9" i="42"/>
  <c r="BT7" i="42"/>
  <c r="EB9" i="42"/>
  <c r="CX12" i="42"/>
  <c r="CX7" i="41"/>
  <c r="EB9" i="41"/>
  <c r="CX14" i="41"/>
  <c r="BS20" i="40"/>
  <c r="BS12" i="40"/>
  <c r="BS22" i="40"/>
  <c r="GI9" i="40"/>
  <c r="GI20" i="40"/>
  <c r="GI12" i="40"/>
  <c r="BS14" i="40"/>
  <c r="BS9" i="40"/>
  <c r="EA20" i="40"/>
  <c r="EA22" i="40"/>
  <c r="HM12" i="40"/>
  <c r="HM20" i="40"/>
  <c r="GI14" i="40"/>
  <c r="GI22" i="40"/>
  <c r="CW7" i="40"/>
  <c r="CW14" i="40"/>
  <c r="FE22" i="39"/>
  <c r="FE20" i="39"/>
  <c r="FE9" i="39"/>
  <c r="EA9" i="39"/>
  <c r="EA22" i="39"/>
  <c r="EA20" i="39"/>
  <c r="GI9" i="39"/>
  <c r="CW20" i="39"/>
  <c r="CW9" i="39"/>
  <c r="FE7" i="39"/>
  <c r="FE14" i="39"/>
  <c r="BR9" i="39"/>
  <c r="BR12" i="39"/>
  <c r="BR14" i="39"/>
  <c r="BR22" i="39"/>
  <c r="BS5" i="39"/>
  <c r="BS7" i="39" s="1"/>
  <c r="AG13" i="39"/>
  <c r="AG14" i="39"/>
  <c r="BT4" i="39"/>
  <c r="BR20" i="39"/>
  <c r="BR7" i="39"/>
  <c r="EA14" i="39"/>
  <c r="EA12" i="39"/>
  <c r="CW7" i="39"/>
  <c r="CW14" i="39"/>
  <c r="GI22" i="39"/>
  <c r="GI20" i="39"/>
  <c r="CX12" i="38"/>
  <c r="CX14" i="38"/>
  <c r="BS7" i="38"/>
  <c r="BS12" i="38"/>
  <c r="FF12" i="38"/>
  <c r="BS14" i="38"/>
  <c r="FF14" i="38"/>
  <c r="CX9" i="38"/>
  <c r="BT7" i="37"/>
  <c r="CX9" i="37"/>
  <c r="CX7" i="37"/>
  <c r="CZ7" i="20"/>
  <c r="EB7" i="37"/>
  <c r="EB5" i="39"/>
  <c r="EB14" i="39" s="1"/>
  <c r="GJ5" i="39"/>
  <c r="GJ14" i="39" s="1"/>
  <c r="AG26" i="39"/>
  <c r="AG25" i="39"/>
  <c r="CY4" i="39"/>
  <c r="AG38" i="37"/>
  <c r="AG37" i="37"/>
  <c r="ED4" i="37"/>
  <c r="EC5" i="38"/>
  <c r="EC7" i="38" s="1"/>
  <c r="AG37" i="38"/>
  <c r="AG38" i="38"/>
  <c r="ED4" i="38"/>
  <c r="FG5" i="41"/>
  <c r="FG9" i="41" s="1"/>
  <c r="AF50" i="41"/>
  <c r="AG48" i="41"/>
  <c r="FH4" i="41"/>
  <c r="AF49" i="41"/>
  <c r="AE60" i="40"/>
  <c r="AD62" i="40"/>
  <c r="AD61" i="40"/>
  <c r="GK4" i="40"/>
  <c r="CY5" i="37"/>
  <c r="CY7" i="37" s="1"/>
  <c r="FF5" i="40"/>
  <c r="FF22" i="40" s="1"/>
  <c r="CY5" i="38"/>
  <c r="CY9" i="38" s="1"/>
  <c r="AF50" i="38"/>
  <c r="AF49" i="38"/>
  <c r="AG48" i="38"/>
  <c r="FH4" i="38"/>
  <c r="AG26" i="40"/>
  <c r="AG25" i="40"/>
  <c r="CY4" i="40"/>
  <c r="AC73" i="40"/>
  <c r="AD72" i="40"/>
  <c r="AC74" i="40"/>
  <c r="HO4" i="40"/>
  <c r="AE50" i="39"/>
  <c r="AE49" i="39"/>
  <c r="AF48" i="39"/>
  <c r="FG4" i="39"/>
  <c r="EC5" i="42"/>
  <c r="EC9" i="42" s="1"/>
  <c r="AG38" i="42"/>
  <c r="AG37" i="42"/>
  <c r="ED4" i="42"/>
  <c r="EB5" i="40"/>
  <c r="EB20" i="40" s="1"/>
  <c r="EB14" i="38"/>
  <c r="EB12" i="38"/>
  <c r="AG36" i="40"/>
  <c r="AF38" i="40"/>
  <c r="AF37" i="40"/>
  <c r="EC4" i="40"/>
  <c r="EB9" i="37"/>
  <c r="EB7" i="38"/>
  <c r="EB12" i="41"/>
  <c r="CX9" i="41"/>
  <c r="AF37" i="39"/>
  <c r="AF38" i="39"/>
  <c r="AG36" i="39"/>
  <c r="EC4" i="39"/>
  <c r="FE7" i="40"/>
  <c r="FE14" i="40"/>
  <c r="FF9" i="38"/>
  <c r="AE60" i="39"/>
  <c r="AD62" i="39"/>
  <c r="AD61" i="39"/>
  <c r="GK4" i="39"/>
  <c r="CX5" i="39"/>
  <c r="CX9" i="39" s="1"/>
  <c r="EA14" i="40"/>
  <c r="EA9" i="40"/>
  <c r="EC5" i="37"/>
  <c r="EC12" i="37" s="1"/>
  <c r="EC5" i="41"/>
  <c r="EC7" i="41" s="1"/>
  <c r="AG38" i="41"/>
  <c r="AG37" i="41"/>
  <c r="ED4" i="41"/>
  <c r="GJ5" i="40"/>
  <c r="GJ14" i="40" s="1"/>
  <c r="CY5" i="41"/>
  <c r="CY9" i="41" s="1"/>
  <c r="CY5" i="42"/>
  <c r="CY9" i="42" s="1"/>
  <c r="BT9" i="37"/>
  <c r="BT5" i="38"/>
  <c r="BT9" i="38" s="1"/>
  <c r="AE50" i="40"/>
  <c r="AE49" i="40"/>
  <c r="AF48" i="40"/>
  <c r="FG4" i="40"/>
  <c r="FG5" i="38"/>
  <c r="FG9" i="38" s="1"/>
  <c r="CX5" i="40"/>
  <c r="CX22" i="40" s="1"/>
  <c r="HN5" i="40"/>
  <c r="HN20" i="40" s="1"/>
  <c r="BT5" i="40"/>
  <c r="BT20" i="40" s="1"/>
  <c r="GI14" i="39"/>
  <c r="GI12" i="39"/>
  <c r="FF5" i="39"/>
  <c r="FF9" i="39" s="1"/>
  <c r="EB7" i="42"/>
  <c r="AF43" i="20"/>
  <c r="AF40" i="20"/>
  <c r="AF27" i="20"/>
  <c r="AF30" i="20"/>
  <c r="AF39" i="20"/>
  <c r="AF26" i="20"/>
  <c r="HN9" i="40" l="1"/>
  <c r="BT12" i="40"/>
  <c r="HN12" i="40"/>
  <c r="HN7" i="40"/>
  <c r="HN14" i="40"/>
  <c r="FG7" i="41"/>
  <c r="GJ12" i="40"/>
  <c r="CY7" i="42"/>
  <c r="EC7" i="42"/>
  <c r="EC12" i="41"/>
  <c r="CY7" i="41"/>
  <c r="CY12" i="41"/>
  <c r="CY14" i="41"/>
  <c r="EC9" i="41"/>
  <c r="FG12" i="41"/>
  <c r="CX9" i="40"/>
  <c r="GJ7" i="40"/>
  <c r="GJ9" i="40"/>
  <c r="GJ22" i="40"/>
  <c r="FF9" i="40"/>
  <c r="HN22" i="40"/>
  <c r="GJ20" i="40"/>
  <c r="EB12" i="40"/>
  <c r="FF20" i="39"/>
  <c r="BS9" i="39"/>
  <c r="CX20" i="39"/>
  <c r="CX7" i="39"/>
  <c r="CX22" i="39"/>
  <c r="GJ22" i="39"/>
  <c r="BT5" i="39"/>
  <c r="BS12" i="39"/>
  <c r="FF7" i="39"/>
  <c r="FF22" i="39"/>
  <c r="CX14" i="39"/>
  <c r="CX12" i="39"/>
  <c r="BT9" i="39"/>
  <c r="GJ20" i="39"/>
  <c r="GJ7" i="39"/>
  <c r="EB12" i="39"/>
  <c r="BT20" i="39"/>
  <c r="BS22" i="39"/>
  <c r="BS20" i="39"/>
  <c r="BS14" i="39"/>
  <c r="EB9" i="39"/>
  <c r="GJ12" i="39"/>
  <c r="GJ9" i="39"/>
  <c r="EB20" i="39"/>
  <c r="EB22" i="39"/>
  <c r="EB7" i="39"/>
  <c r="BT14" i="38"/>
  <c r="CY7" i="38"/>
  <c r="BT12" i="38"/>
  <c r="EC14" i="38"/>
  <c r="BT7" i="38"/>
  <c r="CY12" i="38"/>
  <c r="EC9" i="38"/>
  <c r="CY12" i="37"/>
  <c r="CY9" i="37"/>
  <c r="BT14" i="40"/>
  <c r="CX20" i="40"/>
  <c r="FG7" i="38"/>
  <c r="FG12" i="38"/>
  <c r="GK5" i="39"/>
  <c r="GK12" i="39" s="1"/>
  <c r="EB14" i="40"/>
  <c r="ED5" i="42"/>
  <c r="ED7" i="42" s="1"/>
  <c r="AG48" i="39"/>
  <c r="AF50" i="39"/>
  <c r="AF49" i="39"/>
  <c r="FH4" i="39"/>
  <c r="FH5" i="38"/>
  <c r="FH9" i="38" s="1"/>
  <c r="FF20" i="40"/>
  <c r="GK5" i="40"/>
  <c r="GK9" i="40" s="1"/>
  <c r="AG49" i="41"/>
  <c r="AG50" i="41"/>
  <c r="FI4" i="41"/>
  <c r="CY5" i="39"/>
  <c r="CY7" i="39" s="1"/>
  <c r="AG48" i="40"/>
  <c r="AF50" i="40"/>
  <c r="AF49" i="40"/>
  <c r="FH4" i="40"/>
  <c r="EC9" i="37"/>
  <c r="AG38" i="39"/>
  <c r="ED4" i="39"/>
  <c r="AG37" i="39"/>
  <c r="AG38" i="40"/>
  <c r="AG37" i="40"/>
  <c r="ED4" i="40"/>
  <c r="FF14" i="39"/>
  <c r="FF12" i="39"/>
  <c r="BT7" i="40"/>
  <c r="BT9" i="40"/>
  <c r="BT22" i="40"/>
  <c r="CX12" i="40"/>
  <c r="CX7" i="40"/>
  <c r="CX14" i="40"/>
  <c r="FG14" i="38"/>
  <c r="FG5" i="40"/>
  <c r="FG7" i="40" s="1"/>
  <c r="CY12" i="42"/>
  <c r="ED5" i="41"/>
  <c r="ED12" i="41" s="1"/>
  <c r="EC14" i="41"/>
  <c r="EC7" i="37"/>
  <c r="AE62" i="39"/>
  <c r="AE61" i="39"/>
  <c r="GL4" i="39"/>
  <c r="AF60" i="39"/>
  <c r="EC5" i="39"/>
  <c r="EC12" i="39" s="1"/>
  <c r="EC5" i="40"/>
  <c r="EC9" i="40" s="1"/>
  <c r="EB7" i="40"/>
  <c r="EB9" i="40"/>
  <c r="EB22" i="40"/>
  <c r="EC12" i="42"/>
  <c r="FG5" i="39"/>
  <c r="FG7" i="39" s="1"/>
  <c r="HO5" i="40"/>
  <c r="HO7" i="40" s="1"/>
  <c r="AD74" i="40"/>
  <c r="AD73" i="40"/>
  <c r="AE72" i="40"/>
  <c r="HP4" i="40"/>
  <c r="CY5" i="40"/>
  <c r="CY7" i="40" s="1"/>
  <c r="FI4" i="38"/>
  <c r="AG50" i="38"/>
  <c r="AG49" i="38"/>
  <c r="CY14" i="38"/>
  <c r="FF12" i="40"/>
  <c r="FF7" i="40"/>
  <c r="FF14" i="40"/>
  <c r="AE62" i="40"/>
  <c r="AE61" i="40"/>
  <c r="AF60" i="40"/>
  <c r="GL4" i="40"/>
  <c r="FH5" i="41"/>
  <c r="FH14" i="41" s="1"/>
  <c r="FG14" i="41"/>
  <c r="ED5" i="38"/>
  <c r="ED14" i="38" s="1"/>
  <c r="EC12" i="38"/>
  <c r="ED5" i="37"/>
  <c r="ED12" i="37" s="1"/>
  <c r="AG40" i="20"/>
  <c r="AG43" i="20"/>
  <c r="AH26" i="20"/>
  <c r="AG30" i="20"/>
  <c r="AG27" i="20"/>
  <c r="AG39" i="20"/>
  <c r="AH39" i="20"/>
  <c r="AG26" i="20"/>
  <c r="FG12" i="40" l="1"/>
  <c r="EC20" i="40"/>
  <c r="EC22" i="40"/>
  <c r="EC12" i="40"/>
  <c r="ED9" i="42"/>
  <c r="EO10" i="42" s="1"/>
  <c r="V9" i="42" s="1"/>
  <c r="AI30" i="42" s="1"/>
  <c r="ED7" i="41"/>
  <c r="ED14" i="41"/>
  <c r="FH7" i="41"/>
  <c r="FH9" i="41"/>
  <c r="ED9" i="41"/>
  <c r="CY12" i="40"/>
  <c r="CY20" i="40"/>
  <c r="CY22" i="40"/>
  <c r="HO20" i="40"/>
  <c r="FG20" i="40"/>
  <c r="FG22" i="40"/>
  <c r="GK7" i="40"/>
  <c r="HO9" i="40"/>
  <c r="HO12" i="40"/>
  <c r="HO14" i="40"/>
  <c r="HO22" i="40"/>
  <c r="EC7" i="40"/>
  <c r="EC14" i="40"/>
  <c r="FG14" i="40"/>
  <c r="FG9" i="40"/>
  <c r="GK22" i="40"/>
  <c r="GK14" i="40"/>
  <c r="GK22" i="39"/>
  <c r="CY9" i="39"/>
  <c r="GK20" i="39"/>
  <c r="GK9" i="39"/>
  <c r="BT14" i="39"/>
  <c r="BT7" i="39"/>
  <c r="BT12" i="39"/>
  <c r="FG9" i="39"/>
  <c r="BT22" i="39"/>
  <c r="EC22" i="39"/>
  <c r="EC20" i="39"/>
  <c r="EC9" i="39"/>
  <c r="GK7" i="39"/>
  <c r="GK14" i="39"/>
  <c r="FG22" i="39"/>
  <c r="FG20" i="39"/>
  <c r="CY22" i="39"/>
  <c r="CY20" i="39"/>
  <c r="FH14" i="38"/>
  <c r="FH12" i="38"/>
  <c r="ED9" i="37"/>
  <c r="EO9" i="37" s="1"/>
  <c r="ED7" i="37"/>
  <c r="EO8" i="37" s="1"/>
  <c r="R9" i="37" s="1"/>
  <c r="EO8" i="42"/>
  <c r="R9" i="42" s="1"/>
  <c r="EO7" i="42"/>
  <c r="R8" i="42" s="1"/>
  <c r="AG60" i="40"/>
  <c r="AF62" i="40"/>
  <c r="AF61" i="40"/>
  <c r="GM4" i="40"/>
  <c r="ED9" i="38"/>
  <c r="ED7" i="38"/>
  <c r="FH12" i="41"/>
  <c r="GL5" i="40"/>
  <c r="GL20" i="40" s="1"/>
  <c r="FI5" i="38"/>
  <c r="FI7" i="38" s="1"/>
  <c r="CY14" i="40"/>
  <c r="CY9" i="40"/>
  <c r="HP5" i="40"/>
  <c r="HP14" i="40" s="1"/>
  <c r="FG14" i="39"/>
  <c r="FG12" i="39"/>
  <c r="EC7" i="39"/>
  <c r="EC14" i="39"/>
  <c r="AG60" i="39"/>
  <c r="AF62" i="39"/>
  <c r="AF61" i="39"/>
  <c r="GM4" i="39"/>
  <c r="ED5" i="40"/>
  <c r="ED22" i="40" s="1"/>
  <c r="ED5" i="39"/>
  <c r="ED9" i="39" s="1"/>
  <c r="AG50" i="40"/>
  <c r="AG49" i="40"/>
  <c r="FI4" i="40"/>
  <c r="CY14" i="39"/>
  <c r="CY12" i="39"/>
  <c r="FI5" i="41"/>
  <c r="FI7" i="41" s="1"/>
  <c r="GK12" i="40"/>
  <c r="GK20" i="40"/>
  <c r="FH7" i="38"/>
  <c r="FH5" i="39"/>
  <c r="FH14" i="39" s="1"/>
  <c r="EO9" i="42"/>
  <c r="V8" i="42" s="1"/>
  <c r="AI32" i="42" s="1"/>
  <c r="EO7" i="37"/>
  <c r="R8" i="37" s="1"/>
  <c r="EO13" i="37"/>
  <c r="Z9" i="37" s="1"/>
  <c r="AI42" i="37" s="1"/>
  <c r="EO12" i="37"/>
  <c r="Z8" i="37" s="1"/>
  <c r="AI44" i="37" s="1"/>
  <c r="ED12" i="38"/>
  <c r="AE73" i="40"/>
  <c r="AF72" i="40"/>
  <c r="AE74" i="40"/>
  <c r="HQ4" i="40"/>
  <c r="GL5" i="39"/>
  <c r="GL9" i="39" s="1"/>
  <c r="FH5" i="40"/>
  <c r="FH20" i="40" s="1"/>
  <c r="AG50" i="39"/>
  <c r="AG49" i="39"/>
  <c r="FI4" i="39"/>
  <c r="ED12" i="42"/>
  <c r="AH27" i="20"/>
  <c r="AH30" i="20"/>
  <c r="AH43" i="20"/>
  <c r="AH40" i="20"/>
  <c r="EO10" i="37" l="1"/>
  <c r="V9" i="37" s="1"/>
  <c r="AI30" i="37" s="1"/>
  <c r="FI12" i="41"/>
  <c r="V8" i="37"/>
  <c r="AI32" i="37" s="1"/>
  <c r="AI18" i="42"/>
  <c r="HP12" i="40"/>
  <c r="FI14" i="38"/>
  <c r="FT19" i="38" s="1"/>
  <c r="AD9" i="38" s="1"/>
  <c r="AI54" i="38" s="1"/>
  <c r="GL12" i="40"/>
  <c r="AD8" i="42"/>
  <c r="AI20" i="42"/>
  <c r="FI9" i="41"/>
  <c r="FT9" i="41" s="1"/>
  <c r="V8" i="41" s="1"/>
  <c r="AI32" i="41" s="1"/>
  <c r="GL9" i="40"/>
  <c r="GL7" i="40"/>
  <c r="GL14" i="40"/>
  <c r="ED9" i="40"/>
  <c r="HP7" i="40"/>
  <c r="HP9" i="40"/>
  <c r="HP22" i="40"/>
  <c r="HP20" i="40"/>
  <c r="GL22" i="40"/>
  <c r="ED20" i="39"/>
  <c r="ED7" i="39"/>
  <c r="ED22" i="39"/>
  <c r="GL20" i="39"/>
  <c r="FH22" i="39"/>
  <c r="GL7" i="39"/>
  <c r="GL22" i="39"/>
  <c r="FH20" i="39"/>
  <c r="FH7" i="39"/>
  <c r="FI9" i="38"/>
  <c r="FT9" i="38" s="1"/>
  <c r="V8" i="38" s="1"/>
  <c r="AI32" i="38" s="1"/>
  <c r="FI12" i="38"/>
  <c r="FT12" i="38" s="1"/>
  <c r="Z8" i="38" s="1"/>
  <c r="AI44" i="38" s="1"/>
  <c r="FT7" i="41"/>
  <c r="R8" i="41" s="1"/>
  <c r="FT8" i="41"/>
  <c r="R9" i="41" s="1"/>
  <c r="FH12" i="40"/>
  <c r="FH14" i="40"/>
  <c r="FT13" i="41"/>
  <c r="Z9" i="41" s="1"/>
  <c r="AI42" i="41" s="1"/>
  <c r="FT12" i="41"/>
  <c r="Z8" i="41" s="1"/>
  <c r="AI44" i="41" s="1"/>
  <c r="ED20" i="40"/>
  <c r="GM5" i="39"/>
  <c r="GM22" i="39" s="1"/>
  <c r="FT8" i="38"/>
  <c r="R9" i="38" s="1"/>
  <c r="FT7" i="38"/>
  <c r="R8" i="38" s="1"/>
  <c r="GM5" i="40"/>
  <c r="GM7" i="40" s="1"/>
  <c r="FI5" i="39"/>
  <c r="FI12" i="39" s="1"/>
  <c r="AD9" i="37"/>
  <c r="AI18" i="37"/>
  <c r="EO13" i="42"/>
  <c r="Z9" i="42" s="1"/>
  <c r="AI42" i="42" s="1"/>
  <c r="EO12" i="42"/>
  <c r="Z8" i="42" s="1"/>
  <c r="AI44" i="42" s="1"/>
  <c r="FH7" i="40"/>
  <c r="FH9" i="40"/>
  <c r="FH22" i="40"/>
  <c r="GL14" i="39"/>
  <c r="GL12" i="39"/>
  <c r="HQ5" i="40"/>
  <c r="HQ9" i="40" s="1"/>
  <c r="AF74" i="40"/>
  <c r="AF73" i="40"/>
  <c r="AG72" i="40"/>
  <c r="HR4" i="40"/>
  <c r="AI20" i="37"/>
  <c r="AD8" i="37"/>
  <c r="FH12" i="39"/>
  <c r="FH9" i="39"/>
  <c r="FI14" i="41"/>
  <c r="FI5" i="40"/>
  <c r="FI9" i="40" s="1"/>
  <c r="ED14" i="39"/>
  <c r="ED12" i="39"/>
  <c r="ED12" i="40"/>
  <c r="ED7" i="40"/>
  <c r="ED14" i="40"/>
  <c r="AG62" i="39"/>
  <c r="AG61" i="39"/>
  <c r="GN4" i="39"/>
  <c r="FT14" i="38"/>
  <c r="AD8" i="38" s="1"/>
  <c r="AI56" i="38" s="1"/>
  <c r="AG62" i="40"/>
  <c r="AG61" i="40"/>
  <c r="GN4" i="40"/>
  <c r="D13" i="20"/>
  <c r="FT13" i="38" l="1"/>
  <c r="Z9" i="38" s="1"/>
  <c r="AI42" i="38" s="1"/>
  <c r="FT10" i="38"/>
  <c r="V9" i="38" s="1"/>
  <c r="AI30" i="38" s="1"/>
  <c r="FT10" i="41"/>
  <c r="V9" i="41" s="1"/>
  <c r="AI30" i="41" s="1"/>
  <c r="AI18" i="41"/>
  <c r="AD9" i="42"/>
  <c r="FI20" i="40"/>
  <c r="GM9" i="40"/>
  <c r="AI20" i="41"/>
  <c r="AH8" i="41"/>
  <c r="HQ7" i="40"/>
  <c r="HQ22" i="40"/>
  <c r="HQ14" i="40"/>
  <c r="GM20" i="40"/>
  <c r="GM12" i="40"/>
  <c r="FI22" i="40"/>
  <c r="FI12" i="40"/>
  <c r="GM14" i="40"/>
  <c r="GM22" i="40"/>
  <c r="FI22" i="39"/>
  <c r="GM14" i="39"/>
  <c r="FI20" i="39"/>
  <c r="FI9" i="39"/>
  <c r="GM12" i="39"/>
  <c r="GM7" i="39"/>
  <c r="AI20" i="38"/>
  <c r="AH8" i="38"/>
  <c r="AI18" i="38"/>
  <c r="HR5" i="40"/>
  <c r="HR22" i="40" s="1"/>
  <c r="GN5" i="39"/>
  <c r="GN7" i="39" s="1"/>
  <c r="GN5" i="40"/>
  <c r="GN20" i="40" s="1"/>
  <c r="FI7" i="40"/>
  <c r="FI14" i="40"/>
  <c r="FT19" i="41"/>
  <c r="AD9" i="41" s="1"/>
  <c r="AI54" i="41" s="1"/>
  <c r="FT14" i="41"/>
  <c r="AD8" i="41" s="1"/>
  <c r="AI56" i="41" s="1"/>
  <c r="AG73" i="40"/>
  <c r="AG74" i="40"/>
  <c r="HS4" i="40"/>
  <c r="HQ12" i="40"/>
  <c r="HQ20" i="40"/>
  <c r="FI7" i="39"/>
  <c r="FI14" i="39"/>
  <c r="GM9" i="39"/>
  <c r="GM20" i="39"/>
  <c r="AH9" i="38" l="1"/>
  <c r="AH9" i="41"/>
  <c r="HR12" i="40"/>
  <c r="GN9" i="40"/>
  <c r="GN9" i="39"/>
  <c r="GO10" i="39" s="1"/>
  <c r="S9" i="39" s="1"/>
  <c r="AI30" i="39" s="1"/>
  <c r="GN12" i="39"/>
  <c r="GO12" i="39" s="1"/>
  <c r="V8" i="39" s="1"/>
  <c r="AI44" i="39" s="1"/>
  <c r="GN20" i="39"/>
  <c r="GO21" i="39" s="1"/>
  <c r="AB9" i="39" s="1"/>
  <c r="AI66" i="39" s="1"/>
  <c r="GO7" i="39"/>
  <c r="P8" i="39" s="1"/>
  <c r="GO8" i="39"/>
  <c r="P9" i="39" s="1"/>
  <c r="HS5" i="40"/>
  <c r="HS7" i="40" s="1"/>
  <c r="GN14" i="40"/>
  <c r="HR20" i="40"/>
  <c r="GN7" i="40"/>
  <c r="GN12" i="40"/>
  <c r="GN22" i="40"/>
  <c r="GN22" i="39"/>
  <c r="GN14" i="39"/>
  <c r="HR9" i="40"/>
  <c r="HR7" i="40"/>
  <c r="HR14" i="40"/>
  <c r="HS14" i="40" l="1"/>
  <c r="HS12" i="40"/>
  <c r="ID13" i="40" s="1"/>
  <c r="V9" i="40" s="1"/>
  <c r="AI42" i="40" s="1"/>
  <c r="HS9" i="40"/>
  <c r="GO20" i="39"/>
  <c r="AB8" i="39" s="1"/>
  <c r="AI68" i="39" s="1"/>
  <c r="GO9" i="39"/>
  <c r="S8" i="39" s="1"/>
  <c r="AI32" i="39" s="1"/>
  <c r="GO13" i="39"/>
  <c r="V9" i="39" s="1"/>
  <c r="AI42" i="39" s="1"/>
  <c r="HS20" i="40"/>
  <c r="ID21" i="40" s="1"/>
  <c r="AB9" i="40" s="1"/>
  <c r="AI66" i="40" s="1"/>
  <c r="HS22" i="40"/>
  <c r="ID22" i="40" s="1"/>
  <c r="AE8" i="40" s="1"/>
  <c r="AI80" i="40" s="1"/>
  <c r="AI20" i="39"/>
  <c r="AE8" i="39"/>
  <c r="AI18" i="39"/>
  <c r="GO14" i="39"/>
  <c r="Y8" i="39" s="1"/>
  <c r="AI56" i="39" s="1"/>
  <c r="GO19" i="39"/>
  <c r="Y9" i="39" s="1"/>
  <c r="AI54" i="39" s="1"/>
  <c r="ID14" i="40"/>
  <c r="Y8" i="40" s="1"/>
  <c r="AI56" i="40" s="1"/>
  <c r="ID19" i="40"/>
  <c r="Y9" i="40" s="1"/>
  <c r="AI54" i="40" s="1"/>
  <c r="ID7" i="40"/>
  <c r="P8" i="40" s="1"/>
  <c r="ID8" i="40"/>
  <c r="P9" i="40" s="1"/>
  <c r="GO22" i="39"/>
  <c r="GO24" i="39"/>
  <c r="ID9" i="40"/>
  <c r="S8" i="40" s="1"/>
  <c r="AI32" i="40" s="1"/>
  <c r="ID10" i="40"/>
  <c r="S9" i="40" s="1"/>
  <c r="AI30" i="40" s="1"/>
  <c r="ID12" i="40"/>
  <c r="V8" i="40" s="1"/>
  <c r="AI44" i="40" s="1"/>
  <c r="ID20" i="40" l="1"/>
  <c r="AB8" i="40" s="1"/>
  <c r="AI68" i="40" s="1"/>
  <c r="ID24" i="40"/>
  <c r="AE9" i="40" s="1"/>
  <c r="AI78" i="40" s="1"/>
  <c r="AI18" i="40"/>
  <c r="AH9" i="40"/>
  <c r="AI20" i="40"/>
  <c r="AH8" i="40"/>
  <c r="AE9" i="39"/>
  <c r="E14" i="20"/>
  <c r="AR3" i="20" s="1"/>
  <c r="AR5" i="20" s="1"/>
  <c r="E17" i="20"/>
  <c r="E13" i="20"/>
  <c r="F13" i="20"/>
  <c r="F15" i="20" s="1"/>
  <c r="AI15" i="20" s="1"/>
  <c r="G13" i="20"/>
  <c r="AR7" i="20" l="1"/>
  <c r="AR9" i="20"/>
  <c r="AR12" i="20"/>
  <c r="F14" i="20"/>
  <c r="F17" i="20"/>
  <c r="G14" i="20"/>
  <c r="AT3" i="20" s="1"/>
  <c r="AT5" i="20" s="1"/>
  <c r="G17" i="20"/>
  <c r="AT7" i="20" l="1"/>
  <c r="AT12" i="20"/>
  <c r="AT9" i="20"/>
  <c r="AS3" i="20"/>
  <c r="AS5" i="20" s="1"/>
  <c r="H17" i="20"/>
  <c r="H14" i="20"/>
  <c r="AU3" i="20" s="1"/>
  <c r="AU5" i="20" s="1"/>
  <c r="H13" i="20"/>
  <c r="AS6" i="20" l="1"/>
  <c r="AI16" i="20"/>
  <c r="AU7" i="20"/>
  <c r="AU12" i="20"/>
  <c r="AU9" i="20"/>
  <c r="AS9" i="20"/>
  <c r="AS7" i="20"/>
  <c r="AS12" i="20"/>
  <c r="I13" i="20"/>
  <c r="I17" i="20"/>
  <c r="I14" i="20"/>
  <c r="AV3" i="20" s="1"/>
  <c r="AV5" i="20" s="1"/>
  <c r="AV7" i="20" l="1"/>
  <c r="AV9" i="20"/>
  <c r="AV12" i="20"/>
  <c r="J14" i="20"/>
  <c r="AW3" i="20" s="1"/>
  <c r="AW5" i="20" s="1"/>
  <c r="J17" i="20"/>
  <c r="J13" i="20"/>
  <c r="AW12" i="20" l="1"/>
  <c r="AW9" i="20"/>
  <c r="AW7" i="20"/>
  <c r="K14" i="20"/>
  <c r="AX3" i="20" s="1"/>
  <c r="AX5" i="20" s="1"/>
  <c r="K17" i="20"/>
  <c r="K13" i="20"/>
  <c r="AX7" i="20" l="1"/>
  <c r="AX9" i="20"/>
  <c r="AX12" i="20"/>
  <c r="L17" i="20"/>
  <c r="L13" i="20"/>
  <c r="L14" i="20"/>
  <c r="AY3" i="20" s="1"/>
  <c r="AY5" i="20" s="1"/>
  <c r="AY12" i="20" l="1"/>
  <c r="AY7" i="20"/>
  <c r="AY9" i="20"/>
  <c r="M17" i="20"/>
  <c r="M14" i="20"/>
  <c r="AZ3" i="20" s="1"/>
  <c r="AZ5" i="20" s="1"/>
  <c r="M13" i="20"/>
  <c r="AZ7" i="20" l="1"/>
  <c r="AZ9" i="20"/>
  <c r="AZ12" i="20"/>
  <c r="N13" i="20"/>
  <c r="N14" i="20"/>
  <c r="BA3" i="20" s="1"/>
  <c r="BA5" i="20" s="1"/>
  <c r="N17" i="20"/>
  <c r="BA12" i="20" l="1"/>
  <c r="BA9" i="20"/>
  <c r="BA7" i="20"/>
  <c r="O14" i="20"/>
  <c r="BB3" i="20" s="1"/>
  <c r="BB5" i="20" s="1"/>
  <c r="O17" i="20"/>
  <c r="BB7" i="20" l="1"/>
  <c r="BB9" i="20"/>
  <c r="BB12" i="20"/>
  <c r="P14" i="20"/>
  <c r="BC3" i="20" s="1"/>
  <c r="BC5" i="20" s="1"/>
  <c r="P17" i="20"/>
  <c r="BC7" i="20" l="1"/>
  <c r="BC12" i="20"/>
  <c r="BC9" i="20"/>
  <c r="Q17" i="20"/>
  <c r="Q14" i="20"/>
  <c r="BD3" i="20" s="1"/>
  <c r="BD5" i="20" s="1"/>
  <c r="BD7" i="20" s="1"/>
  <c r="BD9" i="20" l="1"/>
  <c r="BD12" i="20"/>
  <c r="R17" i="20"/>
  <c r="BE3" i="20"/>
  <c r="BE5" i="20" s="1"/>
  <c r="BE7" i="20" s="1"/>
  <c r="BE9" i="20" l="1"/>
  <c r="BE12" i="20"/>
  <c r="S14" i="20"/>
  <c r="BF5" i="20" s="1"/>
  <c r="S17" i="20"/>
  <c r="BF7" i="20" l="1"/>
  <c r="BF12" i="20"/>
  <c r="BF9" i="20"/>
  <c r="T14" i="20"/>
  <c r="BG5" i="20" s="1"/>
  <c r="T17" i="20"/>
  <c r="BG7" i="20" l="1"/>
  <c r="BG12" i="20"/>
  <c r="BG9" i="20"/>
  <c r="U17" i="20"/>
  <c r="U14" i="20"/>
  <c r="BH5" i="20" s="1"/>
  <c r="BH7" i="20" l="1"/>
  <c r="BH9" i="20"/>
  <c r="BH12" i="20"/>
  <c r="V17" i="20"/>
  <c r="V14" i="20"/>
  <c r="BI5" i="20" s="1"/>
  <c r="BI9" i="20" l="1"/>
  <c r="BI12" i="20"/>
  <c r="BI7" i="20"/>
  <c r="W17" i="20"/>
  <c r="W14" i="20"/>
  <c r="BJ5" i="20" s="1"/>
  <c r="BJ7" i="20" l="1"/>
  <c r="BJ9" i="20"/>
  <c r="BJ12" i="20"/>
  <c r="X14" i="20"/>
  <c r="BK5" i="20" s="1"/>
  <c r="X17" i="20"/>
  <c r="BK12" i="20" l="1"/>
  <c r="BK7" i="20"/>
  <c r="BK9" i="20"/>
  <c r="Y14" i="20"/>
  <c r="BL5" i="20" s="1"/>
  <c r="Y17" i="20"/>
  <c r="BL9" i="20" l="1"/>
  <c r="BL7" i="20"/>
  <c r="BL12" i="20"/>
  <c r="Z14" i="20"/>
  <c r="BM5" i="20" s="1"/>
  <c r="Z17" i="20"/>
  <c r="BM9" i="20" l="1"/>
  <c r="BM12" i="20"/>
  <c r="BM7" i="20"/>
  <c r="AA14" i="20"/>
  <c r="BN5" i="20" s="1"/>
  <c r="AA17" i="20"/>
  <c r="BN7" i="20" l="1"/>
  <c r="BN9" i="20"/>
  <c r="BN12" i="20"/>
  <c r="AB17" i="20"/>
  <c r="AB14" i="20"/>
  <c r="BO5" i="20" s="1"/>
  <c r="BO7" i="20" l="1"/>
  <c r="BO12" i="20"/>
  <c r="BO9" i="20"/>
  <c r="AC17" i="20"/>
  <c r="AC14" i="20"/>
  <c r="BP5" i="20" s="1"/>
  <c r="BP7" i="20" l="1"/>
  <c r="BP9" i="20"/>
  <c r="BP12" i="20"/>
  <c r="AD14" i="20"/>
  <c r="BQ5" i="20" s="1"/>
  <c r="AD17" i="20"/>
  <c r="BQ7" i="20" l="1"/>
  <c r="BQ12" i="20"/>
  <c r="BQ9" i="20"/>
  <c r="AE17" i="20"/>
  <c r="AE14" i="20"/>
  <c r="BR5" i="20" s="1"/>
  <c r="BR7" i="20" l="1"/>
  <c r="BR12" i="20"/>
  <c r="BR9" i="20"/>
  <c r="AF14" i="20"/>
  <c r="AF17" i="20"/>
  <c r="BS5" i="20" l="1"/>
  <c r="BS12" i="20" s="1"/>
  <c r="AG14" i="20"/>
  <c r="AG17" i="20"/>
  <c r="BS7" i="20" l="1"/>
  <c r="BS9" i="20"/>
  <c r="BT12" i="20"/>
  <c r="BT9" i="20"/>
  <c r="BU12" i="20"/>
  <c r="BU9" i="20"/>
  <c r="AH14" i="20"/>
  <c r="AH17" i="20"/>
  <c r="EP8" i="20" l="1"/>
  <c r="R9" i="20" s="1"/>
  <c r="EP7" i="20"/>
  <c r="R8" i="20" s="1"/>
  <c r="EP12" i="20"/>
  <c r="Z8" i="20" s="1"/>
  <c r="EP13" i="20"/>
  <c r="Z9" i="20" s="1"/>
  <c r="EP10" i="20"/>
  <c r="V9" i="20" s="1"/>
  <c r="EP9" i="20"/>
  <c r="V8" i="20" s="1"/>
  <c r="AD8" i="20" l="1"/>
  <c r="AD9"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沖縄県</author>
  </authors>
  <commentList>
    <comment ref="A6" authorId="0" shapeId="0" xr:uid="{00000000-0006-0000-0000-000001000000}">
      <text>
        <r>
          <rPr>
            <b/>
            <sz val="11"/>
            <color indexed="81"/>
            <rFont val="MS P ゴシック"/>
            <family val="3"/>
            <charset val="128"/>
          </rPr>
          <t>コースを選択してください。</t>
        </r>
      </text>
    </comment>
    <comment ref="BX26" authorId="0" shapeId="0" xr:uid="{00000000-0006-0000-0000-000002000000}">
      <text>
        <r>
          <rPr>
            <sz val="9"/>
            <color indexed="81"/>
            <rFont val="MS P ゴシック"/>
            <family val="3"/>
            <charset val="128"/>
          </rPr>
          <t xml:space="preserve">知識等習得コース
高齢求職者スキルアップ等コース
定住外国人向け職業訓練コース
Eラーニングコース
</t>
        </r>
        <r>
          <rPr>
            <sz val="9"/>
            <color indexed="10"/>
            <rFont val="MS P ゴシック"/>
            <family val="3"/>
            <charset val="128"/>
          </rPr>
          <t>大型自動車一種運転業務従事者育成コース</t>
        </r>
      </text>
    </comment>
    <comment ref="CB26" authorId="0" shapeId="0" xr:uid="{00000000-0006-0000-0000-000003000000}">
      <text>
        <r>
          <rPr>
            <sz val="9"/>
            <color indexed="81"/>
            <rFont val="MS P ゴシック"/>
            <family val="3"/>
            <charset val="128"/>
          </rPr>
          <t>企業実習付（デュアルシステム）コース</t>
        </r>
      </text>
    </comment>
    <comment ref="CF26" authorId="1" shapeId="0" xr:uid="{00000000-0006-0000-0000-000004000000}">
      <text>
        <r>
          <rPr>
            <b/>
            <sz val="11"/>
            <color indexed="81"/>
            <rFont val="ＭＳ Ｐゴシック"/>
            <family val="3"/>
            <charset val="128"/>
          </rPr>
          <t>書類を確認しながら手書き等でチェックすること</t>
        </r>
      </text>
    </comment>
    <comment ref="C36" authorId="0" shapeId="0" xr:uid="{00000000-0006-0000-0000-000005000000}">
      <text>
        <r>
          <rPr>
            <sz val="9"/>
            <color indexed="81"/>
            <rFont val="MS P ゴシック"/>
            <family val="3"/>
            <charset val="128"/>
          </rPr>
          <t>・知識等習得(介護分野等)と</t>
        </r>
        <r>
          <rPr>
            <sz val="9"/>
            <color indexed="10"/>
            <rFont val="MS P ゴシック"/>
            <family val="3"/>
            <charset val="128"/>
          </rPr>
          <t>大型自動車</t>
        </r>
        <r>
          <rPr>
            <sz val="9"/>
            <color indexed="81"/>
            <rFont val="MS P ゴシック"/>
            <family val="3"/>
            <charset val="128"/>
          </rPr>
          <t>は必須。
・知識等習得(デジタル資格)のうち職場実習を行う場合は必須。</t>
        </r>
      </text>
    </comment>
    <comment ref="CB36" authorId="0" shapeId="0" xr:uid="{00000000-0006-0000-0000-000006000000}">
      <text>
        <r>
          <rPr>
            <sz val="9"/>
            <color indexed="81"/>
            <rFont val="MS P ゴシック"/>
            <family val="3"/>
            <charset val="128"/>
          </rPr>
          <t>デュアルは不要</t>
        </r>
      </text>
    </comment>
    <comment ref="CF39" authorId="1" shapeId="0" xr:uid="{00000000-0006-0000-0000-000007000000}">
      <text>
        <r>
          <rPr>
            <b/>
            <sz val="11"/>
            <color indexed="81"/>
            <rFont val="ＭＳ Ｐゴシック"/>
            <family val="3"/>
            <charset val="128"/>
          </rPr>
          <t>書類を確認しながら手書き等でチェックすること</t>
        </r>
      </text>
    </comment>
    <comment ref="C51" authorId="0" shapeId="0" xr:uid="{00000000-0006-0000-0000-000008000000}">
      <text>
        <r>
          <rPr>
            <sz val="9"/>
            <color indexed="10"/>
            <rFont val="MS P ゴシック"/>
            <family val="3"/>
            <charset val="128"/>
          </rPr>
          <t>キャリアコンサルタント</t>
        </r>
        <r>
          <rPr>
            <sz val="9"/>
            <color indexed="81"/>
            <rFont val="MS P ゴシック"/>
            <family val="3"/>
            <charset val="128"/>
          </rPr>
          <t>等は以下の者を指す
①キャリアコンサルティング(能開法第30条の２第２項)
②キャリアコンサルティング技能士(1級又は2級)
③職業訓練指導員免許を保有する者(能開法第28条第２項)
詳しくは要領</t>
        </r>
        <r>
          <rPr>
            <sz val="9"/>
            <color indexed="81"/>
            <rFont val="MS P ゴシック"/>
            <family val="3"/>
            <charset val="128"/>
          </rPr>
          <t>を確認すること。</t>
        </r>
      </text>
    </comment>
    <comment ref="CF51" authorId="0" shapeId="0" xr:uid="{00000000-0006-0000-0000-000009000000}">
      <text>
        <r>
          <rPr>
            <sz val="9"/>
            <color indexed="81"/>
            <rFont val="MS P ゴシック"/>
            <family val="3"/>
            <charset val="128"/>
          </rPr>
          <t>長期高度人材育成コース
H30年度</t>
        </r>
        <r>
          <rPr>
            <sz val="9"/>
            <color indexed="10"/>
            <rFont val="MS P ゴシック"/>
            <family val="3"/>
            <charset val="128"/>
          </rPr>
          <t>より前に</t>
        </r>
        <r>
          <rPr>
            <sz val="9"/>
            <color indexed="81"/>
            <rFont val="MS P ゴシック"/>
            <family val="3"/>
            <charset val="128"/>
          </rPr>
          <t>受託したことのある機関は必須</t>
        </r>
        <r>
          <rPr>
            <sz val="9"/>
            <color indexed="81"/>
            <rFont val="MS P ゴシック"/>
            <family val="3"/>
            <charset val="128"/>
          </rPr>
          <t>。</t>
        </r>
        <r>
          <rPr>
            <sz val="9"/>
            <color indexed="10"/>
            <rFont val="MS P ゴシック"/>
            <family val="3"/>
            <charset val="128"/>
          </rPr>
          <t>H30年度以降の</t>
        </r>
        <r>
          <rPr>
            <sz val="9"/>
            <color indexed="81"/>
            <rFont val="MS P ゴシック"/>
            <family val="3"/>
            <charset val="128"/>
          </rPr>
          <t>新規委託先機関は不要。</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author>
    <author>沖縄県</author>
  </authors>
  <commentList>
    <comment ref="F8" authorId="0" shapeId="0" xr:uid="{00000000-0006-0000-0C00-000001000000}">
      <text>
        <r>
          <rPr>
            <sz val="9"/>
            <color indexed="81"/>
            <rFont val="ＭＳ Ｐゴシック"/>
            <family val="3"/>
            <charset val="128"/>
          </rPr>
          <t xml:space="preserve">①訓練開始日を入力（2021/○/○）すると自動的に
　休日リストから祝日が転記されます。
②祝日以外で休校日のある場合は、
　 休日シートに入力して下さい。
③訓練開始日を入力して下さい。
</t>
        </r>
        <r>
          <rPr>
            <u/>
            <sz val="11"/>
            <color indexed="81"/>
            <rFont val="ＭＳ Ｐゴシック"/>
            <family val="3"/>
            <charset val="128"/>
          </rPr>
          <t>④1月に開講するコースは、1月4日休日とする。</t>
        </r>
      </text>
    </comment>
    <comment ref="F9" authorId="0" shapeId="0" xr:uid="{00000000-0006-0000-0C00-000002000000}">
      <text>
        <r>
          <rPr>
            <sz val="9"/>
            <color indexed="81"/>
            <rFont val="ＭＳ Ｐゴシック"/>
            <family val="3"/>
            <charset val="128"/>
          </rPr>
          <t>終了日を入力して下さい。</t>
        </r>
      </text>
    </comment>
    <comment ref="N10" authorId="1" shapeId="0" xr:uid="{00000000-0006-0000-0C00-000003000000}">
      <text>
        <r>
          <rPr>
            <sz val="9"/>
            <color indexed="10"/>
            <rFont val="MS P ゴシック"/>
            <family val="3"/>
            <charset val="128"/>
          </rPr>
          <t>基礎的なデジタルリテラシーの要素を含むカリキュラムを設定したことを確認の上、チェックしてください（設定は必須です）。
また該当の訓練内容に※を付けてください。</t>
        </r>
        <r>
          <rPr>
            <b/>
            <sz val="9"/>
            <color indexed="81"/>
            <rFont val="MS P ゴシック"/>
            <family val="3"/>
            <charset val="128"/>
          </rPr>
          <t xml:space="preserve">
</t>
        </r>
      </text>
    </comment>
    <comment ref="C20" authorId="2" shapeId="0" xr:uid="{00000000-0006-0000-0C00-000004000000}">
      <text>
        <r>
          <rPr>
            <sz val="9"/>
            <color indexed="81"/>
            <rFont val="ＭＳ Ｐゴシック"/>
            <family val="3"/>
            <charset val="128"/>
          </rPr>
          <t>訓練時間数を記載
※入校式、修了式などの式典は訓練時間に含めない。（訓練すべき日数には含む）
※オリエンテーションは訓練時間に含む。</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author>
    <author>沖縄県</author>
  </authors>
  <commentList>
    <comment ref="E8" authorId="0" shapeId="0" xr:uid="{00000000-0006-0000-0D00-000001000000}">
      <text>
        <r>
          <rPr>
            <sz val="9"/>
            <color indexed="81"/>
            <rFont val="ＭＳ Ｐゴシック"/>
            <family val="3"/>
            <charset val="128"/>
          </rPr>
          <t>①訓練開始日を入力（2021/○/○）すると自動的に
　休日リストから祝日が転記されます。
②祝日以外で休校日のある場合は、
　 休日シートに入力して下さい。
③訓練開始日を入力して下さい。</t>
        </r>
      </text>
    </comment>
    <comment ref="E9" authorId="0" shapeId="0" xr:uid="{00000000-0006-0000-0D00-000002000000}">
      <text>
        <r>
          <rPr>
            <sz val="9"/>
            <color indexed="81"/>
            <rFont val="ＭＳ Ｐゴシック"/>
            <family val="3"/>
            <charset val="128"/>
          </rPr>
          <t>終了日を入力して下さい。</t>
        </r>
      </text>
    </comment>
    <comment ref="L10" authorId="1" shapeId="0" xr:uid="{00000000-0006-0000-0D00-000003000000}">
      <text>
        <r>
          <rPr>
            <sz val="9"/>
            <color indexed="10"/>
            <rFont val="MS P ゴシック"/>
            <family val="3"/>
            <charset val="128"/>
          </rPr>
          <t>基礎的なデジタルリテラシーの要素を含むカリキュラムを設定したことを確認の上、チェックしてください（設定は必須です）。
また該当の訓練内容に※を付けてください。</t>
        </r>
        <r>
          <rPr>
            <b/>
            <sz val="9"/>
            <color indexed="81"/>
            <rFont val="MS P ゴシック"/>
            <family val="3"/>
            <charset val="128"/>
          </rPr>
          <t xml:space="preserve">
</t>
        </r>
      </text>
    </comment>
    <comment ref="C20" authorId="2" shapeId="0" xr:uid="{00000000-0006-0000-0D00-000004000000}">
      <text>
        <r>
          <rPr>
            <sz val="9"/>
            <color indexed="81"/>
            <rFont val="ＭＳ Ｐゴシック"/>
            <family val="3"/>
            <charset val="128"/>
          </rPr>
          <t>訓練時間数を記載
※入校式、修了式などの式典は訓練時間に含めない。（訓練すべき日数には含む）
※オリエンテーションは訓練時間に含む。</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author>
    <author>沖縄県</author>
  </authors>
  <commentList>
    <comment ref="E8" authorId="0" shapeId="0" xr:uid="{00000000-0006-0000-0E00-000001000000}">
      <text>
        <r>
          <rPr>
            <sz val="9"/>
            <color indexed="81"/>
            <rFont val="ＭＳ Ｐゴシック"/>
            <family val="3"/>
            <charset val="128"/>
          </rPr>
          <t>①訓練開始日を入力（2021/○/○）すると自動的に
　休日リストから祝日が転記されます。
②祝日以外で休校日のある場合は、
　 休日シートに入力して下さい。
③訓練開始日を入力して下さい。</t>
        </r>
      </text>
    </comment>
    <comment ref="E9" authorId="0" shapeId="0" xr:uid="{00000000-0006-0000-0E00-000002000000}">
      <text>
        <r>
          <rPr>
            <sz val="9"/>
            <color indexed="81"/>
            <rFont val="ＭＳ Ｐゴシック"/>
            <family val="3"/>
            <charset val="128"/>
          </rPr>
          <t>終了日を入力して下さい。</t>
        </r>
      </text>
    </comment>
    <comment ref="L10" authorId="1" shapeId="0" xr:uid="{00000000-0006-0000-0E00-000003000000}">
      <text>
        <r>
          <rPr>
            <sz val="9"/>
            <color indexed="10"/>
            <rFont val="MS P ゴシック"/>
            <family val="3"/>
            <charset val="128"/>
          </rPr>
          <t>基礎的なデジタルリテラシーの要素を含むカリキュラムを設定したことを確認の上、チェックしてください（設定は必須です）。
また該当の訓練内容に※を付けてください。</t>
        </r>
        <r>
          <rPr>
            <b/>
            <sz val="9"/>
            <color indexed="81"/>
            <rFont val="MS P ゴシック"/>
            <family val="3"/>
            <charset val="128"/>
          </rPr>
          <t xml:space="preserve">
</t>
        </r>
      </text>
    </comment>
    <comment ref="C20" authorId="2" shapeId="0" xr:uid="{00000000-0006-0000-0E00-000004000000}">
      <text>
        <r>
          <rPr>
            <sz val="9"/>
            <color indexed="81"/>
            <rFont val="ＭＳ Ｐゴシック"/>
            <family val="3"/>
            <charset val="128"/>
          </rPr>
          <t>訓練時間数を記載
※入校式、修了式などの式典は訓練時間に含めない。（訓練すべき日数には含む）
※オリエンテーションは訓練時間に含む。</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author>
    <author>沖縄県</author>
  </authors>
  <commentList>
    <comment ref="F8" authorId="0" shapeId="0" xr:uid="{00000000-0006-0000-0F00-000001000000}">
      <text>
        <r>
          <rPr>
            <sz val="9"/>
            <color indexed="81"/>
            <rFont val="ＭＳ Ｐゴシック"/>
            <family val="3"/>
            <charset val="128"/>
          </rPr>
          <t>①訓練開始日を入力（2021/○/○）すると自動的に
　休日リストから祝日が転記されます。
②祝日以外で休校日のある場合は、
　 休日シートに入力して下さい。
③訓練開始日を入力して下さい。
　 ※デュアル→訓練導入講習は訓練期間に入ります。
　　　　　　　　　　訓練開始日は導入講習の初日になります。</t>
        </r>
      </text>
    </comment>
    <comment ref="F9" authorId="0" shapeId="0" xr:uid="{00000000-0006-0000-0F00-000002000000}">
      <text>
        <r>
          <rPr>
            <sz val="9"/>
            <color indexed="81"/>
            <rFont val="ＭＳ Ｐゴシック"/>
            <family val="3"/>
            <charset val="128"/>
          </rPr>
          <t>終了日を入力して下さい。</t>
        </r>
      </text>
    </comment>
    <comment ref="N10" authorId="1" shapeId="0" xr:uid="{00000000-0006-0000-0F00-000003000000}">
      <text>
        <r>
          <rPr>
            <sz val="9"/>
            <color indexed="10"/>
            <rFont val="MS P ゴシック"/>
            <family val="3"/>
            <charset val="128"/>
          </rPr>
          <t>基礎的なデジタルリテラシーの要素を含むカリキュラムを設定したことを確認の上、チェックしてください（設定は必須です）。
また該当の訓練内容に※を付けてください。</t>
        </r>
        <r>
          <rPr>
            <b/>
            <sz val="9"/>
            <color indexed="81"/>
            <rFont val="MS P ゴシック"/>
            <family val="3"/>
            <charset val="128"/>
          </rPr>
          <t xml:space="preserve">
</t>
        </r>
      </text>
    </comment>
    <comment ref="C20" authorId="2" shapeId="0" xr:uid="{00000000-0006-0000-0F00-000004000000}">
      <text>
        <r>
          <rPr>
            <sz val="9"/>
            <color indexed="81"/>
            <rFont val="ＭＳ Ｐゴシック"/>
            <family val="3"/>
            <charset val="128"/>
          </rPr>
          <t>訓練時間数を記載
※入校式、修了式などの式典は訓練時間に含めない。（訓練すべき日数には含む）
※オリエンテーションは訓練時間に含む。</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user</author>
    <author>-</author>
    <author>沖縄県</author>
  </authors>
  <commentList>
    <comment ref="F8" authorId="0" shapeId="0" xr:uid="{00000000-0006-0000-1000-000001000000}">
      <text>
        <r>
          <rPr>
            <sz val="9"/>
            <color indexed="81"/>
            <rFont val="ＭＳ Ｐゴシック"/>
            <family val="3"/>
            <charset val="128"/>
          </rPr>
          <t>①訓練開始日を入力（2021/○/○）すると自動的に
　休日リストから祝日が転記されます。
②祝日以外で休校日のある場合は、
　 休日シートに入力して下さい。
③訓練開始日を入力して下さい。
　 ※母子 → 準備講習は訓練期間に入りません。準備
　　　　　　　　講習は入校式より前に設定すること。</t>
        </r>
      </text>
    </comment>
    <comment ref="F9" authorId="0" shapeId="0" xr:uid="{00000000-0006-0000-1000-000002000000}">
      <text>
        <r>
          <rPr>
            <sz val="9"/>
            <color indexed="81"/>
            <rFont val="ＭＳ Ｐゴシック"/>
            <family val="3"/>
            <charset val="128"/>
          </rPr>
          <t>終了日を入力して下さい。</t>
        </r>
      </text>
    </comment>
    <comment ref="N10" authorId="1" shapeId="0" xr:uid="{00000000-0006-0000-1000-000003000000}">
      <text>
        <r>
          <rPr>
            <sz val="9"/>
            <color indexed="10"/>
            <rFont val="MS P ゴシック"/>
            <family val="3"/>
            <charset val="128"/>
          </rPr>
          <t>基礎的なデジタルリテラシーの要素を含むカリキュラムを設定したことを確認の上、チェックしてください（設定は必須です）。
また該当の訓練内容に※を付けてください。</t>
        </r>
        <r>
          <rPr>
            <b/>
            <sz val="9"/>
            <color indexed="81"/>
            <rFont val="MS P ゴシック"/>
            <family val="3"/>
            <charset val="128"/>
          </rPr>
          <t xml:space="preserve">
</t>
        </r>
      </text>
    </comment>
    <comment ref="C20" authorId="2" shapeId="0" xr:uid="{00000000-0006-0000-1000-000004000000}">
      <text>
        <r>
          <rPr>
            <sz val="9"/>
            <color indexed="81"/>
            <rFont val="ＭＳ Ｐゴシック"/>
            <family val="3"/>
            <charset val="128"/>
          </rPr>
          <t>訓練時間数を記載
※入校式、修了式などの式典は訓練時間に含めない。（訓練すべき日数には含む）
※オリエンテーションは訓練時間に含む。</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
    <author>nakadac</author>
    <author>沖縄県</author>
  </authors>
  <commentList>
    <comment ref="AK8" authorId="0" shapeId="0" xr:uid="{00000000-0006-0000-1100-000001000000}">
      <text>
        <r>
          <rPr>
            <sz val="9"/>
            <color indexed="10"/>
            <rFont val="MS P ゴシック"/>
            <family val="3"/>
            <charset val="128"/>
          </rPr>
          <t xml:space="preserve">基礎的なデジタルリテラシーの要素を含むカリキュラムを設定したことを確認の上、チェックしてください（設定は必須です）。
また該当の訓練内容に※を付けてください。
</t>
        </r>
      </text>
    </comment>
    <comment ref="BN11" authorId="1" shapeId="0" xr:uid="{00000000-0006-0000-1100-000002000000}">
      <text>
        <r>
          <rPr>
            <sz val="9"/>
            <color indexed="81"/>
            <rFont val="ＭＳ Ｐゴシック"/>
            <family val="3"/>
            <charset val="128"/>
          </rPr>
          <t>歴月（月末締め）で作成すること。</t>
        </r>
      </text>
    </comment>
    <comment ref="D36" authorId="2" shapeId="0" xr:uid="{00000000-0006-0000-1100-000003000000}">
      <text>
        <r>
          <rPr>
            <sz val="9"/>
            <color indexed="81"/>
            <rFont val="ＭＳ Ｐゴシック"/>
            <family val="3"/>
            <charset val="128"/>
          </rPr>
          <t>訓練時間数を記載
※入校式、修了式などの式典は訓練時間に含めない。（訓練すべき日数には含む）
※オリエンテーションは訓練時間に含む。</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nakadac</author>
  </authors>
  <commentList>
    <comment ref="BW68" authorId="0" shapeId="0" xr:uid="{00000000-0006-0000-1200-000001000000}">
      <text>
        <r>
          <rPr>
            <sz val="9"/>
            <color indexed="81"/>
            <rFont val="ＭＳ Ｐゴシック"/>
            <family val="3"/>
            <charset val="128"/>
          </rPr>
          <t>総面積÷訓練定員</t>
        </r>
      </text>
    </comment>
    <comment ref="AD92" authorId="0" shapeId="0" xr:uid="{00000000-0006-0000-1200-000002000000}">
      <text>
        <r>
          <rPr>
            <sz val="9"/>
            <color indexed="81"/>
            <rFont val="ＭＳ Ｐゴシック"/>
            <family val="3"/>
            <charset val="128"/>
          </rPr>
          <t>名称・バージョン</t>
        </r>
      </text>
    </comment>
    <comment ref="AD96" authorId="0" shapeId="0" xr:uid="{00000000-0006-0000-1200-000003000000}">
      <text>
        <r>
          <rPr>
            <sz val="9"/>
            <color indexed="81"/>
            <rFont val="ＭＳ Ｐゴシック"/>
            <family val="3"/>
            <charset val="128"/>
          </rPr>
          <t>名称・バージョン</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nakadac</author>
  </authors>
  <commentList>
    <comment ref="BW68" authorId="0" shapeId="0" xr:uid="{00000000-0006-0000-1300-000001000000}">
      <text>
        <r>
          <rPr>
            <sz val="9"/>
            <color indexed="81"/>
            <rFont val="ＭＳ Ｐゴシック"/>
            <family val="3"/>
            <charset val="128"/>
          </rPr>
          <t>総面積÷訓練定員</t>
        </r>
      </text>
    </comment>
    <comment ref="AD92" authorId="0" shapeId="0" xr:uid="{00000000-0006-0000-1300-000002000000}">
      <text>
        <r>
          <rPr>
            <sz val="9"/>
            <color indexed="81"/>
            <rFont val="ＭＳ Ｐゴシック"/>
            <family val="3"/>
            <charset val="128"/>
          </rPr>
          <t>名称・バージョン</t>
        </r>
      </text>
    </comment>
    <comment ref="AD96" authorId="0" shapeId="0" xr:uid="{00000000-0006-0000-1300-000003000000}">
      <text>
        <r>
          <rPr>
            <sz val="9"/>
            <color indexed="81"/>
            <rFont val="ＭＳ Ｐゴシック"/>
            <family val="3"/>
            <charset val="128"/>
          </rPr>
          <t>名称・バージョン</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hor>
    <author>沖縄県</author>
    <author>nakadac</author>
  </authors>
  <commentList>
    <comment ref="U12" authorId="0" shapeId="0" xr:uid="{00000000-0006-0000-1400-000001000000}">
      <text>
        <r>
          <rPr>
            <sz val="9"/>
            <color indexed="81"/>
            <rFont val="MS P ゴシック"/>
            <family val="3"/>
            <charset val="128"/>
          </rPr>
          <t>リストから選んでください。</t>
        </r>
      </text>
    </comment>
    <comment ref="BG12" authorId="1" shapeId="0" xr:uid="{00000000-0006-0000-1400-000002000000}">
      <text>
        <r>
          <rPr>
            <b/>
            <sz val="9"/>
            <color indexed="81"/>
            <rFont val="ＭＳ Ｐゴシック"/>
            <family val="3"/>
            <charset val="128"/>
          </rPr>
          <t>当該訓練科目に関する免許等のみを記載</t>
        </r>
      </text>
    </comment>
    <comment ref="E44" authorId="2" shapeId="0" xr:uid="{00000000-0006-0000-1400-000003000000}">
      <text>
        <r>
          <rPr>
            <sz val="9"/>
            <color indexed="81"/>
            <rFont val="ＭＳ Ｐゴシック"/>
            <family val="3"/>
            <charset val="128"/>
          </rPr>
          <t>教材の他に受講者負担となるもの（作業着等）があれば記載する。
取得目標資格についても以下のとおり読み替えて記載すること。
　「品名」⇒資格名
　「使用科目・目的」⇒試験実施時期
　「価格」⇒受験料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Z11" authorId="0" shapeId="0" xr:uid="{00000000-0006-0000-1500-000001000000}">
      <text>
        <r>
          <rPr>
            <sz val="9"/>
            <color indexed="81"/>
            <rFont val="MS P ゴシック"/>
            <family val="3"/>
            <charset val="128"/>
          </rPr>
          <t>リストより選んでください。</t>
        </r>
      </text>
    </comment>
    <comment ref="AF11" authorId="0" shapeId="0" xr:uid="{00000000-0006-0000-1500-000002000000}">
      <text>
        <r>
          <rPr>
            <sz val="9"/>
            <color indexed="81"/>
            <rFont val="MS P ゴシック"/>
            <family val="3"/>
            <charset val="128"/>
          </rPr>
          <t xml:space="preserve">①キャリアコンサルタント
②キャリアコンサルティング技能士(１級又は２級)、
③職業訓練指導員(能開法第28条第２項)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12" authorId="0" shapeId="0" xr:uid="{00000000-0006-0000-0200-000001000000}">
      <text>
        <r>
          <rPr>
            <sz val="9"/>
            <color indexed="81"/>
            <rFont val="ＭＳ Ｐ明朝"/>
            <family val="1"/>
            <charset val="128"/>
          </rPr>
          <t>複数の施設で訓練を行う場合は、</t>
        </r>
        <r>
          <rPr>
            <u/>
            <sz val="9"/>
            <color indexed="81"/>
            <rFont val="ＭＳ Ｐ明朝"/>
            <family val="1"/>
            <charset val="128"/>
          </rPr>
          <t>別紙へ必ず全ての施設について記載し、様式4についても、施設数分を作成すること。</t>
        </r>
        <r>
          <rPr>
            <sz val="9"/>
            <color indexed="81"/>
            <rFont val="ＭＳ Ｐ明朝"/>
            <family val="1"/>
            <charset val="128"/>
          </rPr>
          <t>申請のない施設での訓練は原則認められません。</t>
        </r>
      </text>
    </comment>
    <comment ref="D21" authorId="0" shapeId="0" xr:uid="{00000000-0006-0000-0200-000002000000}">
      <text>
        <r>
          <rPr>
            <sz val="9"/>
            <color indexed="81"/>
            <rFont val="ＭＳ Ｐ明朝"/>
            <family val="1"/>
            <charset val="128"/>
          </rPr>
          <t>以下のとおり入力
  自主事業による訓練 ⇒ 「自主」
　県発注の訓練 ⇒ 「県」
  ﾎﾟﾘﾃｸｾﾝﾀｰ発注 ⇒ 「ﾎﾟﾘﾃｸ」
　基金訓練基礎演習 ⇒ 「基金演習」
　基金訓練実践演習 ⇒ 「基金実践」
　求職者支援訓練基礎ｺｰｽ ⇒ 「求職基礎」
　求職者支援訓練実践ｺｰｽ ⇒ 「求職実践」
　上記以外 ⇒ 「その他」</t>
        </r>
      </text>
    </comment>
    <comment ref="D33" authorId="0" shapeId="0" xr:uid="{00000000-0006-0000-0200-000003000000}">
      <text>
        <r>
          <rPr>
            <sz val="9"/>
            <color indexed="81"/>
            <rFont val="UD デジタル 教科書体 NP-R"/>
            <family val="1"/>
            <charset val="128"/>
          </rPr>
          <t>受託決定から訓練修了後まで常時対応できる者のみ記載</t>
        </r>
      </text>
    </comment>
    <comment ref="B43" authorId="0" shapeId="0" xr:uid="{00000000-0006-0000-0200-000004000000}">
      <text>
        <r>
          <rPr>
            <sz val="9"/>
            <color indexed="81"/>
            <rFont val="ＭＳ Ｐ明朝"/>
            <family val="1"/>
            <charset val="128"/>
          </rPr>
          <t>訓練施設が1か所の場合は空欄として下さい。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A9" authorId="0" shapeId="0" xr:uid="{00000000-0006-0000-1600-000001000000}">
      <text>
        <r>
          <rPr>
            <sz val="9"/>
            <color indexed="81"/>
            <rFont val="ＭＳ Ｐゴシック"/>
            <family val="3"/>
            <charset val="128"/>
          </rPr>
          <t>具体的に記載すること。</t>
        </r>
      </text>
    </comment>
    <comment ref="A34" authorId="0" shapeId="0" xr:uid="{00000000-0006-0000-1600-000002000000}">
      <text>
        <r>
          <rPr>
            <sz val="9"/>
            <color indexed="81"/>
            <rFont val="ＭＳ Ｐゴシック"/>
            <family val="3"/>
            <charset val="128"/>
          </rPr>
          <t>3か月訓練と比べて、長期間の訓練を設定したことにより見込める効果・成果等を具体的に記載すること。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A9" authorId="0" shapeId="0" xr:uid="{00000000-0006-0000-1C00-000001000000}">
      <text>
        <r>
          <rPr>
            <sz val="9"/>
            <color indexed="81"/>
            <rFont val="ＭＳ Ｐゴシック"/>
            <family val="3"/>
            <charset val="128"/>
          </rPr>
          <t>具体的に記載すること。</t>
        </r>
      </text>
    </comment>
    <comment ref="A34" authorId="0" shapeId="0" xr:uid="{00000000-0006-0000-1C00-000002000000}">
      <text>
        <r>
          <rPr>
            <sz val="9"/>
            <color indexed="81"/>
            <rFont val="ＭＳ Ｐゴシック"/>
            <family val="3"/>
            <charset val="128"/>
          </rPr>
          <t>3か月訓練と比べて、長期間の訓練を設定したことにより見込める効果・成果等を具体的に記載すること。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沖縄県</author>
    <author>nakadac</author>
  </authors>
  <commentList>
    <comment ref="O10" authorId="0" shapeId="0" xr:uid="{00000000-0006-0000-0300-000001000000}">
      <text>
        <r>
          <rPr>
            <sz val="9"/>
            <color indexed="81"/>
            <rFont val="MS P ゴシック"/>
            <family val="3"/>
            <charset val="128"/>
          </rPr>
          <t>託児サービスを付加する場合は○○科（託児サービス付）と記入すること</t>
        </r>
      </text>
    </comment>
    <comment ref="BI10" authorId="1" shapeId="0" xr:uid="{00000000-0006-0000-0300-000002000000}">
      <text>
        <r>
          <rPr>
            <sz val="9"/>
            <color indexed="81"/>
            <rFont val="ＭＳ Ｐゴシック"/>
            <family val="3"/>
            <charset val="128"/>
          </rPr>
          <t>様式2と対応させること</t>
        </r>
      </text>
    </comment>
    <comment ref="AM14" authorId="0" shapeId="0" xr:uid="{00000000-0006-0000-0300-000003000000}">
      <text>
        <r>
          <rPr>
            <sz val="9"/>
            <color indexed="81"/>
            <rFont val="MS P ゴシック"/>
            <family val="3"/>
            <charset val="128"/>
          </rPr>
          <t>開講可能な最小の定員数を記載</t>
        </r>
      </text>
    </comment>
    <comment ref="BI18" authorId="0" shapeId="0" xr:uid="{00000000-0006-0000-0300-000004000000}">
      <text>
        <r>
          <rPr>
            <sz val="9"/>
            <color indexed="81"/>
            <rFont val="MS P ゴシック"/>
            <family val="3"/>
            <charset val="128"/>
          </rPr>
          <t>開講希望月以外の開講が可能かどうかどちらかに○
可の場合、「（別紙）開講希望月調査」を委託先1者につき1部提出すること。</t>
        </r>
      </text>
    </comment>
    <comment ref="BI22" authorId="2" shapeId="0" xr:uid="{00000000-0006-0000-0300-000005000000}">
      <text>
        <r>
          <rPr>
            <sz val="9"/>
            <color indexed="81"/>
            <rFont val="ＭＳ Ｐゴシック"/>
            <family val="3"/>
            <charset val="128"/>
          </rPr>
          <t>上級クラス設定等により、
受講必須条件があれば記載</t>
        </r>
      </text>
    </comment>
    <comment ref="O37" authorId="2" shapeId="0" xr:uid="{00000000-0006-0000-0300-000006000000}">
      <text>
        <r>
          <rPr>
            <sz val="9"/>
            <color indexed="81"/>
            <rFont val="ＭＳ Ｐゴシック"/>
            <family val="3"/>
            <charset val="128"/>
          </rPr>
          <t>修了により取得できる資格等のみ
　【例】　●●養成課程◆級修了証</t>
        </r>
      </text>
    </comment>
    <comment ref="O41" authorId="2" shapeId="0" xr:uid="{00000000-0006-0000-0300-000007000000}">
      <text>
        <r>
          <rPr>
            <sz val="9"/>
            <color indexed="81"/>
            <rFont val="ＭＳ Ｐゴシック"/>
            <family val="3"/>
            <charset val="128"/>
          </rPr>
          <t>主なもの2つまで
　【例】　●●主催▲▲検定◆級</t>
        </r>
      </text>
    </comment>
    <comment ref="CC49" authorId="1" shapeId="0" xr:uid="{00000000-0006-0000-0300-000008000000}">
      <text>
        <r>
          <rPr>
            <sz val="9"/>
            <color indexed="81"/>
            <rFont val="ＭＳ Ｐゴシック"/>
            <family val="3"/>
            <charset val="128"/>
          </rPr>
          <t>日別訓練計画表と対応させる</t>
        </r>
      </text>
    </comment>
    <comment ref="H125" authorId="1" shapeId="0" xr:uid="{00000000-0006-0000-0300-000009000000}">
      <text>
        <r>
          <rPr>
            <sz val="9"/>
            <color indexed="81"/>
            <rFont val="ＭＳ Ｐゴシック"/>
            <family val="3"/>
            <charset val="128"/>
          </rPr>
          <t xml:space="preserve">各種行事（入校式・修了式の式典）は訓練時間に含めないこと。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沖縄県</author>
    <author>-</author>
    <author>nakadac</author>
  </authors>
  <commentList>
    <comment ref="BI10" authorId="0" shapeId="0" xr:uid="{00000000-0006-0000-0400-000001000000}">
      <text>
        <r>
          <rPr>
            <sz val="9"/>
            <color indexed="81"/>
            <rFont val="ＭＳ Ｐゴシック"/>
            <family val="3"/>
            <charset val="128"/>
          </rPr>
          <t>様式2と対応させること</t>
        </r>
      </text>
    </comment>
    <comment ref="AM14" authorId="1" shapeId="0" xr:uid="{00000000-0006-0000-0400-000002000000}">
      <text>
        <r>
          <rPr>
            <sz val="9"/>
            <color indexed="81"/>
            <rFont val="MS P ゴシック"/>
            <family val="3"/>
            <charset val="128"/>
          </rPr>
          <t>開講可能な最小の定員数を記載</t>
        </r>
      </text>
    </comment>
    <comment ref="BI18" authorId="1" shapeId="0" xr:uid="{00000000-0006-0000-0400-000003000000}">
      <text>
        <r>
          <rPr>
            <sz val="9"/>
            <color indexed="81"/>
            <rFont val="MS P ゴシック"/>
            <family val="3"/>
            <charset val="128"/>
          </rPr>
          <t>開講希望月以外の開講が可能かどうかどちらかに○
可の場合、「（別紙）開講希望月調査」を委託先1者につき1部提出すること。</t>
        </r>
      </text>
    </comment>
    <comment ref="BI22" authorId="2" shapeId="0" xr:uid="{00000000-0006-0000-0400-000004000000}">
      <text>
        <r>
          <rPr>
            <sz val="9"/>
            <color indexed="81"/>
            <rFont val="ＭＳ Ｐゴシック"/>
            <family val="3"/>
            <charset val="128"/>
          </rPr>
          <t>上級クラス設定等により、
受講必須条件があれば記載</t>
        </r>
      </text>
    </comment>
    <comment ref="O37" authorId="2" shapeId="0" xr:uid="{00000000-0006-0000-0400-000005000000}">
      <text>
        <r>
          <rPr>
            <sz val="9"/>
            <color indexed="81"/>
            <rFont val="ＭＳ Ｐゴシック"/>
            <family val="3"/>
            <charset val="128"/>
          </rPr>
          <t>修了により取得できる資格等のみ
　【例】　●●養成課程◆級修了証</t>
        </r>
      </text>
    </comment>
    <comment ref="O41" authorId="2" shapeId="0" xr:uid="{00000000-0006-0000-0400-000006000000}">
      <text>
        <r>
          <rPr>
            <sz val="9"/>
            <color indexed="81"/>
            <rFont val="ＭＳ Ｐゴシック"/>
            <family val="3"/>
            <charset val="128"/>
          </rPr>
          <t>主なもの2つまで
　【例】　●●主催▲▲検定◆級</t>
        </r>
      </text>
    </comment>
    <comment ref="CC49" authorId="0" shapeId="0" xr:uid="{00000000-0006-0000-0400-000007000000}">
      <text>
        <r>
          <rPr>
            <sz val="9"/>
            <color indexed="81"/>
            <rFont val="ＭＳ Ｐゴシック"/>
            <family val="3"/>
            <charset val="128"/>
          </rPr>
          <t>日別訓練計画表と対応させる</t>
        </r>
      </text>
    </comment>
    <comment ref="H125" authorId="0" shapeId="0" xr:uid="{00000000-0006-0000-0400-000008000000}">
      <text>
        <r>
          <rPr>
            <sz val="9"/>
            <color indexed="81"/>
            <rFont val="ＭＳ Ｐゴシック"/>
            <family val="3"/>
            <charset val="128"/>
          </rPr>
          <t>各種行事（入校式・修了式の式典）・</t>
        </r>
        <r>
          <rPr>
            <sz val="9"/>
            <color indexed="10"/>
            <rFont val="ＭＳ Ｐゴシック"/>
            <family val="3"/>
            <charset val="128"/>
          </rPr>
          <t>オリエンテーション</t>
        </r>
        <r>
          <rPr>
            <sz val="9"/>
            <color indexed="81"/>
            <rFont val="ＭＳ Ｐゴシック"/>
            <family val="3"/>
            <charset val="128"/>
          </rPr>
          <t>は</t>
        </r>
        <r>
          <rPr>
            <sz val="9"/>
            <color indexed="10"/>
            <rFont val="ＭＳ Ｐゴシック"/>
            <family val="3"/>
            <charset val="128"/>
          </rPr>
          <t>スクーリングとはみなさないことから、</t>
        </r>
        <r>
          <rPr>
            <sz val="9"/>
            <color indexed="81"/>
            <rFont val="ＭＳ Ｐゴシック"/>
            <family val="3"/>
            <charset val="128"/>
          </rPr>
          <t xml:space="preserve">訓練時間に含めないこと。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沖縄県</author>
    <author>-</author>
    <author>nakadac</author>
  </authors>
  <commentList>
    <comment ref="BI10" authorId="0" shapeId="0" xr:uid="{00000000-0006-0000-0500-000001000000}">
      <text>
        <r>
          <rPr>
            <sz val="9"/>
            <color indexed="81"/>
            <rFont val="ＭＳ Ｐゴシック"/>
            <family val="3"/>
            <charset val="128"/>
          </rPr>
          <t>様式2と対応させること</t>
        </r>
      </text>
    </comment>
    <comment ref="AM14" authorId="1" shapeId="0" xr:uid="{00000000-0006-0000-0500-000002000000}">
      <text>
        <r>
          <rPr>
            <sz val="9"/>
            <color indexed="81"/>
            <rFont val="MS P ゴシック"/>
            <family val="3"/>
            <charset val="128"/>
          </rPr>
          <t>開講可能な最小の定員数を記載</t>
        </r>
      </text>
    </comment>
    <comment ref="BI18" authorId="1" shapeId="0" xr:uid="{00000000-0006-0000-0500-000003000000}">
      <text>
        <r>
          <rPr>
            <sz val="9"/>
            <color indexed="81"/>
            <rFont val="MS P ゴシック"/>
            <family val="3"/>
            <charset val="128"/>
          </rPr>
          <t>開講希望月以外の開講が可能かどうかどちらかに○
可の場合、「（別紙）開講希望月調査」を委託先1者につき1部提出すること。</t>
        </r>
      </text>
    </comment>
    <comment ref="BI22" authorId="2" shapeId="0" xr:uid="{00000000-0006-0000-0500-000004000000}">
      <text>
        <r>
          <rPr>
            <sz val="9"/>
            <color indexed="81"/>
            <rFont val="ＭＳ Ｐゴシック"/>
            <family val="3"/>
            <charset val="128"/>
          </rPr>
          <t>上級クラス設定等により、
受講必須条件があれば記載</t>
        </r>
      </text>
    </comment>
    <comment ref="O37" authorId="2" shapeId="0" xr:uid="{00000000-0006-0000-0500-000005000000}">
      <text>
        <r>
          <rPr>
            <sz val="9"/>
            <color indexed="81"/>
            <rFont val="ＭＳ Ｐゴシック"/>
            <family val="3"/>
            <charset val="128"/>
          </rPr>
          <t>修了により取得できる資格等のみ
　【例】　●●養成課程◆級修了証</t>
        </r>
      </text>
    </comment>
    <comment ref="O41" authorId="2" shapeId="0" xr:uid="{00000000-0006-0000-0500-000006000000}">
      <text>
        <r>
          <rPr>
            <sz val="9"/>
            <color indexed="81"/>
            <rFont val="ＭＳ Ｐゴシック"/>
            <family val="3"/>
            <charset val="128"/>
          </rPr>
          <t>主なもの2つまで
　【例】　●●主催▲▲検定◆級</t>
        </r>
      </text>
    </comment>
    <comment ref="A52" authorId="0" shapeId="0" xr:uid="{00000000-0006-0000-0500-000007000000}">
      <text>
        <r>
          <rPr>
            <sz val="9"/>
            <color indexed="81"/>
            <rFont val="ＭＳ Ｐゴシック"/>
            <family val="3"/>
            <charset val="128"/>
          </rPr>
          <t>準備講習は訓練時間に含めないこと。</t>
        </r>
      </text>
    </comment>
    <comment ref="CC64" authorId="0" shapeId="0" xr:uid="{00000000-0006-0000-0500-000008000000}">
      <text>
        <r>
          <rPr>
            <sz val="9"/>
            <color indexed="81"/>
            <rFont val="ＭＳ Ｐゴシック"/>
            <family val="3"/>
            <charset val="128"/>
          </rPr>
          <t>日別訓練計画表と対応させる</t>
        </r>
      </text>
    </comment>
    <comment ref="H127" authorId="0" shapeId="0" xr:uid="{00000000-0006-0000-0500-000009000000}">
      <text>
        <r>
          <rPr>
            <sz val="9"/>
            <color indexed="81"/>
            <rFont val="ＭＳ Ｐゴシック"/>
            <family val="3"/>
            <charset val="128"/>
          </rPr>
          <t xml:space="preserve">各種行事（入校式・修了式の式典）は訓練時間に含めないこと。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沖縄県</author>
    <author>-</author>
    <author>nakadac</author>
  </authors>
  <commentList>
    <comment ref="BI10" authorId="0" shapeId="0" xr:uid="{00000000-0006-0000-0600-000001000000}">
      <text>
        <r>
          <rPr>
            <sz val="9"/>
            <color indexed="81"/>
            <rFont val="ＭＳ Ｐゴシック"/>
            <family val="3"/>
            <charset val="128"/>
          </rPr>
          <t>様式2と対応させること</t>
        </r>
      </text>
    </comment>
    <comment ref="AM14" authorId="1" shapeId="0" xr:uid="{00000000-0006-0000-0600-000002000000}">
      <text>
        <r>
          <rPr>
            <sz val="9"/>
            <color indexed="81"/>
            <rFont val="MS P ゴシック"/>
            <family val="3"/>
            <charset val="128"/>
          </rPr>
          <t>開講可能な最小の定員数を記載</t>
        </r>
      </text>
    </comment>
    <comment ref="BI18" authorId="1" shapeId="0" xr:uid="{00000000-0006-0000-0600-000003000000}">
      <text>
        <r>
          <rPr>
            <sz val="9"/>
            <color indexed="81"/>
            <rFont val="MS P ゴシック"/>
            <family val="3"/>
            <charset val="128"/>
          </rPr>
          <t>開講希望月以外の開講が可能かどうかどちらかに○
可の場合、「（別紙）開講希望月調査」を委託先1者につき1部提出すること。</t>
        </r>
      </text>
    </comment>
    <comment ref="BI22" authorId="2" shapeId="0" xr:uid="{00000000-0006-0000-0600-000004000000}">
      <text>
        <r>
          <rPr>
            <sz val="9"/>
            <color indexed="81"/>
            <rFont val="ＭＳ Ｐゴシック"/>
            <family val="3"/>
            <charset val="128"/>
          </rPr>
          <t>上級クラス設定等により、
受講必須条件があれば記載</t>
        </r>
      </text>
    </comment>
    <comment ref="O37" authorId="2" shapeId="0" xr:uid="{00000000-0006-0000-0600-000005000000}">
      <text>
        <r>
          <rPr>
            <sz val="9"/>
            <color indexed="81"/>
            <rFont val="ＭＳ Ｐゴシック"/>
            <family val="3"/>
            <charset val="128"/>
          </rPr>
          <t>修了により取得できる資格等のみ
　【例】　●●養成課程◆級修了証</t>
        </r>
      </text>
    </comment>
    <comment ref="O41" authorId="2" shapeId="0" xr:uid="{00000000-0006-0000-0600-000006000000}">
      <text>
        <r>
          <rPr>
            <sz val="9"/>
            <color indexed="81"/>
            <rFont val="ＭＳ Ｐゴシック"/>
            <family val="3"/>
            <charset val="128"/>
          </rPr>
          <t>主なもの2つまで
　【例】　●●主催▲▲検定◆級</t>
        </r>
      </text>
    </comment>
    <comment ref="CC49" authorId="0" shapeId="0" xr:uid="{00000000-0006-0000-0600-000007000000}">
      <text>
        <r>
          <rPr>
            <sz val="9"/>
            <color indexed="81"/>
            <rFont val="ＭＳ Ｐゴシック"/>
            <family val="3"/>
            <charset val="128"/>
          </rPr>
          <t>日別訓練計画表と対応させる</t>
        </r>
      </text>
    </comment>
    <comment ref="H125" authorId="0" shapeId="0" xr:uid="{00000000-0006-0000-0600-000008000000}">
      <text>
        <r>
          <rPr>
            <sz val="9"/>
            <color indexed="81"/>
            <rFont val="ＭＳ Ｐゴシック"/>
            <family val="3"/>
            <charset val="128"/>
          </rPr>
          <t xml:space="preserve">各種行事（入校式・修了式の式典）は訓練時間に含めないこと。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nakadac</author>
    <author>-</author>
    <author>沖縄県</author>
  </authors>
  <commentList>
    <comment ref="AY28" authorId="0" shapeId="0" xr:uid="{00000000-0006-0000-0700-000001000000}">
      <text>
        <r>
          <rPr>
            <sz val="9"/>
            <color indexed="81"/>
            <rFont val="ＭＳ Ｐゴシック"/>
            <family val="3"/>
            <charset val="128"/>
          </rPr>
          <t>修了により取得できる資格等のみ
　【例】　●●養成課程◆級修了証</t>
        </r>
      </text>
    </comment>
    <comment ref="AY31" authorId="0" shapeId="0" xr:uid="{00000000-0006-0000-0700-000002000000}">
      <text>
        <r>
          <rPr>
            <sz val="9"/>
            <color indexed="81"/>
            <rFont val="ＭＳ Ｐゴシック"/>
            <family val="3"/>
            <charset val="128"/>
          </rPr>
          <t>主なもの2つまで
　【例】　●●主催▲▲検定◆級</t>
        </r>
      </text>
    </comment>
    <comment ref="E40" authorId="1" shapeId="0" xr:uid="{00000000-0006-0000-0700-000003000000}">
      <text>
        <r>
          <rPr>
            <sz val="9"/>
            <color indexed="81"/>
            <rFont val="MS P ゴシック"/>
            <family val="3"/>
            <charset val="128"/>
          </rPr>
          <t>介護福祉士養成科
以外の訓練の場合、
適宜訓練内容を修正ください。</t>
        </r>
      </text>
    </comment>
    <comment ref="H121" authorId="2" shapeId="0" xr:uid="{00000000-0006-0000-0700-000004000000}">
      <text>
        <r>
          <rPr>
            <sz val="9"/>
            <color indexed="81"/>
            <rFont val="ＭＳ Ｐゴシック"/>
            <family val="3"/>
            <charset val="128"/>
          </rPr>
          <t xml:space="preserve">各種行事（入校式・修了式の式典）は訓練時間に含めないこと。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author>
  </authors>
  <commentList>
    <comment ref="F8" authorId="0" shapeId="0" xr:uid="{00000000-0006-0000-0800-000001000000}">
      <text>
        <r>
          <rPr>
            <sz val="9"/>
            <color indexed="81"/>
            <rFont val="ＭＳ Ｐゴシック"/>
            <family val="3"/>
            <charset val="128"/>
          </rPr>
          <t>①訓練開始日を入力（2021/○/○）すると自動的に
　休日リストから祝日が転記されます。
②祝日以外で休校日のある場合は、
　 休日シートに入力して下さい。
③訓練開始日を入力して下さい。</t>
        </r>
      </text>
    </comment>
    <comment ref="F9" authorId="0" shapeId="0" xr:uid="{00000000-0006-0000-0800-000002000000}">
      <text>
        <r>
          <rPr>
            <sz val="9"/>
            <color indexed="81"/>
            <rFont val="ＭＳ Ｐゴシック"/>
            <family val="3"/>
            <charset val="128"/>
          </rPr>
          <t>終了日を入力して下さい。</t>
        </r>
      </text>
    </comment>
    <comment ref="N10" authorId="1" shapeId="0" xr:uid="{00000000-0006-0000-0800-000003000000}">
      <text>
        <r>
          <rPr>
            <sz val="9"/>
            <color indexed="10"/>
            <rFont val="MS P ゴシック"/>
            <family val="3"/>
            <charset val="128"/>
          </rPr>
          <t>基礎的なデジタルリテラシーの要素を含むカリキュラムを設定したことを確認の上、チェックしてください（設定は必須です）。
また該当の訓練内容に※を付けてください。</t>
        </r>
        <r>
          <rPr>
            <b/>
            <sz val="9"/>
            <color indexed="81"/>
            <rFont val="MS P ゴシック"/>
            <family val="3"/>
            <charset val="128"/>
          </rPr>
          <t xml:space="preserve">
</t>
        </r>
      </text>
    </comment>
    <comment ref="D22" authorId="1" shapeId="0" xr:uid="{00000000-0006-0000-0800-000004000000}">
      <text>
        <r>
          <rPr>
            <sz val="9"/>
            <color indexed="81"/>
            <rFont val="MS P ゴシック"/>
            <family val="3"/>
            <charset val="128"/>
          </rPr>
          <t>訓練時間数を記載
※入校式、修了式などの式典は訓練時間に含めない。（訓練すべき日数には含む）
※オリエンテーションは訓練時間に</t>
        </r>
        <r>
          <rPr>
            <sz val="9"/>
            <color indexed="10"/>
            <rFont val="MS P ゴシック"/>
            <family val="3"/>
            <charset val="128"/>
          </rPr>
          <t>含めない</t>
        </r>
        <r>
          <rPr>
            <sz val="9"/>
            <color indexed="81"/>
            <rFont val="MS P ゴシック"/>
            <family val="3"/>
            <charset val="128"/>
          </rPr>
          <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author>
    <author>沖縄県</author>
  </authors>
  <commentList>
    <comment ref="F8" authorId="0" shapeId="0" xr:uid="{00000000-0006-0000-0B00-000001000000}">
      <text>
        <r>
          <rPr>
            <sz val="9"/>
            <color indexed="81"/>
            <rFont val="ＭＳ Ｐゴシック"/>
            <family val="3"/>
            <charset val="128"/>
          </rPr>
          <t>①訓練開始日を入力（2021/○/○）すると自動的に
　休日リストから祝日が転記されます。
②祝日以外で休校日のある場合は、
　 休日シートに入力して下さい。
③訓練開始日を入力して下さい。</t>
        </r>
      </text>
    </comment>
    <comment ref="F9" authorId="0" shapeId="0" xr:uid="{00000000-0006-0000-0B00-000002000000}">
      <text>
        <r>
          <rPr>
            <sz val="9"/>
            <color indexed="81"/>
            <rFont val="ＭＳ Ｐゴシック"/>
            <family val="3"/>
            <charset val="128"/>
          </rPr>
          <t>終了日を入力して下さい。</t>
        </r>
      </text>
    </comment>
    <comment ref="N10" authorId="1" shapeId="0" xr:uid="{00000000-0006-0000-0B00-000003000000}">
      <text>
        <r>
          <rPr>
            <sz val="9"/>
            <color indexed="10"/>
            <rFont val="MS P ゴシック"/>
            <family val="3"/>
            <charset val="128"/>
          </rPr>
          <t>基礎的なデジタルリテラシーの要素を含むカリキュラムを設定したことを確認の上、チェックしてください（設定は必須です）。
また該当の訓練内容に※を付けてください。</t>
        </r>
        <r>
          <rPr>
            <b/>
            <sz val="9"/>
            <color indexed="81"/>
            <rFont val="MS P ゴシック"/>
            <family val="3"/>
            <charset val="128"/>
          </rPr>
          <t xml:space="preserve">
</t>
        </r>
      </text>
    </comment>
    <comment ref="C20" authorId="2" shapeId="0" xr:uid="{00000000-0006-0000-0B00-000004000000}">
      <text>
        <r>
          <rPr>
            <sz val="9"/>
            <color indexed="81"/>
            <rFont val="ＭＳ Ｐゴシック"/>
            <family val="3"/>
            <charset val="128"/>
          </rPr>
          <t>訓練時間数を記載
※入校式、修了式などの式典は訓練時間に含めない。（訓練すべき日数には含む）
※オリエンテーションは訓練時間に含む。</t>
        </r>
      </text>
    </comment>
  </commentList>
</comments>
</file>

<file path=xl/sharedStrings.xml><?xml version="1.0" encoding="utf-8"?>
<sst xmlns="http://schemas.openxmlformats.org/spreadsheetml/2006/main" count="2113" uniqueCount="640">
  <si>
    <t>月</t>
    <rPh sb="0" eb="1">
      <t>ツキ</t>
    </rPh>
    <phoneticPr fontId="3"/>
  </si>
  <si>
    <t>曜</t>
    <rPh sb="0" eb="1">
      <t>ヨウ</t>
    </rPh>
    <phoneticPr fontId="3"/>
  </si>
  <si>
    <t>訓
練
内
容</t>
    <rPh sb="0" eb="1">
      <t>クン</t>
    </rPh>
    <rPh sb="3" eb="4">
      <t>レン</t>
    </rPh>
    <rPh sb="6" eb="7">
      <t>ナイ</t>
    </rPh>
    <rPh sb="9" eb="10">
      <t>ヨウ</t>
    </rPh>
    <phoneticPr fontId="3"/>
  </si>
  <si>
    <t>日</t>
    <rPh sb="0" eb="1">
      <t>ニチ</t>
    </rPh>
    <phoneticPr fontId="3"/>
  </si>
  <si>
    <t>　　１か月目</t>
    <rPh sb="4" eb="5">
      <t>ツキ</t>
    </rPh>
    <rPh sb="5" eb="6">
      <t>メ</t>
    </rPh>
    <phoneticPr fontId="3"/>
  </si>
  <si>
    <t>　　２か月目</t>
    <rPh sb="4" eb="5">
      <t>ツキ</t>
    </rPh>
    <rPh sb="5" eb="6">
      <t>メ</t>
    </rPh>
    <phoneticPr fontId="3"/>
  </si>
  <si>
    <t>　　３か月目</t>
    <rPh sb="4" eb="5">
      <t>ツキ</t>
    </rPh>
    <rPh sb="5" eb="6">
      <t>メ</t>
    </rPh>
    <phoneticPr fontId="3"/>
  </si>
  <si>
    <t>金</t>
  </si>
  <si>
    <t>火</t>
  </si>
  <si>
    <t>水</t>
  </si>
  <si>
    <t>木</t>
  </si>
  <si>
    <t>土</t>
  </si>
  <si>
    <t>日</t>
  </si>
  <si>
    <t>月</t>
  </si>
  <si>
    <t>在宅訓練</t>
    <rPh sb="0" eb="2">
      <t>ザイタク</t>
    </rPh>
    <rPh sb="2" eb="4">
      <t>クンレン</t>
    </rPh>
    <phoneticPr fontId="3"/>
  </si>
  <si>
    <t>訓練
時間</t>
    <rPh sb="0" eb="2">
      <t>クンレン</t>
    </rPh>
    <rPh sb="3" eb="5">
      <t>ジカン</t>
    </rPh>
    <phoneticPr fontId="3"/>
  </si>
  <si>
    <t>開始
時刻</t>
    <rPh sb="0" eb="2">
      <t>カイシ</t>
    </rPh>
    <rPh sb="3" eb="5">
      <t>ジコク</t>
    </rPh>
    <phoneticPr fontId="3"/>
  </si>
  <si>
    <t>終了
時刻</t>
    <rPh sb="0" eb="2">
      <t>シュウリョウ</t>
    </rPh>
    <rPh sb="3" eb="5">
      <t>ジコク</t>
    </rPh>
    <phoneticPr fontId="3"/>
  </si>
  <si>
    <t>木</t>
    <rPh sb="0" eb="1">
      <t>モク</t>
    </rPh>
    <phoneticPr fontId="3"/>
  </si>
  <si>
    <t>入所式・オリエンテーション</t>
    <rPh sb="0" eb="2">
      <t>ニュウショ</t>
    </rPh>
    <rPh sb="2" eb="3">
      <t>シキ</t>
    </rPh>
    <phoneticPr fontId="3"/>
  </si>
  <si>
    <t>小計</t>
    <rPh sb="0" eb="2">
      <t>ショウケイ</t>
    </rPh>
    <phoneticPr fontId="3"/>
  </si>
  <si>
    <t>確認
テスト</t>
    <rPh sb="0" eb="2">
      <t>カクニン</t>
    </rPh>
    <phoneticPr fontId="3"/>
  </si>
  <si>
    <t>回</t>
    <rPh sb="0" eb="1">
      <t>カイ</t>
    </rPh>
    <phoneticPr fontId="3"/>
  </si>
  <si>
    <t>時間</t>
    <rPh sb="0" eb="2">
      <t>ジカン</t>
    </rPh>
    <phoneticPr fontId="3"/>
  </si>
  <si>
    <t>スクーリング・行事等</t>
    <rPh sb="7" eb="9">
      <t>ギョウジ</t>
    </rPh>
    <rPh sb="9" eb="10">
      <t>トウ</t>
    </rPh>
    <phoneticPr fontId="3"/>
  </si>
  <si>
    <t>キャリアコンサルティング①</t>
    <phoneticPr fontId="3"/>
  </si>
  <si>
    <t>区分</t>
    <rPh sb="0" eb="2">
      <t>クブン</t>
    </rPh>
    <phoneticPr fontId="3"/>
  </si>
  <si>
    <t>集合</t>
  </si>
  <si>
    <t>方法</t>
    <rPh sb="0" eb="2">
      <t>ホウホウ</t>
    </rPh>
    <phoneticPr fontId="3"/>
  </si>
  <si>
    <t>対面</t>
  </si>
  <si>
    <t>火</t>
    <rPh sb="0" eb="1">
      <t>ヒ</t>
    </rPh>
    <phoneticPr fontId="3"/>
  </si>
  <si>
    <t>水</t>
    <rPh sb="0" eb="1">
      <t>スイ</t>
    </rPh>
    <phoneticPr fontId="3"/>
  </si>
  <si>
    <t>金</t>
    <rPh sb="0" eb="1">
      <t>キン</t>
    </rPh>
    <phoneticPr fontId="3"/>
  </si>
  <si>
    <t>月</t>
    <rPh sb="0" eb="1">
      <t>ゲツ</t>
    </rPh>
    <phoneticPr fontId="3"/>
  </si>
  <si>
    <t>個別</t>
  </si>
  <si>
    <t>【代替】キャリアコンサルティング①</t>
    <rPh sb="1" eb="3">
      <t>ダイガ</t>
    </rPh>
    <phoneticPr fontId="3"/>
  </si>
  <si>
    <t>修了式</t>
    <rPh sb="0" eb="2">
      <t>シュウリョウ</t>
    </rPh>
    <rPh sb="2" eb="3">
      <t>シキ</t>
    </rPh>
    <phoneticPr fontId="3"/>
  </si>
  <si>
    <t>自分らしく生きるために
自己理解・グループワーク</t>
    <rPh sb="0" eb="2">
      <t>ジブン</t>
    </rPh>
    <rPh sb="5" eb="6">
      <t>イ</t>
    </rPh>
    <rPh sb="12" eb="14">
      <t>ジコ</t>
    </rPh>
    <rPh sb="14" eb="16">
      <t>リカイ</t>
    </rPh>
    <phoneticPr fontId="3"/>
  </si>
  <si>
    <t>パソコンWord基本操作習得①</t>
    <rPh sb="8" eb="10">
      <t>キホン</t>
    </rPh>
    <rPh sb="10" eb="12">
      <t>ソウサ</t>
    </rPh>
    <rPh sb="12" eb="14">
      <t>シュウトク</t>
    </rPh>
    <phoneticPr fontId="3"/>
  </si>
  <si>
    <t>パソコンWord基本操作習得②</t>
    <rPh sb="8" eb="10">
      <t>キホン</t>
    </rPh>
    <rPh sb="10" eb="12">
      <t>ソウサ</t>
    </rPh>
    <rPh sb="12" eb="14">
      <t>シュウトク</t>
    </rPh>
    <phoneticPr fontId="3"/>
  </si>
  <si>
    <t>パソコンWord基本操作習得⑤</t>
    <rPh sb="8" eb="10">
      <t>キホン</t>
    </rPh>
    <rPh sb="10" eb="12">
      <t>ソウサ</t>
    </rPh>
    <rPh sb="12" eb="14">
      <t>シュウトク</t>
    </rPh>
    <phoneticPr fontId="3"/>
  </si>
  <si>
    <t>FP　リスク管理①</t>
    <rPh sb="6" eb="8">
      <t>カンリ</t>
    </rPh>
    <phoneticPr fontId="3"/>
  </si>
  <si>
    <t>FP　リスク管理②</t>
    <rPh sb="6" eb="8">
      <t>カンリ</t>
    </rPh>
    <phoneticPr fontId="3"/>
  </si>
  <si>
    <t>簿記　簿記の目的・一巡の流れ①</t>
    <rPh sb="0" eb="2">
      <t>ボキ</t>
    </rPh>
    <rPh sb="3" eb="5">
      <t>ボキ</t>
    </rPh>
    <rPh sb="6" eb="8">
      <t>モクテキ</t>
    </rPh>
    <rPh sb="9" eb="11">
      <t>イチジュン</t>
    </rPh>
    <rPh sb="12" eb="13">
      <t>ナガ</t>
    </rPh>
    <phoneticPr fontId="3"/>
  </si>
  <si>
    <t>簿記　商品売買の記帳方法</t>
    <rPh sb="0" eb="2">
      <t>ボキ</t>
    </rPh>
    <rPh sb="3" eb="5">
      <t>ショウヒン</t>
    </rPh>
    <rPh sb="5" eb="7">
      <t>バイバイ</t>
    </rPh>
    <rPh sb="8" eb="10">
      <t>キチョウ</t>
    </rPh>
    <rPh sb="10" eb="12">
      <t>ホウホウ</t>
    </rPh>
    <phoneticPr fontId="3"/>
  </si>
  <si>
    <t>簿記　手形の記帳方法</t>
    <rPh sb="0" eb="2">
      <t>ボキ</t>
    </rPh>
    <rPh sb="3" eb="5">
      <t>テガタ</t>
    </rPh>
    <rPh sb="6" eb="8">
      <t>キチョウ</t>
    </rPh>
    <rPh sb="8" eb="10">
      <t>ホウホウ</t>
    </rPh>
    <phoneticPr fontId="3"/>
  </si>
  <si>
    <t>簿記　勘定記入と訂正仕訳</t>
    <rPh sb="0" eb="2">
      <t>ボキ</t>
    </rPh>
    <rPh sb="3" eb="5">
      <t>カンジョウ</t>
    </rPh>
    <rPh sb="5" eb="7">
      <t>キニュウ</t>
    </rPh>
    <rPh sb="8" eb="10">
      <t>テイセイ</t>
    </rPh>
    <rPh sb="10" eb="12">
      <t>シワケ</t>
    </rPh>
    <phoneticPr fontId="3"/>
  </si>
  <si>
    <t>簿記　試算表の作成</t>
    <rPh sb="0" eb="2">
      <t>ボキ</t>
    </rPh>
    <rPh sb="3" eb="6">
      <t>シサンヒョウ</t>
    </rPh>
    <rPh sb="7" eb="9">
      <t>サクセイ</t>
    </rPh>
    <phoneticPr fontId="3"/>
  </si>
  <si>
    <t>簿記　総合問題演習①</t>
    <rPh sb="0" eb="2">
      <t>ボキ</t>
    </rPh>
    <rPh sb="3" eb="5">
      <t>ソウゴウ</t>
    </rPh>
    <rPh sb="5" eb="7">
      <t>モンダイ</t>
    </rPh>
    <rPh sb="7" eb="9">
      <t>エンシュウ</t>
    </rPh>
    <phoneticPr fontId="3"/>
  </si>
  <si>
    <t>簿記　総合問題演習②</t>
    <rPh sb="0" eb="2">
      <t>ボキ</t>
    </rPh>
    <rPh sb="3" eb="5">
      <t>ソウゴウ</t>
    </rPh>
    <rPh sb="5" eb="7">
      <t>モンダイ</t>
    </rPh>
    <rPh sb="7" eb="9">
      <t>エンシュウ</t>
    </rPh>
    <phoneticPr fontId="3"/>
  </si>
  <si>
    <t>簿記　模擬テスト①</t>
    <rPh sb="0" eb="2">
      <t>ボキ</t>
    </rPh>
    <rPh sb="3" eb="5">
      <t>モギ</t>
    </rPh>
    <phoneticPr fontId="3"/>
  </si>
  <si>
    <t>簿記　模擬テスト②</t>
    <rPh sb="0" eb="2">
      <t>ボキ</t>
    </rPh>
    <rPh sb="3" eb="5">
      <t>モギ</t>
    </rPh>
    <phoneticPr fontId="3"/>
  </si>
  <si>
    <t>新ジョブ・カードを活用した
キャリアコンサルティング①</t>
    <rPh sb="0" eb="1">
      <t>シン</t>
    </rPh>
    <rPh sb="9" eb="11">
      <t>カツヨウ</t>
    </rPh>
    <phoneticPr fontId="3"/>
  </si>
  <si>
    <t>【代替】新ジョブ・カードを活用した
キャリアコンサルティング①</t>
    <rPh sb="1" eb="3">
      <t>ダイガ</t>
    </rPh>
    <rPh sb="4" eb="5">
      <t>シン</t>
    </rPh>
    <rPh sb="13" eb="15">
      <t>カツヨウ</t>
    </rPh>
    <phoneticPr fontId="3"/>
  </si>
  <si>
    <t>新ジョブ・カードを活用した
キャリアコンサルティング②</t>
    <rPh sb="0" eb="1">
      <t>シン</t>
    </rPh>
    <rPh sb="9" eb="11">
      <t>カツヨウ</t>
    </rPh>
    <phoneticPr fontId="3"/>
  </si>
  <si>
    <t>MOS　Word2013模擬テスト</t>
    <rPh sb="12" eb="14">
      <t>モギ</t>
    </rPh>
    <phoneticPr fontId="3"/>
  </si>
  <si>
    <t>Ｌｉｖｅ配信講義</t>
    <rPh sb="4" eb="6">
      <t>ハイシン</t>
    </rPh>
    <rPh sb="6" eb="8">
      <t>コウギ</t>
    </rPh>
    <phoneticPr fontId="3"/>
  </si>
  <si>
    <t>ＦＰ　金融資産運用①</t>
    <rPh sb="3" eb="5">
      <t>キンユウ</t>
    </rPh>
    <rPh sb="5" eb="7">
      <t>シサン</t>
    </rPh>
    <rPh sb="7" eb="9">
      <t>ウンヨウ</t>
    </rPh>
    <phoneticPr fontId="3"/>
  </si>
  <si>
    <t>ＦＰ　金融資産運用②</t>
    <rPh sb="3" eb="5">
      <t>キンユウ</t>
    </rPh>
    <rPh sb="5" eb="7">
      <t>シサン</t>
    </rPh>
    <rPh sb="7" eb="9">
      <t>ウンヨウ</t>
    </rPh>
    <phoneticPr fontId="3"/>
  </si>
  <si>
    <t>ＦＰ　タックスプランニング①</t>
    <phoneticPr fontId="3"/>
  </si>
  <si>
    <t>ＦＰ模擬テスト①</t>
    <rPh sb="2" eb="4">
      <t>モギ</t>
    </rPh>
    <phoneticPr fontId="3"/>
  </si>
  <si>
    <t>パソコンExcel基本操作習得①</t>
    <rPh sb="9" eb="11">
      <t>キホン</t>
    </rPh>
    <rPh sb="11" eb="13">
      <t>ソウサ</t>
    </rPh>
    <rPh sb="13" eb="15">
      <t>シュウトク</t>
    </rPh>
    <phoneticPr fontId="3"/>
  </si>
  <si>
    <t>パソコンExcel基本操作習得②</t>
    <rPh sb="9" eb="11">
      <t>キホン</t>
    </rPh>
    <rPh sb="11" eb="13">
      <t>ソウサ</t>
    </rPh>
    <rPh sb="13" eb="15">
      <t>シュウトク</t>
    </rPh>
    <phoneticPr fontId="3"/>
  </si>
  <si>
    <t>FP　ライフプランニングと資金計画</t>
    <rPh sb="13" eb="15">
      <t>シキン</t>
    </rPh>
    <rPh sb="15" eb="17">
      <t>ケイカク</t>
    </rPh>
    <phoneticPr fontId="3"/>
  </si>
  <si>
    <t>グループワーク・面接練習</t>
    <rPh sb="8" eb="10">
      <t>メンセツ</t>
    </rPh>
    <rPh sb="10" eb="12">
      <t>レンシュウ</t>
    </rPh>
    <phoneticPr fontId="3"/>
  </si>
  <si>
    <t>コミュニケーションゲーム
履歴書・職務経歴書の書き方</t>
    <rPh sb="13" eb="16">
      <t>リレキショ</t>
    </rPh>
    <rPh sb="17" eb="19">
      <t>ショクム</t>
    </rPh>
    <rPh sb="19" eb="22">
      <t>ケイレキショ</t>
    </rPh>
    <rPh sb="23" eb="24">
      <t>カ</t>
    </rPh>
    <rPh sb="25" eb="26">
      <t>カタ</t>
    </rPh>
    <phoneticPr fontId="3"/>
  </si>
  <si>
    <t>【代替】コミュニケーションゲーム
履歴書・職務経歴書の書き方</t>
    <rPh sb="1" eb="3">
      <t>ダイガ</t>
    </rPh>
    <rPh sb="17" eb="20">
      <t>リレキショ</t>
    </rPh>
    <rPh sb="21" eb="23">
      <t>ショクム</t>
    </rPh>
    <rPh sb="23" eb="26">
      <t>ケイレキショ</t>
    </rPh>
    <rPh sb="27" eb="28">
      <t>カ</t>
    </rPh>
    <rPh sb="29" eb="30">
      <t>カタ</t>
    </rPh>
    <phoneticPr fontId="3"/>
  </si>
  <si>
    <t>MOS　Excel2013模擬テスト</t>
    <rPh sb="13" eb="15">
      <t>モギ</t>
    </rPh>
    <phoneticPr fontId="3"/>
  </si>
  <si>
    <t>【代替】グループワーク・面接練習</t>
    <rPh sb="1" eb="3">
      <t>ダイガ</t>
    </rPh>
    <rPh sb="12" eb="14">
      <t>メンセツ</t>
    </rPh>
    <rPh sb="14" eb="16">
      <t>レンシュウ</t>
    </rPh>
    <phoneticPr fontId="3"/>
  </si>
  <si>
    <t>　簿記パソコンＦＰコース</t>
    <rPh sb="1" eb="3">
      <t>ボキ</t>
    </rPh>
    <phoneticPr fontId="3"/>
  </si>
  <si>
    <t>【参考：記載例】</t>
    <rPh sb="1" eb="3">
      <t>サンコウ</t>
    </rPh>
    <rPh sb="4" eb="6">
      <t>キサイ</t>
    </rPh>
    <rPh sb="6" eb="7">
      <t>レイ</t>
    </rPh>
    <phoneticPr fontId="3"/>
  </si>
  <si>
    <t>受託機関名：　○○○○</t>
    <rPh sb="0" eb="2">
      <t>ジュタク</t>
    </rPh>
    <rPh sb="2" eb="4">
      <t>キカン</t>
    </rPh>
    <rPh sb="4" eb="5">
      <t>メイ</t>
    </rPh>
    <phoneticPr fontId="3"/>
  </si>
  <si>
    <t>訓練コース名：</t>
    <rPh sb="0" eb="2">
      <t>クンレン</t>
    </rPh>
    <rPh sb="5" eb="6">
      <t>メイ</t>
    </rPh>
    <phoneticPr fontId="3"/>
  </si>
  <si>
    <t>昭和の日</t>
    <phoneticPr fontId="3"/>
  </si>
  <si>
    <t>憲法記念日</t>
  </si>
  <si>
    <t>みどりの日</t>
  </si>
  <si>
    <t>こどもの日</t>
  </si>
  <si>
    <t>海の日</t>
    <rPh sb="0" eb="1">
      <t>ウミ</t>
    </rPh>
    <rPh sb="2" eb="3">
      <t>ヒ</t>
    </rPh>
    <phoneticPr fontId="3"/>
  </si>
  <si>
    <t>敬老の日</t>
    <rPh sb="0" eb="2">
      <t>ケイロウ</t>
    </rPh>
    <rPh sb="3" eb="4">
      <t>ヒ</t>
    </rPh>
    <phoneticPr fontId="3"/>
  </si>
  <si>
    <t>秋分の日</t>
    <rPh sb="0" eb="2">
      <t>シュウブン</t>
    </rPh>
    <phoneticPr fontId="3"/>
  </si>
  <si>
    <t>スポーツの日</t>
    <rPh sb="5" eb="6">
      <t>ヒ</t>
    </rPh>
    <phoneticPr fontId="3"/>
  </si>
  <si>
    <t>文化の日</t>
    <rPh sb="0" eb="2">
      <t>ブンカ</t>
    </rPh>
    <rPh sb="3" eb="4">
      <t>ヒ</t>
    </rPh>
    <phoneticPr fontId="3"/>
  </si>
  <si>
    <t>勤労感謝の日</t>
    <rPh sb="0" eb="2">
      <t>キンロウ</t>
    </rPh>
    <rPh sb="2" eb="4">
      <t>カンシャ</t>
    </rPh>
    <rPh sb="5" eb="6">
      <t>ヒ</t>
    </rPh>
    <phoneticPr fontId="3"/>
  </si>
  <si>
    <t>年末年始休</t>
    <rPh sb="0" eb="2">
      <t>ネンマツ</t>
    </rPh>
    <rPh sb="2" eb="4">
      <t>ネンシ</t>
    </rPh>
    <rPh sb="4" eb="5">
      <t>キュウ</t>
    </rPh>
    <phoneticPr fontId="3"/>
  </si>
  <si>
    <t>元日</t>
  </si>
  <si>
    <t>成人の日</t>
    <rPh sb="0" eb="2">
      <t>セイジン</t>
    </rPh>
    <rPh sb="3" eb="4">
      <t>ヒ</t>
    </rPh>
    <phoneticPr fontId="3"/>
  </si>
  <si>
    <t>建国記念の日</t>
    <rPh sb="0" eb="2">
      <t>ケンコク</t>
    </rPh>
    <rPh sb="2" eb="4">
      <t>キネン</t>
    </rPh>
    <rPh sb="5" eb="6">
      <t>ヒ</t>
    </rPh>
    <phoneticPr fontId="3"/>
  </si>
  <si>
    <t>天皇誕生日</t>
    <rPh sb="0" eb="2">
      <t>テンノウ</t>
    </rPh>
    <rPh sb="2" eb="5">
      <t>タンジョウビ</t>
    </rPh>
    <phoneticPr fontId="3"/>
  </si>
  <si>
    <t>春分の日</t>
    <rPh sb="0" eb="2">
      <t>シュンブン</t>
    </rPh>
    <rPh sb="3" eb="4">
      <t>ヒ</t>
    </rPh>
    <phoneticPr fontId="3"/>
  </si>
  <si>
    <t>　　１か月目</t>
    <phoneticPr fontId="3"/>
  </si>
  <si>
    <t>　　２か月目</t>
  </si>
  <si>
    <t>　　３か月目</t>
  </si>
  <si>
    <t>１月開講のみ休日</t>
    <rPh sb="1" eb="2">
      <t>ガツ</t>
    </rPh>
    <rPh sb="2" eb="4">
      <t>カイコウ</t>
    </rPh>
    <rPh sb="6" eb="8">
      <t>キュウジツ</t>
    </rPh>
    <phoneticPr fontId="3"/>
  </si>
  <si>
    <t>受託機関名：　</t>
    <phoneticPr fontId="3"/>
  </si>
  <si>
    <t>様式３別紙</t>
    <rPh sb="0" eb="2">
      <t>ヨウシキ</t>
    </rPh>
    <rPh sb="3" eb="5">
      <t>ベッシ</t>
    </rPh>
    <phoneticPr fontId="3"/>
  </si>
  <si>
    <t>様式１</t>
    <rPh sb="0" eb="2">
      <t>ヨウシキ</t>
    </rPh>
    <phoneticPr fontId="3"/>
  </si>
  <si>
    <t>委　託　訓　練　企　画　提　案　書</t>
    <rPh sb="0" eb="1">
      <t>イ</t>
    </rPh>
    <rPh sb="2" eb="3">
      <t>コトヅケ</t>
    </rPh>
    <rPh sb="4" eb="5">
      <t>クン</t>
    </rPh>
    <rPh sb="6" eb="7">
      <t>ネリ</t>
    </rPh>
    <rPh sb="8" eb="9">
      <t>クワダ</t>
    </rPh>
    <rPh sb="10" eb="11">
      <t>ガ</t>
    </rPh>
    <rPh sb="12" eb="13">
      <t>ツツミ</t>
    </rPh>
    <rPh sb="14" eb="15">
      <t>アン</t>
    </rPh>
    <rPh sb="16" eb="17">
      <t>ショ</t>
    </rPh>
    <phoneticPr fontId="3"/>
  </si>
  <si>
    <t>③知識等習得（介護分野等）コース</t>
    <rPh sb="1" eb="3">
      <t>チシキ</t>
    </rPh>
    <rPh sb="3" eb="4">
      <t>トウ</t>
    </rPh>
    <rPh sb="4" eb="6">
      <t>シュウトク</t>
    </rPh>
    <rPh sb="7" eb="9">
      <t>カイゴ</t>
    </rPh>
    <rPh sb="9" eb="11">
      <t>ブンヤ</t>
    </rPh>
    <rPh sb="11" eb="12">
      <t>トウ</t>
    </rPh>
    <phoneticPr fontId="3"/>
  </si>
  <si>
    <t>令和</t>
    <rPh sb="0" eb="2">
      <t>レイワ</t>
    </rPh>
    <phoneticPr fontId="3"/>
  </si>
  <si>
    <t>年</t>
    <rPh sb="0" eb="1">
      <t>ネン</t>
    </rPh>
    <phoneticPr fontId="3"/>
  </si>
  <si>
    <t>月</t>
    <rPh sb="0" eb="1">
      <t>ガツ</t>
    </rPh>
    <phoneticPr fontId="3"/>
  </si>
  <si>
    <t>沖縄県商工労働部</t>
    <rPh sb="0" eb="3">
      <t>オキナワケン</t>
    </rPh>
    <rPh sb="3" eb="5">
      <t>ショウコウ</t>
    </rPh>
    <rPh sb="5" eb="8">
      <t>ロウドウブ</t>
    </rPh>
    <phoneticPr fontId="3"/>
  </si>
  <si>
    <t>労働政策課長　　殿</t>
    <rPh sb="0" eb="2">
      <t>ロウドウ</t>
    </rPh>
    <rPh sb="2" eb="4">
      <t>セイサク</t>
    </rPh>
    <rPh sb="4" eb="6">
      <t>カチョウ</t>
    </rPh>
    <rPh sb="8" eb="9">
      <t>ドノ</t>
    </rPh>
    <phoneticPr fontId="3"/>
  </si>
  <si>
    <t>住所</t>
    <rPh sb="0" eb="2">
      <t>ジュウショ</t>
    </rPh>
    <phoneticPr fontId="3"/>
  </si>
  <si>
    <t>機関名</t>
    <rPh sb="0" eb="3">
      <t>キカンメイ</t>
    </rPh>
    <phoneticPr fontId="3"/>
  </si>
  <si>
    <t>代表者職氏名</t>
    <rPh sb="0" eb="3">
      <t>ダイヒョウシャ</t>
    </rPh>
    <rPh sb="3" eb="4">
      <t>ショク</t>
    </rPh>
    <rPh sb="4" eb="6">
      <t>シメイ</t>
    </rPh>
    <phoneticPr fontId="3"/>
  </si>
  <si>
    <t>　沖縄県が実施する委託訓練事業について、必要書類を添え、別添のとおり提案します。</t>
    <rPh sb="1" eb="4">
      <t>オキナワケン</t>
    </rPh>
    <rPh sb="5" eb="7">
      <t>ジッシ</t>
    </rPh>
    <rPh sb="9" eb="11">
      <t>イタク</t>
    </rPh>
    <rPh sb="11" eb="13">
      <t>クンレン</t>
    </rPh>
    <rPh sb="13" eb="15">
      <t>ジギョウ</t>
    </rPh>
    <rPh sb="20" eb="22">
      <t>ヒツヨウ</t>
    </rPh>
    <rPh sb="22" eb="24">
      <t>ショルイ</t>
    </rPh>
    <rPh sb="25" eb="26">
      <t>ソ</t>
    </rPh>
    <rPh sb="28" eb="30">
      <t>ベッテン</t>
    </rPh>
    <rPh sb="34" eb="36">
      <t>テイアン</t>
    </rPh>
    <phoneticPr fontId="3"/>
  </si>
  <si>
    <t>申請書類</t>
    <rPh sb="0" eb="4">
      <t>シンセイショルイ</t>
    </rPh>
    <phoneticPr fontId="3"/>
  </si>
  <si>
    <t>備考</t>
    <rPh sb="0" eb="2">
      <t>ビコウ</t>
    </rPh>
    <phoneticPr fontId="3"/>
  </si>
  <si>
    <t>委託訓練企画提案書</t>
    <rPh sb="0" eb="2">
      <t>イタク</t>
    </rPh>
    <rPh sb="2" eb="4">
      <t>クンレン</t>
    </rPh>
    <rPh sb="4" eb="6">
      <t>キカク</t>
    </rPh>
    <rPh sb="6" eb="9">
      <t>テイアンショ</t>
    </rPh>
    <phoneticPr fontId="3"/>
  </si>
  <si>
    <t>様式 １</t>
    <rPh sb="0" eb="2">
      <t>ヨウシキ</t>
    </rPh>
    <phoneticPr fontId="3"/>
  </si>
  <si>
    <t>法人及び施設等の概要</t>
    <rPh sb="0" eb="2">
      <t>ホウジン</t>
    </rPh>
    <rPh sb="2" eb="3">
      <t>オヨ</t>
    </rPh>
    <rPh sb="4" eb="6">
      <t>シセツ</t>
    </rPh>
    <rPh sb="6" eb="7">
      <t>トウ</t>
    </rPh>
    <rPh sb="8" eb="10">
      <t>ガイヨウ</t>
    </rPh>
    <phoneticPr fontId="3"/>
  </si>
  <si>
    <t>様式２</t>
    <rPh sb="0" eb="2">
      <t>ヨウシキ</t>
    </rPh>
    <phoneticPr fontId="3"/>
  </si>
  <si>
    <t>様式 ２</t>
    <rPh sb="0" eb="2">
      <t>ヨウシキ</t>
    </rPh>
    <phoneticPr fontId="3"/>
  </si>
  <si>
    <t>委託訓練カリキュラム</t>
    <rPh sb="0" eb="2">
      <t>イタク</t>
    </rPh>
    <rPh sb="2" eb="4">
      <t>クンレン</t>
    </rPh>
    <phoneticPr fontId="3"/>
  </si>
  <si>
    <t>様式３</t>
    <rPh sb="0" eb="2">
      <t>ヨウシキ</t>
    </rPh>
    <phoneticPr fontId="3"/>
  </si>
  <si>
    <t>様式 ３</t>
    <rPh sb="0" eb="2">
      <t>ヨウシキ</t>
    </rPh>
    <phoneticPr fontId="3"/>
  </si>
  <si>
    <t>様式 ３別紙</t>
    <rPh sb="0" eb="2">
      <t>ヨウシキ</t>
    </rPh>
    <rPh sb="4" eb="6">
      <t>ベッシ</t>
    </rPh>
    <phoneticPr fontId="3"/>
  </si>
  <si>
    <t>訓練コース要素別点検表</t>
    <rPh sb="0" eb="2">
      <t>クンレン</t>
    </rPh>
    <rPh sb="5" eb="8">
      <t>ヨウソベツ</t>
    </rPh>
    <rPh sb="8" eb="11">
      <t>テンケンヒョウ</t>
    </rPh>
    <phoneticPr fontId="3"/>
  </si>
  <si>
    <t>様式 ４</t>
    <rPh sb="0" eb="2">
      <t>ヨウシキ</t>
    </rPh>
    <phoneticPr fontId="3"/>
  </si>
  <si>
    <t>様式４</t>
    <rPh sb="0" eb="2">
      <t>ヨウシキ</t>
    </rPh>
    <phoneticPr fontId="3"/>
  </si>
  <si>
    <t>講師名簿及び使用教材等一覧表</t>
    <rPh sb="0" eb="2">
      <t>コウシ</t>
    </rPh>
    <rPh sb="2" eb="4">
      <t>メイボ</t>
    </rPh>
    <rPh sb="4" eb="5">
      <t>オヨ</t>
    </rPh>
    <rPh sb="6" eb="8">
      <t>シヨウ</t>
    </rPh>
    <rPh sb="8" eb="10">
      <t>キョウザイ</t>
    </rPh>
    <rPh sb="10" eb="11">
      <t>トウ</t>
    </rPh>
    <rPh sb="11" eb="13">
      <t>イチラン</t>
    </rPh>
    <rPh sb="13" eb="14">
      <t>ヒョウ</t>
    </rPh>
    <phoneticPr fontId="3"/>
  </si>
  <si>
    <t>様式 ５</t>
    <rPh sb="0" eb="2">
      <t>ヨウシキ</t>
    </rPh>
    <phoneticPr fontId="3"/>
  </si>
  <si>
    <t>様式５</t>
    <rPh sb="0" eb="2">
      <t>ヨウシキ</t>
    </rPh>
    <phoneticPr fontId="3"/>
  </si>
  <si>
    <t>就職支援の概要</t>
    <rPh sb="0" eb="2">
      <t>シュウショク</t>
    </rPh>
    <rPh sb="2" eb="4">
      <t>シエン</t>
    </rPh>
    <rPh sb="5" eb="7">
      <t>ガイヨウ</t>
    </rPh>
    <phoneticPr fontId="3"/>
  </si>
  <si>
    <t>様式 ６</t>
    <rPh sb="0" eb="2">
      <t>ヨウシキ</t>
    </rPh>
    <phoneticPr fontId="3"/>
  </si>
  <si>
    <t>様式６</t>
    <rPh sb="0" eb="2">
      <t>ヨウシキ</t>
    </rPh>
    <phoneticPr fontId="3"/>
  </si>
  <si>
    <t>様式７</t>
    <rPh sb="0" eb="2">
      <t>ヨウシキ</t>
    </rPh>
    <phoneticPr fontId="3"/>
  </si>
  <si>
    <t>添付書類</t>
    <rPh sb="0" eb="4">
      <t>テンプショルイ</t>
    </rPh>
    <phoneticPr fontId="3"/>
  </si>
  <si>
    <t>施設案内略図、教室等配置図</t>
    <rPh sb="0" eb="2">
      <t>シセツ</t>
    </rPh>
    <rPh sb="2" eb="4">
      <t>アンナイ</t>
    </rPh>
    <rPh sb="4" eb="6">
      <t>リャクズ</t>
    </rPh>
    <rPh sb="7" eb="10">
      <t>キョウシツナド</t>
    </rPh>
    <rPh sb="10" eb="12">
      <t>ハイチ</t>
    </rPh>
    <rPh sb="12" eb="13">
      <t>ズ</t>
    </rPh>
    <phoneticPr fontId="3"/>
  </si>
  <si>
    <t>任意（A4縦）</t>
    <rPh sb="0" eb="2">
      <t>ニンイ</t>
    </rPh>
    <rPh sb="5" eb="6">
      <t>タテ</t>
    </rPh>
    <phoneticPr fontId="3"/>
  </si>
  <si>
    <t>県税事務所が発行する県税（全税目）の納税証明書　　※</t>
    <rPh sb="0" eb="2">
      <t>ケンゼイ</t>
    </rPh>
    <rPh sb="2" eb="5">
      <t>ジムショ</t>
    </rPh>
    <rPh sb="6" eb="8">
      <t>ハッコウ</t>
    </rPh>
    <rPh sb="10" eb="12">
      <t>ケンゼイ</t>
    </rPh>
    <rPh sb="13" eb="14">
      <t>ゼン</t>
    </rPh>
    <rPh sb="14" eb="16">
      <t>ゼイモク</t>
    </rPh>
    <rPh sb="18" eb="20">
      <t>ノウゼイ</t>
    </rPh>
    <rPh sb="20" eb="23">
      <t>ショウメイショ</t>
    </rPh>
    <phoneticPr fontId="3"/>
  </si>
  <si>
    <t>滞納がないことの証明</t>
    <rPh sb="0" eb="2">
      <t>タイノウ</t>
    </rPh>
    <rPh sb="8" eb="10">
      <t>ショウメイ</t>
    </rPh>
    <phoneticPr fontId="3"/>
  </si>
  <si>
    <t>税務署が発行する消費税及び地方消費税の納税証明書　　※</t>
    <rPh sb="0" eb="3">
      <t>ゼイムショ</t>
    </rPh>
    <rPh sb="4" eb="6">
      <t>ハッコウ</t>
    </rPh>
    <rPh sb="8" eb="11">
      <t>ショウヒゼイ</t>
    </rPh>
    <rPh sb="11" eb="12">
      <t>オヨ</t>
    </rPh>
    <rPh sb="13" eb="15">
      <t>チホウ</t>
    </rPh>
    <rPh sb="15" eb="18">
      <t>ショウヒゼイ</t>
    </rPh>
    <rPh sb="19" eb="21">
      <t>ノウゼイ</t>
    </rPh>
    <rPh sb="21" eb="24">
      <t>ショウメイショ</t>
    </rPh>
    <phoneticPr fontId="3"/>
  </si>
  <si>
    <t>未納がないことの証明</t>
    <rPh sb="0" eb="2">
      <t>ミノウ</t>
    </rPh>
    <rPh sb="8" eb="10">
      <t>ショウメイ</t>
    </rPh>
    <phoneticPr fontId="3"/>
  </si>
  <si>
    <t>法人の場合</t>
    <rPh sb="0" eb="2">
      <t>ホウジン</t>
    </rPh>
    <rPh sb="3" eb="5">
      <t>バアイ</t>
    </rPh>
    <phoneticPr fontId="3"/>
  </si>
  <si>
    <t>申請者の本籍地市区町村長が発行する身分証明書　　※</t>
    <rPh sb="0" eb="3">
      <t>シンセイシャ</t>
    </rPh>
    <rPh sb="4" eb="7">
      <t>ホンセキチ</t>
    </rPh>
    <rPh sb="7" eb="11">
      <t>シクチョウソン</t>
    </rPh>
    <rPh sb="11" eb="12">
      <t>チョウ</t>
    </rPh>
    <rPh sb="13" eb="15">
      <t>ハッコウ</t>
    </rPh>
    <rPh sb="17" eb="19">
      <t>ミブン</t>
    </rPh>
    <rPh sb="19" eb="22">
      <t>ショウメイショ</t>
    </rPh>
    <phoneticPr fontId="3"/>
  </si>
  <si>
    <t>個人の場合</t>
    <rPh sb="0" eb="2">
      <t>コジン</t>
    </rPh>
    <rPh sb="3" eb="5">
      <t>バアイ</t>
    </rPh>
    <phoneticPr fontId="3"/>
  </si>
  <si>
    <t>雇用保険適用事業所設置届の写し</t>
    <rPh sb="0" eb="2">
      <t>コヨウ</t>
    </rPh>
    <rPh sb="2" eb="4">
      <t>ホケン</t>
    </rPh>
    <rPh sb="4" eb="6">
      <t>テキヨウ</t>
    </rPh>
    <rPh sb="6" eb="9">
      <t>ジギョウショ</t>
    </rPh>
    <rPh sb="9" eb="11">
      <t>セッチ</t>
    </rPh>
    <rPh sb="11" eb="12">
      <t>トドケ</t>
    </rPh>
    <rPh sb="13" eb="14">
      <t>ウツ</t>
    </rPh>
    <phoneticPr fontId="3"/>
  </si>
  <si>
    <t>該当する場合</t>
    <rPh sb="0" eb="2">
      <t>ガイトウ</t>
    </rPh>
    <rPh sb="4" eb="6">
      <t>バアイ</t>
    </rPh>
    <phoneticPr fontId="3"/>
  </si>
  <si>
    <t>職業紹介事業の許可、届出を証明する書類の写し</t>
    <rPh sb="0" eb="2">
      <t>ショクギョウ</t>
    </rPh>
    <rPh sb="2" eb="4">
      <t>ショウカイ</t>
    </rPh>
    <rPh sb="4" eb="6">
      <t>ジギョウ</t>
    </rPh>
    <rPh sb="7" eb="9">
      <t>キョカ</t>
    </rPh>
    <rPh sb="10" eb="12">
      <t>トドケデ</t>
    </rPh>
    <rPh sb="13" eb="15">
      <t>ショウメイ</t>
    </rPh>
    <rPh sb="17" eb="19">
      <t>ショルイ</t>
    </rPh>
    <rPh sb="20" eb="21">
      <t>ウツ</t>
    </rPh>
    <phoneticPr fontId="3"/>
  </si>
  <si>
    <t>講師の免許・資格に関する証明書の写し</t>
    <rPh sb="0" eb="2">
      <t>コウシ</t>
    </rPh>
    <rPh sb="3" eb="5">
      <t>メンキョ</t>
    </rPh>
    <rPh sb="6" eb="8">
      <t>シカク</t>
    </rPh>
    <rPh sb="9" eb="10">
      <t>カン</t>
    </rPh>
    <rPh sb="12" eb="15">
      <t>ショウメイショ</t>
    </rPh>
    <rPh sb="16" eb="17">
      <t>ウツ</t>
    </rPh>
    <phoneticPr fontId="3"/>
  </si>
  <si>
    <t>職業訓練サービスガイドライン適合事業所認定証の写し</t>
    <rPh sb="0" eb="2">
      <t>ショクギョウ</t>
    </rPh>
    <rPh sb="2" eb="4">
      <t>クンレン</t>
    </rPh>
    <rPh sb="14" eb="16">
      <t>テキゴウ</t>
    </rPh>
    <rPh sb="16" eb="19">
      <t>ジギョウショ</t>
    </rPh>
    <rPh sb="19" eb="22">
      <t>ニンテイショウ</t>
    </rPh>
    <rPh sb="23" eb="24">
      <t>ウツ</t>
    </rPh>
    <phoneticPr fontId="3"/>
  </si>
  <si>
    <t>受講済みの場合</t>
    <rPh sb="0" eb="2">
      <t>ジュコウ</t>
    </rPh>
    <rPh sb="2" eb="3">
      <t>ズ</t>
    </rPh>
    <rPh sb="5" eb="7">
      <t>バアイ</t>
    </rPh>
    <phoneticPr fontId="3"/>
  </si>
  <si>
    <t>訓練実施施設の紹介パンフレット等</t>
    <rPh sb="0" eb="2">
      <t>クンレン</t>
    </rPh>
    <rPh sb="2" eb="4">
      <t>ジッシ</t>
    </rPh>
    <rPh sb="4" eb="6">
      <t>シセツ</t>
    </rPh>
    <rPh sb="7" eb="9">
      <t>ショウカイ</t>
    </rPh>
    <rPh sb="15" eb="16">
      <t>トウ</t>
    </rPh>
    <phoneticPr fontId="3"/>
  </si>
  <si>
    <t>直近２年間の実績（受講者数、正社員就職者数を明記）</t>
    <phoneticPr fontId="3"/>
  </si>
  <si>
    <t>「※」印のものについては写しでも可。（発行から3ヶ月以内のものとする）</t>
    <rPh sb="3" eb="4">
      <t>シルシ</t>
    </rPh>
    <rPh sb="12" eb="13">
      <t>ウツ</t>
    </rPh>
    <rPh sb="16" eb="17">
      <t>カ</t>
    </rPh>
    <rPh sb="19" eb="21">
      <t>ハッコウ</t>
    </rPh>
    <rPh sb="25" eb="26">
      <t>ゲツ</t>
    </rPh>
    <rPh sb="26" eb="28">
      <t>イナイ</t>
    </rPh>
    <phoneticPr fontId="3"/>
  </si>
  <si>
    <t>リストになっています。選んでください。</t>
    <rPh sb="11" eb="12">
      <t>エラ</t>
    </rPh>
    <phoneticPr fontId="3"/>
  </si>
  <si>
    <t>①知識等習得コース</t>
    <rPh sb="1" eb="3">
      <t>チシキ</t>
    </rPh>
    <rPh sb="3" eb="4">
      <t>トウ</t>
    </rPh>
    <rPh sb="4" eb="6">
      <t>シュウトク</t>
    </rPh>
    <phoneticPr fontId="3"/>
  </si>
  <si>
    <t>②知識等習得（デジタル資格）コース</t>
    <rPh sb="1" eb="3">
      <t>チシキ</t>
    </rPh>
    <rPh sb="3" eb="4">
      <t>トウ</t>
    </rPh>
    <rPh sb="4" eb="6">
      <t>シュウトク</t>
    </rPh>
    <rPh sb="11" eb="13">
      <t>シカク</t>
    </rPh>
    <phoneticPr fontId="3"/>
  </si>
  <si>
    <t>④知識等習得（母子家庭の母等）コース</t>
    <rPh sb="1" eb="3">
      <t>チシキ</t>
    </rPh>
    <rPh sb="3" eb="4">
      <t>トウ</t>
    </rPh>
    <rPh sb="4" eb="6">
      <t>シュウトク</t>
    </rPh>
    <rPh sb="7" eb="9">
      <t>ボシ</t>
    </rPh>
    <rPh sb="9" eb="11">
      <t>カテイ</t>
    </rPh>
    <rPh sb="12" eb="13">
      <t>ハハ</t>
    </rPh>
    <rPh sb="13" eb="14">
      <t>トウ</t>
    </rPh>
    <phoneticPr fontId="3"/>
  </si>
  <si>
    <t>⑤知識等習得（母子家庭の母等（デジタル資格））コース</t>
    <rPh sb="1" eb="3">
      <t>チシキ</t>
    </rPh>
    <rPh sb="3" eb="4">
      <t>トウ</t>
    </rPh>
    <rPh sb="4" eb="6">
      <t>シュウトク</t>
    </rPh>
    <rPh sb="7" eb="9">
      <t>ボシ</t>
    </rPh>
    <rPh sb="9" eb="11">
      <t>カテイ</t>
    </rPh>
    <rPh sb="12" eb="13">
      <t>ハハ</t>
    </rPh>
    <rPh sb="13" eb="14">
      <t>トウ</t>
    </rPh>
    <rPh sb="19" eb="21">
      <t>シカク</t>
    </rPh>
    <phoneticPr fontId="3"/>
  </si>
  <si>
    <t>⑥知識等習得（母子家庭の母等（介護分野等））コース</t>
    <rPh sb="1" eb="3">
      <t>チシキ</t>
    </rPh>
    <rPh sb="3" eb="4">
      <t>トウ</t>
    </rPh>
    <rPh sb="4" eb="6">
      <t>シュウトク</t>
    </rPh>
    <rPh sb="7" eb="9">
      <t>ボシ</t>
    </rPh>
    <rPh sb="9" eb="11">
      <t>カテイ</t>
    </rPh>
    <rPh sb="12" eb="13">
      <t>ハハ</t>
    </rPh>
    <rPh sb="13" eb="14">
      <t>トウ</t>
    </rPh>
    <rPh sb="15" eb="17">
      <t>カイゴ</t>
    </rPh>
    <rPh sb="17" eb="19">
      <t>ブンヤ</t>
    </rPh>
    <rPh sb="19" eb="20">
      <t>トウ</t>
    </rPh>
    <phoneticPr fontId="3"/>
  </si>
  <si>
    <t>⑦企業実習付（デュアルシステム）コース</t>
    <rPh sb="1" eb="3">
      <t>キギョウ</t>
    </rPh>
    <rPh sb="3" eb="5">
      <t>ジッシュウ</t>
    </rPh>
    <rPh sb="5" eb="6">
      <t>ツキ</t>
    </rPh>
    <phoneticPr fontId="3"/>
  </si>
  <si>
    <t>⑧定住外国人向け職業訓練コース</t>
    <rPh sb="1" eb="3">
      <t>テイジュウ</t>
    </rPh>
    <rPh sb="3" eb="6">
      <t>ガイコクジン</t>
    </rPh>
    <rPh sb="6" eb="7">
      <t>ム</t>
    </rPh>
    <rPh sb="8" eb="10">
      <t>ショクギョウ</t>
    </rPh>
    <rPh sb="10" eb="12">
      <t>クンレン</t>
    </rPh>
    <phoneticPr fontId="3"/>
  </si>
  <si>
    <t>⑨Eラーニングコース</t>
    <phoneticPr fontId="3"/>
  </si>
  <si>
    <t>⑩Eラーニング（デジタル資格）コース</t>
    <rPh sb="12" eb="14">
      <t>シカク</t>
    </rPh>
    <phoneticPr fontId="3"/>
  </si>
  <si>
    <t>⑪高齢求職者スキルアップ等コース</t>
    <rPh sb="1" eb="3">
      <t>コウレイ</t>
    </rPh>
    <rPh sb="3" eb="5">
      <t>キュウショク</t>
    </rPh>
    <rPh sb="5" eb="6">
      <t>シャ</t>
    </rPh>
    <rPh sb="12" eb="13">
      <t>トウ</t>
    </rPh>
    <phoneticPr fontId="3"/>
  </si>
  <si>
    <t>⑫長期高度人材育成コース</t>
    <rPh sb="1" eb="3">
      <t>チョウキ</t>
    </rPh>
    <rPh sb="3" eb="5">
      <t>コウド</t>
    </rPh>
    <rPh sb="5" eb="7">
      <t>ジンザイ</t>
    </rPh>
    <rPh sb="7" eb="9">
      <t>イクセイ</t>
    </rPh>
    <phoneticPr fontId="3"/>
  </si>
  <si>
    <t>法 人 及 び 施 設 等 の 概 要</t>
    <phoneticPr fontId="3"/>
  </si>
  <si>
    <t>法人の概要</t>
    <phoneticPr fontId="3"/>
  </si>
  <si>
    <t>受託希望法人等名</t>
    <phoneticPr fontId="3"/>
  </si>
  <si>
    <t>法人等の属性</t>
    <phoneticPr fontId="3"/>
  </si>
  <si>
    <t>所在地</t>
    <phoneticPr fontId="3"/>
  </si>
  <si>
    <t>〒</t>
    <phoneticPr fontId="3"/>
  </si>
  <si>
    <t>ＴＥＬ</t>
    <phoneticPr fontId="3"/>
  </si>
  <si>
    <t>沖縄県</t>
    <rPh sb="0" eb="3">
      <t>オキナワケン</t>
    </rPh>
    <phoneticPr fontId="3"/>
  </si>
  <si>
    <t>代表者</t>
    <phoneticPr fontId="3"/>
  </si>
  <si>
    <t>役職</t>
    <rPh sb="0" eb="2">
      <t>ヤクショク</t>
    </rPh>
    <phoneticPr fontId="3"/>
  </si>
  <si>
    <t>ふりがな</t>
    <phoneticPr fontId="3"/>
  </si>
  <si>
    <t>氏名</t>
    <rPh sb="0" eb="2">
      <t>シメイ</t>
    </rPh>
    <phoneticPr fontId="3"/>
  </si>
  <si>
    <t>訓練実施施設の概要</t>
    <phoneticPr fontId="3"/>
  </si>
  <si>
    <t>訓練施設名①</t>
    <phoneticPr fontId="3"/>
  </si>
  <si>
    <t>所在地①</t>
    <phoneticPr fontId="3"/>
  </si>
  <si>
    <t>従業員数</t>
  </si>
  <si>
    <t>事務部門</t>
    <phoneticPr fontId="3"/>
  </si>
  <si>
    <t>教育部門</t>
    <phoneticPr fontId="3"/>
  </si>
  <si>
    <t>合　　計</t>
    <phoneticPr fontId="3"/>
  </si>
  <si>
    <t>常勤</t>
    <phoneticPr fontId="3"/>
  </si>
  <si>
    <t>非常勤</t>
    <rPh sb="0" eb="1">
      <t>ヒ</t>
    </rPh>
    <phoneticPr fontId="3"/>
  </si>
  <si>
    <t>設立年月日</t>
    <phoneticPr fontId="3"/>
  </si>
  <si>
    <t>教育訓練開始年月日
（提案ｺｰｽと同内容のもの）</t>
    <phoneticPr fontId="3"/>
  </si>
  <si>
    <t>コース名</t>
    <phoneticPr fontId="3"/>
  </si>
  <si>
    <t>種別</t>
    <phoneticPr fontId="3"/>
  </si>
  <si>
    <t>訓練内容（簡潔に）</t>
    <phoneticPr fontId="3"/>
  </si>
  <si>
    <t>実施年度</t>
    <phoneticPr fontId="3"/>
  </si>
  <si>
    <t>訓練期間</t>
    <phoneticPr fontId="3"/>
  </si>
  <si>
    <t>実施人数</t>
    <phoneticPr fontId="3"/>
  </si>
  <si>
    <t>就職率</t>
    <phoneticPr fontId="3"/>
  </si>
  <si>
    <t>その他</t>
  </si>
  <si>
    <t>県</t>
  </si>
  <si>
    <t>ﾎﾟﾘﾃｸ</t>
  </si>
  <si>
    <t>基金演習</t>
  </si>
  <si>
    <t>訓練実施運営体制</t>
    <phoneticPr fontId="3"/>
  </si>
  <si>
    <t>氏名（役職）</t>
    <phoneticPr fontId="3"/>
  </si>
  <si>
    <t>電話番号</t>
    <phoneticPr fontId="3"/>
  </si>
  <si>
    <t>メールアドレス</t>
    <phoneticPr fontId="3"/>
  </si>
  <si>
    <t>実質事務担当者
(講師との兼務不可)</t>
    <rPh sb="15" eb="17">
      <t>フカ</t>
    </rPh>
    <phoneticPr fontId="3"/>
  </si>
  <si>
    <t>※実質事務担当者は、訓練状況等の問い合わせ時に確実に対応できる者を記載すること。</t>
    <phoneticPr fontId="3"/>
  </si>
  <si>
    <t>訓練コース広報計画</t>
    <phoneticPr fontId="3"/>
  </si>
  <si>
    <t>広　　報　　内　　容</t>
    <phoneticPr fontId="3"/>
  </si>
  <si>
    <t>広報計画</t>
    <phoneticPr fontId="3"/>
  </si>
  <si>
    <t>訓練施設</t>
    <phoneticPr fontId="3"/>
  </si>
  <si>
    <t>訓練施設名②</t>
    <phoneticPr fontId="3"/>
  </si>
  <si>
    <t>所在地②</t>
    <phoneticPr fontId="3"/>
  </si>
  <si>
    <t>訓練施設名③</t>
    <phoneticPr fontId="3"/>
  </si>
  <si>
    <t>所在地③</t>
    <phoneticPr fontId="3"/>
  </si>
  <si>
    <t>委　託　訓　練　カ　リ　キ　ュ　ラ　ム</t>
    <rPh sb="0" eb="1">
      <t>イ</t>
    </rPh>
    <rPh sb="2" eb="3">
      <t>コトヅケ</t>
    </rPh>
    <rPh sb="4" eb="5">
      <t>クン</t>
    </rPh>
    <rPh sb="6" eb="7">
      <t>ネリ</t>
    </rPh>
    <phoneticPr fontId="3"/>
  </si>
  <si>
    <t>訓練科名</t>
    <rPh sb="0" eb="3">
      <t>クンレンカ</t>
    </rPh>
    <rPh sb="3" eb="4">
      <t>メイ</t>
    </rPh>
    <phoneticPr fontId="3"/>
  </si>
  <si>
    <t>訓練施設名</t>
    <rPh sb="0" eb="2">
      <t>クンレン</t>
    </rPh>
    <rPh sb="2" eb="4">
      <t>シセツ</t>
    </rPh>
    <rPh sb="4" eb="5">
      <t>メイ</t>
    </rPh>
    <phoneticPr fontId="3"/>
  </si>
  <si>
    <t>訓練定員</t>
    <rPh sb="0" eb="2">
      <t>クンレン</t>
    </rPh>
    <rPh sb="2" eb="4">
      <t>テイイン</t>
    </rPh>
    <phoneticPr fontId="3"/>
  </si>
  <si>
    <t>名</t>
    <rPh sb="0" eb="1">
      <t>メイ</t>
    </rPh>
    <phoneticPr fontId="3"/>
  </si>
  <si>
    <t>訓練期間</t>
    <rPh sb="0" eb="2">
      <t>クンレン</t>
    </rPh>
    <rPh sb="2" eb="4">
      <t>キカン</t>
    </rPh>
    <phoneticPr fontId="3"/>
  </si>
  <si>
    <t>就職を見込める職種・職務</t>
    <rPh sb="0" eb="2">
      <t>シュウショク</t>
    </rPh>
    <rPh sb="3" eb="5">
      <t>ミコ</t>
    </rPh>
    <rPh sb="7" eb="9">
      <t>ショクシュ</t>
    </rPh>
    <rPh sb="10" eb="12">
      <t>ショクム</t>
    </rPh>
    <phoneticPr fontId="3"/>
  </si>
  <si>
    <t>受講者の条件</t>
    <rPh sb="0" eb="3">
      <t>ジュコウシャ</t>
    </rPh>
    <rPh sb="4" eb="6">
      <t>ジョウケン</t>
    </rPh>
    <phoneticPr fontId="3"/>
  </si>
  <si>
    <t>訓練目標</t>
    <rPh sb="0" eb="2">
      <t>クンレン</t>
    </rPh>
    <rPh sb="2" eb="4">
      <t>モクヒョウ</t>
    </rPh>
    <phoneticPr fontId="3"/>
  </si>
  <si>
    <t>取得可能資格</t>
    <rPh sb="0" eb="2">
      <t>シュトク</t>
    </rPh>
    <rPh sb="2" eb="4">
      <t>カノウ</t>
    </rPh>
    <rPh sb="4" eb="6">
      <t>シカク</t>
    </rPh>
    <phoneticPr fontId="3"/>
  </si>
  <si>
    <t>取得目標資格</t>
    <rPh sb="0" eb="2">
      <t>シュトク</t>
    </rPh>
    <rPh sb="2" eb="4">
      <t>モクヒョウ</t>
    </rPh>
    <rPh sb="4" eb="6">
      <t>シカク</t>
    </rPh>
    <phoneticPr fontId="3"/>
  </si>
  <si>
    <t>1日の訓練時間</t>
    <rPh sb="1" eb="2">
      <t>ニチ</t>
    </rPh>
    <rPh sb="3" eb="5">
      <t>クンレン</t>
    </rPh>
    <rPh sb="5" eb="7">
      <t>ジカン</t>
    </rPh>
    <phoneticPr fontId="3"/>
  </si>
  <si>
    <t>時</t>
    <rPh sb="0" eb="1">
      <t>ジ</t>
    </rPh>
    <phoneticPr fontId="3"/>
  </si>
  <si>
    <t>分～</t>
    <rPh sb="0" eb="1">
      <t>フン</t>
    </rPh>
    <phoneticPr fontId="3"/>
  </si>
  <si>
    <t>分</t>
    <rPh sb="0" eb="1">
      <t>フン</t>
    </rPh>
    <phoneticPr fontId="3"/>
  </si>
  <si>
    <t>コマ数・時間</t>
    <rPh sb="2" eb="3">
      <t>スウ</t>
    </rPh>
    <rPh sb="4" eb="6">
      <t>ジカン</t>
    </rPh>
    <phoneticPr fontId="3"/>
  </si>
  <si>
    <t>1日</t>
    <rPh sb="1" eb="2">
      <t>ニチ</t>
    </rPh>
    <phoneticPr fontId="3"/>
  </si>
  <si>
    <t>コマ・1コマ</t>
    <phoneticPr fontId="3"/>
  </si>
  <si>
    <t>訓　練　の　内　容</t>
    <rPh sb="0" eb="1">
      <t>クン</t>
    </rPh>
    <rPh sb="2" eb="3">
      <t>ネリ</t>
    </rPh>
    <rPh sb="6" eb="7">
      <t>ナイ</t>
    </rPh>
    <rPh sb="8" eb="9">
      <t>カタチ</t>
    </rPh>
    <phoneticPr fontId="3"/>
  </si>
  <si>
    <t>科目</t>
    <rPh sb="0" eb="2">
      <t>カモク</t>
    </rPh>
    <phoneticPr fontId="3"/>
  </si>
  <si>
    <t>科目の内容</t>
    <rPh sb="0" eb="2">
      <t>カモク</t>
    </rPh>
    <rPh sb="3" eb="5">
      <t>ナイヨウ</t>
    </rPh>
    <phoneticPr fontId="3"/>
  </si>
  <si>
    <t>学科</t>
    <rPh sb="0" eb="2">
      <t>ガッカ</t>
    </rPh>
    <phoneticPr fontId="3"/>
  </si>
  <si>
    <t>h</t>
    <phoneticPr fontId="3"/>
  </si>
  <si>
    <t>学　科　　計</t>
    <rPh sb="0" eb="1">
      <t>ガク</t>
    </rPh>
    <rPh sb="2" eb="3">
      <t>コウ</t>
    </rPh>
    <rPh sb="5" eb="6">
      <t>ケイ</t>
    </rPh>
    <phoneticPr fontId="3"/>
  </si>
  <si>
    <t>実技</t>
    <rPh sb="0" eb="2">
      <t>ジツギ</t>
    </rPh>
    <phoneticPr fontId="3"/>
  </si>
  <si>
    <t>実　技　　計</t>
    <rPh sb="0" eb="1">
      <t>ジツ</t>
    </rPh>
    <rPh sb="2" eb="3">
      <t>ワザ</t>
    </rPh>
    <rPh sb="5" eb="6">
      <t>ケイ</t>
    </rPh>
    <phoneticPr fontId="3"/>
  </si>
  <si>
    <t>就職支援</t>
    <rPh sb="0" eb="2">
      <t>シュウショク</t>
    </rPh>
    <rPh sb="2" eb="4">
      <t>シエン</t>
    </rPh>
    <phoneticPr fontId="3"/>
  </si>
  <si>
    <t>就　職　支　援　　計</t>
    <rPh sb="0" eb="1">
      <t>シュウ</t>
    </rPh>
    <rPh sb="2" eb="3">
      <t>ショク</t>
    </rPh>
    <rPh sb="4" eb="5">
      <t>ササ</t>
    </rPh>
    <rPh sb="6" eb="7">
      <t>エン</t>
    </rPh>
    <rPh sb="9" eb="10">
      <t>ケイ</t>
    </rPh>
    <phoneticPr fontId="3"/>
  </si>
  <si>
    <t>課外</t>
    <rPh sb="0" eb="2">
      <t>カガイ</t>
    </rPh>
    <phoneticPr fontId="3"/>
  </si>
  <si>
    <t>オリエンテーション</t>
    <phoneticPr fontId="3"/>
  </si>
  <si>
    <t>訓　練　時　間　　合　計</t>
    <rPh sb="0" eb="1">
      <t>クン</t>
    </rPh>
    <rPh sb="2" eb="3">
      <t>ネリ</t>
    </rPh>
    <rPh sb="4" eb="5">
      <t>トキ</t>
    </rPh>
    <rPh sb="6" eb="7">
      <t>アイダ</t>
    </rPh>
    <rPh sb="9" eb="10">
      <t>ゴウ</t>
    </rPh>
    <rPh sb="11" eb="12">
      <t>ケイ</t>
    </rPh>
    <phoneticPr fontId="3"/>
  </si>
  <si>
    <t>※適宜、行を追加して記載すること。</t>
    <rPh sb="1" eb="3">
      <t>テキギ</t>
    </rPh>
    <rPh sb="4" eb="5">
      <t>ギョウ</t>
    </rPh>
    <rPh sb="6" eb="8">
      <t>ツイカ</t>
    </rPh>
    <rPh sb="10" eb="12">
      <t>キサイ</t>
    </rPh>
    <phoneticPr fontId="3"/>
  </si>
  <si>
    <t>申請コース</t>
    <rPh sb="0" eb="2">
      <t>シンセイ</t>
    </rPh>
    <phoneticPr fontId="3"/>
  </si>
  <si>
    <t>：</t>
    <phoneticPr fontId="3"/>
  </si>
  <si>
    <t>訓練科名</t>
    <rPh sb="0" eb="2">
      <t>クンレン</t>
    </rPh>
    <rPh sb="2" eb="4">
      <t>カメイ</t>
    </rPh>
    <phoneticPr fontId="3"/>
  </si>
  <si>
    <t>E-mail</t>
    <phoneticPr fontId="3"/>
  </si>
  <si>
    <t>※カリキュラム中のパソコン使用時間が総時間（企業実習を除く）が5%を超える場合は、</t>
    <rPh sb="7" eb="8">
      <t>チュウ</t>
    </rPh>
    <rPh sb="13" eb="15">
      <t>シヨウ</t>
    </rPh>
    <rPh sb="15" eb="17">
      <t>ジカン</t>
    </rPh>
    <rPh sb="18" eb="19">
      <t>ソウ</t>
    </rPh>
    <rPh sb="19" eb="21">
      <t>ジカン</t>
    </rPh>
    <rPh sb="22" eb="24">
      <t>キギョウ</t>
    </rPh>
    <rPh sb="24" eb="26">
      <t>ジッシュウ</t>
    </rPh>
    <rPh sb="27" eb="28">
      <t>ノゾ</t>
    </rPh>
    <rPh sb="34" eb="35">
      <t>コ</t>
    </rPh>
    <rPh sb="37" eb="39">
      <t>バアイ</t>
    </rPh>
    <phoneticPr fontId="3"/>
  </si>
  <si>
    <t>「★」印の項目を入力して下さい。</t>
    <rPh sb="3" eb="4">
      <t>シルシ</t>
    </rPh>
    <rPh sb="5" eb="7">
      <t>コウモク</t>
    </rPh>
    <rPh sb="8" eb="10">
      <t>ニュウリョク</t>
    </rPh>
    <rPh sb="12" eb="13">
      <t>クダ</t>
    </rPh>
    <phoneticPr fontId="3"/>
  </si>
  <si>
    <t>5%を超えますか。</t>
    <rPh sb="3" eb="4">
      <t>コ</t>
    </rPh>
    <phoneticPr fontId="3"/>
  </si>
  <si>
    <t>超える</t>
    <rPh sb="0" eb="1">
      <t>コ</t>
    </rPh>
    <phoneticPr fontId="3"/>
  </si>
  <si>
    <t>超えない</t>
    <rPh sb="0" eb="1">
      <t>コ</t>
    </rPh>
    <phoneticPr fontId="3"/>
  </si>
  <si>
    <t>点　検　項　目</t>
    <rPh sb="0" eb="1">
      <t>テン</t>
    </rPh>
    <rPh sb="2" eb="3">
      <t>ケン</t>
    </rPh>
    <rPh sb="4" eb="5">
      <t>コウ</t>
    </rPh>
    <rPh sb="6" eb="7">
      <t>メ</t>
    </rPh>
    <phoneticPr fontId="3"/>
  </si>
  <si>
    <t>内　　　容</t>
    <rPh sb="0" eb="1">
      <t>ウチ</t>
    </rPh>
    <rPh sb="4" eb="5">
      <t>カタチ</t>
    </rPh>
    <phoneticPr fontId="3"/>
  </si>
  <si>
    <t>訓　練　施　設　設　備</t>
    <rPh sb="0" eb="1">
      <t>クン</t>
    </rPh>
    <rPh sb="2" eb="3">
      <t>ネリ</t>
    </rPh>
    <rPh sb="4" eb="5">
      <t>シ</t>
    </rPh>
    <rPh sb="6" eb="7">
      <t>セツ</t>
    </rPh>
    <rPh sb="8" eb="9">
      <t>セツ</t>
    </rPh>
    <rPh sb="10" eb="11">
      <t>ソナエ</t>
    </rPh>
    <phoneticPr fontId="3"/>
  </si>
  <si>
    <t>訓練実施場所</t>
    <rPh sb="0" eb="2">
      <t>クンレン</t>
    </rPh>
    <rPh sb="2" eb="4">
      <t>ジッシ</t>
    </rPh>
    <rPh sb="4" eb="6">
      <t>バショ</t>
    </rPh>
    <phoneticPr fontId="3"/>
  </si>
  <si>
    <t>自ら所有する訓練施設を使用する</t>
    <rPh sb="0" eb="1">
      <t>ミズカ</t>
    </rPh>
    <rPh sb="2" eb="4">
      <t>ショユウ</t>
    </rPh>
    <rPh sb="6" eb="8">
      <t>クンレン</t>
    </rPh>
    <rPh sb="8" eb="10">
      <t>シセツ</t>
    </rPh>
    <rPh sb="11" eb="13">
      <t>シヨウ</t>
    </rPh>
    <phoneticPr fontId="3"/>
  </si>
  <si>
    <t>賃貸により確保する</t>
    <rPh sb="0" eb="2">
      <t>チンタイ</t>
    </rPh>
    <rPh sb="5" eb="7">
      <t>カクホ</t>
    </rPh>
    <phoneticPr fontId="3"/>
  </si>
  <si>
    <t>駐車場</t>
    <rPh sb="0" eb="3">
      <t>チュウシャジョウ</t>
    </rPh>
    <phoneticPr fontId="3"/>
  </si>
  <si>
    <t>あり</t>
    <phoneticPr fontId="3"/>
  </si>
  <si>
    <t>※ありの場合</t>
    <rPh sb="4" eb="6">
      <t>バアイ</t>
    </rPh>
    <phoneticPr fontId="3"/>
  </si>
  <si>
    <t>無料</t>
    <rPh sb="0" eb="2">
      <t>ムリョウ</t>
    </rPh>
    <phoneticPr fontId="3"/>
  </si>
  <si>
    <t>有料（月</t>
    <rPh sb="0" eb="2">
      <t>ユウリョウ</t>
    </rPh>
    <rPh sb="3" eb="4">
      <t>ツキ</t>
    </rPh>
    <phoneticPr fontId="3"/>
  </si>
  <si>
    <t>円）</t>
    <rPh sb="0" eb="1">
      <t>エン</t>
    </rPh>
    <phoneticPr fontId="3"/>
  </si>
  <si>
    <t>なし</t>
    <phoneticPr fontId="3"/>
  </si>
  <si>
    <t>※なしの場合、付近に有料駐車場</t>
    <rPh sb="4" eb="6">
      <t>バアイ</t>
    </rPh>
    <rPh sb="7" eb="9">
      <t>フキン</t>
    </rPh>
    <rPh sb="10" eb="12">
      <t>ユウリョウ</t>
    </rPh>
    <rPh sb="12" eb="15">
      <t>チュウシャジョウ</t>
    </rPh>
    <phoneticPr fontId="3"/>
  </si>
  <si>
    <t>あり（月</t>
    <rPh sb="3" eb="4">
      <t>ツキ</t>
    </rPh>
    <phoneticPr fontId="3"/>
  </si>
  <si>
    <t>交通の便</t>
    <rPh sb="0" eb="2">
      <t>コウツウ</t>
    </rPh>
    <rPh sb="3" eb="4">
      <t>ベン</t>
    </rPh>
    <phoneticPr fontId="3"/>
  </si>
  <si>
    <t>ﾓﾉﾚｰﾙ（</t>
    <phoneticPr fontId="3"/>
  </si>
  <si>
    <r>
      <t>）</t>
    </r>
    <r>
      <rPr>
        <sz val="8"/>
        <rFont val="ＭＳ Ｐゴシック"/>
        <family val="3"/>
        <charset val="128"/>
      </rPr>
      <t>駅から徒歩</t>
    </r>
    <r>
      <rPr>
        <sz val="10"/>
        <rFont val="ＭＳ Ｐゴシック"/>
        <family val="3"/>
        <charset val="128"/>
      </rPr>
      <t>（</t>
    </r>
    <rPh sb="1" eb="2">
      <t>エキ</t>
    </rPh>
    <rPh sb="4" eb="6">
      <t>トホ</t>
    </rPh>
    <phoneticPr fontId="3"/>
  </si>
  <si>
    <t>）分</t>
    <rPh sb="1" eb="2">
      <t>フン</t>
    </rPh>
    <phoneticPr fontId="3"/>
  </si>
  <si>
    <t>バス停（</t>
    <rPh sb="2" eb="3">
      <t>テイ</t>
    </rPh>
    <phoneticPr fontId="3"/>
  </si>
  <si>
    <r>
      <t>）</t>
    </r>
    <r>
      <rPr>
        <sz val="8"/>
        <rFont val="ＭＳ Ｐゴシック"/>
        <family val="3"/>
        <charset val="128"/>
      </rPr>
      <t>から徒歩</t>
    </r>
    <r>
      <rPr>
        <sz val="10"/>
        <rFont val="ＭＳ Ｐゴシック"/>
        <family val="3"/>
        <charset val="128"/>
      </rPr>
      <t>（</t>
    </r>
    <rPh sb="3" eb="5">
      <t>トホ</t>
    </rPh>
    <phoneticPr fontId="3"/>
  </si>
  <si>
    <t>トイレ</t>
    <phoneticPr fontId="3"/>
  </si>
  <si>
    <t>男女別（</t>
    <rPh sb="0" eb="3">
      <t>ダンジョベツ</t>
    </rPh>
    <phoneticPr fontId="3"/>
  </si>
  <si>
    <t>）ヶ所</t>
    <rPh sb="2" eb="3">
      <t>ショ</t>
    </rPh>
    <phoneticPr fontId="3"/>
  </si>
  <si>
    <t>男女兼用（</t>
    <rPh sb="0" eb="2">
      <t>ダンジョ</t>
    </rPh>
    <rPh sb="2" eb="4">
      <t>ケンヨウ</t>
    </rPh>
    <phoneticPr fontId="3"/>
  </si>
  <si>
    <t>給水器、自動販売機</t>
    <rPh sb="0" eb="3">
      <t>キュウスイキ</t>
    </rPh>
    <rPh sb="4" eb="6">
      <t>ジドウ</t>
    </rPh>
    <rPh sb="6" eb="9">
      <t>ハンバイキ</t>
    </rPh>
    <phoneticPr fontId="3"/>
  </si>
  <si>
    <t>給水器</t>
    <rPh sb="0" eb="3">
      <t>キュウスイキ</t>
    </rPh>
    <phoneticPr fontId="3"/>
  </si>
  <si>
    <t>自動販売機</t>
    <rPh sb="0" eb="2">
      <t>ジドウ</t>
    </rPh>
    <rPh sb="2" eb="5">
      <t>ハンバイキ</t>
    </rPh>
    <phoneticPr fontId="3"/>
  </si>
  <si>
    <t>分煙対策</t>
    <rPh sb="0" eb="2">
      <t>ブンエン</t>
    </rPh>
    <rPh sb="2" eb="4">
      <t>タイサク</t>
    </rPh>
    <phoneticPr fontId="3"/>
  </si>
  <si>
    <t>休憩室、昼食場所</t>
    <rPh sb="0" eb="3">
      <t>キュウケイシツ</t>
    </rPh>
    <rPh sb="4" eb="6">
      <t>チュウショク</t>
    </rPh>
    <rPh sb="6" eb="8">
      <t>バショ</t>
    </rPh>
    <phoneticPr fontId="3"/>
  </si>
  <si>
    <t>休憩室</t>
    <rPh sb="0" eb="3">
      <t>キュウケイシツ</t>
    </rPh>
    <phoneticPr fontId="3"/>
  </si>
  <si>
    <t>昼食場所</t>
    <rPh sb="0" eb="2">
      <t>チュウショク</t>
    </rPh>
    <rPh sb="2" eb="4">
      <t>バショ</t>
    </rPh>
    <phoneticPr fontId="3"/>
  </si>
  <si>
    <t>就職相談用個室</t>
    <rPh sb="0" eb="2">
      <t>シュウショク</t>
    </rPh>
    <rPh sb="2" eb="4">
      <t>ソウダン</t>
    </rPh>
    <rPh sb="4" eb="5">
      <t>ヨウ</t>
    </rPh>
    <rPh sb="5" eb="7">
      <t>コシツ</t>
    </rPh>
    <phoneticPr fontId="3"/>
  </si>
  <si>
    <t>事務室</t>
    <rPh sb="0" eb="3">
      <t>ジムシツ</t>
    </rPh>
    <phoneticPr fontId="3"/>
  </si>
  <si>
    <t>※ありの場合、教室と分離</t>
    <rPh sb="4" eb="6">
      <t>バアイ</t>
    </rPh>
    <rPh sb="7" eb="9">
      <t>キョウシツ</t>
    </rPh>
    <rPh sb="10" eb="12">
      <t>ブンリ</t>
    </rPh>
    <phoneticPr fontId="3"/>
  </si>
  <si>
    <t>自習室</t>
    <rPh sb="0" eb="3">
      <t>ジシュウシツ</t>
    </rPh>
    <phoneticPr fontId="3"/>
  </si>
  <si>
    <t>※ありの場合、時間外使用</t>
    <rPh sb="4" eb="6">
      <t>バアイ</t>
    </rPh>
    <rPh sb="7" eb="10">
      <t>ジカンガイ</t>
    </rPh>
    <rPh sb="10" eb="12">
      <t>シヨウ</t>
    </rPh>
    <phoneticPr fontId="3"/>
  </si>
  <si>
    <t>可</t>
    <rPh sb="0" eb="1">
      <t>カ</t>
    </rPh>
    <phoneticPr fontId="3"/>
  </si>
  <si>
    <t>不可</t>
    <rPh sb="0" eb="2">
      <t>フカ</t>
    </rPh>
    <phoneticPr fontId="3"/>
  </si>
  <si>
    <t>避難経路</t>
    <rPh sb="0" eb="2">
      <t>ヒナン</t>
    </rPh>
    <rPh sb="2" eb="4">
      <t>ケイロ</t>
    </rPh>
    <phoneticPr fontId="3"/>
  </si>
  <si>
    <t>教　室　設　備</t>
    <rPh sb="0" eb="1">
      <t>キョウ</t>
    </rPh>
    <rPh sb="2" eb="3">
      <t>シツ</t>
    </rPh>
    <rPh sb="4" eb="5">
      <t>セツ</t>
    </rPh>
    <rPh sb="6" eb="7">
      <t>ソナエ</t>
    </rPh>
    <phoneticPr fontId="3"/>
  </si>
  <si>
    <t>教室面積</t>
    <rPh sb="0" eb="2">
      <t>キョウシツ</t>
    </rPh>
    <rPh sb="2" eb="4">
      <t>メンセキ</t>
    </rPh>
    <phoneticPr fontId="3"/>
  </si>
  <si>
    <t>総面積（</t>
    <rPh sb="0" eb="3">
      <t>ソウメンセキ</t>
    </rPh>
    <phoneticPr fontId="3"/>
  </si>
  <si>
    <r>
      <t>）㎡　</t>
    </r>
    <r>
      <rPr>
        <sz val="7"/>
        <rFont val="ＭＳ Ｐゴシック"/>
        <family val="3"/>
        <charset val="128"/>
      </rPr>
      <t>※事務・休憩ｴﾘｱ除く</t>
    </r>
    <rPh sb="4" eb="6">
      <t>ジム</t>
    </rPh>
    <rPh sb="7" eb="9">
      <t>キュウケイ</t>
    </rPh>
    <rPh sb="12" eb="13">
      <t>ノゾ</t>
    </rPh>
    <phoneticPr fontId="3"/>
  </si>
  <si>
    <t>生徒1人あたり（</t>
    <rPh sb="0" eb="2">
      <t>セイト</t>
    </rPh>
    <rPh sb="2" eb="4">
      <t>ヒトリ</t>
    </rPh>
    <phoneticPr fontId="3"/>
  </si>
  <si>
    <t>）㎡</t>
    <phoneticPr fontId="3"/>
  </si>
  <si>
    <t>机・イス</t>
    <rPh sb="0" eb="1">
      <t>ツクエ</t>
    </rPh>
    <phoneticPr fontId="3"/>
  </si>
  <si>
    <t>【机】定員以上</t>
    <rPh sb="1" eb="2">
      <t>ツクエ</t>
    </rPh>
    <rPh sb="3" eb="5">
      <t>テイイン</t>
    </rPh>
    <rPh sb="5" eb="7">
      <t>イジョウ</t>
    </rPh>
    <phoneticPr fontId="3"/>
  </si>
  <si>
    <t>【イス】定員以上</t>
    <rPh sb="4" eb="6">
      <t>テイイン</t>
    </rPh>
    <rPh sb="6" eb="8">
      <t>イジョウ</t>
    </rPh>
    <phoneticPr fontId="3"/>
  </si>
  <si>
    <t>冷暖房装置</t>
    <rPh sb="0" eb="3">
      <t>レイダンボウ</t>
    </rPh>
    <rPh sb="3" eb="5">
      <t>ソウチ</t>
    </rPh>
    <phoneticPr fontId="3"/>
  </si>
  <si>
    <t>換気装置・窓</t>
    <rPh sb="0" eb="2">
      <t>カンキ</t>
    </rPh>
    <rPh sb="2" eb="4">
      <t>ソウチ</t>
    </rPh>
    <rPh sb="5" eb="6">
      <t>マド</t>
    </rPh>
    <phoneticPr fontId="3"/>
  </si>
  <si>
    <t>★</t>
  </si>
  <si>
    <t>パソコン台数</t>
    <rPh sb="4" eb="6">
      <t>ダイスウ</t>
    </rPh>
    <phoneticPr fontId="3"/>
  </si>
  <si>
    <t>総数（</t>
    <rPh sb="0" eb="1">
      <t>ソウ</t>
    </rPh>
    <rPh sb="1" eb="2">
      <t>カズ</t>
    </rPh>
    <phoneticPr fontId="3"/>
  </si>
  <si>
    <r>
      <t>）台　</t>
    </r>
    <r>
      <rPr>
        <sz val="7.5"/>
        <rFont val="ＭＳ Ｐゴシック"/>
        <family val="3"/>
        <charset val="128"/>
      </rPr>
      <t>※生徒が占有できるもの</t>
    </r>
    <rPh sb="1" eb="2">
      <t>ダイ</t>
    </rPh>
    <rPh sb="4" eb="6">
      <t>セイト</t>
    </rPh>
    <rPh sb="7" eb="9">
      <t>センユウ</t>
    </rPh>
    <phoneticPr fontId="3"/>
  </si>
  <si>
    <t>パソコン利用可能時間</t>
    <rPh sb="4" eb="6">
      <t>リヨウ</t>
    </rPh>
    <rPh sb="6" eb="8">
      <t>カノウ</t>
    </rPh>
    <rPh sb="8" eb="10">
      <t>ジカン</t>
    </rPh>
    <phoneticPr fontId="3"/>
  </si>
  <si>
    <t>昼休み</t>
    <rPh sb="0" eb="2">
      <t>ヒルヤス</t>
    </rPh>
    <phoneticPr fontId="3"/>
  </si>
  <si>
    <t>時間外</t>
    <rPh sb="0" eb="3">
      <t>ジカンガイ</t>
    </rPh>
    <phoneticPr fontId="3"/>
  </si>
  <si>
    <t>パソコン登載OS</t>
    <rPh sb="4" eb="6">
      <t>トウサイ</t>
    </rPh>
    <phoneticPr fontId="3"/>
  </si>
  <si>
    <t>使用ソフトウェア</t>
    <rPh sb="0" eb="2">
      <t>シヨウ</t>
    </rPh>
    <phoneticPr fontId="3"/>
  </si>
  <si>
    <t>プリンター</t>
    <phoneticPr fontId="3"/>
  </si>
  <si>
    <t>ﾚｰｻﾞｰﾌﾟﾘﾝﾀｰ</t>
    <phoneticPr fontId="3"/>
  </si>
  <si>
    <t>（</t>
    <phoneticPr fontId="3"/>
  </si>
  <si>
    <t>）台</t>
    <rPh sb="1" eb="2">
      <t>ダイ</t>
    </rPh>
    <phoneticPr fontId="3"/>
  </si>
  <si>
    <t>ｲﾝｸｼﾞｪｯﾄﾌﾟﾘﾝﾀｰ</t>
    <phoneticPr fontId="3"/>
  </si>
  <si>
    <t>インターネット接続</t>
    <rPh sb="7" eb="9">
      <t>セツゾク</t>
    </rPh>
    <phoneticPr fontId="3"/>
  </si>
  <si>
    <t>全台接続可</t>
    <rPh sb="0" eb="2">
      <t>ゼンダイ</t>
    </rPh>
    <rPh sb="2" eb="4">
      <t>セツゾク</t>
    </rPh>
    <rPh sb="4" eb="5">
      <t>カ</t>
    </rPh>
    <phoneticPr fontId="3"/>
  </si>
  <si>
    <t>一部接続（</t>
    <rPh sb="0" eb="2">
      <t>イチブ</t>
    </rPh>
    <rPh sb="2" eb="4">
      <t>セツゾク</t>
    </rPh>
    <phoneticPr fontId="3"/>
  </si>
  <si>
    <t>配線</t>
    <rPh sb="0" eb="2">
      <t>ハイセン</t>
    </rPh>
    <phoneticPr fontId="3"/>
  </si>
  <si>
    <t>OAﾌﾛｱにより床下に配線</t>
    <rPh sb="8" eb="10">
      <t>ユカシタ</t>
    </rPh>
    <rPh sb="11" eb="13">
      <t>ハイセン</t>
    </rPh>
    <phoneticPr fontId="3"/>
  </si>
  <si>
    <t>床上での配線・固定</t>
    <rPh sb="0" eb="2">
      <t>ユカウエ</t>
    </rPh>
    <rPh sb="4" eb="6">
      <t>ハイセン</t>
    </rPh>
    <rPh sb="7" eb="9">
      <t>コテイ</t>
    </rPh>
    <phoneticPr fontId="3"/>
  </si>
  <si>
    <t>その他の配線方法（</t>
    <rPh sb="2" eb="3">
      <t>タ</t>
    </rPh>
    <rPh sb="4" eb="6">
      <t>ハイセン</t>
    </rPh>
    <rPh sb="6" eb="8">
      <t>ホウホウ</t>
    </rPh>
    <phoneticPr fontId="3"/>
  </si>
  <si>
    <t>）</t>
    <phoneticPr fontId="3"/>
  </si>
  <si>
    <t>ビデオプロジェクター</t>
    <phoneticPr fontId="3"/>
  </si>
  <si>
    <t>運営状況</t>
    <rPh sb="0" eb="2">
      <t>ウンエイ</t>
    </rPh>
    <rPh sb="2" eb="4">
      <t>ジョウキョウ</t>
    </rPh>
    <phoneticPr fontId="3"/>
  </si>
  <si>
    <t>専任講師の人数</t>
    <rPh sb="0" eb="2">
      <t>センニン</t>
    </rPh>
    <rPh sb="2" eb="4">
      <t>コウシ</t>
    </rPh>
    <rPh sb="5" eb="7">
      <t>ニンズウ</t>
    </rPh>
    <phoneticPr fontId="3"/>
  </si>
  <si>
    <t>常勤講師（</t>
    <rPh sb="0" eb="2">
      <t>ジョウキン</t>
    </rPh>
    <rPh sb="2" eb="4">
      <t>コウシ</t>
    </rPh>
    <phoneticPr fontId="3"/>
  </si>
  <si>
    <t>）名</t>
    <rPh sb="1" eb="2">
      <t>メイ</t>
    </rPh>
    <phoneticPr fontId="3"/>
  </si>
  <si>
    <t>非常勤講師（</t>
    <rPh sb="0" eb="1">
      <t>ヒ</t>
    </rPh>
    <rPh sb="1" eb="3">
      <t>ジョウキン</t>
    </rPh>
    <rPh sb="3" eb="5">
      <t>コウシ</t>
    </rPh>
    <phoneticPr fontId="3"/>
  </si>
  <si>
    <t>計（</t>
    <rPh sb="0" eb="1">
      <t>ケイ</t>
    </rPh>
    <phoneticPr fontId="3"/>
  </si>
  <si>
    <t>専任講師の支援体制</t>
    <rPh sb="0" eb="2">
      <t>センニン</t>
    </rPh>
    <rPh sb="2" eb="4">
      <t>コウシ</t>
    </rPh>
    <rPh sb="5" eb="7">
      <t>シエン</t>
    </rPh>
    <rPh sb="7" eb="9">
      <t>タイセイ</t>
    </rPh>
    <phoneticPr fontId="3"/>
  </si>
  <si>
    <t>時間外での質疑対応可</t>
    <rPh sb="0" eb="3">
      <t>ジカンガイ</t>
    </rPh>
    <rPh sb="5" eb="7">
      <t>シツギ</t>
    </rPh>
    <rPh sb="7" eb="9">
      <t>タイオウ</t>
    </rPh>
    <rPh sb="9" eb="10">
      <t>カ</t>
    </rPh>
    <phoneticPr fontId="3"/>
  </si>
  <si>
    <t>時間外対応不可</t>
    <rPh sb="0" eb="3">
      <t>ジカンガイ</t>
    </rPh>
    <rPh sb="3" eb="5">
      <t>タイオウ</t>
    </rPh>
    <rPh sb="5" eb="7">
      <t>フカ</t>
    </rPh>
    <phoneticPr fontId="3"/>
  </si>
  <si>
    <t>雇用保険の適用</t>
    <rPh sb="0" eb="2">
      <t>コヨウ</t>
    </rPh>
    <rPh sb="2" eb="4">
      <t>ホケン</t>
    </rPh>
    <rPh sb="5" eb="7">
      <t>テキヨウ</t>
    </rPh>
    <phoneticPr fontId="3"/>
  </si>
  <si>
    <t>適用事業所である</t>
    <rPh sb="0" eb="2">
      <t>テキヨウ</t>
    </rPh>
    <rPh sb="2" eb="5">
      <t>ジギョウショ</t>
    </rPh>
    <phoneticPr fontId="3"/>
  </si>
  <si>
    <t>適用事業所ではない</t>
    <rPh sb="0" eb="2">
      <t>テキヨウ</t>
    </rPh>
    <rPh sb="2" eb="5">
      <t>ジギョウショ</t>
    </rPh>
    <phoneticPr fontId="3"/>
  </si>
  <si>
    <t>職業紹介事業</t>
    <rPh sb="0" eb="2">
      <t>ショクギョウ</t>
    </rPh>
    <rPh sb="2" eb="4">
      <t>ショウカイ</t>
    </rPh>
    <rPh sb="4" eb="6">
      <t>ジギョウ</t>
    </rPh>
    <phoneticPr fontId="3"/>
  </si>
  <si>
    <t>許可を受けている</t>
    <rPh sb="0" eb="2">
      <t>キョカ</t>
    </rPh>
    <rPh sb="3" eb="4">
      <t>ウ</t>
    </rPh>
    <phoneticPr fontId="3"/>
  </si>
  <si>
    <t>許可を受けていない</t>
    <rPh sb="0" eb="2">
      <t>キョカ</t>
    </rPh>
    <rPh sb="3" eb="4">
      <t>ウ</t>
    </rPh>
    <phoneticPr fontId="3"/>
  </si>
  <si>
    <t>講　師　名　簿　及　び　使　用　教　材　等　一　覧　表</t>
    <rPh sb="0" eb="1">
      <t>コウ</t>
    </rPh>
    <rPh sb="2" eb="3">
      <t>シ</t>
    </rPh>
    <rPh sb="4" eb="5">
      <t>メイ</t>
    </rPh>
    <rPh sb="6" eb="7">
      <t>ボ</t>
    </rPh>
    <rPh sb="8" eb="9">
      <t>オヨ</t>
    </rPh>
    <rPh sb="12" eb="13">
      <t>ツカ</t>
    </rPh>
    <rPh sb="14" eb="15">
      <t>ヨウ</t>
    </rPh>
    <rPh sb="16" eb="17">
      <t>キョウ</t>
    </rPh>
    <rPh sb="18" eb="19">
      <t>ザイ</t>
    </rPh>
    <rPh sb="20" eb="21">
      <t>トウ</t>
    </rPh>
    <rPh sb="22" eb="23">
      <t>イチ</t>
    </rPh>
    <rPh sb="24" eb="25">
      <t>ラン</t>
    </rPh>
    <rPh sb="26" eb="27">
      <t>オモテ</t>
    </rPh>
    <phoneticPr fontId="3"/>
  </si>
  <si>
    <t>【講師名簿】</t>
    <rPh sb="1" eb="3">
      <t>コウシ</t>
    </rPh>
    <rPh sb="3" eb="5">
      <t>メイボ</t>
    </rPh>
    <phoneticPr fontId="3"/>
  </si>
  <si>
    <t>氏　名</t>
    <rPh sb="0" eb="1">
      <t>シ</t>
    </rPh>
    <rPh sb="2" eb="3">
      <t>メイ</t>
    </rPh>
    <phoneticPr fontId="3"/>
  </si>
  <si>
    <t>年齢</t>
    <rPh sb="0" eb="2">
      <t>ネンレイ</t>
    </rPh>
    <phoneticPr fontId="3"/>
  </si>
  <si>
    <t>勤務形態</t>
    <rPh sb="0" eb="2">
      <t>キンム</t>
    </rPh>
    <rPh sb="2" eb="4">
      <t>ケイタイ</t>
    </rPh>
    <phoneticPr fontId="3"/>
  </si>
  <si>
    <t>最終学歴</t>
    <rPh sb="0" eb="2">
      <t>サイシュウ</t>
    </rPh>
    <rPh sb="2" eb="4">
      <t>ガクレキ</t>
    </rPh>
    <phoneticPr fontId="3"/>
  </si>
  <si>
    <t>担当科目</t>
    <rPh sb="0" eb="2">
      <t>タントウ</t>
    </rPh>
    <rPh sb="2" eb="4">
      <t>カモク</t>
    </rPh>
    <phoneticPr fontId="3"/>
  </si>
  <si>
    <t>担当科目
経験年数</t>
    <rPh sb="0" eb="2">
      <t>タントウ</t>
    </rPh>
    <rPh sb="2" eb="4">
      <t>カモク</t>
    </rPh>
    <rPh sb="5" eb="7">
      <t>ケイケン</t>
    </rPh>
    <rPh sb="7" eb="9">
      <t>ネンスウ</t>
    </rPh>
    <phoneticPr fontId="3"/>
  </si>
  <si>
    <t>免許・資格（※）</t>
    <rPh sb="0" eb="2">
      <t>メンキョ</t>
    </rPh>
    <rPh sb="3" eb="5">
      <t>シカク</t>
    </rPh>
    <phoneticPr fontId="3"/>
  </si>
  <si>
    <t>歳</t>
    <rPh sb="0" eb="1">
      <t>サイ</t>
    </rPh>
    <phoneticPr fontId="3"/>
  </si>
  <si>
    <t>常勤</t>
  </si>
  <si>
    <t>非常勤</t>
  </si>
  <si>
    <t>※「免許・資格」は、担当する訓練科目に係る職業訓練指導員免許、教員免許、資格等を記入すること。</t>
    <rPh sb="2" eb="4">
      <t>メンキョ</t>
    </rPh>
    <rPh sb="5" eb="7">
      <t>シカク</t>
    </rPh>
    <rPh sb="10" eb="12">
      <t>タントウ</t>
    </rPh>
    <rPh sb="14" eb="16">
      <t>クンレン</t>
    </rPh>
    <rPh sb="16" eb="18">
      <t>カモク</t>
    </rPh>
    <rPh sb="19" eb="20">
      <t>カカ</t>
    </rPh>
    <rPh sb="21" eb="23">
      <t>ショクギョウ</t>
    </rPh>
    <rPh sb="23" eb="25">
      <t>クンレン</t>
    </rPh>
    <rPh sb="25" eb="28">
      <t>シドウイン</t>
    </rPh>
    <rPh sb="28" eb="30">
      <t>メンキョ</t>
    </rPh>
    <rPh sb="31" eb="33">
      <t>キョウイン</t>
    </rPh>
    <rPh sb="33" eb="35">
      <t>メンキョ</t>
    </rPh>
    <rPh sb="36" eb="39">
      <t>シカクトウ</t>
    </rPh>
    <rPh sb="40" eb="42">
      <t>キニュウ</t>
    </rPh>
    <phoneticPr fontId="3"/>
  </si>
  <si>
    <t>※補助講師等で講師要件を満たさない場合も、訓練に関わる講師は全て記載すること。</t>
    <rPh sb="1" eb="3">
      <t>ホジョ</t>
    </rPh>
    <rPh sb="3" eb="5">
      <t>コウシ</t>
    </rPh>
    <rPh sb="5" eb="6">
      <t>トウ</t>
    </rPh>
    <rPh sb="17" eb="19">
      <t>バアイ</t>
    </rPh>
    <rPh sb="21" eb="23">
      <t>クンレン</t>
    </rPh>
    <rPh sb="24" eb="25">
      <t>カカ</t>
    </rPh>
    <rPh sb="27" eb="29">
      <t>コウシ</t>
    </rPh>
    <rPh sb="30" eb="31">
      <t>スベ</t>
    </rPh>
    <rPh sb="32" eb="34">
      <t>キサイ</t>
    </rPh>
    <phoneticPr fontId="3"/>
  </si>
  <si>
    <t>使用教材</t>
    <rPh sb="0" eb="2">
      <t>シヨウ</t>
    </rPh>
    <rPh sb="2" eb="4">
      <t>キョウザイ</t>
    </rPh>
    <phoneticPr fontId="3"/>
  </si>
  <si>
    <t>教　　材　　名</t>
    <rPh sb="0" eb="1">
      <t>キョウ</t>
    </rPh>
    <rPh sb="3" eb="4">
      <t>ザイ</t>
    </rPh>
    <rPh sb="6" eb="7">
      <t>メイ</t>
    </rPh>
    <phoneticPr fontId="3"/>
  </si>
  <si>
    <t>出　　版　　社　　名</t>
    <rPh sb="0" eb="1">
      <t>デ</t>
    </rPh>
    <rPh sb="3" eb="4">
      <t>ハン</t>
    </rPh>
    <rPh sb="6" eb="7">
      <t>シャ</t>
    </rPh>
    <rPh sb="9" eb="10">
      <t>メイ</t>
    </rPh>
    <phoneticPr fontId="3"/>
  </si>
  <si>
    <t>価　　　格</t>
    <rPh sb="0" eb="1">
      <t>アタイ</t>
    </rPh>
    <rPh sb="4" eb="5">
      <t>カク</t>
    </rPh>
    <phoneticPr fontId="3"/>
  </si>
  <si>
    <t>円</t>
    <rPh sb="0" eb="1">
      <t>エン</t>
    </rPh>
    <phoneticPr fontId="3"/>
  </si>
  <si>
    <t>合　　計</t>
    <rPh sb="0" eb="1">
      <t>ゴウ</t>
    </rPh>
    <rPh sb="3" eb="4">
      <t>ケイ</t>
    </rPh>
    <phoneticPr fontId="3"/>
  </si>
  <si>
    <t>品　　　　　名</t>
    <rPh sb="0" eb="1">
      <t>シナ</t>
    </rPh>
    <rPh sb="6" eb="7">
      <t>メイ</t>
    </rPh>
    <phoneticPr fontId="3"/>
  </si>
  <si>
    <t>使　用　科　目　・　目　的</t>
    <rPh sb="0" eb="1">
      <t>ツカ</t>
    </rPh>
    <rPh sb="2" eb="3">
      <t>ヨウ</t>
    </rPh>
    <rPh sb="4" eb="5">
      <t>コウ</t>
    </rPh>
    <rPh sb="6" eb="7">
      <t>メ</t>
    </rPh>
    <rPh sb="10" eb="11">
      <t>メ</t>
    </rPh>
    <rPh sb="12" eb="13">
      <t>マト</t>
    </rPh>
    <phoneticPr fontId="3"/>
  </si>
  <si>
    <t>その他</t>
    <rPh sb="2" eb="3">
      <t>タ</t>
    </rPh>
    <phoneticPr fontId="3"/>
  </si>
  <si>
    <t>就　職　支　援　の 概 要</t>
    <rPh sb="0" eb="1">
      <t>シュウ</t>
    </rPh>
    <rPh sb="2" eb="3">
      <t>ショク</t>
    </rPh>
    <rPh sb="4" eb="5">
      <t>ササ</t>
    </rPh>
    <rPh sb="6" eb="7">
      <t>エン</t>
    </rPh>
    <rPh sb="10" eb="11">
      <t>オオムネ</t>
    </rPh>
    <rPh sb="12" eb="13">
      <t>ヨウ</t>
    </rPh>
    <phoneticPr fontId="3"/>
  </si>
  <si>
    <t>就職支援責任者</t>
    <rPh sb="0" eb="2">
      <t>シュウショク</t>
    </rPh>
    <rPh sb="2" eb="4">
      <t>シエン</t>
    </rPh>
    <rPh sb="4" eb="7">
      <t>セキニンシャ</t>
    </rPh>
    <phoneticPr fontId="3"/>
  </si>
  <si>
    <t>-</t>
    <phoneticPr fontId="3"/>
  </si>
  <si>
    <t>その他就職支援担当者等</t>
    <rPh sb="2" eb="3">
      <t>タ</t>
    </rPh>
    <rPh sb="3" eb="5">
      <t>シュウショク</t>
    </rPh>
    <rPh sb="5" eb="7">
      <t>シエン</t>
    </rPh>
    <rPh sb="7" eb="10">
      <t>タントウシャ</t>
    </rPh>
    <rPh sb="10" eb="11">
      <t>トウ</t>
    </rPh>
    <phoneticPr fontId="3"/>
  </si>
  <si>
    <t>職務経歴書等の作成指導</t>
    <rPh sb="0" eb="2">
      <t>ショクム</t>
    </rPh>
    <rPh sb="2" eb="5">
      <t>ケイレキショ</t>
    </rPh>
    <rPh sb="5" eb="6">
      <t>トウ</t>
    </rPh>
    <rPh sb="7" eb="9">
      <t>サクセイ</t>
    </rPh>
    <rPh sb="9" eb="11">
      <t>シドウ</t>
    </rPh>
    <phoneticPr fontId="3"/>
  </si>
  <si>
    <t>可</t>
  </si>
  <si>
    <t>面接指導</t>
    <rPh sb="0" eb="2">
      <t>メンセツ</t>
    </rPh>
    <rPh sb="2" eb="4">
      <t>シドウ</t>
    </rPh>
    <phoneticPr fontId="3"/>
  </si>
  <si>
    <t>不可</t>
  </si>
  <si>
    <t>独自の求人開拓</t>
    <rPh sb="0" eb="2">
      <t>ドクジ</t>
    </rPh>
    <rPh sb="3" eb="5">
      <t>キュウジン</t>
    </rPh>
    <rPh sb="5" eb="7">
      <t>カイタク</t>
    </rPh>
    <phoneticPr fontId="3"/>
  </si>
  <si>
    <t>求人情報の提供</t>
    <rPh sb="0" eb="2">
      <t>キュウジン</t>
    </rPh>
    <rPh sb="2" eb="4">
      <t>ジョウホウ</t>
    </rPh>
    <rPh sb="5" eb="7">
      <t>テイキョウ</t>
    </rPh>
    <phoneticPr fontId="3"/>
  </si>
  <si>
    <t>訓練期間中の
就職支援の方法・内容
（どのような支援により受講
 者を就職に結びつけるのか
 具体的に記入すること。）</t>
    <rPh sb="0" eb="2">
      <t>クンレン</t>
    </rPh>
    <rPh sb="2" eb="5">
      <t>キカンチュウ</t>
    </rPh>
    <rPh sb="7" eb="9">
      <t>シュウショク</t>
    </rPh>
    <rPh sb="9" eb="11">
      <t>シエン</t>
    </rPh>
    <rPh sb="12" eb="14">
      <t>ホウホウ</t>
    </rPh>
    <rPh sb="15" eb="17">
      <t>ナイヨウ</t>
    </rPh>
    <phoneticPr fontId="3"/>
  </si>
  <si>
    <t>訓練終了後の支援の有無</t>
    <rPh sb="0" eb="2">
      <t>クンレン</t>
    </rPh>
    <rPh sb="2" eb="5">
      <t>シュウリョウゴ</t>
    </rPh>
    <rPh sb="6" eb="8">
      <t>シエン</t>
    </rPh>
    <rPh sb="9" eb="11">
      <t>ウム</t>
    </rPh>
    <phoneticPr fontId="3"/>
  </si>
  <si>
    <t>有</t>
  </si>
  <si>
    <t>訓練終了後の
就職支援の方法・内容
（未就職である修了者に対す
 る支援があれば、具体的に
 記入すること。）</t>
    <rPh sb="0" eb="2">
      <t>クンレン</t>
    </rPh>
    <rPh sb="2" eb="5">
      <t>シュウリョウゴ</t>
    </rPh>
    <rPh sb="7" eb="9">
      <t>シュウショク</t>
    </rPh>
    <rPh sb="9" eb="11">
      <t>シエン</t>
    </rPh>
    <rPh sb="12" eb="14">
      <t>ホウホウ</t>
    </rPh>
    <rPh sb="15" eb="17">
      <t>ナイヨウ</t>
    </rPh>
    <phoneticPr fontId="3"/>
  </si>
  <si>
    <t>3か月を超える訓練を設定する場合の理由書</t>
    <rPh sb="2" eb="3">
      <t>ゲツ</t>
    </rPh>
    <rPh sb="4" eb="5">
      <t>コ</t>
    </rPh>
    <rPh sb="7" eb="9">
      <t>クンレン</t>
    </rPh>
    <rPh sb="10" eb="12">
      <t>セッテイ</t>
    </rPh>
    <rPh sb="14" eb="16">
      <t>バアイ</t>
    </rPh>
    <rPh sb="17" eb="20">
      <t>リユウショ</t>
    </rPh>
    <phoneticPr fontId="3"/>
  </si>
  <si>
    <t>※必要に応じて、補足説明資料（A4）を添付すること。</t>
    <rPh sb="1" eb="3">
      <t>ヒツヨウ</t>
    </rPh>
    <rPh sb="4" eb="5">
      <t>オウ</t>
    </rPh>
    <rPh sb="8" eb="10">
      <t>ホソク</t>
    </rPh>
    <rPh sb="10" eb="12">
      <t>セツメイ</t>
    </rPh>
    <rPh sb="12" eb="14">
      <t>シリョウ</t>
    </rPh>
    <rPh sb="19" eb="21">
      <t>テンプ</t>
    </rPh>
    <phoneticPr fontId="3"/>
  </si>
  <si>
    <t>3か月を超える訓練を設定する必要性及び理由</t>
    <rPh sb="2" eb="3">
      <t>ゲツ</t>
    </rPh>
    <rPh sb="4" eb="5">
      <t>コ</t>
    </rPh>
    <rPh sb="7" eb="9">
      <t>クンレン</t>
    </rPh>
    <rPh sb="10" eb="12">
      <t>セッテイ</t>
    </rPh>
    <rPh sb="14" eb="17">
      <t>ヒツヨウセイ</t>
    </rPh>
    <rPh sb="17" eb="18">
      <t>オヨ</t>
    </rPh>
    <rPh sb="19" eb="21">
      <t>リユウ</t>
    </rPh>
    <phoneticPr fontId="3"/>
  </si>
  <si>
    <t>3か月を超える訓練を設定したことにより見込める効果及び成果</t>
    <rPh sb="2" eb="3">
      <t>ゲツ</t>
    </rPh>
    <rPh sb="4" eb="5">
      <t>コ</t>
    </rPh>
    <rPh sb="7" eb="9">
      <t>クンレン</t>
    </rPh>
    <rPh sb="10" eb="12">
      <t>セッテイ</t>
    </rPh>
    <rPh sb="19" eb="21">
      <t>ミコ</t>
    </rPh>
    <rPh sb="23" eb="25">
      <t>コウカ</t>
    </rPh>
    <rPh sb="25" eb="26">
      <t>オヨ</t>
    </rPh>
    <rPh sb="27" eb="29">
      <t>セイカ</t>
    </rPh>
    <phoneticPr fontId="3"/>
  </si>
  <si>
    <t>訓練開始日</t>
    <rPh sb="0" eb="2">
      <t>クンレン</t>
    </rPh>
    <rPh sb="2" eb="5">
      <t>カイシビ</t>
    </rPh>
    <phoneticPr fontId="3"/>
  </si>
  <si>
    <t>訓練終了日</t>
    <rPh sb="0" eb="2">
      <t>クンレン</t>
    </rPh>
    <phoneticPr fontId="3"/>
  </si>
  <si>
    <t>合計</t>
    <rPh sb="0" eb="2">
      <t>ゴウケイ</t>
    </rPh>
    <phoneticPr fontId="3"/>
  </si>
  <si>
    <t>応当時間数</t>
    <rPh sb="2" eb="4">
      <t>ジカン</t>
    </rPh>
    <rPh sb="4" eb="5">
      <t>スウ</t>
    </rPh>
    <phoneticPr fontId="3"/>
  </si>
  <si>
    <t>応当日数</t>
    <rPh sb="3" eb="4">
      <t>スウ</t>
    </rPh>
    <phoneticPr fontId="3"/>
  </si>
  <si>
    <t>日　別　訓　練　計　画　表</t>
    <rPh sb="0" eb="1">
      <t>ヒ</t>
    </rPh>
    <rPh sb="2" eb="3">
      <t>ベツ</t>
    </rPh>
    <rPh sb="4" eb="5">
      <t>クン</t>
    </rPh>
    <rPh sb="6" eb="7">
      <t>ネリ</t>
    </rPh>
    <rPh sb="8" eb="9">
      <t>ケイ</t>
    </rPh>
    <rPh sb="10" eb="11">
      <t>ガ</t>
    </rPh>
    <rPh sb="12" eb="13">
      <t>オモテ</t>
    </rPh>
    <phoneticPr fontId="3"/>
  </si>
  <si>
    <t>右記以外</t>
    <rPh sb="0" eb="2">
      <t>ウキ</t>
    </rPh>
    <rPh sb="2" eb="4">
      <t>イガイ</t>
    </rPh>
    <phoneticPr fontId="3"/>
  </si>
  <si>
    <t>デュアル</t>
    <phoneticPr fontId="3"/>
  </si>
  <si>
    <t>長期</t>
    <rPh sb="0" eb="2">
      <t>チョウキ</t>
    </rPh>
    <phoneticPr fontId="3"/>
  </si>
  <si>
    <t>日別訓練計画表</t>
    <rPh sb="0" eb="1">
      <t>ヒ</t>
    </rPh>
    <rPh sb="1" eb="2">
      <t>ベツ</t>
    </rPh>
    <rPh sb="2" eb="4">
      <t>クンレン</t>
    </rPh>
    <rPh sb="4" eb="7">
      <t>ケイカクヒョウ</t>
    </rPh>
    <phoneticPr fontId="3"/>
  </si>
  <si>
    <t>３か月を超える訓練を設定する場合の理由書</t>
    <phoneticPr fontId="3"/>
  </si>
  <si>
    <t>実習企業名簿</t>
    <phoneticPr fontId="3"/>
  </si>
  <si>
    <t>様式８</t>
    <rPh sb="0" eb="2">
      <t>ヨウシキ</t>
    </rPh>
    <phoneticPr fontId="3"/>
  </si>
  <si>
    <t>職場見学等実施計画書</t>
    <rPh sb="0" eb="2">
      <t>ショクバ</t>
    </rPh>
    <rPh sb="2" eb="4">
      <t>ケンガク</t>
    </rPh>
    <rPh sb="4" eb="5">
      <t>トウ</t>
    </rPh>
    <rPh sb="5" eb="7">
      <t>ジッシ</t>
    </rPh>
    <rPh sb="7" eb="10">
      <t>ケイカクショ</t>
    </rPh>
    <phoneticPr fontId="3"/>
  </si>
  <si>
    <t>様式 ９又は
任意様式(A4)</t>
    <rPh sb="0" eb="2">
      <t>ヨウシキ</t>
    </rPh>
    <rPh sb="4" eb="5">
      <t>マタ</t>
    </rPh>
    <rPh sb="7" eb="9">
      <t>ニンイ</t>
    </rPh>
    <rPh sb="9" eb="11">
      <t>ヨウシキ</t>
    </rPh>
    <phoneticPr fontId="3"/>
  </si>
  <si>
    <r>
      <t>※就職率は、(就職者数+</t>
    </r>
    <r>
      <rPr>
        <sz val="10"/>
        <color indexed="10"/>
        <rFont val="ＭＳ Ｐ明朝"/>
        <family val="1"/>
        <charset val="128"/>
      </rPr>
      <t>中退就職者数</t>
    </r>
    <r>
      <rPr>
        <sz val="10"/>
        <rFont val="ＭＳ Ｐ明朝"/>
        <family val="1"/>
        <charset val="128"/>
      </rPr>
      <t>)÷(修了者数+</t>
    </r>
    <r>
      <rPr>
        <sz val="10"/>
        <color indexed="10"/>
        <rFont val="ＭＳ Ｐ明朝"/>
        <family val="1"/>
        <charset val="128"/>
      </rPr>
      <t>中退就職者数)</t>
    </r>
    <r>
      <rPr>
        <sz val="10"/>
        <rFont val="ＭＳ Ｐ明朝"/>
        <family val="1"/>
        <charset val="128"/>
      </rPr>
      <t>×100で算定すること。(小数点以下切り捨て)</t>
    </r>
    <rPh sb="12" eb="14">
      <t>チュウタイ</t>
    </rPh>
    <rPh sb="14" eb="17">
      <t>シュウショクシャ</t>
    </rPh>
    <rPh sb="17" eb="18">
      <t>スウ</t>
    </rPh>
    <rPh sb="26" eb="28">
      <t>チュウタイ</t>
    </rPh>
    <rPh sb="28" eb="31">
      <t>シュウショクシャ</t>
    </rPh>
    <rPh sb="31" eb="32">
      <t>スウ</t>
    </rPh>
    <phoneticPr fontId="3"/>
  </si>
  <si>
    <t>知識等習得、他</t>
    <rPh sb="0" eb="2">
      <t>チシキ</t>
    </rPh>
    <rPh sb="2" eb="3">
      <t>トウ</t>
    </rPh>
    <rPh sb="3" eb="5">
      <t>シュウトク</t>
    </rPh>
    <rPh sb="6" eb="7">
      <t>ホカ</t>
    </rPh>
    <phoneticPr fontId="3"/>
  </si>
  <si>
    <t>デュアルコースシステムコース</t>
    <phoneticPr fontId="3"/>
  </si>
  <si>
    <t>訓練導入講習</t>
    <rPh sb="0" eb="2">
      <t>クンレン</t>
    </rPh>
    <rPh sb="2" eb="4">
      <t>ドウニュウ</t>
    </rPh>
    <rPh sb="4" eb="6">
      <t>コウシュウ</t>
    </rPh>
    <phoneticPr fontId="3"/>
  </si>
  <si>
    <t>訓　練　導　入　講　習　　計</t>
    <rPh sb="0" eb="1">
      <t>クン</t>
    </rPh>
    <rPh sb="2" eb="3">
      <t>ネリ</t>
    </rPh>
    <rPh sb="4" eb="5">
      <t>シルベ</t>
    </rPh>
    <rPh sb="6" eb="7">
      <t>イリ</t>
    </rPh>
    <rPh sb="8" eb="9">
      <t>コウ</t>
    </rPh>
    <rPh sb="10" eb="11">
      <t>ナライ</t>
    </rPh>
    <rPh sb="13" eb="14">
      <t>ケイ</t>
    </rPh>
    <phoneticPr fontId="3"/>
  </si>
  <si>
    <t>母子家庭の母等コース</t>
    <rPh sb="0" eb="2">
      <t>ボシ</t>
    </rPh>
    <rPh sb="2" eb="4">
      <t>カテイ</t>
    </rPh>
    <rPh sb="5" eb="6">
      <t>ハハ</t>
    </rPh>
    <rPh sb="6" eb="7">
      <t>トウ</t>
    </rPh>
    <phoneticPr fontId="3"/>
  </si>
  <si>
    <t>準備講習
の内容</t>
    <rPh sb="0" eb="2">
      <t>ジュンビ</t>
    </rPh>
    <rPh sb="2" eb="4">
      <t>コウシュウ</t>
    </rPh>
    <rPh sb="6" eb="8">
      <t>ナイヨウ</t>
    </rPh>
    <phoneticPr fontId="3"/>
  </si>
  <si>
    <t>長期高度人材育成コース</t>
    <rPh sb="0" eb="2">
      <t>チョウキ</t>
    </rPh>
    <rPh sb="2" eb="4">
      <t>コウド</t>
    </rPh>
    <rPh sb="4" eb="6">
      <t>ジンザイ</t>
    </rPh>
    <rPh sb="6" eb="8">
      <t>イクセイ</t>
    </rPh>
    <phoneticPr fontId="3"/>
  </si>
  <si>
    <t>実施形態</t>
    <rPh sb="0" eb="2">
      <t>ジッシ</t>
    </rPh>
    <rPh sb="2" eb="4">
      <t>ケイタイ</t>
    </rPh>
    <phoneticPr fontId="3"/>
  </si>
  <si>
    <r>
      <t>独立クラス(訓練生のみ</t>
    </r>
    <r>
      <rPr>
        <sz val="11"/>
        <rFont val="ＭＳ Ｐゴシック"/>
        <family val="3"/>
        <charset val="128"/>
      </rPr>
      <t>)</t>
    </r>
    <rPh sb="0" eb="2">
      <t>ドクリツ</t>
    </rPh>
    <rPh sb="6" eb="9">
      <t>クンレンセイ</t>
    </rPh>
    <phoneticPr fontId="3"/>
  </si>
  <si>
    <t>本科生と同じクラスに編入</t>
    <rPh sb="0" eb="3">
      <t>ホンカセイ</t>
    </rPh>
    <rPh sb="4" eb="5">
      <t>オナ</t>
    </rPh>
    <rPh sb="10" eb="12">
      <t>ヘンニュウ</t>
    </rPh>
    <phoneticPr fontId="3"/>
  </si>
  <si>
    <t>最小開講可能定員</t>
    <rPh sb="0" eb="2">
      <t>サイショウ</t>
    </rPh>
    <rPh sb="2" eb="4">
      <t>カイコウ</t>
    </rPh>
    <rPh sb="4" eb="6">
      <t>カノウ</t>
    </rPh>
    <rPh sb="6" eb="8">
      <t>テイイン</t>
    </rPh>
    <phoneticPr fontId="3"/>
  </si>
  <si>
    <t>人間と社会</t>
    <rPh sb="0" eb="2">
      <t>ニンゲン</t>
    </rPh>
    <rPh sb="3" eb="5">
      <t>シャカイ</t>
    </rPh>
    <phoneticPr fontId="3"/>
  </si>
  <si>
    <t>小　　計</t>
    <rPh sb="0" eb="1">
      <t>ショウ</t>
    </rPh>
    <rPh sb="3" eb="4">
      <t>ケイ</t>
    </rPh>
    <phoneticPr fontId="3"/>
  </si>
  <si>
    <t>介　　護</t>
    <rPh sb="0" eb="1">
      <t>スケ</t>
    </rPh>
    <rPh sb="3" eb="4">
      <t>ユズル</t>
    </rPh>
    <phoneticPr fontId="3"/>
  </si>
  <si>
    <t>こころとからだのしくみ</t>
    <phoneticPr fontId="3"/>
  </si>
  <si>
    <t>日　別　訓　練　計　画　表</t>
    <rPh sb="0" eb="1">
      <t>ニチ</t>
    </rPh>
    <rPh sb="2" eb="3">
      <t>ベツ</t>
    </rPh>
    <rPh sb="4" eb="5">
      <t>サトシ</t>
    </rPh>
    <rPh sb="6" eb="7">
      <t>ネリ</t>
    </rPh>
    <rPh sb="8" eb="9">
      <t>ケイ</t>
    </rPh>
    <rPh sb="10" eb="11">
      <t>ガ</t>
    </rPh>
    <rPh sb="12" eb="13">
      <t>ヒョウ</t>
    </rPh>
    <phoneticPr fontId="3"/>
  </si>
  <si>
    <t>訓練科名：</t>
    <phoneticPr fontId="3"/>
  </si>
  <si>
    <t>訓練実施機関名：</t>
    <phoneticPr fontId="3"/>
  </si>
  <si>
    <t>日にち</t>
    <rPh sb="0" eb="1">
      <t>ニチ</t>
    </rPh>
    <phoneticPr fontId="3"/>
  </si>
  <si>
    <t>訓練すべき日数･時間→</t>
    <rPh sb="0" eb="2">
      <t>クンレン</t>
    </rPh>
    <rPh sb="5" eb="7">
      <t>ニッスウ</t>
    </rPh>
    <rPh sb="8" eb="10">
      <t>ジカン</t>
    </rPh>
    <phoneticPr fontId="3"/>
  </si>
  <si>
    <t>曜日</t>
    <rPh sb="0" eb="1">
      <t>ヒカリ</t>
    </rPh>
    <rPh sb="1" eb="2">
      <t>ニチ</t>
    </rPh>
    <phoneticPr fontId="3"/>
  </si>
  <si>
    <t>訓練内容</t>
    <rPh sb="0" eb="1">
      <t>クン</t>
    </rPh>
    <rPh sb="1" eb="2">
      <t>ネリ</t>
    </rPh>
    <rPh sb="2" eb="3">
      <t>ナイ</t>
    </rPh>
    <rPh sb="3" eb="4">
      <t>カタチ</t>
    </rPh>
    <phoneticPr fontId="3"/>
  </si>
  <si>
    <t>日・</t>
    <rPh sb="0" eb="1">
      <t>ニチ</t>
    </rPh>
    <phoneticPr fontId="3"/>
  </si>
  <si>
    <t>訓練すべき日数・時間→</t>
    <rPh sb="0" eb="2">
      <t>クンレン</t>
    </rPh>
    <rPh sb="5" eb="7">
      <t>ニッスウ</t>
    </rPh>
    <rPh sb="8" eb="10">
      <t>ジカン</t>
    </rPh>
    <phoneticPr fontId="3"/>
  </si>
  <si>
    <t>①　休　日　リ　ス　ト</t>
  </si>
  <si>
    <t/>
  </si>
  <si>
    <t>応当時間数</t>
    <rPh sb="0" eb="2">
      <t>オウトウ</t>
    </rPh>
    <rPh sb="2" eb="4">
      <t>ジカン</t>
    </rPh>
    <rPh sb="4" eb="5">
      <t>スウ</t>
    </rPh>
    <phoneticPr fontId="3"/>
  </si>
  <si>
    <t>応当日数</t>
    <rPh sb="0" eb="3">
      <t>オウトウビ</t>
    </rPh>
    <rPh sb="3" eb="4">
      <t>スウ</t>
    </rPh>
    <phoneticPr fontId="3"/>
  </si>
  <si>
    <t>日にち</t>
    <rPh sb="0" eb="1">
      <t>ヒ</t>
    </rPh>
    <phoneticPr fontId="3"/>
  </si>
  <si>
    <t>曜日</t>
    <rPh sb="0" eb="2">
      <t>ヨウビ</t>
    </rPh>
    <phoneticPr fontId="3"/>
  </si>
  <si>
    <t>訓練内容</t>
    <rPh sb="0" eb="2">
      <t>クンレン</t>
    </rPh>
    <rPh sb="2" eb="4">
      <t>ナイヨウ</t>
    </rPh>
    <phoneticPr fontId="3"/>
  </si>
  <si>
    <t>・</t>
    <phoneticPr fontId="3"/>
  </si>
  <si>
    <r>
      <t>【使用教材等で</t>
    </r>
    <r>
      <rPr>
        <sz val="11"/>
        <rFont val="ＭＳ Ｐゴシック"/>
        <family val="3"/>
        <charset val="128"/>
      </rPr>
      <t>受講者の自己負担となるもの】</t>
    </r>
    <rPh sb="1" eb="3">
      <t>シヨウ</t>
    </rPh>
    <rPh sb="3" eb="5">
      <t>キョウザイ</t>
    </rPh>
    <rPh sb="5" eb="6">
      <t>トウ</t>
    </rPh>
    <rPh sb="7" eb="10">
      <t>ジュコウシャ</t>
    </rPh>
    <rPh sb="11" eb="13">
      <t>ジコ</t>
    </rPh>
    <rPh sb="13" eb="15">
      <t>フタン</t>
    </rPh>
    <phoneticPr fontId="3"/>
  </si>
  <si>
    <t>訓練科名：</t>
    <rPh sb="0" eb="2">
      <t>クンレン</t>
    </rPh>
    <rPh sb="2" eb="3">
      <t>カ</t>
    </rPh>
    <rPh sb="3" eb="4">
      <t>メイ</t>
    </rPh>
    <phoneticPr fontId="3"/>
  </si>
  <si>
    <t>託児サービスの提供施設について</t>
    <rPh sb="0" eb="2">
      <t>タクジ</t>
    </rPh>
    <rPh sb="7" eb="9">
      <t>テイキョウ</t>
    </rPh>
    <rPh sb="9" eb="11">
      <t>シセツ</t>
    </rPh>
    <phoneticPr fontId="3"/>
  </si>
  <si>
    <t>施設名</t>
    <rPh sb="0" eb="3">
      <t>シセツメイ</t>
    </rPh>
    <phoneticPr fontId="3"/>
  </si>
  <si>
    <t>所在地</t>
    <rPh sb="0" eb="3">
      <t>ショザイチ</t>
    </rPh>
    <phoneticPr fontId="3"/>
  </si>
  <si>
    <t>代表者名</t>
    <rPh sb="0" eb="3">
      <t>ダイヒョウシャ</t>
    </rPh>
    <rPh sb="3" eb="4">
      <t>メイ</t>
    </rPh>
    <phoneticPr fontId="3"/>
  </si>
  <si>
    <t>電話番号</t>
    <rPh sb="0" eb="2">
      <t>デンワ</t>
    </rPh>
    <rPh sb="2" eb="4">
      <t>バンゴウ</t>
    </rPh>
    <phoneticPr fontId="3"/>
  </si>
  <si>
    <t>担当職員名</t>
    <rPh sb="0" eb="2">
      <t>タントウ</t>
    </rPh>
    <rPh sb="2" eb="5">
      <t>ショクインメイ</t>
    </rPh>
    <phoneticPr fontId="3"/>
  </si>
  <si>
    <t>施設区分</t>
    <rPh sb="0" eb="2">
      <t>シセツ</t>
    </rPh>
    <rPh sb="2" eb="4">
      <t>クブン</t>
    </rPh>
    <phoneticPr fontId="3"/>
  </si>
  <si>
    <t>認可外保育施設（幼稚園型認定こども園及び地方裁量型認定こども園を含む）
認可外保育施設指導監督基準を満たしているもの</t>
    <rPh sb="0" eb="3">
      <t>ニンカガイ</t>
    </rPh>
    <rPh sb="3" eb="5">
      <t>ホイク</t>
    </rPh>
    <rPh sb="5" eb="7">
      <t>シセツ</t>
    </rPh>
    <rPh sb="8" eb="11">
      <t>ヨウチエン</t>
    </rPh>
    <rPh sb="11" eb="12">
      <t>ガタ</t>
    </rPh>
    <rPh sb="12" eb="14">
      <t>ニンテイ</t>
    </rPh>
    <rPh sb="17" eb="18">
      <t>エン</t>
    </rPh>
    <rPh sb="18" eb="19">
      <t>オヨ</t>
    </rPh>
    <rPh sb="20" eb="22">
      <t>チホウ</t>
    </rPh>
    <rPh sb="22" eb="24">
      <t>サイリョウ</t>
    </rPh>
    <rPh sb="24" eb="25">
      <t>ガタ</t>
    </rPh>
    <rPh sb="25" eb="27">
      <t>ニンテイ</t>
    </rPh>
    <rPh sb="30" eb="31">
      <t>エン</t>
    </rPh>
    <rPh sb="32" eb="33">
      <t>フク</t>
    </rPh>
    <rPh sb="36" eb="39">
      <t>ニンカガイ</t>
    </rPh>
    <rPh sb="39" eb="41">
      <t>ホイク</t>
    </rPh>
    <rPh sb="41" eb="43">
      <t>シセツ</t>
    </rPh>
    <rPh sb="43" eb="45">
      <t>シドウ</t>
    </rPh>
    <rPh sb="45" eb="47">
      <t>カントク</t>
    </rPh>
    <rPh sb="47" eb="49">
      <t>キジュン</t>
    </rPh>
    <rPh sb="50" eb="51">
      <t>ミ</t>
    </rPh>
    <phoneticPr fontId="3"/>
  </si>
  <si>
    <t>訓練実施施設からの距離</t>
    <rPh sb="0" eb="2">
      <t>クンレン</t>
    </rPh>
    <rPh sb="2" eb="4">
      <t>ジッシ</t>
    </rPh>
    <rPh sb="4" eb="6">
      <t>シセツ</t>
    </rPh>
    <rPh sb="9" eb="11">
      <t>キョリ</t>
    </rPh>
    <phoneticPr fontId="3"/>
  </si>
  <si>
    <t>㎞</t>
    <phoneticPr fontId="3"/>
  </si>
  <si>
    <t>送迎の有無</t>
    <rPh sb="0" eb="2">
      <t>ソウゲイ</t>
    </rPh>
    <rPh sb="3" eb="5">
      <t>ウム</t>
    </rPh>
    <phoneticPr fontId="3"/>
  </si>
  <si>
    <t>有　・　無</t>
    <rPh sb="0" eb="1">
      <t>ア</t>
    </rPh>
    <rPh sb="4" eb="5">
      <t>ナ</t>
    </rPh>
    <phoneticPr fontId="3"/>
  </si>
  <si>
    <t>託児サービス提供施設の
概要・特徴</t>
    <rPh sb="0" eb="2">
      <t>タクジ</t>
    </rPh>
    <rPh sb="6" eb="8">
      <t>テイキョウ</t>
    </rPh>
    <rPh sb="8" eb="10">
      <t>シセツ</t>
    </rPh>
    <rPh sb="12" eb="14">
      <t>ガイヨウ</t>
    </rPh>
    <rPh sb="15" eb="17">
      <t>トクチョウ</t>
    </rPh>
    <phoneticPr fontId="3"/>
  </si>
  <si>
    <t>開設年月</t>
    <rPh sb="0" eb="2">
      <t>カイセツ</t>
    </rPh>
    <rPh sb="2" eb="4">
      <t>ネンゲツ</t>
    </rPh>
    <phoneticPr fontId="3"/>
  </si>
  <si>
    <t>　昭和　・　平成　　　　　　　年　　　　　月</t>
    <rPh sb="1" eb="3">
      <t>ショウワ</t>
    </rPh>
    <rPh sb="6" eb="8">
      <t>ヘイセイ</t>
    </rPh>
    <rPh sb="15" eb="16">
      <t>ネン</t>
    </rPh>
    <rPh sb="21" eb="22">
      <t>ガツ</t>
    </rPh>
    <phoneticPr fontId="3"/>
  </si>
  <si>
    <t>敷地面積</t>
    <rPh sb="0" eb="2">
      <t>シキチ</t>
    </rPh>
    <rPh sb="2" eb="4">
      <t>メンセキ</t>
    </rPh>
    <phoneticPr fontId="3"/>
  </si>
  <si>
    <t>㎡</t>
    <phoneticPr fontId="3"/>
  </si>
  <si>
    <t>建物面積</t>
    <rPh sb="0" eb="2">
      <t>タテモノ</t>
    </rPh>
    <rPh sb="2" eb="4">
      <t>メンセキ</t>
    </rPh>
    <phoneticPr fontId="3"/>
  </si>
  <si>
    <t>開所時間</t>
    <rPh sb="0" eb="2">
      <t>カイショ</t>
    </rPh>
    <rPh sb="2" eb="4">
      <t>ジカン</t>
    </rPh>
    <phoneticPr fontId="3"/>
  </si>
  <si>
    <t>　　　　　　　　　　　　　　　　　　　　～</t>
    <phoneticPr fontId="3"/>
  </si>
  <si>
    <t>受入年齢</t>
    <rPh sb="0" eb="2">
      <t>ウケイレ</t>
    </rPh>
    <rPh sb="2" eb="4">
      <t>ネンレイ</t>
    </rPh>
    <phoneticPr fontId="3"/>
  </si>
  <si>
    <t>　月　日現在
入所児童数</t>
    <rPh sb="1" eb="2">
      <t>ガツ</t>
    </rPh>
    <rPh sb="3" eb="4">
      <t>ニチ</t>
    </rPh>
    <rPh sb="4" eb="6">
      <t>ゲンザイ</t>
    </rPh>
    <rPh sb="7" eb="9">
      <t>ニュウショ</t>
    </rPh>
    <rPh sb="9" eb="12">
      <t>ジドウスウ</t>
    </rPh>
    <phoneticPr fontId="3"/>
  </si>
  <si>
    <t>入所定員数</t>
    <rPh sb="0" eb="2">
      <t>ニュウショ</t>
    </rPh>
    <rPh sb="2" eb="5">
      <t>テイインスウ</t>
    </rPh>
    <phoneticPr fontId="3"/>
  </si>
  <si>
    <t>０才児</t>
    <rPh sb="1" eb="3">
      <t>サイジ</t>
    </rPh>
    <phoneticPr fontId="3"/>
  </si>
  <si>
    <t>３才児</t>
    <rPh sb="1" eb="3">
      <t>サイジ</t>
    </rPh>
    <phoneticPr fontId="3"/>
  </si>
  <si>
    <t>１才児</t>
    <rPh sb="1" eb="3">
      <t>サイジ</t>
    </rPh>
    <phoneticPr fontId="3"/>
  </si>
  <si>
    <t>４才児</t>
    <rPh sb="1" eb="3">
      <t>サイジ</t>
    </rPh>
    <phoneticPr fontId="3"/>
  </si>
  <si>
    <t>２才児</t>
    <rPh sb="1" eb="3">
      <t>サイジ</t>
    </rPh>
    <phoneticPr fontId="3"/>
  </si>
  <si>
    <t>５才児～</t>
    <rPh sb="1" eb="3">
      <t>サイジ</t>
    </rPh>
    <phoneticPr fontId="3"/>
  </si>
  <si>
    <t>　月　日現在
従業員数</t>
    <rPh sb="1" eb="2">
      <t>ガツ</t>
    </rPh>
    <rPh sb="3" eb="4">
      <t>ニチ</t>
    </rPh>
    <rPh sb="4" eb="6">
      <t>ゲンザイ</t>
    </rPh>
    <rPh sb="7" eb="10">
      <t>ジュウギョウイン</t>
    </rPh>
    <rPh sb="10" eb="11">
      <t>スウ</t>
    </rPh>
    <phoneticPr fontId="3"/>
  </si>
  <si>
    <t>施設長</t>
    <rPh sb="0" eb="3">
      <t>シセツチョウ</t>
    </rPh>
    <phoneticPr fontId="3"/>
  </si>
  <si>
    <t>保育士（有資格者）</t>
    <rPh sb="0" eb="3">
      <t>ホイクシ</t>
    </rPh>
    <rPh sb="4" eb="8">
      <t>ユウシカクシャ</t>
    </rPh>
    <phoneticPr fontId="3"/>
  </si>
  <si>
    <t>保育士補助</t>
    <rPh sb="0" eb="3">
      <t>ホイクシ</t>
    </rPh>
    <rPh sb="3" eb="5">
      <t>ホジョ</t>
    </rPh>
    <phoneticPr fontId="3"/>
  </si>
  <si>
    <t>保健師・看護師</t>
    <rPh sb="0" eb="3">
      <t>ホケンシ</t>
    </rPh>
    <rPh sb="4" eb="7">
      <t>カンゴシ</t>
    </rPh>
    <phoneticPr fontId="3"/>
  </si>
  <si>
    <t>栄養士</t>
    <rPh sb="0" eb="3">
      <t>エイヨウシ</t>
    </rPh>
    <phoneticPr fontId="3"/>
  </si>
  <si>
    <t>調理員</t>
    <rPh sb="0" eb="3">
      <t>チョウリイン</t>
    </rPh>
    <phoneticPr fontId="3"/>
  </si>
  <si>
    <t>その他（医師、事務員等）</t>
    <rPh sb="2" eb="3">
      <t>タ</t>
    </rPh>
    <rPh sb="4" eb="6">
      <t>イシ</t>
    </rPh>
    <rPh sb="7" eb="10">
      <t>ジムイン</t>
    </rPh>
    <rPh sb="10" eb="11">
      <t>トウ</t>
    </rPh>
    <phoneticPr fontId="3"/>
  </si>
  <si>
    <t>総数</t>
    <rPh sb="0" eb="2">
      <t>ソウスウ</t>
    </rPh>
    <phoneticPr fontId="3"/>
  </si>
  <si>
    <t>保育の
方針、特徴</t>
    <rPh sb="0" eb="2">
      <t>ホイク</t>
    </rPh>
    <rPh sb="4" eb="6">
      <t>ホウシン</t>
    </rPh>
    <rPh sb="7" eb="9">
      <t>トクチョウ</t>
    </rPh>
    <phoneticPr fontId="3"/>
  </si>
  <si>
    <t>託児サービス提供施設が加入している保険等</t>
    <rPh sb="0" eb="2">
      <t>タクジ</t>
    </rPh>
    <rPh sb="6" eb="8">
      <t>テイキョウ</t>
    </rPh>
    <rPh sb="8" eb="10">
      <t>シセツ</t>
    </rPh>
    <rPh sb="11" eb="13">
      <t>カニュウ</t>
    </rPh>
    <rPh sb="17" eb="19">
      <t>ホケン</t>
    </rPh>
    <rPh sb="19" eb="20">
      <t>トウ</t>
    </rPh>
    <phoneticPr fontId="3"/>
  </si>
  <si>
    <t>提携する医療機関について</t>
    <rPh sb="0" eb="2">
      <t>テイケイ</t>
    </rPh>
    <rPh sb="4" eb="6">
      <t>イリョウ</t>
    </rPh>
    <rPh sb="6" eb="8">
      <t>キカン</t>
    </rPh>
    <phoneticPr fontId="3"/>
  </si>
  <si>
    <t>※　提携する医療機関の名称、所在地、提携内容を記入すること。</t>
    <rPh sb="2" eb="4">
      <t>テイケイ</t>
    </rPh>
    <rPh sb="6" eb="8">
      <t>イリョウ</t>
    </rPh>
    <rPh sb="8" eb="10">
      <t>キカン</t>
    </rPh>
    <rPh sb="11" eb="13">
      <t>メイショウ</t>
    </rPh>
    <rPh sb="14" eb="17">
      <t>ショザイチ</t>
    </rPh>
    <rPh sb="18" eb="20">
      <t>テイケイ</t>
    </rPh>
    <rPh sb="20" eb="22">
      <t>ナイヨウ</t>
    </rPh>
    <rPh sb="23" eb="25">
      <t>キニュウ</t>
    </rPh>
    <phoneticPr fontId="3"/>
  </si>
  <si>
    <t>送迎を行う場合のみ
記入すること</t>
    <rPh sb="0" eb="2">
      <t>ソウゲイ</t>
    </rPh>
    <rPh sb="3" eb="4">
      <t>オコナ</t>
    </rPh>
    <rPh sb="5" eb="7">
      <t>バアイ</t>
    </rPh>
    <rPh sb="10" eb="12">
      <t>キニュウ</t>
    </rPh>
    <phoneticPr fontId="3"/>
  </si>
  <si>
    <r>
      <t xml:space="preserve">移動する際に付き添う保育士の人数　　　　　　　　　　名
</t>
    </r>
    <r>
      <rPr>
        <sz val="8"/>
        <color indexed="8"/>
        <rFont val="ＭＳ Ｐゴシック"/>
        <family val="3"/>
        <charset val="128"/>
      </rPr>
      <t>※　移動する際の安全配慮、事故等への対応や保障について記入すること。</t>
    </r>
    <rPh sb="0" eb="2">
      <t>イドウ</t>
    </rPh>
    <rPh sb="4" eb="5">
      <t>サイ</t>
    </rPh>
    <rPh sb="6" eb="7">
      <t>ツ</t>
    </rPh>
    <rPh sb="8" eb="9">
      <t>ソ</t>
    </rPh>
    <rPh sb="10" eb="13">
      <t>ホイクシ</t>
    </rPh>
    <rPh sb="14" eb="16">
      <t>ニンズウ</t>
    </rPh>
    <rPh sb="26" eb="27">
      <t>メイ</t>
    </rPh>
    <rPh sb="30" eb="32">
      <t>イドウ</t>
    </rPh>
    <rPh sb="34" eb="35">
      <t>サイ</t>
    </rPh>
    <rPh sb="36" eb="38">
      <t>アンゼン</t>
    </rPh>
    <rPh sb="38" eb="40">
      <t>ハイリョ</t>
    </rPh>
    <rPh sb="41" eb="43">
      <t>ジコ</t>
    </rPh>
    <rPh sb="43" eb="44">
      <t>トウ</t>
    </rPh>
    <rPh sb="46" eb="48">
      <t>タイオウ</t>
    </rPh>
    <rPh sb="49" eb="51">
      <t>ホショウ</t>
    </rPh>
    <rPh sb="55" eb="57">
      <t>キニュウ</t>
    </rPh>
    <phoneticPr fontId="3"/>
  </si>
  <si>
    <t>託児サービス提供内容
（保育内容）</t>
    <rPh sb="0" eb="2">
      <t>タクジ</t>
    </rPh>
    <rPh sb="6" eb="8">
      <t>テイキョウ</t>
    </rPh>
    <rPh sb="8" eb="10">
      <t>ナイヨウ</t>
    </rPh>
    <rPh sb="12" eb="14">
      <t>ホイク</t>
    </rPh>
    <rPh sb="14" eb="16">
      <t>ナイヨウ</t>
    </rPh>
    <phoneticPr fontId="3"/>
  </si>
  <si>
    <t>受講者実費分</t>
    <rPh sb="0" eb="3">
      <t>ジュコウシャ</t>
    </rPh>
    <rPh sb="3" eb="5">
      <t>ジッピ</t>
    </rPh>
    <rPh sb="5" eb="6">
      <t>ブン</t>
    </rPh>
    <phoneticPr fontId="3"/>
  </si>
  <si>
    <t>　　　　　　　円</t>
    <rPh sb="7" eb="8">
      <t>エン</t>
    </rPh>
    <phoneticPr fontId="3"/>
  </si>
  <si>
    <r>
      <rPr>
        <sz val="10"/>
        <color indexed="8"/>
        <rFont val="ＭＳ Ｐゴシック"/>
        <family val="3"/>
        <charset val="128"/>
      </rPr>
      <t>【内訳】</t>
    </r>
    <r>
      <rPr>
        <sz val="8"/>
        <color indexed="8"/>
        <rFont val="ＭＳ Ｐゴシック"/>
        <family val="3"/>
        <charset val="128"/>
      </rPr>
      <t>※何に必要な経費なのかを記入すること。</t>
    </r>
    <rPh sb="1" eb="3">
      <t>ウチワケ</t>
    </rPh>
    <rPh sb="5" eb="6">
      <t>ナニ</t>
    </rPh>
    <rPh sb="7" eb="9">
      <t>ヒツヨウ</t>
    </rPh>
    <rPh sb="10" eb="12">
      <t>ケイヒ</t>
    </rPh>
    <rPh sb="16" eb="18">
      <t>キニュウ</t>
    </rPh>
    <phoneticPr fontId="3"/>
  </si>
  <si>
    <t>特記事項</t>
    <rPh sb="0" eb="2">
      <t>トッキ</t>
    </rPh>
    <rPh sb="2" eb="4">
      <t>ジコウ</t>
    </rPh>
    <phoneticPr fontId="3"/>
  </si>
  <si>
    <t>※障害児等、特にケアが必要な児童についても対応が可能な場合等があれば記入する。</t>
    <rPh sb="1" eb="4">
      <t>ショウガイジ</t>
    </rPh>
    <rPh sb="4" eb="5">
      <t>トウ</t>
    </rPh>
    <rPh sb="6" eb="7">
      <t>トク</t>
    </rPh>
    <rPh sb="11" eb="13">
      <t>ヒツヨウ</t>
    </rPh>
    <rPh sb="14" eb="16">
      <t>ジドウ</t>
    </rPh>
    <rPh sb="21" eb="23">
      <t>タイオウ</t>
    </rPh>
    <rPh sb="24" eb="26">
      <t>カノウ</t>
    </rPh>
    <rPh sb="27" eb="29">
      <t>バアイ</t>
    </rPh>
    <rPh sb="29" eb="30">
      <t>トウ</t>
    </rPh>
    <rPh sb="34" eb="36">
      <t>キニュウ</t>
    </rPh>
    <phoneticPr fontId="3"/>
  </si>
  <si>
    <t>添付確認</t>
    <rPh sb="0" eb="2">
      <t>テンプ</t>
    </rPh>
    <rPh sb="2" eb="4">
      <t>カクニン</t>
    </rPh>
    <phoneticPr fontId="3"/>
  </si>
  <si>
    <t>施設概要がわかる資料</t>
    <rPh sb="0" eb="2">
      <t>シセツ</t>
    </rPh>
    <rPh sb="2" eb="4">
      <t>ガイヨウ</t>
    </rPh>
    <rPh sb="8" eb="10">
      <t>シリョウ</t>
    </rPh>
    <phoneticPr fontId="3"/>
  </si>
  <si>
    <t>施設周辺の地図</t>
    <rPh sb="0" eb="2">
      <t>シセツ</t>
    </rPh>
    <rPh sb="2" eb="4">
      <t>シュウヘン</t>
    </rPh>
    <rPh sb="5" eb="7">
      <t>チズ</t>
    </rPh>
    <phoneticPr fontId="3"/>
  </si>
  <si>
    <t>施設の写真（外観及び室内）</t>
    <rPh sb="0" eb="2">
      <t>シセツ</t>
    </rPh>
    <rPh sb="3" eb="5">
      <t>シャシン</t>
    </rPh>
    <rPh sb="6" eb="8">
      <t>ガイカン</t>
    </rPh>
    <rPh sb="8" eb="9">
      <t>オヨ</t>
    </rPh>
    <rPh sb="10" eb="12">
      <t>シツナイ</t>
    </rPh>
    <phoneticPr fontId="3"/>
  </si>
  <si>
    <t>見取り図</t>
    <rPh sb="0" eb="2">
      <t>ミト</t>
    </rPh>
    <rPh sb="3" eb="4">
      <t>ズ</t>
    </rPh>
    <phoneticPr fontId="3"/>
  </si>
  <si>
    <t>保育プログラム
（１日の基本スケジュール等）</t>
    <rPh sb="0" eb="2">
      <t>ホイク</t>
    </rPh>
    <rPh sb="10" eb="11">
      <t>ニチ</t>
    </rPh>
    <rPh sb="12" eb="14">
      <t>キホン</t>
    </rPh>
    <rPh sb="20" eb="21">
      <t>トウ</t>
    </rPh>
    <phoneticPr fontId="3"/>
  </si>
  <si>
    <t>保育体制</t>
    <rPh sb="0" eb="2">
      <t>ホイク</t>
    </rPh>
    <rPh sb="2" eb="4">
      <t>タイセイ</t>
    </rPh>
    <phoneticPr fontId="3"/>
  </si>
  <si>
    <t>施設が加入している
保険等の加入証明書（写）</t>
    <rPh sb="0" eb="2">
      <t>シセツ</t>
    </rPh>
    <rPh sb="3" eb="5">
      <t>カニュウ</t>
    </rPh>
    <rPh sb="10" eb="12">
      <t>ホケン</t>
    </rPh>
    <rPh sb="12" eb="13">
      <t>トウ</t>
    </rPh>
    <rPh sb="14" eb="16">
      <t>カニュウ</t>
    </rPh>
    <rPh sb="16" eb="19">
      <t>ショウメイショ</t>
    </rPh>
    <rPh sb="20" eb="21">
      <t>ウツ</t>
    </rPh>
    <phoneticPr fontId="3"/>
  </si>
  <si>
    <t>認可外保育施設指導監督基準を満たす旨の証明書（写）</t>
    <rPh sb="0" eb="3">
      <t>ニンカガイ</t>
    </rPh>
    <rPh sb="3" eb="5">
      <t>ホイク</t>
    </rPh>
    <rPh sb="5" eb="7">
      <t>シセツ</t>
    </rPh>
    <rPh sb="7" eb="9">
      <t>シドウ</t>
    </rPh>
    <rPh sb="9" eb="11">
      <t>カントク</t>
    </rPh>
    <rPh sb="11" eb="13">
      <t>キジュン</t>
    </rPh>
    <rPh sb="14" eb="15">
      <t>ミ</t>
    </rPh>
    <rPh sb="17" eb="18">
      <t>ムネ</t>
    </rPh>
    <rPh sb="19" eb="22">
      <t>ショウメイショ</t>
    </rPh>
    <rPh sb="23" eb="24">
      <t>ウツ</t>
    </rPh>
    <phoneticPr fontId="3"/>
  </si>
  <si>
    <t>実　習　企　業　名　簿</t>
    <rPh sb="0" eb="1">
      <t>ジツ</t>
    </rPh>
    <rPh sb="2" eb="3">
      <t>ナライ</t>
    </rPh>
    <rPh sb="4" eb="5">
      <t>クワダ</t>
    </rPh>
    <rPh sb="6" eb="7">
      <t>ギョウ</t>
    </rPh>
    <rPh sb="8" eb="9">
      <t>メイ</t>
    </rPh>
    <rPh sb="10" eb="11">
      <t>ボ</t>
    </rPh>
    <phoneticPr fontId="3"/>
  </si>
  <si>
    <t>実習先企業名</t>
    <rPh sb="0" eb="2">
      <t>ジッシュウ</t>
    </rPh>
    <rPh sb="2" eb="3">
      <t>サキ</t>
    </rPh>
    <rPh sb="3" eb="6">
      <t>キギョウメイ</t>
    </rPh>
    <phoneticPr fontId="3"/>
  </si>
  <si>
    <t>事業内容</t>
    <rPh sb="0" eb="2">
      <t>ジギョウ</t>
    </rPh>
    <rPh sb="2" eb="4">
      <t>ナイヨウ</t>
    </rPh>
    <phoneticPr fontId="3"/>
  </si>
  <si>
    <t>実習時間</t>
    <rPh sb="0" eb="2">
      <t>ジッシュウ</t>
    </rPh>
    <rPh sb="2" eb="4">
      <t>ジカン</t>
    </rPh>
    <phoneticPr fontId="3"/>
  </si>
  <si>
    <t>～</t>
    <phoneticPr fontId="3"/>
  </si>
  <si>
    <t>受入可能数</t>
    <rPh sb="0" eb="2">
      <t>ウケイレ</t>
    </rPh>
    <rPh sb="2" eb="4">
      <t>カノウ</t>
    </rPh>
    <rPh sb="4" eb="5">
      <t>カズ</t>
    </rPh>
    <phoneticPr fontId="3"/>
  </si>
  <si>
    <t>人</t>
    <rPh sb="0" eb="1">
      <t>ヒト</t>
    </rPh>
    <phoneticPr fontId="3"/>
  </si>
  <si>
    <t>実習カリキュラム</t>
    <rPh sb="0" eb="2">
      <t>ジッシュウ</t>
    </rPh>
    <phoneticPr fontId="3"/>
  </si>
  <si>
    <t>訓　練　科　目</t>
    <rPh sb="0" eb="1">
      <t>クン</t>
    </rPh>
    <rPh sb="2" eb="3">
      <t>ネリ</t>
    </rPh>
    <rPh sb="4" eb="5">
      <t>コウ</t>
    </rPh>
    <rPh sb="6" eb="7">
      <t>メ</t>
    </rPh>
    <phoneticPr fontId="3"/>
  </si>
  <si>
    <t>実　　技</t>
    <rPh sb="0" eb="1">
      <t>ジツ</t>
    </rPh>
    <rPh sb="3" eb="4">
      <t>ワザ</t>
    </rPh>
    <phoneticPr fontId="3"/>
  </si>
  <si>
    <t>デジタル職場実習実施計画書（参考）</t>
    <rPh sb="4" eb="6">
      <t>ショクバ</t>
    </rPh>
    <rPh sb="6" eb="8">
      <t>ジッシュウ</t>
    </rPh>
    <rPh sb="8" eb="10">
      <t>ジッシ</t>
    </rPh>
    <rPh sb="10" eb="13">
      <t>ケイカクショ</t>
    </rPh>
    <rPh sb="14" eb="16">
      <t>サンコウ</t>
    </rPh>
    <phoneticPr fontId="47"/>
  </si>
  <si>
    <t>■訓練実施機関名</t>
    <rPh sb="1" eb="3">
      <t>クンレン</t>
    </rPh>
    <rPh sb="3" eb="5">
      <t>ジッシ</t>
    </rPh>
    <rPh sb="5" eb="7">
      <t>キカン</t>
    </rPh>
    <rPh sb="7" eb="8">
      <t>メイ</t>
    </rPh>
    <phoneticPr fontId="3"/>
  </si>
  <si>
    <t>■訓練科名</t>
    <rPh sb="1" eb="3">
      <t>クンレン</t>
    </rPh>
    <rPh sb="3" eb="4">
      <t>カ</t>
    </rPh>
    <rPh sb="4" eb="5">
      <t>メイ</t>
    </rPh>
    <phoneticPr fontId="3"/>
  </si>
  <si>
    <t>No</t>
    <phoneticPr fontId="47"/>
  </si>
  <si>
    <t>事業所名</t>
    <rPh sb="0" eb="3">
      <t>ジギョウショ</t>
    </rPh>
    <rPh sb="3" eb="4">
      <t>メイ</t>
    </rPh>
    <phoneticPr fontId="3"/>
  </si>
  <si>
    <t>所在地</t>
    <rPh sb="0" eb="3">
      <t>ショザイチ</t>
    </rPh>
    <phoneticPr fontId="47"/>
  </si>
  <si>
    <t>連絡先</t>
    <rPh sb="0" eb="3">
      <t>レンラクサキ</t>
    </rPh>
    <phoneticPr fontId="47"/>
  </si>
  <si>
    <t>実習内容</t>
    <rPh sb="0" eb="2">
      <t>ジッシュウ</t>
    </rPh>
    <rPh sb="2" eb="4">
      <t>ナイヨウ</t>
    </rPh>
    <phoneticPr fontId="47"/>
  </si>
  <si>
    <t>実施予定日</t>
    <rPh sb="0" eb="2">
      <t>ジッシ</t>
    </rPh>
    <rPh sb="2" eb="4">
      <t>ヨテイ</t>
    </rPh>
    <rPh sb="4" eb="5">
      <t>ビ</t>
    </rPh>
    <phoneticPr fontId="47"/>
  </si>
  <si>
    <t>実施予定日数</t>
    <rPh sb="0" eb="2">
      <t>ジッシ</t>
    </rPh>
    <rPh sb="2" eb="4">
      <t>ヨテイ</t>
    </rPh>
    <rPh sb="4" eb="6">
      <t>ニッスウ</t>
    </rPh>
    <phoneticPr fontId="47"/>
  </si>
  <si>
    <t>受入予定人数</t>
    <rPh sb="0" eb="2">
      <t>ウケイレ</t>
    </rPh>
    <rPh sb="2" eb="4">
      <t>ヨテイ</t>
    </rPh>
    <rPh sb="4" eb="6">
      <t>ニンズウ</t>
    </rPh>
    <phoneticPr fontId="47"/>
  </si>
  <si>
    <t>備考（注）</t>
    <rPh sb="0" eb="2">
      <t>ビコウ</t>
    </rPh>
    <rPh sb="3" eb="4">
      <t>チュウ</t>
    </rPh>
    <phoneticPr fontId="3"/>
  </si>
  <si>
    <t>(株）○○</t>
    <rPh sb="1" eb="2">
      <t>カブ</t>
    </rPh>
    <phoneticPr fontId="3"/>
  </si>
  <si>
    <t>●●</t>
    <phoneticPr fontId="3"/>
  </si>
  <si>
    <t>000-000-0000</t>
    <phoneticPr fontId="3"/>
  </si>
  <si>
    <t>○年○月○日～○年○月○日</t>
    <rPh sb="1" eb="2">
      <t>ネン</t>
    </rPh>
    <rPh sb="3" eb="4">
      <t>ガツ</t>
    </rPh>
    <rPh sb="5" eb="6">
      <t>ニチ</t>
    </rPh>
    <rPh sb="8" eb="9">
      <t>ネン</t>
    </rPh>
    <rPh sb="10" eb="11">
      <t>ガツ</t>
    </rPh>
    <rPh sb="12" eb="13">
      <t>ニチ</t>
    </rPh>
    <phoneticPr fontId="3"/>
  </si>
  <si>
    <t>15日</t>
    <rPh sb="2" eb="3">
      <t>ニチ</t>
    </rPh>
    <phoneticPr fontId="47"/>
  </si>
  <si>
    <t>10人</t>
    <rPh sb="2" eb="3">
      <t>ニン</t>
    </rPh>
    <phoneticPr fontId="3"/>
  </si>
  <si>
    <t>実施予定日、受入人数については調整中。</t>
    <rPh sb="0" eb="2">
      <t>ジッシ</t>
    </rPh>
    <rPh sb="2" eb="5">
      <t>ヨテイビ</t>
    </rPh>
    <rPh sb="6" eb="8">
      <t>ウケイレ</t>
    </rPh>
    <rPh sb="8" eb="10">
      <t>ニンズウ</t>
    </rPh>
    <rPh sb="15" eb="17">
      <t>チョウセイ</t>
    </rPh>
    <rPh sb="17" eb="18">
      <t>チュウ</t>
    </rPh>
    <phoneticPr fontId="3"/>
  </si>
  <si>
    <t>○○株式会社</t>
    <rPh sb="2" eb="6">
      <t>カブシキガイシャ</t>
    </rPh>
    <phoneticPr fontId="47"/>
  </si>
  <si>
    <t>5人</t>
    <rPh sb="1" eb="2">
      <t>ニン</t>
    </rPh>
    <phoneticPr fontId="3"/>
  </si>
  <si>
    <t>（注）調整中の事項については備考欄にその状況を記載すること。</t>
    <rPh sb="1" eb="2">
      <t>チュウ</t>
    </rPh>
    <rPh sb="3" eb="5">
      <t>チョウセイ</t>
    </rPh>
    <rPh sb="5" eb="6">
      <t>チュウ</t>
    </rPh>
    <rPh sb="7" eb="9">
      <t>ジコウ</t>
    </rPh>
    <rPh sb="14" eb="17">
      <t>ビコウラン</t>
    </rPh>
    <rPh sb="20" eb="22">
      <t>ジョウキョウ</t>
    </rPh>
    <rPh sb="23" eb="25">
      <t>キサイ</t>
    </rPh>
    <phoneticPr fontId="3"/>
  </si>
  <si>
    <t>様式９－１</t>
    <rPh sb="0" eb="2">
      <t>ヨウシキ</t>
    </rPh>
    <phoneticPr fontId="3"/>
  </si>
  <si>
    <t>様式９－２</t>
    <rPh sb="0" eb="2">
      <t>ヨウシキ</t>
    </rPh>
    <phoneticPr fontId="3"/>
  </si>
  <si>
    <t>職場見学等実施計画書（参考）</t>
    <rPh sb="0" eb="2">
      <t>ショクバ</t>
    </rPh>
    <rPh sb="2" eb="4">
      <t>ケンガク</t>
    </rPh>
    <rPh sb="4" eb="5">
      <t>トウ</t>
    </rPh>
    <rPh sb="5" eb="7">
      <t>ジッシ</t>
    </rPh>
    <rPh sb="7" eb="10">
      <t>ケイカクショ</t>
    </rPh>
    <rPh sb="11" eb="13">
      <t>サンコウ</t>
    </rPh>
    <phoneticPr fontId="47"/>
  </si>
  <si>
    <t>サービス種類
（注１）</t>
    <rPh sb="4" eb="6">
      <t>シュルイ</t>
    </rPh>
    <rPh sb="8" eb="9">
      <t>チュウ</t>
    </rPh>
    <phoneticPr fontId="3"/>
  </si>
  <si>
    <t>職場見学、職場体験、職場実習の別（注２）</t>
    <rPh sb="0" eb="2">
      <t>ショクバ</t>
    </rPh>
    <rPh sb="2" eb="4">
      <t>ケンガク</t>
    </rPh>
    <rPh sb="5" eb="7">
      <t>ショクバ</t>
    </rPh>
    <rPh sb="7" eb="9">
      <t>タイケン</t>
    </rPh>
    <rPh sb="10" eb="12">
      <t>ショクバ</t>
    </rPh>
    <rPh sb="12" eb="14">
      <t>ジッシュウ</t>
    </rPh>
    <rPh sb="15" eb="16">
      <t>ベツ</t>
    </rPh>
    <rPh sb="17" eb="18">
      <t>チュウ</t>
    </rPh>
    <phoneticPr fontId="47"/>
  </si>
  <si>
    <t>備考（注３）</t>
    <rPh sb="0" eb="2">
      <t>ビコウ</t>
    </rPh>
    <rPh sb="3" eb="4">
      <t>チュウ</t>
    </rPh>
    <phoneticPr fontId="3"/>
  </si>
  <si>
    <t>訪問介護</t>
    <rPh sb="0" eb="2">
      <t>ホウモン</t>
    </rPh>
    <rPh sb="2" eb="4">
      <t>カイゴ</t>
    </rPh>
    <phoneticPr fontId="47"/>
  </si>
  <si>
    <t>職場体験</t>
  </si>
  <si>
    <t>●月●日、
●月×日</t>
    <rPh sb="1" eb="2">
      <t>ガツ</t>
    </rPh>
    <rPh sb="3" eb="4">
      <t>ニチ</t>
    </rPh>
    <rPh sb="7" eb="8">
      <t>ガツ</t>
    </rPh>
    <rPh sb="9" eb="10">
      <t>ニチ</t>
    </rPh>
    <phoneticPr fontId="3"/>
  </si>
  <si>
    <t>５人</t>
    <rPh sb="1" eb="2">
      <t>ニン</t>
    </rPh>
    <phoneticPr fontId="3"/>
  </si>
  <si>
    <t>通所介護</t>
    <rPh sb="0" eb="2">
      <t>ツウショ</t>
    </rPh>
    <rPh sb="2" eb="4">
      <t>カイゴ</t>
    </rPh>
    <phoneticPr fontId="47"/>
  </si>
  <si>
    <t>特定非営利活動法人●●</t>
    <rPh sb="0" eb="2">
      <t>トクテイ</t>
    </rPh>
    <rPh sb="2" eb="5">
      <t>ヒエイリ</t>
    </rPh>
    <rPh sb="5" eb="7">
      <t>カツドウ</t>
    </rPh>
    <rPh sb="7" eb="9">
      <t>ホウジン</t>
    </rPh>
    <phoneticPr fontId="3"/>
  </si>
  <si>
    <t>職場見学</t>
  </si>
  <si>
    <t>６人</t>
    <rPh sb="1" eb="2">
      <t>ニン</t>
    </rPh>
    <phoneticPr fontId="3"/>
  </si>
  <si>
    <t>介護老人福祉施設</t>
    <rPh sb="0" eb="2">
      <t>カイゴ</t>
    </rPh>
    <rPh sb="2" eb="4">
      <t>ロウジン</t>
    </rPh>
    <rPh sb="4" eb="6">
      <t>フクシ</t>
    </rPh>
    <rPh sb="6" eb="8">
      <t>シセツ</t>
    </rPh>
    <phoneticPr fontId="47"/>
  </si>
  <si>
    <t>社会福祉法人△▲</t>
    <rPh sb="0" eb="2">
      <t>シャカイ</t>
    </rPh>
    <rPh sb="2" eb="4">
      <t>フクシ</t>
    </rPh>
    <rPh sb="4" eb="6">
      <t>ホウジン</t>
    </rPh>
    <phoneticPr fontId="3"/>
  </si>
  <si>
    <t>職場実習</t>
  </si>
  <si>
    <t>3人</t>
    <rPh sb="1" eb="2">
      <t>ニン</t>
    </rPh>
    <phoneticPr fontId="47"/>
  </si>
  <si>
    <t>生活介護</t>
    <rPh sb="0" eb="2">
      <t>セイカツ</t>
    </rPh>
    <rPh sb="2" eb="4">
      <t>カイゴ</t>
    </rPh>
    <phoneticPr fontId="47"/>
  </si>
  <si>
    <t>社会福祉法人○●</t>
    <rPh sb="0" eb="2">
      <t>シャカイ</t>
    </rPh>
    <rPh sb="2" eb="4">
      <t>フクシ</t>
    </rPh>
    <rPh sb="4" eb="6">
      <t>ホウジン</t>
    </rPh>
    <phoneticPr fontId="3"/>
  </si>
  <si>
    <t>就労移行支援</t>
    <rPh sb="0" eb="2">
      <t>シュウロウ</t>
    </rPh>
    <rPh sb="2" eb="4">
      <t>イコウ</t>
    </rPh>
    <rPh sb="4" eb="6">
      <t>シエン</t>
    </rPh>
    <phoneticPr fontId="47"/>
  </si>
  <si>
    <t>△△株式会社</t>
    <rPh sb="2" eb="4">
      <t>カブシキ</t>
    </rPh>
    <rPh sb="4" eb="6">
      <t>カイシャ</t>
    </rPh>
    <phoneticPr fontId="3"/>
  </si>
  <si>
    <t>７人</t>
    <rPh sb="1" eb="2">
      <t>ニン</t>
    </rPh>
    <phoneticPr fontId="3"/>
  </si>
  <si>
    <t>（注１）介護保険法又は障害者の日常生活及び社会生活を総合的に支援するための法律の規定に基づくサービスの種類を記載してください。</t>
    <rPh sb="1" eb="2">
      <t>チュウ</t>
    </rPh>
    <phoneticPr fontId="47"/>
  </si>
  <si>
    <t>（注２）以下を参考に選択してください。</t>
    <rPh sb="1" eb="2">
      <t>チュウ</t>
    </rPh>
    <rPh sb="4" eb="6">
      <t>イカ</t>
    </rPh>
    <rPh sb="7" eb="9">
      <t>サンコウ</t>
    </rPh>
    <rPh sb="10" eb="12">
      <t>センタク</t>
    </rPh>
    <phoneticPr fontId="47"/>
  </si>
  <si>
    <t>職場見学：介護（障害）福祉サービス利用者（以下「利用者」という。）のいる時間帯に福祉施設等を訪問し、施設職員の説明を受けながら福祉サービス提供の実態を見学すること。</t>
    <rPh sb="0" eb="2">
      <t>ショクバ</t>
    </rPh>
    <rPh sb="2" eb="4">
      <t>ケンガク</t>
    </rPh>
    <phoneticPr fontId="50"/>
  </si>
  <si>
    <t>職場体験：一つの福祉施設等において、当該施設職員の指導を受けながら、施設職員が利用者に提供するサービスの補助等を行うこと。</t>
    <rPh sb="0" eb="2">
      <t>ショクバ</t>
    </rPh>
    <rPh sb="2" eb="4">
      <t>タイケン</t>
    </rPh>
    <phoneticPr fontId="50"/>
  </si>
  <si>
    <t>職場実習：一つの福祉施設等において、当該施設職員の指導を受けながら、利用者に提供するサービスについて法令の範囲内で行うこと。</t>
    <rPh sb="0" eb="2">
      <t>ショクバ</t>
    </rPh>
    <rPh sb="2" eb="4">
      <t>ジッシュウ</t>
    </rPh>
    <phoneticPr fontId="50"/>
  </si>
  <si>
    <t>（注３）調整中の事項については備考欄にその状況を記載すること。</t>
    <rPh sb="1" eb="2">
      <t>チュウ</t>
    </rPh>
    <rPh sb="4" eb="6">
      <t>チョウセイ</t>
    </rPh>
    <rPh sb="6" eb="7">
      <t>チュウ</t>
    </rPh>
    <rPh sb="8" eb="10">
      <t>ジコウ</t>
    </rPh>
    <rPh sb="15" eb="18">
      <t>ビコウラン</t>
    </rPh>
    <rPh sb="21" eb="23">
      <t>ジョウキョウ</t>
    </rPh>
    <rPh sb="24" eb="26">
      <t>キサイ</t>
    </rPh>
    <phoneticPr fontId="3"/>
  </si>
  <si>
    <t>災害時（台風等）発生時の連絡体制　（参考）フロー</t>
  </si>
  <si>
    <t>※災害発生</t>
  </si>
  <si>
    <t>　　　　　</t>
  </si>
  <si>
    <t>①   休講決定（委託先判断）</t>
  </si>
  <si>
    <t>様式10</t>
    <rPh sb="0" eb="2">
      <t>ヨウシキ</t>
    </rPh>
    <phoneticPr fontId="3"/>
  </si>
  <si>
    <t>　　　　②　報告</t>
    <phoneticPr fontId="3"/>
  </si>
  <si>
    <t>　　　　　　　　　　　　　</t>
    <phoneticPr fontId="3"/>
  </si>
  <si>
    <t>　　⑥振替訓練報告</t>
    <phoneticPr fontId="3"/>
  </si>
  <si>
    <t>　　　　　　　　　③休校指示（連絡）</t>
    <phoneticPr fontId="3"/>
  </si>
  <si>
    <t>　　　　　　　　　④連絡指示</t>
    <phoneticPr fontId="3"/>
  </si>
  <si>
    <t>名</t>
    <rPh sb="0" eb="1">
      <t>メイ</t>
    </rPh>
    <phoneticPr fontId="3"/>
  </si>
  <si>
    <t>（最小</t>
    <rPh sb="1" eb="3">
      <t>サイショウ</t>
    </rPh>
    <phoneticPr fontId="3"/>
  </si>
  <si>
    <t>名）</t>
    <rPh sb="0" eb="1">
      <t>メイ</t>
    </rPh>
    <phoneticPr fontId="3"/>
  </si>
  <si>
    <t>か月</t>
    <rPh sb="1" eb="2">
      <t>ゲツ</t>
    </rPh>
    <phoneticPr fontId="3"/>
  </si>
  <si>
    <r>
      <t>開講</t>
    </r>
    <r>
      <rPr>
        <sz val="11"/>
        <color rgb="FFFF0000"/>
        <rFont val="ＭＳ Ｐゴシック"/>
        <family val="3"/>
        <charset val="128"/>
      </rPr>
      <t>希望</t>
    </r>
    <r>
      <rPr>
        <sz val="11"/>
        <rFont val="ＭＳ Ｐゴシック"/>
        <family val="3"/>
        <charset val="128"/>
      </rPr>
      <t>月</t>
    </r>
    <rPh sb="0" eb="2">
      <t>カイコウ</t>
    </rPh>
    <rPh sb="2" eb="4">
      <t>キボウ</t>
    </rPh>
    <rPh sb="4" eb="5">
      <t>ツキ</t>
    </rPh>
    <phoneticPr fontId="3"/>
  </si>
  <si>
    <t>開講月
変更対応可否</t>
    <rPh sb="0" eb="2">
      <t>カイコウ</t>
    </rPh>
    <rPh sb="2" eb="3">
      <t>ツキ</t>
    </rPh>
    <rPh sb="4" eb="6">
      <t>ヘンコウ</t>
    </rPh>
    <rPh sb="6" eb="8">
      <t>タイオウ</t>
    </rPh>
    <rPh sb="8" eb="10">
      <t>カヒ</t>
    </rPh>
    <phoneticPr fontId="3"/>
  </si>
  <si>
    <t>振替休日（山の日）</t>
    <rPh sb="0" eb="2">
      <t>フリカエ</t>
    </rPh>
    <rPh sb="2" eb="4">
      <t>キュウジツ</t>
    </rPh>
    <rPh sb="5" eb="6">
      <t>ヤマ</t>
    </rPh>
    <rPh sb="7" eb="8">
      <t>ヒ</t>
    </rPh>
    <phoneticPr fontId="3"/>
  </si>
  <si>
    <t>振替休日（こどもの日）</t>
    <rPh sb="0" eb="2">
      <t>フリカエ</t>
    </rPh>
    <rPh sb="2" eb="4">
      <t>キュウジツ</t>
    </rPh>
    <rPh sb="9" eb="10">
      <t>ヒ</t>
    </rPh>
    <phoneticPr fontId="3"/>
  </si>
  <si>
    <t>慰霊の日</t>
    <rPh sb="0" eb="2">
      <t>イレイ</t>
    </rPh>
    <rPh sb="3" eb="4">
      <t>ヒ</t>
    </rPh>
    <phoneticPr fontId="3"/>
  </si>
  <si>
    <t>振替休日（秋分の日）</t>
    <rPh sb="0" eb="2">
      <t>フリカエ</t>
    </rPh>
    <rPh sb="2" eb="4">
      <t>キュウジツ</t>
    </rPh>
    <rPh sb="5" eb="7">
      <t>シュウブン</t>
    </rPh>
    <phoneticPr fontId="3"/>
  </si>
  <si>
    <t>振替休日（文化の日）</t>
    <rPh sb="0" eb="2">
      <t>フリカエ</t>
    </rPh>
    <rPh sb="2" eb="4">
      <t>キュウジツ</t>
    </rPh>
    <rPh sb="5" eb="7">
      <t>ブンカ</t>
    </rPh>
    <rPh sb="8" eb="9">
      <t>ヒ</t>
    </rPh>
    <phoneticPr fontId="3"/>
  </si>
  <si>
    <t>振替休日（天皇誕生日）</t>
    <rPh sb="0" eb="2">
      <t>フリカエ</t>
    </rPh>
    <rPh sb="2" eb="4">
      <t>キュウジツ</t>
    </rPh>
    <rPh sb="5" eb="7">
      <t>テンノウ</t>
    </rPh>
    <rPh sb="7" eb="10">
      <t>タンジョウビ</t>
    </rPh>
    <phoneticPr fontId="3"/>
  </si>
  <si>
    <t>山の日</t>
    <rPh sb="0" eb="1">
      <t>ヤマ</t>
    </rPh>
    <rPh sb="2" eb="3">
      <t>ヒ</t>
    </rPh>
    <phoneticPr fontId="3"/>
  </si>
  <si>
    <r>
      <t xml:space="preserve">※広報内容欄には、具体的に記載して下さい。
例）①チラシを500部作成し、ハローワーク、○○○、□□□に設置。
　　②自社ホームページ、ＳＮＳアカウントに掲載
　　③新聞（琉球新報、沖縄タイムス）に○掲載。また、無料求人誌に○回掲載
</t>
    </r>
    <r>
      <rPr>
        <sz val="9"/>
        <color rgb="FFFF0000"/>
        <rFont val="ＭＳ Ｐ明朝"/>
        <family val="1"/>
        <charset val="128"/>
      </rPr>
      <t>　　④求職者に対し、訓練内容等についての説明会を受講申込締切日の○日前までに○回実施する。</t>
    </r>
    <rPh sb="120" eb="123">
      <t>キュウショクシャ</t>
    </rPh>
    <rPh sb="124" eb="125">
      <t>タイ</t>
    </rPh>
    <rPh sb="127" eb="129">
      <t>クンレン</t>
    </rPh>
    <rPh sb="129" eb="131">
      <t>ナイヨウ</t>
    </rPh>
    <rPh sb="131" eb="132">
      <t>トウ</t>
    </rPh>
    <rPh sb="137" eb="140">
      <t>セツメイカイ</t>
    </rPh>
    <rPh sb="141" eb="143">
      <t>ジュコウ</t>
    </rPh>
    <rPh sb="143" eb="145">
      <t>モウシコミ</t>
    </rPh>
    <rPh sb="145" eb="148">
      <t>シメキリビ</t>
    </rPh>
    <rPh sb="150" eb="152">
      <t>ニチマエ</t>
    </rPh>
    <rPh sb="156" eb="157">
      <t>カイ</t>
    </rPh>
    <rPh sb="157" eb="159">
      <t>ジッシ</t>
    </rPh>
    <phoneticPr fontId="3"/>
  </si>
  <si>
    <t>連絡体制</t>
    <rPh sb="0" eb="2">
      <t>レンラク</t>
    </rPh>
    <rPh sb="2" eb="4">
      <t>タイセイ</t>
    </rPh>
    <phoneticPr fontId="3"/>
  </si>
  <si>
    <t>様式10又は任意様式(A4)</t>
    <rPh sb="0" eb="2">
      <t>ヨウシキ</t>
    </rPh>
    <rPh sb="4" eb="5">
      <t>マタ</t>
    </rPh>
    <rPh sb="6" eb="8">
      <t>ニンイ</t>
    </rPh>
    <rPh sb="8" eb="10">
      <t>ヨウシキ</t>
    </rPh>
    <phoneticPr fontId="3"/>
  </si>
  <si>
    <r>
      <t>職業訓練サービスガイドライン研修の修了証の写し</t>
    </r>
    <r>
      <rPr>
        <sz val="11"/>
        <color rgb="FFFF0000"/>
        <rFont val="ＭＳ Ｐ明朝"/>
        <family val="1"/>
        <charset val="128"/>
      </rPr>
      <t xml:space="preserve">又はISO２９９９３及び
ISO２１００１の審査登録証の写し
</t>
    </r>
    <rPh sb="23" eb="24">
      <t>マタ</t>
    </rPh>
    <phoneticPr fontId="3"/>
  </si>
  <si>
    <t>参考見積書</t>
    <rPh sb="0" eb="2">
      <t>サンコウ</t>
    </rPh>
    <rPh sb="2" eb="5">
      <t>ミツモリショ</t>
    </rPh>
    <phoneticPr fontId="3"/>
  </si>
  <si>
    <t>基礎的なデジタルリテラシーの要素を含むカリキュラムを設定した</t>
    <rPh sb="0" eb="3">
      <t>キソテキ</t>
    </rPh>
    <rPh sb="14" eb="16">
      <t>ヨウソ</t>
    </rPh>
    <rPh sb="17" eb="18">
      <t>フク</t>
    </rPh>
    <rPh sb="26" eb="28">
      <t>セッテイ</t>
    </rPh>
    <phoneticPr fontId="3"/>
  </si>
  <si>
    <t>※デジタルリテラシーについて</t>
    <phoneticPr fontId="3"/>
  </si>
  <si>
    <t>Eラーニング</t>
    <phoneticPr fontId="3"/>
  </si>
  <si>
    <t>訓　練　コ　ー　ス　要　素　別　点　検　表　 (Eラーニング以外のコース)</t>
    <rPh sb="0" eb="1">
      <t>クン</t>
    </rPh>
    <rPh sb="2" eb="3">
      <t>ネリ</t>
    </rPh>
    <rPh sb="10" eb="11">
      <t>ヨウ</t>
    </rPh>
    <rPh sb="12" eb="13">
      <t>ス</t>
    </rPh>
    <rPh sb="14" eb="15">
      <t>ベツ</t>
    </rPh>
    <rPh sb="16" eb="17">
      <t>テン</t>
    </rPh>
    <rPh sb="18" eb="19">
      <t>ケン</t>
    </rPh>
    <rPh sb="20" eb="21">
      <t>オモテ</t>
    </rPh>
    <rPh sb="30" eb="32">
      <t>イガイ</t>
    </rPh>
    <phoneticPr fontId="3"/>
  </si>
  <si>
    <t>パソコン</t>
    <phoneticPr fontId="3"/>
  </si>
  <si>
    <t>所有するものを貸与（　　　台）</t>
    <rPh sb="0" eb="2">
      <t>ショユウ</t>
    </rPh>
    <rPh sb="7" eb="9">
      <t>タイヨ</t>
    </rPh>
    <rPh sb="13" eb="14">
      <t>ダイ</t>
    </rPh>
    <phoneticPr fontId="3"/>
  </si>
  <si>
    <t>リース又はレンタルにより用意したものを貸与（　台）</t>
    <rPh sb="3" eb="4">
      <t>マタ</t>
    </rPh>
    <rPh sb="12" eb="14">
      <t>ヨウイ</t>
    </rPh>
    <rPh sb="19" eb="21">
      <t>タイヨ</t>
    </rPh>
    <rPh sb="23" eb="24">
      <t>ダイ</t>
    </rPh>
    <phoneticPr fontId="3"/>
  </si>
  <si>
    <t>受講生自らが準備</t>
    <rPh sb="0" eb="3">
      <t>ジュコウセイ</t>
    </rPh>
    <rPh sb="3" eb="4">
      <t>ミズカ</t>
    </rPh>
    <rPh sb="6" eb="8">
      <t>ジュンビ</t>
    </rPh>
    <phoneticPr fontId="3"/>
  </si>
  <si>
    <t>モバイルルーター等の
情報通信機器</t>
    <rPh sb="8" eb="9">
      <t>トウ</t>
    </rPh>
    <rPh sb="11" eb="15">
      <t>ジョウホウツウシン</t>
    </rPh>
    <rPh sb="15" eb="17">
      <t>キキ</t>
    </rPh>
    <phoneticPr fontId="3"/>
  </si>
  <si>
    <t>　　　　していない</t>
    <phoneticPr fontId="3"/>
  </si>
  <si>
    <t>している</t>
    <phoneticPr fontId="3"/>
  </si>
  <si>
    <t>　　　　なし</t>
    <phoneticPr fontId="3"/>
  </si>
  <si>
    <t>委託先機関自らが作成</t>
    <rPh sb="0" eb="3">
      <t>イタクサキ</t>
    </rPh>
    <rPh sb="3" eb="5">
      <t>キカン</t>
    </rPh>
    <rPh sb="5" eb="6">
      <t>ミズカ</t>
    </rPh>
    <rPh sb="8" eb="10">
      <t>サクセイ</t>
    </rPh>
    <phoneticPr fontId="3"/>
  </si>
  <si>
    <t>外部企業等が提供</t>
    <rPh sb="0" eb="2">
      <t>ガイブ</t>
    </rPh>
    <rPh sb="2" eb="4">
      <t>キギョウ</t>
    </rPh>
    <rPh sb="4" eb="5">
      <t>トウ</t>
    </rPh>
    <rPh sb="6" eb="8">
      <t>テイキョウ</t>
    </rPh>
    <phoneticPr fontId="3"/>
  </si>
  <si>
    <t>1日以内の訓練内容を確認</t>
    <rPh sb="1" eb="2">
      <t>ニチ</t>
    </rPh>
    <rPh sb="2" eb="4">
      <t>イナイ</t>
    </rPh>
    <rPh sb="5" eb="7">
      <t>クンレン</t>
    </rPh>
    <rPh sb="7" eb="9">
      <t>ナイヨウ</t>
    </rPh>
    <rPh sb="10" eb="12">
      <t>カクニン</t>
    </rPh>
    <phoneticPr fontId="3"/>
  </si>
  <si>
    <t>1週間以内の訓練内容を確認</t>
    <rPh sb="1" eb="3">
      <t>シュウカン</t>
    </rPh>
    <rPh sb="3" eb="5">
      <t>イナイ</t>
    </rPh>
    <rPh sb="6" eb="8">
      <t>クンレン</t>
    </rPh>
    <rPh sb="8" eb="10">
      <t>ナイヨウ</t>
    </rPh>
    <rPh sb="11" eb="13">
      <t>カクニン</t>
    </rPh>
    <phoneticPr fontId="3"/>
  </si>
  <si>
    <t>8割以上の得点で合格とし、一度不合格になった訓練生も再度受けることができる</t>
    <rPh sb="1" eb="2">
      <t>ワリ</t>
    </rPh>
    <rPh sb="2" eb="4">
      <t>イジョウ</t>
    </rPh>
    <rPh sb="5" eb="7">
      <t>トクテン</t>
    </rPh>
    <rPh sb="8" eb="10">
      <t>ゴウカク</t>
    </rPh>
    <rPh sb="13" eb="15">
      <t>イチド</t>
    </rPh>
    <rPh sb="15" eb="18">
      <t>フゴウカク</t>
    </rPh>
    <rPh sb="22" eb="25">
      <t>クンレンセイ</t>
    </rPh>
    <rPh sb="26" eb="28">
      <t>サイド</t>
    </rPh>
    <rPh sb="28" eb="29">
      <t>ウ</t>
    </rPh>
    <phoneticPr fontId="3"/>
  </si>
  <si>
    <t>受講の制限</t>
    <rPh sb="0" eb="2">
      <t>ジュコウ</t>
    </rPh>
    <rPh sb="3" eb="5">
      <t>セイゲン</t>
    </rPh>
    <phoneticPr fontId="3"/>
  </si>
  <si>
    <t>訓練開始日から１月ごとの期間において、受講する日の属する期間の翌期間分の訓練を受講することができないよう制限を設けている</t>
    <rPh sb="0" eb="2">
      <t>クンレン</t>
    </rPh>
    <rPh sb="2" eb="5">
      <t>カイシビ</t>
    </rPh>
    <rPh sb="8" eb="9">
      <t>ツキ</t>
    </rPh>
    <rPh sb="12" eb="14">
      <t>キカン</t>
    </rPh>
    <rPh sb="19" eb="21">
      <t>ジュコウ</t>
    </rPh>
    <rPh sb="23" eb="24">
      <t>ヒ</t>
    </rPh>
    <rPh sb="25" eb="26">
      <t>ゾク</t>
    </rPh>
    <rPh sb="28" eb="30">
      <t>キカン</t>
    </rPh>
    <rPh sb="31" eb="32">
      <t>ヨク</t>
    </rPh>
    <rPh sb="32" eb="34">
      <t>キカン</t>
    </rPh>
    <rPh sb="34" eb="35">
      <t>ブン</t>
    </rPh>
    <rPh sb="36" eb="38">
      <t>クンレン</t>
    </rPh>
    <rPh sb="39" eb="41">
      <t>ジュコウ</t>
    </rPh>
    <rPh sb="52" eb="54">
      <t>セイゲン</t>
    </rPh>
    <rPh sb="55" eb="56">
      <t>モウ</t>
    </rPh>
    <phoneticPr fontId="3"/>
  </si>
  <si>
    <t>教材とLMSの各機能</t>
    <rPh sb="0" eb="2">
      <t>キョウザイ</t>
    </rPh>
    <rPh sb="7" eb="10">
      <t>カクキノウ</t>
    </rPh>
    <phoneticPr fontId="3"/>
  </si>
  <si>
    <t>同一のシステム</t>
    <rPh sb="0" eb="2">
      <t>ドウイツ</t>
    </rPh>
    <phoneticPr fontId="3"/>
  </si>
  <si>
    <t>複数のシステム・手段</t>
    <rPh sb="0" eb="2">
      <t>フクスウ</t>
    </rPh>
    <rPh sb="8" eb="10">
      <t>シュダン</t>
    </rPh>
    <phoneticPr fontId="3"/>
  </si>
  <si>
    <t>訓練履歴の記録</t>
    <rPh sb="0" eb="2">
      <t>クンレン</t>
    </rPh>
    <rPh sb="2" eb="4">
      <t>リレキ</t>
    </rPh>
    <rPh sb="5" eb="7">
      <t>キロク</t>
    </rPh>
    <phoneticPr fontId="3"/>
  </si>
  <si>
    <t>訓練生のログイン及びログアウト時刻の記録、訓練時間を暦日ごとに記録・管理できる</t>
    <rPh sb="0" eb="3">
      <t>クンレンセイ</t>
    </rPh>
    <rPh sb="8" eb="9">
      <t>オヨ</t>
    </rPh>
    <rPh sb="15" eb="17">
      <t>ジコク</t>
    </rPh>
    <rPh sb="18" eb="20">
      <t>キロク</t>
    </rPh>
    <rPh sb="21" eb="23">
      <t>クンレン</t>
    </rPh>
    <rPh sb="23" eb="25">
      <t>ジカン</t>
    </rPh>
    <rPh sb="26" eb="28">
      <t>レキジツ</t>
    </rPh>
    <rPh sb="31" eb="33">
      <t>キロク</t>
    </rPh>
    <rPh sb="34" eb="36">
      <t>カンリ</t>
    </rPh>
    <phoneticPr fontId="3"/>
  </si>
  <si>
    <t>訓練生のアクセスした教材及び訓練の進捗状況を暦日ごとに記録・管理できる</t>
    <rPh sb="0" eb="3">
      <t>クンレンセイ</t>
    </rPh>
    <rPh sb="10" eb="12">
      <t>キョウザイ</t>
    </rPh>
    <rPh sb="12" eb="13">
      <t>オヨ</t>
    </rPh>
    <rPh sb="14" eb="16">
      <t>クンレン</t>
    </rPh>
    <rPh sb="17" eb="19">
      <t>シンチョク</t>
    </rPh>
    <rPh sb="19" eb="21">
      <t>ジョウキョウ</t>
    </rPh>
    <rPh sb="22" eb="24">
      <t>レキジツ</t>
    </rPh>
    <rPh sb="27" eb="29">
      <t>キロク</t>
    </rPh>
    <rPh sb="30" eb="32">
      <t>カンリ</t>
    </rPh>
    <phoneticPr fontId="3"/>
  </si>
  <si>
    <t>教材に付随する確認テストの実施状況と成績の記録及び管理ができる</t>
    <rPh sb="0" eb="2">
      <t>キョウザイ</t>
    </rPh>
    <rPh sb="3" eb="5">
      <t>フズイ</t>
    </rPh>
    <rPh sb="7" eb="9">
      <t>カクニン</t>
    </rPh>
    <rPh sb="13" eb="15">
      <t>ジッシ</t>
    </rPh>
    <rPh sb="15" eb="17">
      <t>ジョウキョウ</t>
    </rPh>
    <rPh sb="18" eb="20">
      <t>セイセキ</t>
    </rPh>
    <rPh sb="21" eb="23">
      <t>キロク</t>
    </rPh>
    <rPh sb="23" eb="24">
      <t>オヨ</t>
    </rPh>
    <rPh sb="25" eb="27">
      <t>カンリ</t>
    </rPh>
    <phoneticPr fontId="3"/>
  </si>
  <si>
    <t>訓練許可の管理</t>
    <rPh sb="0" eb="2">
      <t>クンレン</t>
    </rPh>
    <rPh sb="2" eb="4">
      <t>キョカ</t>
    </rPh>
    <rPh sb="5" eb="7">
      <t>カンリ</t>
    </rPh>
    <phoneticPr fontId="3"/>
  </si>
  <si>
    <t>訓練生に対し訓練受講を許可するコンテンツの管理（コンテンツの選択、選択されたコンテンツへのアクセス権付与、ロック及びアンロック等）ができる</t>
    <rPh sb="0" eb="3">
      <t>クンレンセイ</t>
    </rPh>
    <rPh sb="4" eb="5">
      <t>タイ</t>
    </rPh>
    <rPh sb="6" eb="8">
      <t>クンレン</t>
    </rPh>
    <rPh sb="8" eb="10">
      <t>ジュコウ</t>
    </rPh>
    <rPh sb="11" eb="13">
      <t>キョカ</t>
    </rPh>
    <rPh sb="21" eb="23">
      <t>カンリ</t>
    </rPh>
    <rPh sb="30" eb="32">
      <t>センタク</t>
    </rPh>
    <rPh sb="33" eb="35">
      <t>センタク</t>
    </rPh>
    <rPh sb="49" eb="50">
      <t>ケン</t>
    </rPh>
    <rPh sb="50" eb="52">
      <t>フヨ</t>
    </rPh>
    <rPh sb="56" eb="57">
      <t>オヨ</t>
    </rPh>
    <rPh sb="63" eb="64">
      <t>ナド</t>
    </rPh>
    <phoneticPr fontId="3"/>
  </si>
  <si>
    <t>訓練履歴の通知</t>
    <rPh sb="0" eb="2">
      <t>クンレン</t>
    </rPh>
    <rPh sb="2" eb="4">
      <t>リレキ</t>
    </rPh>
    <rPh sb="5" eb="7">
      <t>ツウチ</t>
    </rPh>
    <phoneticPr fontId="3"/>
  </si>
  <si>
    <t>暦日毎のログイン及びログアウト時刻等について、訓練生の求めに応じて、訓練生に通知することができること。</t>
    <rPh sb="0" eb="1">
      <t>コヨミ</t>
    </rPh>
    <rPh sb="1" eb="3">
      <t>ヒゴト</t>
    </rPh>
    <rPh sb="8" eb="9">
      <t>オヨ</t>
    </rPh>
    <rPh sb="15" eb="17">
      <t>ジコク</t>
    </rPh>
    <rPh sb="17" eb="18">
      <t>トウ</t>
    </rPh>
    <rPh sb="23" eb="26">
      <t>クンレンセイ</t>
    </rPh>
    <rPh sb="27" eb="28">
      <t>モト</t>
    </rPh>
    <rPh sb="30" eb="31">
      <t>オウ</t>
    </rPh>
    <rPh sb="34" eb="37">
      <t>クンレンセイ</t>
    </rPh>
    <rPh sb="38" eb="40">
      <t>ツウチ</t>
    </rPh>
    <phoneticPr fontId="3"/>
  </si>
  <si>
    <t>コミュニケーション</t>
    <phoneticPr fontId="3"/>
  </si>
  <si>
    <t>訓練生からの訓練内容等に関する質問や相談に対し、適切に対応できる機能を有している</t>
    <rPh sb="0" eb="3">
      <t>クンレンセイ</t>
    </rPh>
    <rPh sb="6" eb="8">
      <t>クンレン</t>
    </rPh>
    <rPh sb="8" eb="10">
      <t>ナイヨウ</t>
    </rPh>
    <rPh sb="10" eb="11">
      <t>トウ</t>
    </rPh>
    <rPh sb="12" eb="13">
      <t>カン</t>
    </rPh>
    <rPh sb="15" eb="17">
      <t>シツモン</t>
    </rPh>
    <rPh sb="18" eb="20">
      <t>ソウダン</t>
    </rPh>
    <rPh sb="21" eb="22">
      <t>タイ</t>
    </rPh>
    <rPh sb="24" eb="26">
      <t>テキセツ</t>
    </rPh>
    <rPh sb="27" eb="29">
      <t>タイオウ</t>
    </rPh>
    <rPh sb="32" eb="34">
      <t>キノウ</t>
    </rPh>
    <rPh sb="35" eb="36">
      <t>ユウ</t>
    </rPh>
    <phoneticPr fontId="3"/>
  </si>
  <si>
    <t>上記機能を有していないLMSである場合、メールや掲示版、インターネット会議等を用いて委託先機関と訓練生がコミュニケーションを行える体制を整備している</t>
    <rPh sb="0" eb="2">
      <t>ジョウキ</t>
    </rPh>
    <rPh sb="2" eb="4">
      <t>キノウ</t>
    </rPh>
    <rPh sb="5" eb="6">
      <t>ユウ</t>
    </rPh>
    <rPh sb="17" eb="19">
      <t>バアイ</t>
    </rPh>
    <rPh sb="24" eb="26">
      <t>ケイジ</t>
    </rPh>
    <rPh sb="26" eb="27">
      <t>バン</t>
    </rPh>
    <rPh sb="35" eb="37">
      <t>カイギ</t>
    </rPh>
    <rPh sb="37" eb="38">
      <t>ナド</t>
    </rPh>
    <rPh sb="39" eb="40">
      <t>モチ</t>
    </rPh>
    <rPh sb="42" eb="45">
      <t>イタクサキ</t>
    </rPh>
    <rPh sb="45" eb="47">
      <t>キカン</t>
    </rPh>
    <rPh sb="48" eb="51">
      <t>クンレンセイ</t>
    </rPh>
    <rPh sb="62" eb="63">
      <t>オコナ</t>
    </rPh>
    <rPh sb="65" eb="67">
      <t>タイセイ</t>
    </rPh>
    <rPh sb="68" eb="70">
      <t>セイビ</t>
    </rPh>
    <phoneticPr fontId="3"/>
  </si>
  <si>
    <t>推奨環境</t>
    <rPh sb="0" eb="2">
      <t>スイショウ</t>
    </rPh>
    <rPh sb="2" eb="4">
      <t>カンキョウ</t>
    </rPh>
    <phoneticPr fontId="3"/>
  </si>
  <si>
    <t>訓練生が一般的な設備・推奨環境で訓練が実施できる訓練コースを設定している</t>
    <rPh sb="0" eb="3">
      <t>クンレンセイ</t>
    </rPh>
    <rPh sb="4" eb="6">
      <t>イッパン</t>
    </rPh>
    <rPh sb="6" eb="7">
      <t>テキ</t>
    </rPh>
    <rPh sb="8" eb="10">
      <t>セツビ</t>
    </rPh>
    <rPh sb="11" eb="13">
      <t>スイショウ</t>
    </rPh>
    <rPh sb="13" eb="15">
      <t>カンキョウ</t>
    </rPh>
    <rPh sb="16" eb="18">
      <t>クンレン</t>
    </rPh>
    <rPh sb="19" eb="21">
      <t>ジッシ</t>
    </rPh>
    <rPh sb="24" eb="26">
      <t>クンレン</t>
    </rPh>
    <rPh sb="30" eb="32">
      <t>セッテイ</t>
    </rPh>
    <phoneticPr fontId="3"/>
  </si>
  <si>
    <t>訓練受講時に訓練生本人であることを、個人認証ID及びパスワードの入力により確認できる</t>
    <rPh sb="0" eb="2">
      <t>クンレン</t>
    </rPh>
    <rPh sb="2" eb="4">
      <t>ジュコウ</t>
    </rPh>
    <rPh sb="4" eb="5">
      <t>ジ</t>
    </rPh>
    <rPh sb="6" eb="9">
      <t>クンレンセイ</t>
    </rPh>
    <rPh sb="9" eb="11">
      <t>ホンニン</t>
    </rPh>
    <rPh sb="18" eb="20">
      <t>コジン</t>
    </rPh>
    <rPh sb="20" eb="22">
      <t>ニンショウ</t>
    </rPh>
    <rPh sb="24" eb="25">
      <t>オヨ</t>
    </rPh>
    <rPh sb="32" eb="34">
      <t>ニュウリョク</t>
    </rPh>
    <rPh sb="37" eb="39">
      <t>カクニン</t>
    </rPh>
    <phoneticPr fontId="3"/>
  </si>
  <si>
    <t>訓練生本人の確認</t>
    <phoneticPr fontId="3"/>
  </si>
  <si>
    <t>上記以外にもWEBカメラ、メール、電話等により訓練生本人であることを確認できる</t>
    <rPh sb="0" eb="2">
      <t>ジョウキ</t>
    </rPh>
    <rPh sb="2" eb="4">
      <t>イガイ</t>
    </rPh>
    <rPh sb="17" eb="19">
      <t>デンワ</t>
    </rPh>
    <rPh sb="19" eb="20">
      <t>トウ</t>
    </rPh>
    <rPh sb="23" eb="26">
      <t>クンレンセイ</t>
    </rPh>
    <rPh sb="26" eb="28">
      <t>ホンニン</t>
    </rPh>
    <rPh sb="34" eb="36">
      <t>カクニン</t>
    </rPh>
    <phoneticPr fontId="3"/>
  </si>
  <si>
    <t>訓練受講状況の確認</t>
    <rPh sb="0" eb="2">
      <t>クンレン</t>
    </rPh>
    <rPh sb="2" eb="4">
      <t>ジュコウ</t>
    </rPh>
    <rPh sb="4" eb="6">
      <t>ジョウキョウ</t>
    </rPh>
    <rPh sb="7" eb="9">
      <t>カクニン</t>
    </rPh>
    <phoneticPr fontId="3"/>
  </si>
  <si>
    <t>在宅訓練が適切に実施されていることを、スクーリング以外にLMS機能を活用して確認し、適切な助言指導を行う</t>
    <phoneticPr fontId="3"/>
  </si>
  <si>
    <t>Eラーニング</t>
    <phoneticPr fontId="3"/>
  </si>
  <si>
    <t>Eラーニング教材</t>
    <rPh sb="6" eb="8">
      <t>キョウザイ</t>
    </rPh>
    <phoneticPr fontId="3"/>
  </si>
  <si>
    <t>合格点、再テスト</t>
    <rPh sb="0" eb="3">
      <t>ゴウカクテン</t>
    </rPh>
    <rPh sb="4" eb="5">
      <t>サイ</t>
    </rPh>
    <phoneticPr fontId="3"/>
  </si>
  <si>
    <t>訓練の進捗状況</t>
    <rPh sb="0" eb="2">
      <t>クンレン</t>
    </rPh>
    <rPh sb="3" eb="5">
      <t>シンチョク</t>
    </rPh>
    <rPh sb="5" eb="7">
      <t>ジョウキョウ</t>
    </rPh>
    <phoneticPr fontId="3"/>
  </si>
  <si>
    <t>習得状況の記録</t>
    <phoneticPr fontId="3"/>
  </si>
  <si>
    <t>月</t>
    <rPh sb="0" eb="1">
      <t>ガツ</t>
    </rPh>
    <phoneticPr fontId="3"/>
  </si>
  <si>
    <t>可　（別紙のとおり）　・　不可</t>
    <rPh sb="0" eb="1">
      <t>カ</t>
    </rPh>
    <rPh sb="3" eb="5">
      <t>ベッシ</t>
    </rPh>
    <rPh sb="13" eb="15">
      <t>フカ</t>
    </rPh>
    <phoneticPr fontId="3"/>
  </si>
  <si>
    <t>（別紙）開講希望月調査</t>
    <rPh sb="1" eb="3">
      <t>ベッシ</t>
    </rPh>
    <rPh sb="4" eb="6">
      <t>カイコウ</t>
    </rPh>
    <rPh sb="6" eb="8">
      <t>キボウ</t>
    </rPh>
    <rPh sb="8" eb="9">
      <t>ツキ</t>
    </rPh>
    <rPh sb="9" eb="11">
      <t>チョウサ</t>
    </rPh>
    <phoneticPr fontId="3"/>
  </si>
  <si>
    <t>⑬大型自動車一種運転業務従事者育成コース</t>
    <rPh sb="1" eb="3">
      <t>オオガタ</t>
    </rPh>
    <rPh sb="3" eb="6">
      <t>ジドウシャ</t>
    </rPh>
    <rPh sb="6" eb="8">
      <t>イッシュ</t>
    </rPh>
    <rPh sb="8" eb="10">
      <t>ウンテン</t>
    </rPh>
    <rPh sb="10" eb="12">
      <t>ギョウム</t>
    </rPh>
    <rPh sb="12" eb="15">
      <t>ジュウジシャ</t>
    </rPh>
    <rPh sb="15" eb="17">
      <t>イクセイ</t>
    </rPh>
    <phoneticPr fontId="3"/>
  </si>
  <si>
    <t>確認テスト①</t>
    <rPh sb="0" eb="2">
      <t>カクニン</t>
    </rPh>
    <phoneticPr fontId="3"/>
  </si>
  <si>
    <t>確認テスト②</t>
    <rPh sb="0" eb="2">
      <t>カクニン</t>
    </rPh>
    <phoneticPr fontId="3"/>
  </si>
  <si>
    <t>最小訓練単位ごとにシステム上で習得度確認を行い、確認テスト実施後は、訓練生ごとに評価、採点または判定等を行い、評価等の結果提示及び当該結果に基づく添削指導を行うものである</t>
    <rPh sb="0" eb="2">
      <t>サイショウ</t>
    </rPh>
    <rPh sb="2" eb="4">
      <t>クンレン</t>
    </rPh>
    <rPh sb="4" eb="6">
      <t>タンイ</t>
    </rPh>
    <rPh sb="13" eb="14">
      <t>ジョウ</t>
    </rPh>
    <rPh sb="15" eb="17">
      <t>シュウトク</t>
    </rPh>
    <rPh sb="17" eb="18">
      <t>ド</t>
    </rPh>
    <rPh sb="18" eb="20">
      <t>カクニン</t>
    </rPh>
    <rPh sb="21" eb="22">
      <t>オコナ</t>
    </rPh>
    <rPh sb="24" eb="26">
      <t>カクニン</t>
    </rPh>
    <rPh sb="29" eb="31">
      <t>ジッシ</t>
    </rPh>
    <rPh sb="31" eb="32">
      <t>ゴ</t>
    </rPh>
    <rPh sb="34" eb="37">
      <t>クンレンセイ</t>
    </rPh>
    <rPh sb="40" eb="42">
      <t>ヒョウカ</t>
    </rPh>
    <rPh sb="43" eb="45">
      <t>サイテン</t>
    </rPh>
    <rPh sb="48" eb="50">
      <t>ハンテイ</t>
    </rPh>
    <rPh sb="50" eb="51">
      <t>トウ</t>
    </rPh>
    <rPh sb="52" eb="53">
      <t>オコナ</t>
    </rPh>
    <rPh sb="55" eb="57">
      <t>ヒョウカ</t>
    </rPh>
    <rPh sb="57" eb="58">
      <t>トウ</t>
    </rPh>
    <rPh sb="59" eb="61">
      <t>ケッカ</t>
    </rPh>
    <rPh sb="61" eb="63">
      <t>テイジ</t>
    </rPh>
    <rPh sb="63" eb="64">
      <t>オヨ</t>
    </rPh>
    <rPh sb="65" eb="67">
      <t>トウガイ</t>
    </rPh>
    <rPh sb="67" eb="69">
      <t>ケッカ</t>
    </rPh>
    <rPh sb="70" eb="71">
      <t>モト</t>
    </rPh>
    <rPh sb="73" eb="75">
      <t>テンサク</t>
    </rPh>
    <rPh sb="75" eb="77">
      <t>シドウ</t>
    </rPh>
    <rPh sb="78" eb="79">
      <t>オコナ</t>
    </rPh>
    <phoneticPr fontId="3"/>
  </si>
  <si>
    <t>訓　練　コ　ー　ス　要　素　別　点　検　表　 (Eラーニングコース)</t>
    <rPh sb="0" eb="1">
      <t>クン</t>
    </rPh>
    <rPh sb="2" eb="3">
      <t>ネリ</t>
    </rPh>
    <rPh sb="10" eb="11">
      <t>ヨウ</t>
    </rPh>
    <rPh sb="12" eb="13">
      <t>ス</t>
    </rPh>
    <rPh sb="14" eb="15">
      <t>ベツ</t>
    </rPh>
    <rPh sb="16" eb="17">
      <t>テン</t>
    </rPh>
    <rPh sb="18" eb="19">
      <t>ケン</t>
    </rPh>
    <rPh sb="20" eb="21">
      <t>オモテ</t>
    </rPh>
    <phoneticPr fontId="3"/>
  </si>
  <si>
    <t>　※職業能力開発校の規定及び対応に準じて判断する（台風時）</t>
    <rPh sb="2" eb="9">
      <t>ショクギョウノウリョクカイハツコウ</t>
    </rPh>
    <rPh sb="10" eb="12">
      <t>キテイ</t>
    </rPh>
    <rPh sb="12" eb="13">
      <t>オヨ</t>
    </rPh>
    <rPh sb="14" eb="16">
      <t>タイオウ</t>
    </rPh>
    <phoneticPr fontId="3"/>
  </si>
  <si>
    <r>
      <t>※</t>
    </r>
    <r>
      <rPr>
        <sz val="11"/>
        <color rgb="FFFF0000"/>
        <rFont val="ＭＳ Ｐゴシック"/>
        <family val="3"/>
        <charset val="128"/>
      </rPr>
      <t>スクーリング</t>
    </r>
    <r>
      <rPr>
        <sz val="11"/>
        <rFont val="ＭＳ Ｐゴシック"/>
        <family val="3"/>
        <charset val="128"/>
      </rPr>
      <t>中のパソコン使用時間が</t>
    </r>
    <r>
      <rPr>
        <sz val="11"/>
        <color rgb="FFFF0000"/>
        <rFont val="ＭＳ Ｐゴシック"/>
        <family val="3"/>
        <charset val="128"/>
      </rPr>
      <t>スクーリング</t>
    </r>
    <r>
      <rPr>
        <sz val="11"/>
        <rFont val="ＭＳ Ｐゴシック"/>
        <family val="3"/>
        <charset val="128"/>
      </rPr>
      <t>総時間の5%を超える場合は、</t>
    </r>
    <rPh sb="7" eb="8">
      <t>チュウ</t>
    </rPh>
    <rPh sb="13" eb="15">
      <t>シヨウ</t>
    </rPh>
    <rPh sb="15" eb="17">
      <t>ジカン</t>
    </rPh>
    <rPh sb="24" eb="25">
      <t>ソウ</t>
    </rPh>
    <rPh sb="25" eb="27">
      <t>ジカン</t>
    </rPh>
    <rPh sb="31" eb="32">
      <t>コ</t>
    </rPh>
    <rPh sb="34" eb="36">
      <t>バアイ</t>
    </rPh>
    <phoneticPr fontId="3"/>
  </si>
  <si>
    <t>登記事項証明書（履歴事項全部証明書又は現在事項全部証明書）　　※</t>
    <rPh sb="0" eb="2">
      <t>トウキ</t>
    </rPh>
    <rPh sb="2" eb="4">
      <t>ジコウ</t>
    </rPh>
    <rPh sb="4" eb="7">
      <t>ショウメイショ</t>
    </rPh>
    <rPh sb="8" eb="10">
      <t>リレキ</t>
    </rPh>
    <rPh sb="10" eb="12">
      <t>ジコウ</t>
    </rPh>
    <rPh sb="12" eb="14">
      <t>ゼンブ</t>
    </rPh>
    <rPh sb="14" eb="17">
      <t>ショウメイショ</t>
    </rPh>
    <rPh sb="17" eb="18">
      <t>マタ</t>
    </rPh>
    <rPh sb="19" eb="21">
      <t>ゲンザイ</t>
    </rPh>
    <rPh sb="21" eb="23">
      <t>ジコウ</t>
    </rPh>
    <rPh sb="23" eb="25">
      <t>ゼンブ</t>
    </rPh>
    <rPh sb="25" eb="28">
      <t>ショウメイショ</t>
    </rPh>
    <phoneticPr fontId="3"/>
  </si>
  <si>
    <t>法務局が発行する登記されていないことの証明書　　※</t>
    <rPh sb="0" eb="3">
      <t>ホウムキョク</t>
    </rPh>
    <rPh sb="4" eb="6">
      <t>ハッコウ</t>
    </rPh>
    <rPh sb="8" eb="10">
      <t>トウキ</t>
    </rPh>
    <rPh sb="19" eb="22">
      <t>ショウメイショ</t>
    </rPh>
    <phoneticPr fontId="3"/>
  </si>
  <si>
    <r>
      <t>配置する</t>
    </r>
    <r>
      <rPr>
        <sz val="11"/>
        <color rgb="FFFF0000"/>
        <rFont val="ＭＳ Ｐ明朝"/>
        <family val="1"/>
        <charset val="128"/>
      </rPr>
      <t>キャリアコンサルタント</t>
    </r>
    <r>
      <rPr>
        <sz val="11"/>
        <color theme="1"/>
        <rFont val="ＭＳ Ｐ明朝"/>
        <family val="1"/>
        <charset val="128"/>
      </rPr>
      <t>等の登録証等の写し</t>
    </r>
    <rPh sb="15" eb="16">
      <t>トウ</t>
    </rPh>
    <rPh sb="20" eb="21">
      <t>トウ</t>
    </rPh>
    <phoneticPr fontId="3"/>
  </si>
  <si>
    <r>
      <rPr>
        <sz val="9"/>
        <color rgb="FFFF0000"/>
        <rFont val="ＭＳ Ｐゴシック"/>
        <family val="3"/>
        <charset val="128"/>
      </rPr>
      <t>キャリアコンサルタント</t>
    </r>
    <r>
      <rPr>
        <sz val="9"/>
        <color theme="1"/>
        <rFont val="ＭＳ Ｐゴシック"/>
        <family val="3"/>
        <charset val="128"/>
      </rPr>
      <t>等</t>
    </r>
    <r>
      <rPr>
        <sz val="9"/>
        <rFont val="ＭＳ Ｐゴシック"/>
        <family val="3"/>
        <charset val="128"/>
      </rPr>
      <t>番号</t>
    </r>
    <rPh sb="11" eb="12">
      <t>トウ</t>
    </rPh>
    <rPh sb="12" eb="14">
      <t>バンゴウ</t>
    </rPh>
    <phoneticPr fontId="3"/>
  </si>
  <si>
    <r>
      <rPr>
        <sz val="10"/>
        <color rgb="FFFF0000"/>
        <rFont val="ＭＳ Ｐゴシック"/>
        <family val="3"/>
        <charset val="128"/>
      </rPr>
      <t>キャリアコンサルタント</t>
    </r>
    <r>
      <rPr>
        <sz val="10"/>
        <rFont val="ＭＳ Ｐゴシック"/>
        <family val="3"/>
        <charset val="128"/>
      </rPr>
      <t>等</t>
    </r>
    <rPh sb="11" eb="12">
      <t>トウ</t>
    </rPh>
    <phoneticPr fontId="3"/>
  </si>
  <si>
    <r>
      <rPr>
        <sz val="10"/>
        <color rgb="FFFF0000"/>
        <rFont val="ＭＳ Ｐ明朝"/>
        <family val="1"/>
        <charset val="128"/>
      </rPr>
      <t>R3～R5に実施した（R5については予定含む）</t>
    </r>
    <r>
      <rPr>
        <sz val="10"/>
        <rFont val="ＭＳ Ｐ明朝"/>
        <family val="1"/>
        <charset val="128"/>
      </rPr>
      <t>主な職業訓練コース（提案コースと同内容のもの。）を新しいものから順に記入してください。</t>
    </r>
    <rPh sb="18" eb="20">
      <t>ヨテイ</t>
    </rPh>
    <rPh sb="20" eb="21">
      <t>フク</t>
    </rPh>
    <phoneticPr fontId="3"/>
  </si>
  <si>
    <t>１日</t>
    <rPh sb="1" eb="2">
      <t>ニチ</t>
    </rPh>
    <phoneticPr fontId="3"/>
  </si>
  <si>
    <t>コマ</t>
    <phoneticPr fontId="3"/>
  </si>
  <si>
    <t>・１コマ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</si>
</sst>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411]ggge&quot;年&quot;m&quot;月&quot;d&quot;日&quot;;@"/>
    <numFmt numFmtId="177" formatCode="\(aaa\)"/>
    <numFmt numFmtId="178" formatCode="d"/>
    <numFmt numFmtId="179" formatCode="General&quot;　人&quot;"/>
    <numFmt numFmtId="180" formatCode="[$-411]ge\.m\.d;@"/>
    <numFmt numFmtId="181" formatCode="General&quot; 人&quot;"/>
    <numFmt numFmtId="182" formatCode="#,##0_ "/>
    <numFmt numFmtId="183" formatCode="0.0_ "/>
    <numFmt numFmtId="184" formatCode="General&quot;ｈ&quot;"/>
    <numFmt numFmtId="185" formatCode="General&quot;日&quot;"/>
    <numFmt numFmtId="186" formatCode="m/d"/>
    <numFmt numFmtId="187" formatCode="aaa"/>
    <numFmt numFmtId="188" formatCode="General&quot;h&quot;"/>
    <numFmt numFmtId="189" formatCode="[$-411]d;@"/>
    <numFmt numFmtId="190" formatCode="[$-411]aaa;@"/>
    <numFmt numFmtId="191" formatCode="00_ "/>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sz val="11"/>
      <name val="ＭＳ Ｐゴシック"/>
      <family val="3"/>
      <charset val="128"/>
    </font>
    <font>
      <sz val="11"/>
      <color rgb="FFFF0000"/>
      <name val="ＭＳ Ｐゴシック"/>
      <family val="3"/>
      <charset val="128"/>
    </font>
    <font>
      <sz val="18"/>
      <name val="ＭＳ Ｐゴシック"/>
      <family val="3"/>
      <charset val="128"/>
    </font>
    <font>
      <sz val="9"/>
      <color indexed="81"/>
      <name val="MS P ゴシック"/>
      <family val="3"/>
      <charset val="128"/>
    </font>
    <font>
      <u/>
      <sz val="14"/>
      <name val="ＭＳ Ｐゴシック"/>
      <family val="3"/>
      <charset val="128"/>
    </font>
    <font>
      <sz val="11"/>
      <name val="ＭＳ Ｐ明朝"/>
      <family val="1"/>
      <charset val="128"/>
    </font>
    <font>
      <sz val="9"/>
      <name val="ＭＳ Ｐ明朝"/>
      <family val="1"/>
      <charset val="128"/>
    </font>
    <font>
      <sz val="11"/>
      <color rgb="FFFF0000"/>
      <name val="ＭＳ Ｐ明朝"/>
      <family val="1"/>
      <charset val="128"/>
    </font>
    <font>
      <b/>
      <sz val="11"/>
      <color indexed="81"/>
      <name val="ＭＳ Ｐゴシック"/>
      <family val="3"/>
      <charset val="128"/>
    </font>
    <font>
      <sz val="11"/>
      <name val="UD デジタル 教科書体 NP-R"/>
      <family val="1"/>
      <charset val="128"/>
    </font>
    <font>
      <sz val="9"/>
      <color indexed="81"/>
      <name val="UD デジタル 教科書体 NP-R"/>
      <family val="1"/>
      <charset val="128"/>
    </font>
    <font>
      <sz val="9"/>
      <color indexed="81"/>
      <name val="ＭＳ Ｐゴシック"/>
      <family val="3"/>
      <charset val="128"/>
    </font>
    <font>
      <sz val="10"/>
      <name val="ＭＳ Ｐ明朝"/>
      <family val="1"/>
      <charset val="128"/>
    </font>
    <font>
      <sz val="7.5"/>
      <name val="ＭＳ Ｐゴシック"/>
      <family val="3"/>
      <charset val="128"/>
    </font>
    <font>
      <b/>
      <sz val="9"/>
      <color indexed="81"/>
      <name val="ＭＳ Ｐゴシック"/>
      <family val="3"/>
      <charset val="128"/>
    </font>
    <font>
      <b/>
      <sz val="11"/>
      <name val="ＭＳ Ｐゴシック"/>
      <family val="3"/>
      <charset val="128"/>
    </font>
    <font>
      <sz val="11"/>
      <color theme="1"/>
      <name val="ＭＳ Ｐゴシック"/>
      <family val="3"/>
      <charset val="128"/>
      <scheme val="minor"/>
    </font>
    <font>
      <sz val="18"/>
      <name val="ＭＳ Ｐ明朝"/>
      <family val="1"/>
      <charset val="128"/>
    </font>
    <font>
      <b/>
      <sz val="11"/>
      <color indexed="81"/>
      <name val="MS P ゴシック"/>
      <family val="3"/>
      <charset val="128"/>
    </font>
    <font>
      <sz val="14"/>
      <name val="ＭＳ Ｐ明朝"/>
      <family val="1"/>
      <charset val="128"/>
    </font>
    <font>
      <sz val="10"/>
      <color indexed="10"/>
      <name val="ＭＳ Ｐ明朝"/>
      <family val="1"/>
      <charset val="128"/>
    </font>
    <font>
      <sz val="9"/>
      <color indexed="81"/>
      <name val="ＭＳ Ｐ明朝"/>
      <family val="1"/>
      <charset val="128"/>
    </font>
    <font>
      <u/>
      <sz val="9"/>
      <color indexed="81"/>
      <name val="ＭＳ Ｐ明朝"/>
      <family val="1"/>
      <charset val="128"/>
    </font>
    <font>
      <b/>
      <sz val="14"/>
      <name val="ＭＳ Ｐゴシック"/>
      <family val="3"/>
      <charset val="128"/>
    </font>
    <font>
      <sz val="14"/>
      <color rgb="FF000000"/>
      <name val="ＭＳ Ｐゴシック"/>
      <family val="3"/>
      <charset val="128"/>
    </font>
    <font>
      <u/>
      <sz val="11"/>
      <color indexed="81"/>
      <name val="ＭＳ Ｐゴシック"/>
      <family val="3"/>
      <charset val="128"/>
    </font>
    <font>
      <sz val="9"/>
      <color rgb="FF000000"/>
      <name val="Meiryo UI"/>
      <family val="3"/>
      <charset val="128"/>
    </font>
    <font>
      <sz val="14"/>
      <color indexed="8"/>
      <name val="ＭＳ Ｐゴシック"/>
      <family val="3"/>
      <charset val="128"/>
      <scheme val="minor"/>
    </font>
    <font>
      <sz val="16"/>
      <color indexed="8"/>
      <name val="ＭＳ Ｐゴシック"/>
      <family val="3"/>
      <charset val="128"/>
      <scheme val="minor"/>
    </font>
    <font>
      <sz val="10"/>
      <color indexed="8"/>
      <name val="ＭＳ Ｐゴシック"/>
      <family val="3"/>
      <charset val="128"/>
      <scheme val="minor"/>
    </font>
    <font>
      <sz val="8"/>
      <color indexed="8"/>
      <name val="ＭＳ Ｐゴシック"/>
      <family val="3"/>
      <charset val="128"/>
      <scheme val="minor"/>
    </font>
    <font>
      <sz val="6"/>
      <color indexed="8"/>
      <name val="ＭＳ Ｐゴシック"/>
      <family val="3"/>
      <charset val="128"/>
      <scheme val="minor"/>
    </font>
    <font>
      <sz val="8"/>
      <color indexed="8"/>
      <name val="ＭＳ Ｐゴシック"/>
      <family val="3"/>
      <charset val="128"/>
    </font>
    <font>
      <sz val="11"/>
      <color indexed="8"/>
      <name val="ＭＳ Ｐゴシック"/>
      <family val="3"/>
      <charset val="128"/>
      <scheme val="minor"/>
    </font>
    <font>
      <sz val="10"/>
      <color indexed="8"/>
      <name val="ＭＳ Ｐゴシック"/>
      <family val="3"/>
      <charset val="128"/>
    </font>
    <font>
      <sz val="11"/>
      <color theme="1"/>
      <name val="ＭＳ ゴシック"/>
      <family val="3"/>
      <charset val="128"/>
    </font>
    <font>
      <sz val="16"/>
      <color theme="1"/>
      <name val="ＭＳ ゴシック"/>
      <family val="3"/>
      <charset val="128"/>
    </font>
    <font>
      <sz val="6"/>
      <name val="ＭＳ Ｐゴシック"/>
      <family val="2"/>
      <charset val="128"/>
      <scheme val="minor"/>
    </font>
    <font>
      <sz val="11"/>
      <name val="ＭＳ ゴシック"/>
      <family val="3"/>
      <charset val="128"/>
    </font>
    <font>
      <sz val="10"/>
      <color theme="1"/>
      <name val="ＭＳ ゴシック"/>
      <family val="3"/>
      <charset val="128"/>
    </font>
    <font>
      <sz val="6"/>
      <name val="ＭＳ Ｐゴシック"/>
      <family val="3"/>
      <charset val="128"/>
      <scheme val="minor"/>
    </font>
    <font>
      <sz val="10"/>
      <color rgb="FFFF0000"/>
      <name val="ＭＳ Ｐゴシック"/>
      <family val="3"/>
      <charset val="128"/>
    </font>
    <font>
      <sz val="9"/>
      <color rgb="FFFF0000"/>
      <name val="ＭＳ Ｐ明朝"/>
      <family val="1"/>
      <charset val="128"/>
    </font>
    <font>
      <sz val="11"/>
      <color theme="1"/>
      <name val="ＭＳ Ｐ明朝"/>
      <family val="1"/>
      <charset val="128"/>
    </font>
    <font>
      <strike/>
      <sz val="9"/>
      <color rgb="FFFF0000"/>
      <name val="ＭＳ Ｐ明朝"/>
      <family val="1"/>
      <charset val="128"/>
    </font>
    <font>
      <strike/>
      <sz val="11"/>
      <color rgb="FFFF0000"/>
      <name val="ＭＳ Ｐ明朝"/>
      <family val="1"/>
      <charset val="128"/>
    </font>
    <font>
      <sz val="9"/>
      <color indexed="10"/>
      <name val="MS P ゴシック"/>
      <family val="3"/>
      <charset val="128"/>
    </font>
    <font>
      <sz val="14"/>
      <color rgb="FFFF0000"/>
      <name val="ＭＳ Ｐゴシック"/>
      <family val="3"/>
      <charset val="128"/>
    </font>
    <font>
      <sz val="12"/>
      <color rgb="FFFF0000"/>
      <name val="ＭＳ Ｐゴシック"/>
      <family val="3"/>
      <charset val="128"/>
    </font>
    <font>
      <b/>
      <sz val="9"/>
      <color indexed="81"/>
      <name val="MS P ゴシック"/>
      <family val="3"/>
      <charset val="128"/>
    </font>
    <font>
      <sz val="18"/>
      <color rgb="FFFF0000"/>
      <name val="ＭＳ Ｐゴシック"/>
      <family val="3"/>
      <charset val="128"/>
    </font>
    <font>
      <sz val="9"/>
      <color indexed="10"/>
      <name val="ＭＳ Ｐゴシック"/>
      <family val="3"/>
      <charset val="128"/>
    </font>
    <font>
      <sz val="11"/>
      <color theme="1"/>
      <name val="ＭＳ Ｐゴシック"/>
      <family val="2"/>
      <scheme val="minor"/>
    </font>
    <font>
      <sz val="9"/>
      <color rgb="FFFF0000"/>
      <name val="ＭＳ Ｐゴシック"/>
      <family val="3"/>
      <charset val="128"/>
    </font>
    <font>
      <sz val="9"/>
      <color theme="1"/>
      <name val="ＭＳ Ｐゴシック"/>
      <family val="3"/>
      <charset val="128"/>
    </font>
    <font>
      <sz val="11"/>
      <color rgb="FFFF0000"/>
      <name val="UD デジタル 教科書体 NP-R"/>
      <family val="1"/>
      <charset val="128"/>
    </font>
    <font>
      <sz val="7"/>
      <color rgb="FFFF0000"/>
      <name val="ＭＳ Ｐゴシック"/>
      <family val="3"/>
      <charset val="128"/>
    </font>
    <font>
      <sz val="10"/>
      <color rgb="FFFF0000"/>
      <name val="ＭＳ Ｐ明朝"/>
      <family val="1"/>
      <charset val="128"/>
    </font>
  </fonts>
  <fills count="11">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CCFFCC"/>
        <bgColor indexed="64"/>
      </patternFill>
    </fill>
    <fill>
      <patternFill patternType="solid">
        <fgColor indexed="42"/>
        <bgColor indexed="64"/>
      </patternFill>
    </fill>
    <fill>
      <patternFill patternType="solid">
        <fgColor rgb="FFFFCCCC"/>
        <bgColor indexed="64"/>
      </patternFill>
    </fill>
    <fill>
      <patternFill patternType="solid">
        <fgColor rgb="FFFFFF99"/>
        <bgColor indexed="64"/>
      </patternFill>
    </fill>
    <fill>
      <patternFill patternType="solid">
        <fgColor theme="0"/>
        <bgColor indexed="64"/>
      </patternFill>
    </fill>
    <fill>
      <patternFill patternType="solid">
        <fgColor theme="5" tint="0.79998168889431442"/>
        <bgColor indexed="64"/>
      </patternFill>
    </fill>
    <fill>
      <patternFill patternType="solid">
        <fgColor indexed="43"/>
        <bgColor indexed="64"/>
      </patternFill>
    </fill>
  </fills>
  <borders count="1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diagonalUp="1" diagonalDown="1">
      <left/>
      <right style="thin">
        <color indexed="64"/>
      </right>
      <top style="thin">
        <color indexed="64"/>
      </top>
      <bottom style="thin">
        <color indexed="64"/>
      </bottom>
      <diagonal style="hair">
        <color indexed="64"/>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style="dashed">
        <color indexed="64"/>
      </right>
      <top/>
      <bottom style="dashed">
        <color indexed="64"/>
      </bottom>
      <diagonal/>
    </border>
    <border>
      <left/>
      <right style="hair">
        <color indexed="64"/>
      </right>
      <top/>
      <bottom style="thin">
        <color indexed="64"/>
      </bottom>
      <diagonal/>
    </border>
    <border>
      <left style="hair">
        <color indexed="64"/>
      </left>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hair">
        <color indexed="64"/>
      </left>
      <right/>
      <top/>
      <bottom style="thin">
        <color indexed="64"/>
      </bottom>
      <diagonal/>
    </border>
    <border>
      <left style="dashed">
        <color indexed="64"/>
      </left>
      <right/>
      <top/>
      <bottom/>
      <diagonal/>
    </border>
    <border>
      <left/>
      <right style="dashed">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1">
    <xf numFmtId="0" fontId="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2" fillId="0" borderId="0">
      <alignment vertical="center"/>
    </xf>
    <xf numFmtId="0" fontId="2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alignment vertical="center"/>
    </xf>
    <xf numFmtId="0" fontId="10" fillId="0" borderId="0"/>
    <xf numFmtId="0" fontId="62" fillId="0" borderId="0"/>
  </cellStyleXfs>
  <cellXfs count="188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6" xfId="0" applyBorder="1" applyAlignment="1">
      <alignment horizontal="center" vertical="center" textRotation="255"/>
    </xf>
    <xf numFmtId="0" fontId="0" fillId="0" borderId="0" xfId="0" applyAlignment="1">
      <alignment horizontal="right" vertical="center"/>
    </xf>
    <xf numFmtId="0" fontId="0" fillId="0" borderId="0" xfId="0" applyAlignment="1">
      <alignment vertical="center" shrinkToFit="1"/>
    </xf>
    <xf numFmtId="0" fontId="0" fillId="0" borderId="10" xfId="0" applyBorder="1" applyAlignment="1">
      <alignment horizontal="center" vertical="center"/>
    </xf>
    <xf numFmtId="0" fontId="0" fillId="0" borderId="9" xfId="0" applyBorder="1" applyAlignment="1">
      <alignment horizontal="center" vertical="center"/>
    </xf>
    <xf numFmtId="0" fontId="6" fillId="0" borderId="17" xfId="0" applyFont="1" applyBorder="1" applyAlignment="1">
      <alignment horizontal="center" vertical="center" wrapText="1"/>
    </xf>
    <xf numFmtId="0" fontId="5" fillId="0" borderId="3" xfId="0" applyFont="1" applyBorder="1" applyAlignment="1">
      <alignment vertical="center" textRotation="255"/>
    </xf>
    <xf numFmtId="0" fontId="5" fillId="0" borderId="4" xfId="0" applyFont="1" applyBorder="1" applyAlignment="1">
      <alignment vertical="center" textRotation="255"/>
    </xf>
    <xf numFmtId="0" fontId="5" fillId="0" borderId="2" xfId="0" applyFont="1" applyBorder="1" applyAlignment="1">
      <alignment vertical="center" textRotation="255"/>
    </xf>
    <xf numFmtId="0" fontId="0" fillId="0" borderId="1" xfId="0" applyBorder="1" applyAlignment="1">
      <alignment vertical="center" textRotation="255"/>
    </xf>
    <xf numFmtId="0" fontId="0" fillId="0" borderId="0" xfId="0" applyAlignment="1">
      <alignment horizontal="center" vertical="center" wrapText="1"/>
    </xf>
    <xf numFmtId="0" fontId="6" fillId="0" borderId="0" xfId="0" applyFont="1" applyAlignment="1">
      <alignment horizontal="center" vertical="center" wrapTex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vertical="center" textRotation="255"/>
    </xf>
    <xf numFmtId="20" fontId="0" fillId="0" borderId="6" xfId="0" applyNumberFormat="1" applyBorder="1" applyAlignment="1">
      <alignment horizontal="center" vertical="center" shrinkToFit="1"/>
    </xf>
    <xf numFmtId="20" fontId="0" fillId="0" borderId="7" xfId="0" applyNumberFormat="1" applyBorder="1" applyAlignment="1">
      <alignment horizontal="center" vertical="center" shrinkToFit="1"/>
    </xf>
    <xf numFmtId="0" fontId="0" fillId="0" borderId="11" xfId="0" applyBorder="1" applyAlignment="1">
      <alignment horizontal="center" vertical="center" textRotation="255" wrapText="1"/>
    </xf>
    <xf numFmtId="0" fontId="0" fillId="0" borderId="11" xfId="0" applyBorder="1" applyAlignment="1">
      <alignment vertical="center" textRotation="255"/>
    </xf>
    <xf numFmtId="0" fontId="0" fillId="0" borderId="19" xfId="0" applyBorder="1" applyAlignment="1">
      <alignment vertical="center" textRotation="255"/>
    </xf>
    <xf numFmtId="0" fontId="0" fillId="0" borderId="16" xfId="0" applyBorder="1" applyAlignment="1">
      <alignment vertical="center" textRotation="255"/>
    </xf>
    <xf numFmtId="0" fontId="6"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1" xfId="0" applyFont="1" applyBorder="1" applyAlignment="1">
      <alignment horizontal="center" vertical="center" wrapText="1" shrinkToFit="1"/>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0" fillId="0" borderId="0" xfId="0" applyAlignment="1">
      <alignment horizont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0" fillId="0" borderId="18" xfId="0" applyBorder="1" applyAlignment="1"/>
    <xf numFmtId="0" fontId="0" fillId="0" borderId="5" xfId="0" applyBorder="1" applyAlignment="1">
      <alignment horizontal="center" wrapText="1" shrinkToFit="1"/>
    </xf>
    <xf numFmtId="0" fontId="0" fillId="0" borderId="18" xfId="0" applyBorder="1" applyAlignment="1">
      <alignment horizontal="center" vertical="center" textRotation="255"/>
    </xf>
    <xf numFmtId="0" fontId="0" fillId="0" borderId="0" xfId="0" applyAlignment="1">
      <alignment horizontal="center" vertical="center" textRotation="255"/>
    </xf>
    <xf numFmtId="0" fontId="0" fillId="0" borderId="18" xfId="0" applyBorder="1" applyAlignment="1">
      <alignment vertical="center" shrinkToFit="1"/>
    </xf>
    <xf numFmtId="0" fontId="4" fillId="0" borderId="0" xfId="0" applyFont="1" applyAlignment="1">
      <alignment horizontal="center" vertical="center"/>
    </xf>
    <xf numFmtId="0" fontId="0" fillId="0" borderId="15" xfId="0" applyBorder="1" applyAlignment="1">
      <alignment horizontal="center" wrapText="1" shrinkToFit="1"/>
    </xf>
    <xf numFmtId="0" fontId="0" fillId="0" borderId="0" xfId="0" applyAlignment="1">
      <alignment horizontal="center" wrapText="1" shrinkToFit="1"/>
    </xf>
    <xf numFmtId="0" fontId="0" fillId="0" borderId="6" xfId="0" applyBorder="1" applyAlignment="1">
      <alignment horizontal="center" wrapText="1" shrinkToFit="1"/>
    </xf>
    <xf numFmtId="0" fontId="5" fillId="0" borderId="17" xfId="0" applyFont="1" applyBorder="1" applyAlignment="1">
      <alignment horizontal="center" vertical="center" wrapText="1"/>
    </xf>
    <xf numFmtId="0" fontId="0" fillId="2" borderId="18" xfId="0" applyFill="1" applyBorder="1" applyAlignment="1">
      <alignment vertical="center" textRotation="255"/>
    </xf>
    <xf numFmtId="0" fontId="0" fillId="2" borderId="4" xfId="0" applyFill="1" applyBorder="1" applyAlignment="1">
      <alignment horizontal="center" vertical="center"/>
    </xf>
    <xf numFmtId="0" fontId="7" fillId="2" borderId="5" xfId="0" applyFont="1" applyFill="1" applyBorder="1" applyAlignment="1">
      <alignment horizontal="center" vertical="center"/>
    </xf>
    <xf numFmtId="0" fontId="0" fillId="2" borderId="19" xfId="0" applyFill="1" applyBorder="1" applyAlignment="1">
      <alignment vertical="center" textRotation="255"/>
    </xf>
    <xf numFmtId="0" fontId="0" fillId="2" borderId="3" xfId="0" applyFill="1" applyBorder="1" applyAlignment="1">
      <alignment horizontal="center" vertical="center"/>
    </xf>
    <xf numFmtId="0" fontId="7" fillId="2" borderId="7" xfId="0" applyFont="1"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vertical="center" textRotation="255"/>
    </xf>
    <xf numFmtId="0" fontId="0" fillId="2" borderId="21" xfId="0" applyFill="1" applyBorder="1" applyAlignment="1">
      <alignment vertical="center" textRotation="255"/>
    </xf>
    <xf numFmtId="0" fontId="0" fillId="0" borderId="22" xfId="0" applyBorder="1">
      <alignment vertical="center"/>
    </xf>
    <xf numFmtId="0" fontId="0" fillId="0" borderId="23" xfId="0" applyBorder="1" applyAlignment="1">
      <alignment vertical="center" textRotation="255"/>
    </xf>
    <xf numFmtId="0" fontId="0" fillId="2" borderId="10" xfId="0" applyFill="1" applyBorder="1">
      <alignment vertical="center"/>
    </xf>
    <xf numFmtId="0" fontId="7" fillId="2" borderId="24" xfId="0" applyFont="1" applyFill="1" applyBorder="1" applyAlignment="1">
      <alignment horizontal="center" vertical="center"/>
    </xf>
    <xf numFmtId="20" fontId="0" fillId="0" borderId="9" xfId="0" applyNumberFormat="1" applyBorder="1" applyAlignment="1">
      <alignment horizontal="center" vertical="center" shrinkToFit="1"/>
    </xf>
    <xf numFmtId="20" fontId="0" fillId="0" borderId="20" xfId="0" applyNumberFormat="1" applyBorder="1" applyAlignment="1">
      <alignment horizontal="center" vertical="center" shrinkToFit="1"/>
    </xf>
    <xf numFmtId="0" fontId="7" fillId="0" borderId="20" xfId="0" applyFont="1" applyBorder="1" applyAlignment="1">
      <alignment horizontal="center" vertical="center" shrinkToFit="1"/>
    </xf>
    <xf numFmtId="20" fontId="0" fillId="0" borderId="10" xfId="0" applyNumberFormat="1" applyBorder="1" applyAlignment="1">
      <alignment horizontal="center" vertical="center" shrinkToFit="1"/>
    </xf>
    <xf numFmtId="0" fontId="0" fillId="0" borderId="3" xfId="0" applyBorder="1" applyAlignment="1">
      <alignment horizontal="center" vertical="center" shrinkToFit="1"/>
    </xf>
    <xf numFmtId="20" fontId="0" fillId="0" borderId="3" xfId="0" applyNumberFormat="1" applyBorder="1" applyAlignment="1">
      <alignment horizontal="center" vertical="center" shrinkToFit="1"/>
    </xf>
    <xf numFmtId="20" fontId="0" fillId="0" borderId="24" xfId="0" applyNumberFormat="1" applyBorder="1" applyAlignment="1">
      <alignment horizontal="center" vertical="center" shrinkToFit="1"/>
    </xf>
    <xf numFmtId="0" fontId="7" fillId="0" borderId="24" xfId="0" applyFont="1" applyBorder="1" applyAlignment="1">
      <alignment horizontal="center" vertical="center" shrinkToFit="1"/>
    </xf>
    <xf numFmtId="0" fontId="0" fillId="2" borderId="9" xfId="0" applyFill="1" applyBorder="1" applyAlignment="1">
      <alignment horizontal="center" vertical="center"/>
    </xf>
    <xf numFmtId="0" fontId="0" fillId="2" borderId="16" xfId="0" applyFill="1" applyBorder="1" applyAlignment="1">
      <alignment vertical="center" textRotation="255"/>
    </xf>
    <xf numFmtId="0" fontId="7" fillId="2" borderId="20" xfId="0" applyFont="1" applyFill="1" applyBorder="1" applyAlignment="1">
      <alignment horizontal="center" vertical="center"/>
    </xf>
    <xf numFmtId="0" fontId="5" fillId="0" borderId="4" xfId="0" applyFont="1" applyBorder="1" applyAlignment="1">
      <alignment vertical="center" textRotation="255" wrapText="1"/>
    </xf>
    <xf numFmtId="0" fontId="5" fillId="0" borderId="3" xfId="0" applyFont="1" applyBorder="1" applyAlignment="1">
      <alignment horizontal="center" vertical="center" textRotation="255" wrapText="1"/>
    </xf>
    <xf numFmtId="0" fontId="5" fillId="0" borderId="19" xfId="0" applyFont="1" applyBorder="1" applyAlignment="1">
      <alignment vertical="center" textRotation="255"/>
    </xf>
    <xf numFmtId="0" fontId="8" fillId="0" borderId="19" xfId="0" applyFont="1" applyBorder="1" applyAlignment="1">
      <alignment vertical="center" textRotation="255"/>
    </xf>
    <xf numFmtId="0" fontId="5" fillId="0" borderId="3" xfId="0" applyFont="1" applyBorder="1" applyAlignment="1">
      <alignment vertical="center" textRotation="255" wrapText="1"/>
    </xf>
    <xf numFmtId="0" fontId="9" fillId="0" borderId="19" xfId="0" applyFont="1" applyBorder="1" applyAlignment="1">
      <alignment vertical="center" textRotation="255"/>
    </xf>
    <xf numFmtId="0" fontId="3" fillId="0" borderId="19" xfId="0" applyFont="1" applyBorder="1" applyAlignment="1">
      <alignment vertical="center" textRotation="255"/>
    </xf>
    <xf numFmtId="0" fontId="7" fillId="0" borderId="19" xfId="0" applyFont="1" applyBorder="1" applyAlignment="1">
      <alignment vertical="center" textRotation="255"/>
    </xf>
    <xf numFmtId="0" fontId="5" fillId="0" borderId="26" xfId="0" applyFont="1" applyBorder="1" applyAlignment="1">
      <alignment vertical="center" textRotation="255"/>
    </xf>
    <xf numFmtId="0" fontId="0" fillId="0" borderId="25" xfId="0" applyBorder="1" applyAlignment="1">
      <alignment horizontal="center" vertical="center" textRotation="255" wrapText="1"/>
    </xf>
    <xf numFmtId="0" fontId="0" fillId="0" borderId="27" xfId="0" applyBorder="1" applyAlignment="1">
      <alignment horizontal="center" vertical="center"/>
    </xf>
    <xf numFmtId="0" fontId="6" fillId="0" borderId="25" xfId="0" applyFont="1" applyBorder="1" applyAlignment="1">
      <alignment horizontal="center" vertical="center" wrapText="1" shrinkToFit="1"/>
    </xf>
    <xf numFmtId="0" fontId="7" fillId="0" borderId="29" xfId="0" applyFont="1" applyBorder="1" applyAlignment="1">
      <alignment vertical="center" textRotation="255"/>
    </xf>
    <xf numFmtId="0" fontId="0" fillId="0" borderId="28" xfId="0" applyBorder="1" applyAlignment="1">
      <alignment horizontal="center" vertical="center"/>
    </xf>
    <xf numFmtId="0" fontId="7" fillId="0" borderId="30" xfId="0" applyFont="1" applyBorder="1" applyAlignment="1">
      <alignment horizontal="center" vertical="center"/>
    </xf>
    <xf numFmtId="0" fontId="3" fillId="0" borderId="3" xfId="0" applyFont="1" applyBorder="1" applyAlignment="1">
      <alignment vertical="center" textRotation="255"/>
    </xf>
    <xf numFmtId="0" fontId="6" fillId="0" borderId="26" xfId="0" applyFont="1" applyBorder="1" applyAlignment="1">
      <alignment vertical="center" textRotation="255"/>
    </xf>
    <xf numFmtId="0" fontId="7" fillId="0" borderId="3" xfId="0" applyFont="1" applyBorder="1" applyAlignment="1">
      <alignment horizontal="center" vertical="center"/>
    </xf>
    <xf numFmtId="0" fontId="0" fillId="0" borderId="0" xfId="0" applyAlignment="1">
      <alignment horizontal="left" vertical="top"/>
    </xf>
    <xf numFmtId="176" fontId="0" fillId="0" borderId="31" xfId="1" applyNumberFormat="1" applyFont="1" applyBorder="1" applyAlignment="1">
      <alignment horizontal="left" vertical="center" indent="1" shrinkToFit="1"/>
    </xf>
    <xf numFmtId="177" fontId="10" fillId="0" borderId="0" xfId="1" applyNumberFormat="1" applyAlignment="1">
      <alignment horizontal="left" vertical="center"/>
    </xf>
    <xf numFmtId="176" fontId="10" fillId="0" borderId="31" xfId="1" applyNumberFormat="1" applyBorder="1" applyAlignment="1">
      <alignment horizontal="left" vertical="center" indent="1" shrinkToFit="1"/>
    </xf>
    <xf numFmtId="0" fontId="0" fillId="0" borderId="0" xfId="0" applyAlignment="1">
      <alignment horizontal="left" vertical="center"/>
    </xf>
    <xf numFmtId="176" fontId="10" fillId="0" borderId="31" xfId="1" applyNumberFormat="1" applyBorder="1" applyAlignment="1" applyProtection="1">
      <alignment horizontal="left" vertical="center" indent="1" shrinkToFit="1"/>
      <protection locked="0"/>
    </xf>
    <xf numFmtId="176" fontId="10" fillId="0" borderId="34" xfId="1" applyNumberFormat="1" applyBorder="1" applyAlignment="1" applyProtection="1">
      <alignment horizontal="left" vertical="center" indent="1" shrinkToFit="1"/>
      <protection locked="0"/>
    </xf>
    <xf numFmtId="177" fontId="10" fillId="0" borderId="35" xfId="1" applyNumberFormat="1" applyBorder="1" applyAlignment="1">
      <alignment horizontal="left" vertical="center"/>
    </xf>
    <xf numFmtId="0" fontId="5" fillId="0" borderId="1" xfId="0" applyFont="1" applyBorder="1" applyAlignment="1">
      <alignment vertical="center" textRotation="255"/>
    </xf>
    <xf numFmtId="0" fontId="5" fillId="0" borderId="0" xfId="0" applyFont="1" applyAlignment="1">
      <alignment horizontal="center" vertical="center"/>
    </xf>
    <xf numFmtId="14" fontId="5" fillId="0" borderId="0" xfId="0" applyNumberFormat="1"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shrinkToFit="1"/>
    </xf>
    <xf numFmtId="0" fontId="5" fillId="0" borderId="1" xfId="0" applyFont="1" applyBorder="1" applyAlignment="1">
      <alignment horizontal="center" vertical="center"/>
    </xf>
    <xf numFmtId="178" fontId="5" fillId="0" borderId="1" xfId="0" applyNumberFormat="1" applyFont="1" applyBorder="1" applyAlignment="1">
      <alignment horizontal="center" vertical="center"/>
    </xf>
    <xf numFmtId="178" fontId="5" fillId="0" borderId="3" xfId="0" applyNumberFormat="1"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textRotation="255" wrapText="1"/>
    </xf>
    <xf numFmtId="0" fontId="5" fillId="0" borderId="11" xfId="0" applyFont="1" applyBorder="1" applyAlignment="1">
      <alignment vertical="center" textRotation="255"/>
    </xf>
    <xf numFmtId="0" fontId="5" fillId="0" borderId="18" xfId="0" applyFont="1" applyBorder="1" applyAlignment="1">
      <alignment vertical="center" textRotation="255"/>
    </xf>
    <xf numFmtId="0" fontId="5" fillId="0" borderId="16" xfId="0" applyFont="1" applyBorder="1" applyAlignment="1">
      <alignment vertical="center" textRotation="255"/>
    </xf>
    <xf numFmtId="0" fontId="5" fillId="0" borderId="1" xfId="0" applyFont="1" applyBorder="1" applyAlignment="1">
      <alignment horizontal="center" vertical="center" wrapText="1" shrinkToFit="1"/>
    </xf>
    <xf numFmtId="0" fontId="5" fillId="0" borderId="1" xfId="0" applyFont="1" applyBorder="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5" fillId="0" borderId="6" xfId="0" applyFont="1" applyBorder="1" applyAlignment="1">
      <alignment horizontal="center" vertical="center" textRotation="255"/>
    </xf>
    <xf numFmtId="0" fontId="5" fillId="0" borderId="18" xfId="0" applyFont="1" applyBorder="1" applyAlignment="1"/>
    <xf numFmtId="20" fontId="5" fillId="0" borderId="6"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20" fontId="5" fillId="0" borderId="7" xfId="0" applyNumberFormat="1"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5" xfId="0" applyFont="1" applyBorder="1" applyAlignment="1">
      <alignment horizontal="center" wrapText="1" shrinkToFit="1"/>
    </xf>
    <xf numFmtId="0" fontId="5" fillId="0" borderId="0" xfId="0" applyFont="1" applyAlignment="1">
      <alignment horizontal="center" wrapText="1" shrinkToFit="1"/>
    </xf>
    <xf numFmtId="0" fontId="5" fillId="0" borderId="6" xfId="0" applyFont="1" applyBorder="1" applyAlignment="1">
      <alignment horizontal="center" wrapText="1" shrinkToFit="1"/>
    </xf>
    <xf numFmtId="0" fontId="5" fillId="0" borderId="2" xfId="0"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wrapText="1"/>
    </xf>
    <xf numFmtId="0" fontId="5" fillId="0" borderId="18" xfId="0" applyFont="1" applyBorder="1" applyAlignment="1">
      <alignment vertical="center" shrinkToFit="1"/>
    </xf>
    <xf numFmtId="0" fontId="5" fillId="0" borderId="25" xfId="0" applyFont="1" applyBorder="1" applyAlignment="1">
      <alignment horizontal="center" vertical="center" textRotation="255" wrapText="1"/>
    </xf>
    <xf numFmtId="0" fontId="5" fillId="0" borderId="25" xfId="0" applyFont="1" applyBorder="1" applyAlignment="1">
      <alignment horizontal="center" vertical="center" wrapText="1"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5" xfId="0" applyFont="1" applyBorder="1" applyAlignment="1">
      <alignment horizontal="center" wrapText="1" shrinkToFit="1"/>
    </xf>
    <xf numFmtId="20" fontId="5" fillId="0" borderId="10" xfId="0" applyNumberFormat="1" applyFont="1" applyBorder="1" applyAlignment="1">
      <alignment horizontal="center" vertical="center" shrinkToFit="1"/>
    </xf>
    <xf numFmtId="0" fontId="5" fillId="0" borderId="3" xfId="0" applyFont="1" applyBorder="1" applyAlignment="1">
      <alignment horizontal="center" vertical="center" shrinkToFit="1"/>
    </xf>
    <xf numFmtId="20" fontId="5" fillId="0" borderId="3" xfId="0" applyNumberFormat="1" applyFont="1" applyBorder="1" applyAlignment="1">
      <alignment horizontal="center" vertical="center" shrinkToFit="1"/>
    </xf>
    <xf numFmtId="20" fontId="5" fillId="0" borderId="9" xfId="0" applyNumberFormat="1" applyFont="1" applyBorder="1" applyAlignment="1">
      <alignment horizontal="center" vertical="center" shrinkToFit="1"/>
    </xf>
    <xf numFmtId="20" fontId="5" fillId="0" borderId="24" xfId="0" applyNumberFormat="1" applyFont="1" applyBorder="1" applyAlignment="1">
      <alignment horizontal="center" vertical="center" shrinkToFit="1"/>
    </xf>
    <xf numFmtId="20" fontId="5" fillId="0" borderId="20" xfId="0" applyNumberFormat="1"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Alignment="1">
      <alignment horizontal="left" vertical="top"/>
    </xf>
    <xf numFmtId="0" fontId="11" fillId="0" borderId="32" xfId="1" applyFont="1" applyBorder="1" applyAlignment="1">
      <alignment horizontal="left" vertical="center"/>
    </xf>
    <xf numFmtId="0" fontId="11" fillId="0" borderId="33" xfId="1" applyFont="1" applyBorder="1" applyAlignment="1">
      <alignment horizontal="left" vertical="center"/>
    </xf>
    <xf numFmtId="0" fontId="11" fillId="0" borderId="33" xfId="0" applyFont="1" applyBorder="1">
      <alignment vertical="center"/>
    </xf>
    <xf numFmtId="0" fontId="11" fillId="0" borderId="33" xfId="1" applyFont="1" applyBorder="1" applyAlignment="1" applyProtection="1">
      <alignment horizontal="left" vertical="center"/>
      <protection locked="0"/>
    </xf>
    <xf numFmtId="0" fontId="11" fillId="0" borderId="36" xfId="1" applyFont="1" applyBorder="1" applyAlignment="1" applyProtection="1">
      <alignment horizontal="left" vertical="center"/>
      <protection locked="0"/>
    </xf>
    <xf numFmtId="0" fontId="11" fillId="0" borderId="0" xfId="0" applyFont="1">
      <alignment vertical="center"/>
    </xf>
    <xf numFmtId="176" fontId="10" fillId="0" borderId="37" xfId="1" applyNumberFormat="1" applyBorder="1" applyAlignment="1">
      <alignment horizontal="left" vertical="center" indent="1" shrinkToFit="1"/>
    </xf>
    <xf numFmtId="177" fontId="10" fillId="0" borderId="38" xfId="1" applyNumberFormat="1" applyBorder="1" applyAlignment="1">
      <alignment horizontal="left" vertical="center"/>
    </xf>
    <xf numFmtId="0" fontId="0" fillId="0" borderId="31" xfId="0" applyBorder="1">
      <alignment vertical="center"/>
    </xf>
    <xf numFmtId="0" fontId="0" fillId="0" borderId="34" xfId="0" applyBorder="1">
      <alignment vertical="center"/>
    </xf>
    <xf numFmtId="0" fontId="0" fillId="0" borderId="35" xfId="0" applyBorder="1">
      <alignment vertical="center"/>
    </xf>
    <xf numFmtId="0" fontId="11" fillId="0" borderId="36" xfId="0" applyFont="1" applyBorder="1">
      <alignment vertical="center"/>
    </xf>
    <xf numFmtId="0" fontId="4" fillId="0" borderId="0" xfId="0" applyFont="1" applyAlignment="1">
      <alignment vertical="center" shrinkToFit="1"/>
    </xf>
    <xf numFmtId="0" fontId="4" fillId="0" borderId="0" xfId="0" applyFont="1">
      <alignment vertical="center"/>
    </xf>
    <xf numFmtId="0" fontId="0" fillId="0" borderId="16" xfId="0" applyBorder="1" applyAlignment="1">
      <alignment horizontal="center" vertical="center"/>
    </xf>
    <xf numFmtId="0" fontId="0" fillId="0" borderId="25" xfId="0" applyBorder="1" applyAlignment="1">
      <alignment horizontal="right" vertical="center"/>
    </xf>
    <xf numFmtId="0" fontId="14" fillId="0" borderId="0" xfId="0" applyFont="1" applyAlignment="1">
      <alignment horizontal="left" vertical="center" shrinkToFit="1"/>
    </xf>
    <xf numFmtId="0" fontId="14" fillId="0" borderId="0" xfId="0" applyFont="1" applyAlignment="1">
      <alignment horizontal="left" vertical="center"/>
    </xf>
    <xf numFmtId="0" fontId="4" fillId="0" borderId="0" xfId="0" applyFont="1" applyAlignment="1">
      <alignment horizontal="left" vertical="center"/>
    </xf>
    <xf numFmtId="0" fontId="10" fillId="0" borderId="0" xfId="2" applyAlignment="1">
      <alignment vertical="center"/>
    </xf>
    <xf numFmtId="0" fontId="25" fillId="0" borderId="0" xfId="2" applyFont="1" applyAlignment="1">
      <alignment vertical="center"/>
    </xf>
    <xf numFmtId="0" fontId="7" fillId="5" borderId="5" xfId="2" applyFont="1" applyFill="1" applyBorder="1" applyAlignment="1">
      <alignment vertical="center"/>
    </xf>
    <xf numFmtId="0" fontId="10" fillId="5" borderId="5" xfId="2" applyFill="1" applyBorder="1" applyAlignment="1">
      <alignment vertical="center"/>
    </xf>
    <xf numFmtId="0" fontId="0" fillId="0" borderId="0" xfId="0" applyAlignment="1"/>
    <xf numFmtId="0" fontId="0" fillId="0" borderId="1" xfId="0" applyBorder="1" applyAlignment="1"/>
    <xf numFmtId="0" fontId="0" fillId="0" borderId="4" xfId="0" applyBorder="1" applyAlignment="1"/>
    <xf numFmtId="0" fontId="0" fillId="0" borderId="2" xfId="0" applyBorder="1" applyAlignment="1"/>
    <xf numFmtId="178" fontId="0" fillId="0" borderId="1" xfId="0" applyNumberFormat="1" applyBorder="1" applyAlignment="1">
      <alignment horizontal="center"/>
    </xf>
    <xf numFmtId="178" fontId="0" fillId="0" borderId="4" xfId="0" applyNumberFormat="1" applyBorder="1" applyAlignment="1">
      <alignment horizontal="center"/>
    </xf>
    <xf numFmtId="178" fontId="0" fillId="0" borderId="2" xfId="0" applyNumberFormat="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186" fontId="0" fillId="6" borderId="12" xfId="0" applyNumberFormat="1" applyFill="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186" fontId="0" fillId="7" borderId="14" xfId="0" applyNumberForma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186" fontId="0" fillId="7" borderId="13" xfId="0" applyNumberFormat="1" applyFill="1"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13" xfId="0" applyBorder="1" applyAlignment="1">
      <alignment horizontal="center" vertical="center"/>
    </xf>
    <xf numFmtId="178" fontId="5" fillId="0" borderId="9" xfId="0" applyNumberFormat="1" applyFont="1" applyBorder="1" applyAlignment="1">
      <alignment horizontal="center" vertical="center"/>
    </xf>
    <xf numFmtId="14" fontId="11" fillId="0" borderId="0" xfId="0" applyNumberFormat="1" applyFont="1">
      <alignment vertical="center"/>
    </xf>
    <xf numFmtId="14" fontId="0" fillId="0" borderId="0" xfId="0" applyNumberFormat="1">
      <alignment vertical="center"/>
    </xf>
    <xf numFmtId="0" fontId="10" fillId="0" borderId="0" xfId="11" applyAlignment="1">
      <alignment vertical="center"/>
    </xf>
    <xf numFmtId="0" fontId="15" fillId="0" borderId="0" xfId="11" applyFont="1" applyAlignment="1">
      <alignment vertical="center"/>
    </xf>
    <xf numFmtId="0" fontId="19" fillId="0" borderId="0" xfId="12" applyFont="1"/>
    <xf numFmtId="0" fontId="10" fillId="0" borderId="0" xfId="12"/>
    <xf numFmtId="0" fontId="15" fillId="0" borderId="0" xfId="13" applyFont="1" applyAlignment="1">
      <alignment vertical="center"/>
    </xf>
    <xf numFmtId="0" fontId="15" fillId="0" borderId="4" xfId="13" applyFont="1" applyBorder="1" applyAlignment="1">
      <alignment vertical="center"/>
    </xf>
    <xf numFmtId="0" fontId="15" fillId="0" borderId="4" xfId="13" applyFont="1" applyBorder="1" applyAlignment="1">
      <alignment horizontal="left" wrapText="1"/>
    </xf>
    <xf numFmtId="0" fontId="15" fillId="0" borderId="0" xfId="13" applyFont="1" applyAlignment="1">
      <alignment horizontal="right" vertical="center"/>
    </xf>
    <xf numFmtId="0" fontId="15" fillId="0" borderId="44" xfId="13" applyFont="1" applyBorder="1" applyAlignment="1">
      <alignment vertical="center"/>
    </xf>
    <xf numFmtId="0" fontId="15" fillId="0" borderId="14" xfId="13" applyFont="1" applyBorder="1" applyAlignment="1">
      <alignment horizontal="center" vertical="center"/>
    </xf>
    <xf numFmtId="0" fontId="15" fillId="0" borderId="18" xfId="13" applyFont="1" applyBorder="1" applyAlignment="1">
      <alignment vertical="center"/>
    </xf>
    <xf numFmtId="0" fontId="15" fillId="4" borderId="25" xfId="13" applyFont="1" applyFill="1" applyBorder="1" applyAlignment="1">
      <alignment horizontal="center" vertical="center"/>
    </xf>
    <xf numFmtId="0" fontId="15" fillId="0" borderId="25" xfId="13" applyFont="1" applyBorder="1" applyAlignment="1">
      <alignment horizontal="center" vertical="center"/>
    </xf>
    <xf numFmtId="181" fontId="15" fillId="0" borderId="25" xfId="13" applyNumberFormat="1" applyFont="1" applyBorder="1" applyAlignment="1">
      <alignment horizontal="center" vertical="center"/>
    </xf>
    <xf numFmtId="0" fontId="15" fillId="0" borderId="25" xfId="13" applyFont="1" applyBorder="1" applyAlignment="1">
      <alignment horizontal="right" vertical="center"/>
    </xf>
    <xf numFmtId="0" fontId="22" fillId="0" borderId="0" xfId="13" applyFont="1" applyAlignment="1">
      <alignment vertical="center"/>
    </xf>
    <xf numFmtId="0" fontId="15" fillId="0" borderId="25" xfId="13" applyFont="1" applyBorder="1" applyAlignment="1">
      <alignment vertical="center"/>
    </xf>
    <xf numFmtId="0" fontId="22" fillId="0" borderId="25" xfId="13" applyFont="1" applyBorder="1" applyAlignment="1">
      <alignment vertical="center"/>
    </xf>
    <xf numFmtId="0" fontId="10" fillId="0" borderId="0" xfId="14" applyAlignment="1">
      <alignment vertical="center"/>
    </xf>
    <xf numFmtId="0" fontId="10" fillId="0" borderId="0" xfId="15" applyAlignment="1">
      <alignment vertical="center"/>
    </xf>
    <xf numFmtId="0" fontId="10" fillId="0" borderId="0" xfId="16" applyAlignment="1">
      <alignment vertical="center"/>
    </xf>
    <xf numFmtId="0" fontId="10" fillId="0" borderId="0" xfId="11"/>
    <xf numFmtId="0" fontId="10" fillId="0" borderId="0" xfId="11" applyAlignment="1">
      <alignment horizontal="center" vertical="center"/>
    </xf>
    <xf numFmtId="0" fontId="0" fillId="0" borderId="0" xfId="11" applyFont="1"/>
    <xf numFmtId="0" fontId="0" fillId="0" borderId="0" xfId="11" applyFont="1" applyAlignment="1">
      <alignment horizontal="center"/>
    </xf>
    <xf numFmtId="0" fontId="10" fillId="0" borderId="1" xfId="11" applyBorder="1"/>
    <xf numFmtId="0" fontId="10" fillId="0" borderId="4" xfId="11" applyBorder="1"/>
    <xf numFmtId="0" fontId="10" fillId="0" borderId="2" xfId="11" applyBorder="1"/>
    <xf numFmtId="0" fontId="7" fillId="0" borderId="0" xfId="11" applyFont="1" applyAlignment="1">
      <alignment vertical="center"/>
    </xf>
    <xf numFmtId="0" fontId="7" fillId="0" borderId="0" xfId="11" applyFont="1" applyAlignment="1">
      <alignment horizontal="center" vertical="center"/>
    </xf>
    <xf numFmtId="178" fontId="0" fillId="0" borderId="1" xfId="11" applyNumberFormat="1" applyFont="1" applyBorder="1" applyAlignment="1">
      <alignment horizontal="center"/>
    </xf>
    <xf numFmtId="178" fontId="0" fillId="0" borderId="4" xfId="11" applyNumberFormat="1" applyFont="1" applyBorder="1" applyAlignment="1">
      <alignment horizontal="center"/>
    </xf>
    <xf numFmtId="178" fontId="0" fillId="0" borderId="2" xfId="11" applyNumberFormat="1" applyFont="1" applyBorder="1" applyAlignment="1">
      <alignment horizontal="center"/>
    </xf>
    <xf numFmtId="178" fontId="10" fillId="0" borderId="4" xfId="11" applyNumberFormat="1" applyBorder="1" applyAlignment="1">
      <alignment horizontal="center"/>
    </xf>
    <xf numFmtId="178" fontId="10" fillId="0" borderId="2" xfId="11" applyNumberFormat="1" applyBorder="1" applyAlignment="1">
      <alignment horizontal="center"/>
    </xf>
    <xf numFmtId="0" fontId="0" fillId="0" borderId="0" xfId="11" applyFont="1" applyAlignment="1">
      <alignment horizontal="center" vertical="center" textRotation="255"/>
    </xf>
    <xf numFmtId="178" fontId="10" fillId="0" borderId="1" xfId="11" applyNumberFormat="1" applyBorder="1" applyAlignment="1">
      <alignment horizontal="center"/>
    </xf>
    <xf numFmtId="0" fontId="10" fillId="0" borderId="4" xfId="11" applyBorder="1" applyAlignment="1">
      <alignment horizontal="center"/>
    </xf>
    <xf numFmtId="0" fontId="10" fillId="0" borderId="2" xfId="11" applyBorder="1" applyAlignment="1">
      <alignment horizontal="center"/>
    </xf>
    <xf numFmtId="176" fontId="10" fillId="0" borderId="38" xfId="11" applyNumberFormat="1" applyBorder="1" applyAlignment="1">
      <alignment horizontal="center" vertical="center"/>
    </xf>
    <xf numFmtId="0" fontId="10" fillId="0" borderId="32" xfId="11" applyBorder="1" applyAlignment="1">
      <alignment horizontal="center" vertical="center"/>
    </xf>
    <xf numFmtId="0" fontId="0" fillId="0" borderId="1" xfId="11" applyFont="1" applyBorder="1" applyAlignment="1">
      <alignment horizontal="center"/>
    </xf>
    <xf numFmtId="0" fontId="0" fillId="0" borderId="4" xfId="11" applyFont="1" applyBorder="1" applyAlignment="1">
      <alignment horizontal="center"/>
    </xf>
    <xf numFmtId="0" fontId="0" fillId="0" borderId="2" xfId="11" applyFont="1" applyBorder="1" applyAlignment="1">
      <alignment horizontal="center"/>
    </xf>
    <xf numFmtId="176" fontId="10" fillId="0" borderId="31" xfId="11" applyNumberFormat="1" applyBorder="1" applyAlignment="1">
      <alignment horizontal="center" vertical="center"/>
    </xf>
    <xf numFmtId="176" fontId="10" fillId="0" borderId="0" xfId="11" applyNumberFormat="1" applyAlignment="1">
      <alignment horizontal="center" vertical="center"/>
    </xf>
    <xf numFmtId="0" fontId="10" fillId="0" borderId="33" xfId="11" applyBorder="1" applyAlignment="1">
      <alignment horizontal="center" vertical="center"/>
    </xf>
    <xf numFmtId="186" fontId="0" fillId="6" borderId="12" xfId="11" applyNumberFormat="1" applyFont="1" applyFill="1" applyBorder="1" applyAlignment="1">
      <alignment horizontal="center" vertical="center"/>
    </xf>
    <xf numFmtId="0" fontId="10" fillId="0" borderId="11" xfId="11" applyBorder="1" applyAlignment="1">
      <alignment horizontal="center" vertical="center"/>
    </xf>
    <xf numFmtId="0" fontId="10" fillId="0" borderId="18" xfId="11" applyBorder="1" applyAlignment="1">
      <alignment horizontal="center" vertical="center"/>
    </xf>
    <xf numFmtId="0" fontId="10" fillId="0" borderId="16" xfId="11" applyBorder="1" applyAlignment="1">
      <alignment horizontal="center" vertical="center"/>
    </xf>
    <xf numFmtId="0" fontId="10" fillId="0" borderId="12" xfId="11" applyBorder="1" applyAlignment="1">
      <alignment horizontal="center" vertical="center"/>
    </xf>
    <xf numFmtId="186" fontId="10" fillId="7" borderId="14" xfId="11" applyNumberFormat="1" applyFill="1" applyBorder="1" applyAlignment="1">
      <alignment horizontal="center" vertical="center"/>
    </xf>
    <xf numFmtId="0" fontId="10" fillId="0" borderId="6" xfId="11" applyBorder="1" applyAlignment="1">
      <alignment horizontal="center" vertical="center"/>
    </xf>
    <xf numFmtId="0" fontId="10" fillId="0" borderId="5" xfId="11" applyBorder="1" applyAlignment="1">
      <alignment horizontal="center" vertical="center"/>
    </xf>
    <xf numFmtId="0" fontId="10" fillId="0" borderId="8" xfId="11" applyBorder="1" applyAlignment="1">
      <alignment horizontal="center" vertical="center"/>
    </xf>
    <xf numFmtId="0" fontId="10" fillId="0" borderId="14" xfId="11" applyBorder="1" applyAlignment="1">
      <alignment horizontal="center" vertical="center"/>
    </xf>
    <xf numFmtId="0" fontId="10" fillId="0" borderId="0" xfId="11" applyAlignment="1">
      <alignment horizontal="left" vertical="top"/>
    </xf>
    <xf numFmtId="186" fontId="10" fillId="7" borderId="13" xfId="11" applyNumberFormat="1" applyFill="1" applyBorder="1" applyAlignment="1">
      <alignment horizontal="center" vertical="center"/>
    </xf>
    <xf numFmtId="0" fontId="10" fillId="0" borderId="15" xfId="11" applyBorder="1" applyAlignment="1">
      <alignment horizontal="center" vertical="center"/>
    </xf>
    <xf numFmtId="0" fontId="10" fillId="0" borderId="48" xfId="11" applyBorder="1" applyAlignment="1">
      <alignment horizontal="center" vertical="center"/>
    </xf>
    <xf numFmtId="0" fontId="10" fillId="0" borderId="13" xfId="11" applyBorder="1" applyAlignment="1">
      <alignment horizontal="center" vertical="center"/>
    </xf>
    <xf numFmtId="0" fontId="0" fillId="4" borderId="25" xfId="11" applyFont="1" applyFill="1" applyBorder="1" applyAlignment="1">
      <alignment horizontal="center" vertical="center" shrinkToFit="1"/>
    </xf>
    <xf numFmtId="178" fontId="0" fillId="0" borderId="50" xfId="11" applyNumberFormat="1" applyFont="1" applyBorder="1" applyAlignment="1">
      <alignment horizontal="center"/>
    </xf>
    <xf numFmtId="178" fontId="0" fillId="0" borderId="73" xfId="11" applyNumberFormat="1" applyFont="1" applyBorder="1" applyAlignment="1">
      <alignment horizontal="center"/>
    </xf>
    <xf numFmtId="178" fontId="0" fillId="0" borderId="74" xfId="11" applyNumberFormat="1" applyFont="1" applyBorder="1" applyAlignment="1">
      <alignment horizontal="center"/>
    </xf>
    <xf numFmtId="0" fontId="0" fillId="4" borderId="25" xfId="11" applyFont="1" applyFill="1" applyBorder="1" applyAlignment="1">
      <alignment horizontal="center" shrinkToFit="1"/>
    </xf>
    <xf numFmtId="0" fontId="10" fillId="0" borderId="50" xfId="11" applyBorder="1" applyAlignment="1">
      <alignment horizontal="center"/>
    </xf>
    <xf numFmtId="187" fontId="10" fillId="0" borderId="73" xfId="11" applyNumberFormat="1" applyBorder="1" applyAlignment="1">
      <alignment horizontal="center"/>
    </xf>
    <xf numFmtId="187" fontId="10" fillId="0" borderId="74" xfId="11" applyNumberFormat="1" applyBorder="1" applyAlignment="1">
      <alignment horizontal="center"/>
    </xf>
    <xf numFmtId="0" fontId="10" fillId="0" borderId="76" xfId="11" applyBorder="1" applyAlignment="1">
      <alignment horizontal="center" shrinkToFit="1"/>
    </xf>
    <xf numFmtId="0" fontId="10" fillId="0" borderId="76" xfId="11" applyBorder="1" applyAlignment="1">
      <alignment horizontal="center" vertical="center" textRotation="255"/>
    </xf>
    <xf numFmtId="184" fontId="0" fillId="8" borderId="70" xfId="11" applyNumberFormat="1" applyFont="1" applyFill="1" applyBorder="1" applyAlignment="1" applyProtection="1">
      <alignment horizontal="center" vertical="center"/>
      <protection locked="0"/>
    </xf>
    <xf numFmtId="184" fontId="0" fillId="8" borderId="77" xfId="11" applyNumberFormat="1" applyFont="1" applyFill="1" applyBorder="1" applyAlignment="1" applyProtection="1">
      <alignment horizontal="center" vertical="center"/>
      <protection locked="0"/>
    </xf>
    <xf numFmtId="184" fontId="10" fillId="8" borderId="77" xfId="11" applyNumberFormat="1" applyFill="1" applyBorder="1" applyAlignment="1" applyProtection="1">
      <alignment horizontal="center" vertical="center"/>
      <protection locked="0"/>
    </xf>
    <xf numFmtId="184" fontId="0" fillId="8" borderId="78" xfId="11" applyNumberFormat="1" applyFont="1" applyFill="1" applyBorder="1" applyAlignment="1" applyProtection="1">
      <alignment horizontal="center" vertical="center"/>
      <protection locked="0"/>
    </xf>
    <xf numFmtId="0" fontId="10" fillId="0" borderId="76" xfId="11" applyBorder="1" applyAlignment="1">
      <alignment horizontal="center" vertical="center" shrinkToFit="1"/>
    </xf>
    <xf numFmtId="184" fontId="0" fillId="8" borderId="79" xfId="11" applyNumberFormat="1" applyFont="1" applyFill="1" applyBorder="1" applyAlignment="1" applyProtection="1">
      <alignment horizontal="center" vertical="center"/>
      <protection locked="0"/>
    </xf>
    <xf numFmtId="184" fontId="0" fillId="8" borderId="80" xfId="11" applyNumberFormat="1" applyFont="1" applyFill="1" applyBorder="1" applyAlignment="1" applyProtection="1">
      <alignment horizontal="center" vertical="center"/>
      <protection locked="0"/>
    </xf>
    <xf numFmtId="184" fontId="0" fillId="8" borderId="80" xfId="11" applyNumberFormat="1" applyFont="1" applyFill="1" applyBorder="1" applyAlignment="1" applyProtection="1">
      <alignment vertical="center"/>
      <protection locked="0"/>
    </xf>
    <xf numFmtId="184" fontId="0" fillId="8" borderId="81" xfId="11" applyNumberFormat="1" applyFont="1" applyFill="1" applyBorder="1" applyAlignment="1" applyProtection="1">
      <alignment vertical="center" shrinkToFit="1"/>
      <protection locked="0"/>
    </xf>
    <xf numFmtId="0" fontId="10" fillId="0" borderId="82" xfId="11" applyBorder="1" applyAlignment="1">
      <alignment horizontal="center" vertical="center" shrinkToFit="1"/>
    </xf>
    <xf numFmtId="0" fontId="0" fillId="8" borderId="0" xfId="11" applyFont="1" applyFill="1" applyAlignment="1">
      <alignment horizontal="center"/>
    </xf>
    <xf numFmtId="184" fontId="0" fillId="8" borderId="83" xfId="11" applyNumberFormat="1" applyFont="1" applyFill="1" applyBorder="1" applyAlignment="1" applyProtection="1">
      <alignment horizontal="center" vertical="center"/>
      <protection locked="0"/>
    </xf>
    <xf numFmtId="0" fontId="34" fillId="0" borderId="0" xfId="11" applyFont="1" applyAlignment="1">
      <alignment horizontal="left" vertical="center" readingOrder="1"/>
    </xf>
    <xf numFmtId="176" fontId="10" fillId="0" borderId="34" xfId="11" applyNumberFormat="1" applyBorder="1" applyAlignment="1">
      <alignment horizontal="center" vertical="center"/>
    </xf>
    <xf numFmtId="176" fontId="10" fillId="0" borderId="35" xfId="11" applyNumberFormat="1" applyBorder="1" applyAlignment="1">
      <alignment horizontal="center" vertical="center"/>
    </xf>
    <xf numFmtId="0" fontId="10" fillId="0" borderId="36" xfId="11" applyBorder="1" applyAlignment="1">
      <alignment horizontal="center" vertical="center"/>
    </xf>
    <xf numFmtId="0" fontId="10" fillId="0" borderId="0" xfId="11" applyAlignment="1">
      <alignment horizontal="center"/>
    </xf>
    <xf numFmtId="186" fontId="0" fillId="6" borderId="13" xfId="11" applyNumberFormat="1" applyFont="1" applyFill="1" applyBorder="1" applyAlignment="1">
      <alignment horizontal="center" vertical="center"/>
    </xf>
    <xf numFmtId="0" fontId="10" fillId="0" borderId="76" xfId="11" applyBorder="1" applyAlignment="1">
      <alignment horizontal="center"/>
    </xf>
    <xf numFmtId="0" fontId="10" fillId="0" borderId="76" xfId="11" applyBorder="1" applyAlignment="1">
      <alignment horizontal="center" vertical="center"/>
    </xf>
    <xf numFmtId="0" fontId="5" fillId="0" borderId="76" xfId="11" applyFont="1" applyBorder="1" applyAlignment="1">
      <alignment horizontal="center" vertical="center" shrinkToFit="1"/>
    </xf>
    <xf numFmtId="0" fontId="10" fillId="0" borderId="31" xfId="11" applyBorder="1"/>
    <xf numFmtId="0" fontId="10" fillId="0" borderId="33" xfId="11" applyBorder="1"/>
    <xf numFmtId="0" fontId="10" fillId="0" borderId="34" xfId="11" applyBorder="1"/>
    <xf numFmtId="0" fontId="10" fillId="0" borderId="35" xfId="11" applyBorder="1"/>
    <xf numFmtId="0" fontId="10" fillId="0" borderId="36" xfId="11" applyBorder="1"/>
    <xf numFmtId="0" fontId="10" fillId="0" borderId="15" xfId="11" applyBorder="1" applyAlignment="1">
      <alignment horizontal="center"/>
    </xf>
    <xf numFmtId="0" fontId="10" fillId="0" borderId="76" xfId="11" applyBorder="1" applyAlignment="1">
      <alignment horizontal="center" vertical="center" textRotation="255" shrinkToFit="1"/>
    </xf>
    <xf numFmtId="188" fontId="0" fillId="8" borderId="70" xfId="11" applyNumberFormat="1" applyFont="1" applyFill="1" applyBorder="1" applyAlignment="1" applyProtection="1">
      <alignment horizontal="center" vertical="center"/>
      <protection locked="0"/>
    </xf>
    <xf numFmtId="188" fontId="0" fillId="8" borderId="77" xfId="11" applyNumberFormat="1" applyFont="1" applyFill="1" applyBorder="1" applyAlignment="1" applyProtection="1">
      <alignment horizontal="center" vertical="center"/>
      <protection locked="0"/>
    </xf>
    <xf numFmtId="188" fontId="10" fillId="8" borderId="77" xfId="11" applyNumberFormat="1" applyFill="1" applyBorder="1" applyAlignment="1" applyProtection="1">
      <alignment horizontal="center" vertical="center"/>
      <protection locked="0"/>
    </xf>
    <xf numFmtId="188" fontId="0" fillId="8" borderId="78" xfId="11" applyNumberFormat="1" applyFont="1" applyFill="1" applyBorder="1" applyAlignment="1" applyProtection="1">
      <alignment horizontal="center" vertical="center"/>
      <protection locked="0"/>
    </xf>
    <xf numFmtId="188" fontId="0" fillId="8" borderId="79" xfId="11" applyNumberFormat="1" applyFont="1" applyFill="1" applyBorder="1" applyAlignment="1" applyProtection="1">
      <alignment horizontal="center" vertical="center"/>
      <protection locked="0"/>
    </xf>
    <xf numFmtId="188" fontId="0" fillId="8" borderId="80" xfId="11" applyNumberFormat="1" applyFont="1" applyFill="1" applyBorder="1" applyAlignment="1" applyProtection="1">
      <alignment horizontal="center" vertical="center"/>
      <protection locked="0"/>
    </xf>
    <xf numFmtId="188" fontId="0" fillId="8" borderId="80" xfId="11" applyNumberFormat="1" applyFont="1" applyFill="1" applyBorder="1" applyAlignment="1" applyProtection="1">
      <alignment vertical="center"/>
      <protection locked="0"/>
    </xf>
    <xf numFmtId="188" fontId="0" fillId="8" borderId="81" xfId="11" applyNumberFormat="1" applyFont="1" applyFill="1" applyBorder="1" applyAlignment="1" applyProtection="1">
      <alignment vertical="center" shrinkToFit="1"/>
      <protection locked="0"/>
    </xf>
    <xf numFmtId="0" fontId="10" fillId="0" borderId="38" xfId="11" applyBorder="1"/>
    <xf numFmtId="0" fontId="10" fillId="0" borderId="0" xfId="11" applyAlignment="1">
      <alignment wrapText="1"/>
    </xf>
    <xf numFmtId="0" fontId="0" fillId="0" borderId="0" xfId="11" applyFont="1" applyAlignment="1">
      <alignment vertical="center"/>
    </xf>
    <xf numFmtId="0" fontId="5" fillId="0" borderId="0" xfId="11" applyFont="1" applyAlignment="1">
      <alignment vertical="center"/>
    </xf>
    <xf numFmtId="0" fontId="10" fillId="5" borderId="11" xfId="11" applyFill="1" applyBorder="1" applyAlignment="1">
      <alignment horizontal="center" vertical="center"/>
    </xf>
    <xf numFmtId="0" fontId="10" fillId="0" borderId="25" xfId="11" applyBorder="1" applyAlignment="1">
      <alignment horizontal="center" vertical="center"/>
    </xf>
    <xf numFmtId="0" fontId="10" fillId="0" borderId="1" xfId="11" applyBorder="1" applyAlignment="1">
      <alignment horizontal="center" vertical="center"/>
    </xf>
    <xf numFmtId="0" fontId="10" fillId="5" borderId="15" xfId="11" applyFill="1" applyBorder="1" applyAlignment="1">
      <alignment vertical="center" textRotation="255"/>
    </xf>
    <xf numFmtId="0" fontId="10" fillId="5" borderId="0" xfId="11" applyFill="1" applyAlignment="1">
      <alignment vertical="center" textRotation="255"/>
    </xf>
    <xf numFmtId="0" fontId="10" fillId="0" borderId="42" xfId="11" applyBorder="1" applyAlignment="1">
      <alignment vertical="center"/>
    </xf>
    <xf numFmtId="0" fontId="10" fillId="0" borderId="43" xfId="11" applyBorder="1" applyAlignment="1">
      <alignment horizontal="center" vertical="center" wrapText="1"/>
    </xf>
    <xf numFmtId="0" fontId="10" fillId="0" borderId="72" xfId="11" applyBorder="1" applyAlignment="1">
      <alignment vertical="center"/>
    </xf>
    <xf numFmtId="0" fontId="10" fillId="0" borderId="58" xfId="11" applyBorder="1" applyAlignment="1">
      <alignment horizontal="center" vertical="center" wrapText="1"/>
    </xf>
    <xf numFmtId="0" fontId="10" fillId="0" borderId="47" xfId="11" applyBorder="1" applyAlignment="1">
      <alignment vertical="center"/>
    </xf>
    <xf numFmtId="0" fontId="10" fillId="0" borderId="46" xfId="11" applyBorder="1" applyAlignment="1">
      <alignment horizontal="center" vertical="center" wrapText="1"/>
    </xf>
    <xf numFmtId="0" fontId="10" fillId="0" borderId="1" xfId="11" applyBorder="1" applyAlignment="1">
      <alignment vertical="center"/>
    </xf>
    <xf numFmtId="0" fontId="5" fillId="0" borderId="2" xfId="11" applyFont="1" applyBorder="1" applyAlignment="1">
      <alignment horizontal="center" vertical="center"/>
    </xf>
    <xf numFmtId="0" fontId="5" fillId="0" borderId="4" xfId="11" applyFont="1" applyBorder="1" applyAlignment="1">
      <alignment vertical="center"/>
    </xf>
    <xf numFmtId="0" fontId="10" fillId="0" borderId="15" xfId="11" applyBorder="1" applyAlignment="1">
      <alignment vertical="center"/>
    </xf>
    <xf numFmtId="0" fontId="25" fillId="0" borderId="0" xfId="11" applyFont="1" applyAlignment="1">
      <alignment vertical="center"/>
    </xf>
    <xf numFmtId="0" fontId="7" fillId="5" borderId="5" xfId="11" applyFont="1" applyFill="1" applyBorder="1" applyAlignment="1">
      <alignment vertical="center"/>
    </xf>
    <xf numFmtId="0" fontId="10" fillId="5" borderId="5" xfId="11" applyFill="1" applyBorder="1" applyAlignment="1">
      <alignment vertical="center"/>
    </xf>
    <xf numFmtId="0" fontId="10" fillId="0" borderId="0" xfId="17" applyAlignment="1">
      <alignment vertical="center"/>
    </xf>
    <xf numFmtId="0" fontId="38" fillId="0" borderId="0" xfId="17" applyFont="1" applyAlignment="1">
      <alignment vertical="center"/>
    </xf>
    <xf numFmtId="0" fontId="39" fillId="0" borderId="100" xfId="17" applyFont="1" applyBorder="1" applyAlignment="1">
      <alignment vertical="center"/>
    </xf>
    <xf numFmtId="0" fontId="10" fillId="0" borderId="52" xfId="17" applyBorder="1" applyAlignment="1">
      <alignment vertical="center"/>
    </xf>
    <xf numFmtId="0" fontId="10" fillId="0" borderId="51" xfId="17" applyBorder="1" applyAlignment="1">
      <alignment horizontal="center" vertical="center"/>
    </xf>
    <xf numFmtId="0" fontId="10" fillId="0" borderId="101" xfId="17" applyBorder="1" applyAlignment="1">
      <alignment vertical="center"/>
    </xf>
    <xf numFmtId="0" fontId="10" fillId="0" borderId="43" xfId="17" applyBorder="1" applyAlignment="1">
      <alignment horizontal="right" vertical="center"/>
    </xf>
    <xf numFmtId="0" fontId="10" fillId="0" borderId="102" xfId="17" applyBorder="1" applyAlignment="1">
      <alignment vertical="center"/>
    </xf>
    <xf numFmtId="0" fontId="10" fillId="0" borderId="103" xfId="17" applyBorder="1" applyAlignment="1">
      <alignment vertical="center"/>
    </xf>
    <xf numFmtId="0" fontId="10" fillId="0" borderId="104" xfId="17" applyBorder="1" applyAlignment="1">
      <alignment horizontal="center" vertical="center"/>
    </xf>
    <xf numFmtId="0" fontId="10" fillId="0" borderId="105" xfId="17" applyBorder="1" applyAlignment="1">
      <alignment vertical="center"/>
    </xf>
    <xf numFmtId="0" fontId="10" fillId="0" borderId="58" xfId="17" applyBorder="1" applyAlignment="1">
      <alignment horizontal="left" vertical="center"/>
    </xf>
    <xf numFmtId="0" fontId="10" fillId="0" borderId="106" xfId="17" applyBorder="1" applyAlignment="1">
      <alignment vertical="center"/>
    </xf>
    <xf numFmtId="0" fontId="10" fillId="0" borderId="54" xfId="17" applyBorder="1" applyAlignment="1">
      <alignment vertical="center"/>
    </xf>
    <xf numFmtId="0" fontId="10" fillId="0" borderId="53" xfId="17" applyBorder="1" applyAlignment="1">
      <alignment horizontal="center" vertical="center"/>
    </xf>
    <xf numFmtId="0" fontId="10" fillId="0" borderId="107" xfId="17" applyBorder="1" applyAlignment="1">
      <alignment vertical="center"/>
    </xf>
    <xf numFmtId="0" fontId="10" fillId="0" borderId="46" xfId="17" applyBorder="1" applyAlignment="1">
      <alignment horizontal="left" vertical="center"/>
    </xf>
    <xf numFmtId="0" fontId="10" fillId="0" borderId="43" xfId="17" applyBorder="1" applyAlignment="1">
      <alignment vertical="center"/>
    </xf>
    <xf numFmtId="0" fontId="10" fillId="0" borderId="58" xfId="17" applyBorder="1" applyAlignment="1">
      <alignment vertical="center"/>
    </xf>
    <xf numFmtId="0" fontId="10" fillId="0" borderId="113" xfId="17" applyBorder="1" applyAlignment="1">
      <alignment vertical="center"/>
    </xf>
    <xf numFmtId="0" fontId="10" fillId="0" borderId="117" xfId="17" applyBorder="1" applyAlignment="1">
      <alignment vertical="center"/>
    </xf>
    <xf numFmtId="0" fontId="10" fillId="0" borderId="25" xfId="17" applyBorder="1" applyAlignment="1">
      <alignment vertical="center"/>
    </xf>
    <xf numFmtId="0" fontId="45" fillId="0" borderId="0" xfId="18" applyFont="1">
      <alignment vertical="center"/>
    </xf>
    <xf numFmtId="0" fontId="45" fillId="0" borderId="0" xfId="18" applyFont="1" applyAlignment="1">
      <alignment horizontal="right" vertical="center"/>
    </xf>
    <xf numFmtId="0" fontId="45" fillId="0" borderId="0" xfId="8" applyFont="1" applyAlignment="1">
      <alignment horizontal="center" vertical="center"/>
    </xf>
    <xf numFmtId="0" fontId="48" fillId="0" borderId="0" xfId="11" applyFont="1"/>
    <xf numFmtId="0" fontId="45" fillId="0" borderId="25" xfId="18" applyFont="1" applyBorder="1" applyAlignment="1">
      <alignment horizontal="center" vertical="center" wrapText="1"/>
    </xf>
    <xf numFmtId="0" fontId="45" fillId="0" borderId="25" xfId="18" applyFont="1" applyBorder="1" applyAlignment="1">
      <alignment horizontal="center" vertical="center"/>
    </xf>
    <xf numFmtId="0" fontId="48" fillId="0" borderId="25" xfId="18" applyFont="1" applyBorder="1" applyAlignment="1">
      <alignment horizontal="center" vertical="center" wrapText="1"/>
    </xf>
    <xf numFmtId="0" fontId="48" fillId="0" borderId="25" xfId="18" applyFont="1" applyBorder="1" applyAlignment="1">
      <alignment horizontal="center" vertical="center"/>
    </xf>
    <xf numFmtId="0" fontId="45" fillId="0" borderId="0" xfId="18" applyFont="1" applyAlignment="1">
      <alignment horizontal="center" vertical="center"/>
    </xf>
    <xf numFmtId="0" fontId="1" fillId="0" borderId="25" xfId="18" applyBorder="1" applyAlignment="1">
      <alignment horizontal="center" vertical="center"/>
    </xf>
    <xf numFmtId="0" fontId="0" fillId="0" borderId="25" xfId="18" applyFont="1" applyBorder="1" applyAlignment="1">
      <alignment horizontal="center" vertical="center"/>
    </xf>
    <xf numFmtId="0" fontId="45" fillId="0" borderId="1" xfId="18" applyFont="1" applyBorder="1" applyAlignment="1">
      <alignment horizontal="center" vertical="center"/>
    </xf>
    <xf numFmtId="0" fontId="45" fillId="0" borderId="1" xfId="18" applyFont="1" applyBorder="1" applyAlignment="1">
      <alignment horizontal="center" vertical="center" wrapText="1"/>
    </xf>
    <xf numFmtId="0" fontId="1" fillId="0" borderId="25" xfId="18" applyBorder="1" applyAlignment="1">
      <alignment horizontal="center" vertical="center" wrapText="1"/>
    </xf>
    <xf numFmtId="0" fontId="45" fillId="0" borderId="25" xfId="18" applyFont="1" applyBorder="1" applyAlignment="1">
      <alignment vertical="center" wrapText="1"/>
    </xf>
    <xf numFmtId="0" fontId="49" fillId="0" borderId="25" xfId="18" applyFont="1" applyBorder="1" applyAlignment="1">
      <alignment horizontal="center" vertical="center"/>
    </xf>
    <xf numFmtId="0" fontId="45" fillId="0" borderId="1" xfId="18" applyFont="1" applyBorder="1" applyAlignment="1">
      <alignment vertical="center" wrapText="1"/>
    </xf>
    <xf numFmtId="0" fontId="0" fillId="0" borderId="25" xfId="18" applyFont="1" applyBorder="1" applyAlignment="1">
      <alignment horizontal="center" vertical="center" wrapText="1"/>
    </xf>
    <xf numFmtId="0" fontId="48" fillId="0" borderId="0" xfId="18" applyFont="1">
      <alignment vertical="center"/>
    </xf>
    <xf numFmtId="0" fontId="48" fillId="0" borderId="0" xfId="19" applyFont="1"/>
    <xf numFmtId="0" fontId="48" fillId="0" borderId="0" xfId="19" applyFont="1" applyAlignment="1">
      <alignment horizontal="left" vertical="top" indent="1"/>
    </xf>
    <xf numFmtId="0" fontId="48" fillId="0" borderId="0" xfId="19" applyFont="1" applyAlignment="1">
      <alignment horizontal="left" vertical="top" wrapText="1"/>
    </xf>
    <xf numFmtId="0" fontId="7" fillId="0" borderId="0" xfId="0" applyFont="1">
      <alignment vertical="center"/>
    </xf>
    <xf numFmtId="0" fontId="5" fillId="0" borderId="18" xfId="11" applyFont="1" applyBorder="1" applyAlignment="1">
      <alignment vertical="center"/>
    </xf>
    <xf numFmtId="0" fontId="5" fillId="0" borderId="5" xfId="11" applyFont="1" applyBorder="1" applyAlignment="1">
      <alignment vertical="center"/>
    </xf>
    <xf numFmtId="0" fontId="5" fillId="0" borderId="6" xfId="11" applyFont="1" applyBorder="1" applyAlignment="1">
      <alignment vertical="center"/>
    </xf>
    <xf numFmtId="0" fontId="5" fillId="0" borderId="15" xfId="11" applyFont="1" applyBorder="1" applyAlignment="1">
      <alignment vertical="center"/>
    </xf>
    <xf numFmtId="0" fontId="58" fillId="0" borderId="18" xfId="0" applyFont="1" applyBorder="1" applyAlignment="1">
      <alignment vertical="center" shrinkToFit="1"/>
    </xf>
    <xf numFmtId="0" fontId="11" fillId="0" borderId="19" xfId="0" applyFont="1" applyBorder="1" applyAlignment="1">
      <alignment vertical="center" textRotation="255"/>
    </xf>
    <xf numFmtId="0" fontId="0" fillId="0" borderId="0" xfId="14" applyFont="1" applyAlignment="1">
      <alignment vertical="center"/>
    </xf>
    <xf numFmtId="0" fontId="65" fillId="0" borderId="0" xfId="12" applyFont="1"/>
    <xf numFmtId="0" fontId="51" fillId="5" borderId="11" xfId="11" applyFont="1" applyFill="1" applyBorder="1" applyAlignment="1">
      <alignment vertical="center"/>
    </xf>
    <xf numFmtId="0" fontId="51" fillId="5" borderId="18" xfId="11" applyFont="1" applyFill="1" applyBorder="1" applyAlignment="1">
      <alignment vertical="center"/>
    </xf>
    <xf numFmtId="0" fontId="51" fillId="5" borderId="15" xfId="11" applyFont="1" applyFill="1" applyBorder="1" applyAlignment="1">
      <alignment vertical="center"/>
    </xf>
    <xf numFmtId="0" fontId="51" fillId="5" borderId="0" xfId="11" applyFont="1" applyFill="1" applyAlignment="1">
      <alignment vertical="center"/>
    </xf>
    <xf numFmtId="0" fontId="51" fillId="5" borderId="6" xfId="11" applyFont="1" applyFill="1" applyBorder="1" applyAlignment="1">
      <alignment vertical="center"/>
    </xf>
    <xf numFmtId="0" fontId="51" fillId="5" borderId="5" xfId="11" applyFont="1" applyFill="1" applyBorder="1" applyAlignment="1">
      <alignment vertical="center"/>
    </xf>
    <xf numFmtId="176" fontId="11" fillId="0" borderId="31" xfId="1" applyNumberFormat="1" applyFont="1" applyBorder="1" applyAlignment="1">
      <alignment horizontal="left" vertical="center" indent="1"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15" fillId="0" borderId="0" xfId="11" applyFont="1" applyAlignment="1">
      <alignment vertical="center" shrinkToFit="1"/>
    </xf>
    <xf numFmtId="0" fontId="15" fillId="0" borderId="0" xfId="11" applyFont="1" applyAlignment="1">
      <alignment vertical="center"/>
    </xf>
    <xf numFmtId="0" fontId="15" fillId="0" borderId="1" xfId="11" applyFont="1" applyBorder="1" applyAlignment="1">
      <alignment horizontal="left" vertical="center" shrinkToFit="1"/>
    </xf>
    <xf numFmtId="0" fontId="15" fillId="0" borderId="4" xfId="11" applyFont="1" applyBorder="1" applyAlignment="1">
      <alignment horizontal="left" vertical="center" shrinkToFit="1"/>
    </xf>
    <xf numFmtId="0" fontId="15" fillId="0" borderId="2" xfId="11" applyFont="1" applyBorder="1" applyAlignment="1">
      <alignment horizontal="left" vertical="center" shrinkToFit="1"/>
    </xf>
    <xf numFmtId="0" fontId="15" fillId="0" borderId="1" xfId="11" applyFont="1" applyBorder="1" applyAlignment="1">
      <alignment vertical="center"/>
    </xf>
    <xf numFmtId="0" fontId="15" fillId="0" borderId="4" xfId="11" applyFont="1" applyBorder="1" applyAlignment="1">
      <alignment vertical="center"/>
    </xf>
    <xf numFmtId="0" fontId="15" fillId="0" borderId="2" xfId="11" applyFont="1" applyBorder="1" applyAlignment="1">
      <alignment vertical="center"/>
    </xf>
    <xf numFmtId="0" fontId="15" fillId="0" borderId="25" xfId="11" applyFont="1" applyBorder="1" applyAlignment="1">
      <alignment vertical="center" shrinkToFit="1"/>
    </xf>
    <xf numFmtId="0" fontId="15" fillId="0" borderId="39" xfId="11" applyFont="1" applyBorder="1" applyAlignment="1">
      <alignment vertical="center"/>
    </xf>
    <xf numFmtId="0" fontId="10" fillId="0" borderId="0" xfId="11" applyAlignment="1">
      <alignment horizontal="right" vertical="center"/>
    </xf>
    <xf numFmtId="0" fontId="17" fillId="0" borderId="1" xfId="11" applyFont="1" applyBorder="1" applyAlignment="1">
      <alignment horizontal="left" vertical="center" shrinkToFit="1"/>
    </xf>
    <xf numFmtId="0" fontId="17" fillId="0" borderId="4" xfId="11" applyFont="1" applyBorder="1" applyAlignment="1">
      <alignment horizontal="left" vertical="center" shrinkToFit="1"/>
    </xf>
    <xf numFmtId="0" fontId="17" fillId="0" borderId="2" xfId="11" applyFont="1" applyBorder="1" applyAlignment="1">
      <alignment horizontal="left" vertical="center" shrinkToFit="1"/>
    </xf>
    <xf numFmtId="0" fontId="17" fillId="0" borderId="1" xfId="11" applyFont="1" applyBorder="1" applyAlignment="1">
      <alignment vertical="center"/>
    </xf>
    <xf numFmtId="0" fontId="17" fillId="0" borderId="4" xfId="11" applyFont="1" applyBorder="1" applyAlignment="1">
      <alignment vertical="center"/>
    </xf>
    <xf numFmtId="0" fontId="17" fillId="0" borderId="2" xfId="11" applyFont="1" applyBorder="1" applyAlignment="1">
      <alignment vertical="center"/>
    </xf>
    <xf numFmtId="0" fontId="17" fillId="0" borderId="39" xfId="11" applyFont="1" applyBorder="1" applyAlignment="1">
      <alignment vertical="center"/>
    </xf>
    <xf numFmtId="0" fontId="53" fillId="0" borderId="1" xfId="11" applyFont="1" applyBorder="1" applyAlignment="1">
      <alignment horizontal="left" vertical="center" wrapText="1" shrinkToFit="1"/>
    </xf>
    <xf numFmtId="0" fontId="53" fillId="0" borderId="4" xfId="11" applyFont="1" applyBorder="1" applyAlignment="1">
      <alignment horizontal="left" vertical="center" shrinkToFit="1"/>
    </xf>
    <xf numFmtId="0" fontId="53" fillId="0" borderId="2" xfId="11" applyFont="1" applyBorder="1" applyAlignment="1">
      <alignment horizontal="left" vertical="center" shrinkToFit="1"/>
    </xf>
    <xf numFmtId="0" fontId="15" fillId="0" borderId="11" xfId="11" applyFont="1" applyBorder="1" applyAlignment="1">
      <alignment vertical="center" shrinkToFit="1"/>
    </xf>
    <xf numFmtId="0" fontId="15" fillId="0" borderId="18" xfId="11" applyFont="1" applyBorder="1" applyAlignment="1">
      <alignment vertical="center" shrinkToFit="1"/>
    </xf>
    <xf numFmtId="0" fontId="15" fillId="0" borderId="16" xfId="11" applyFont="1" applyBorder="1" applyAlignment="1">
      <alignment vertical="center" shrinkToFit="1"/>
    </xf>
    <xf numFmtId="0" fontId="15" fillId="0" borderId="11" xfId="11" applyFont="1" applyBorder="1" applyAlignment="1">
      <alignment vertical="center"/>
    </xf>
    <xf numFmtId="0" fontId="15" fillId="0" borderId="18" xfId="11" applyFont="1" applyBorder="1" applyAlignment="1">
      <alignment vertical="center"/>
    </xf>
    <xf numFmtId="0" fontId="15" fillId="0" borderId="16" xfId="11" applyFont="1" applyBorder="1" applyAlignment="1">
      <alignment vertical="center"/>
    </xf>
    <xf numFmtId="0" fontId="17" fillId="0" borderId="11" xfId="11" applyFont="1" applyBorder="1" applyAlignment="1">
      <alignment vertical="center" shrinkToFit="1"/>
    </xf>
    <xf numFmtId="0" fontId="17" fillId="0" borderId="18" xfId="11" applyFont="1" applyBorder="1" applyAlignment="1">
      <alignment vertical="center" shrinkToFit="1"/>
    </xf>
    <xf numFmtId="0" fontId="17" fillId="0" borderId="16" xfId="11" applyFont="1" applyBorder="1" applyAlignment="1">
      <alignment vertical="center" shrinkToFit="1"/>
    </xf>
    <xf numFmtId="0" fontId="17" fillId="0" borderId="40" xfId="11" applyFont="1" applyBorder="1" applyAlignment="1">
      <alignment vertical="center"/>
    </xf>
    <xf numFmtId="0" fontId="17" fillId="0" borderId="41" xfId="11" applyFont="1" applyBorder="1" applyAlignment="1">
      <alignment vertical="center"/>
    </xf>
    <xf numFmtId="0" fontId="17" fillId="0" borderId="71" xfId="11" applyFont="1" applyBorder="1" applyAlignment="1">
      <alignment vertical="center"/>
    </xf>
    <xf numFmtId="0" fontId="55" fillId="0" borderId="11" xfId="11" applyFont="1" applyBorder="1" applyAlignment="1">
      <alignment vertical="center" shrinkToFit="1"/>
    </xf>
    <xf numFmtId="0" fontId="55" fillId="0" borderId="18" xfId="11" applyFont="1" applyBorder="1" applyAlignment="1">
      <alignment vertical="center" shrinkToFit="1"/>
    </xf>
    <xf numFmtId="0" fontId="55" fillId="0" borderId="16" xfId="11" applyFont="1" applyBorder="1" applyAlignment="1">
      <alignment vertical="center" shrinkToFit="1"/>
    </xf>
    <xf numFmtId="0" fontId="15" fillId="0" borderId="1" xfId="11" applyFont="1" applyBorder="1" applyAlignment="1">
      <alignment horizontal="left" vertical="center"/>
    </xf>
    <xf numFmtId="0" fontId="15" fillId="0" borderId="4" xfId="11" applyFont="1" applyBorder="1" applyAlignment="1">
      <alignment horizontal="left" vertical="center"/>
    </xf>
    <xf numFmtId="0" fontId="15" fillId="0" borderId="1" xfId="11" applyFont="1" applyBorder="1" applyAlignment="1">
      <alignment horizontal="left" vertical="center" wrapText="1" shrinkToFit="1"/>
    </xf>
    <xf numFmtId="0" fontId="15" fillId="0" borderId="4" xfId="11" applyFont="1" applyBorder="1" applyAlignment="1">
      <alignment horizontal="left" vertical="center" wrapText="1" shrinkToFit="1"/>
    </xf>
    <xf numFmtId="0" fontId="15" fillId="0" borderId="2" xfId="11" applyFont="1" applyBorder="1" applyAlignment="1">
      <alignment horizontal="left" vertical="center" wrapText="1" shrinkToFit="1"/>
    </xf>
    <xf numFmtId="0" fontId="15" fillId="0" borderId="1" xfId="11" applyFont="1" applyBorder="1" applyAlignment="1">
      <alignment horizontal="left" vertical="center" wrapText="1"/>
    </xf>
    <xf numFmtId="0" fontId="17" fillId="0" borderId="1" xfId="11" applyFont="1" applyBorder="1" applyAlignment="1">
      <alignment horizontal="left" vertical="center"/>
    </xf>
    <xf numFmtId="0" fontId="17" fillId="0" borderId="4" xfId="11" applyFont="1" applyBorder="1" applyAlignment="1">
      <alignment horizontal="left" vertical="center"/>
    </xf>
    <xf numFmtId="0" fontId="17" fillId="0" borderId="25" xfId="11" applyFont="1" applyBorder="1" applyAlignment="1">
      <alignment vertical="center"/>
    </xf>
    <xf numFmtId="0" fontId="15" fillId="0" borderId="1" xfId="11" applyFont="1" applyBorder="1" applyAlignment="1">
      <alignment horizontal="center" vertical="center"/>
    </xf>
    <xf numFmtId="0" fontId="15" fillId="0" borderId="4" xfId="11" applyFont="1" applyBorder="1" applyAlignment="1">
      <alignment horizontal="center" vertical="center"/>
    </xf>
    <xf numFmtId="0" fontId="15" fillId="0" borderId="2" xfId="11" applyFont="1" applyBorder="1" applyAlignment="1">
      <alignment horizontal="center" vertical="center"/>
    </xf>
    <xf numFmtId="0" fontId="15" fillId="0" borderId="11" xfId="11" applyFont="1" applyBorder="1" applyAlignment="1">
      <alignment horizontal="center" vertical="center"/>
    </xf>
    <xf numFmtId="0" fontId="15" fillId="0" borderId="18" xfId="11" applyFont="1" applyBorder="1" applyAlignment="1">
      <alignment horizontal="center" vertical="center"/>
    </xf>
    <xf numFmtId="0" fontId="15" fillId="0" borderId="16" xfId="11" applyFont="1" applyBorder="1" applyAlignment="1">
      <alignment horizontal="center" vertical="center"/>
    </xf>
    <xf numFmtId="0" fontId="15" fillId="0" borderId="11" xfId="11" applyFont="1" applyBorder="1" applyAlignment="1">
      <alignment horizontal="center" vertical="center" shrinkToFit="1"/>
    </xf>
    <xf numFmtId="0" fontId="15" fillId="0" borderId="18" xfId="11" applyFont="1" applyBorder="1" applyAlignment="1">
      <alignment horizontal="center" vertical="center" shrinkToFit="1"/>
    </xf>
    <xf numFmtId="0" fontId="15" fillId="0" borderId="16" xfId="11" applyFont="1" applyBorder="1" applyAlignment="1">
      <alignment horizontal="center" vertical="center" shrinkToFit="1"/>
    </xf>
    <xf numFmtId="0" fontId="10" fillId="0" borderId="0" xfId="11" applyAlignment="1">
      <alignment vertical="center"/>
    </xf>
    <xf numFmtId="0" fontId="12" fillId="0" borderId="0" xfId="11" applyFont="1" applyAlignment="1">
      <alignment horizontal="center" vertical="center"/>
    </xf>
    <xf numFmtId="0" fontId="27" fillId="3" borderId="0" xfId="11" applyFont="1" applyFill="1" applyAlignment="1">
      <alignment horizontal="center" vertical="center"/>
    </xf>
    <xf numFmtId="0" fontId="15" fillId="0" borderId="0" xfId="11" applyFont="1" applyAlignment="1">
      <alignment horizontal="center" vertical="center"/>
    </xf>
    <xf numFmtId="0" fontId="15" fillId="0" borderId="0" xfId="11" applyFont="1" applyAlignment="1">
      <alignment horizontal="center" vertical="center" shrinkToFit="1"/>
    </xf>
    <xf numFmtId="0" fontId="15" fillId="0" borderId="0" xfId="11" applyFont="1" applyAlignment="1">
      <alignment horizontal="distributed" vertical="center"/>
    </xf>
    <xf numFmtId="0" fontId="15" fillId="0" borderId="0" xfId="11" applyFont="1" applyAlignment="1">
      <alignment vertical="center" wrapText="1" shrinkToFit="1"/>
    </xf>
    <xf numFmtId="0" fontId="54" fillId="0" borderId="0" xfId="11" applyFont="1" applyAlignment="1">
      <alignment vertical="center"/>
    </xf>
    <xf numFmtId="0" fontId="15" fillId="0" borderId="1" xfId="11" applyFont="1" applyBorder="1" applyAlignment="1">
      <alignment horizontal="center" vertical="center" wrapText="1" shrinkToFit="1"/>
    </xf>
    <xf numFmtId="0" fontId="15" fillId="0" borderId="4" xfId="11" applyFont="1" applyBorder="1" applyAlignment="1">
      <alignment horizontal="center" vertical="center" wrapText="1" shrinkToFit="1"/>
    </xf>
    <xf numFmtId="0" fontId="15" fillId="0" borderId="2" xfId="11" applyFont="1" applyBorder="1" applyAlignment="1">
      <alignment horizontal="center" vertical="center" wrapText="1" shrinkToFit="1"/>
    </xf>
    <xf numFmtId="0" fontId="15" fillId="4" borderId="15" xfId="13" applyFont="1" applyFill="1" applyBorder="1" applyAlignment="1">
      <alignment horizontal="center" vertical="center"/>
    </xf>
    <xf numFmtId="0" fontId="15" fillId="4" borderId="48" xfId="13" applyFont="1" applyFill="1" applyBorder="1" applyAlignment="1">
      <alignment horizontal="center" vertical="center"/>
    </xf>
    <xf numFmtId="0" fontId="15" fillId="4" borderId="6" xfId="13" applyFont="1" applyFill="1" applyBorder="1" applyAlignment="1">
      <alignment horizontal="center" vertical="center"/>
    </xf>
    <xf numFmtId="0" fontId="15" fillId="4" borderId="8" xfId="13" applyFont="1" applyFill="1" applyBorder="1" applyAlignment="1">
      <alignment horizontal="center" vertical="center"/>
    </xf>
    <xf numFmtId="0" fontId="15" fillId="0" borderId="49" xfId="13" applyFont="1" applyBorder="1" applyAlignment="1">
      <alignment horizontal="left" vertical="center"/>
    </xf>
    <xf numFmtId="0" fontId="15" fillId="0" borderId="42" xfId="13" applyFont="1" applyBorder="1" applyAlignment="1">
      <alignment horizontal="left" vertical="center"/>
    </xf>
    <xf numFmtId="0" fontId="15" fillId="0" borderId="43" xfId="13" applyFont="1" applyBorder="1" applyAlignment="1">
      <alignment horizontal="left" vertical="center"/>
    </xf>
    <xf numFmtId="0" fontId="15" fillId="0" borderId="6" xfId="13" applyFont="1" applyBorder="1" applyAlignment="1">
      <alignment horizontal="left" vertical="center" indent="4"/>
    </xf>
    <xf numFmtId="0" fontId="15" fillId="0" borderId="5" xfId="13" applyFont="1" applyBorder="1" applyAlignment="1">
      <alignment horizontal="left" vertical="center" indent="4"/>
    </xf>
    <xf numFmtId="0" fontId="15" fillId="0" borderId="8" xfId="13" applyFont="1" applyBorder="1" applyAlignment="1">
      <alignment horizontal="left" vertical="center" indent="4"/>
    </xf>
    <xf numFmtId="0" fontId="15" fillId="4" borderId="1" xfId="13" applyFont="1" applyFill="1" applyBorder="1" applyAlignment="1">
      <alignment horizontal="center" vertical="center"/>
    </xf>
    <xf numFmtId="0" fontId="15" fillId="4" borderId="2" xfId="13" applyFont="1" applyFill="1" applyBorder="1" applyAlignment="1">
      <alignment horizontal="center" vertical="center"/>
    </xf>
    <xf numFmtId="0" fontId="15" fillId="0" borderId="1" xfId="13" applyFont="1" applyBorder="1" applyAlignment="1">
      <alignment horizontal="left" vertical="center" indent="1"/>
    </xf>
    <xf numFmtId="0" fontId="15" fillId="0" borderId="4" xfId="13" applyFont="1" applyBorder="1" applyAlignment="1">
      <alignment horizontal="left" vertical="center" indent="1"/>
    </xf>
    <xf numFmtId="0" fontId="15" fillId="0" borderId="2" xfId="13" applyFont="1" applyBorder="1" applyAlignment="1">
      <alignment horizontal="left" vertical="center" indent="1"/>
    </xf>
    <xf numFmtId="0" fontId="15" fillId="0" borderId="1" xfId="13" applyFont="1" applyBorder="1" applyAlignment="1">
      <alignment horizontal="center" vertical="center"/>
    </xf>
    <xf numFmtId="0" fontId="15" fillId="0" borderId="4" xfId="13" applyFont="1" applyBorder="1" applyAlignment="1">
      <alignment horizontal="center" vertical="center"/>
    </xf>
    <xf numFmtId="0" fontId="15" fillId="0" borderId="2" xfId="13" applyFont="1" applyBorder="1" applyAlignment="1">
      <alignment horizontal="center" vertical="center"/>
    </xf>
    <xf numFmtId="0" fontId="15" fillId="0" borderId="25" xfId="13" applyFont="1" applyBorder="1" applyAlignment="1">
      <alignment horizontal="center" vertical="center"/>
    </xf>
    <xf numFmtId="0" fontId="16" fillId="0" borderId="0" xfId="13" applyFont="1" applyAlignment="1">
      <alignment horizontal="left" vertical="center" wrapText="1"/>
    </xf>
    <xf numFmtId="0" fontId="22" fillId="0" borderId="25" xfId="13" applyFont="1" applyBorder="1" applyAlignment="1">
      <alignment horizontal="center" vertical="center" wrapText="1"/>
    </xf>
    <xf numFmtId="0" fontId="15" fillId="0" borderId="1" xfId="13" applyFont="1" applyBorder="1" applyAlignment="1">
      <alignment horizontal="center" vertical="center" shrinkToFit="1"/>
    </xf>
    <xf numFmtId="0" fontId="15" fillId="0" borderId="2" xfId="13" applyFont="1" applyBorder="1" applyAlignment="1">
      <alignment horizontal="center" vertical="center" shrinkToFit="1"/>
    </xf>
    <xf numFmtId="0" fontId="22" fillId="0" borderId="18" xfId="13" applyFont="1" applyBorder="1" applyAlignment="1">
      <alignment horizontal="center" vertical="center" shrinkToFit="1"/>
    </xf>
    <xf numFmtId="0" fontId="15" fillId="4" borderId="4" xfId="13" applyFont="1" applyFill="1" applyBorder="1" applyAlignment="1">
      <alignment horizontal="center" vertical="center"/>
    </xf>
    <xf numFmtId="179" fontId="15" fillId="0" borderId="54" xfId="13" applyNumberFormat="1" applyFont="1" applyBorder="1" applyAlignment="1">
      <alignment horizontal="right" vertical="center"/>
    </xf>
    <xf numFmtId="179" fontId="15" fillId="0" borderId="46" xfId="13" applyNumberFormat="1" applyFont="1" applyBorder="1" applyAlignment="1">
      <alignment horizontal="right" vertical="center"/>
    </xf>
    <xf numFmtId="179" fontId="15" fillId="0" borderId="17" xfId="13" applyNumberFormat="1" applyFont="1" applyBorder="1" applyAlignment="1">
      <alignment horizontal="center" vertical="center"/>
    </xf>
    <xf numFmtId="179" fontId="15" fillId="0" borderId="46" xfId="13" applyNumberFormat="1" applyFont="1" applyBorder="1" applyAlignment="1">
      <alignment horizontal="center" vertical="center"/>
    </xf>
    <xf numFmtId="0" fontId="22" fillId="4" borderId="11" xfId="13" applyFont="1" applyFill="1" applyBorder="1" applyAlignment="1">
      <alignment horizontal="center" vertical="center"/>
    </xf>
    <xf numFmtId="0" fontId="22" fillId="4" borderId="16" xfId="13" applyFont="1" applyFill="1" applyBorder="1" applyAlignment="1">
      <alignment horizontal="center" vertical="center"/>
    </xf>
    <xf numFmtId="0" fontId="22" fillId="4" borderId="6" xfId="13" applyFont="1" applyFill="1" applyBorder="1" applyAlignment="1">
      <alignment horizontal="center" vertical="center"/>
    </xf>
    <xf numFmtId="0" fontId="22" fillId="4" borderId="8" xfId="13" applyFont="1" applyFill="1" applyBorder="1" applyAlignment="1">
      <alignment horizontal="center" vertical="center"/>
    </xf>
    <xf numFmtId="180" fontId="15" fillId="0" borderId="11" xfId="13" applyNumberFormat="1" applyFont="1" applyBorder="1" applyAlignment="1">
      <alignment horizontal="center" vertical="center"/>
    </xf>
    <xf numFmtId="180" fontId="15" fillId="0" borderId="16" xfId="13" applyNumberFormat="1" applyFont="1" applyBorder="1" applyAlignment="1">
      <alignment horizontal="center" vertical="center"/>
    </xf>
    <xf numFmtId="180" fontId="15" fillId="0" borderId="6" xfId="13" applyNumberFormat="1" applyFont="1" applyBorder="1" applyAlignment="1">
      <alignment horizontal="center" vertical="center"/>
    </xf>
    <xf numFmtId="180" fontId="15" fillId="0" borderId="8" xfId="13" applyNumberFormat="1" applyFont="1" applyBorder="1" applyAlignment="1">
      <alignment horizontal="center" vertical="center"/>
    </xf>
    <xf numFmtId="0" fontId="22" fillId="0" borderId="11" xfId="13" applyFont="1" applyBorder="1" applyAlignment="1">
      <alignment horizontal="center" vertical="center" wrapText="1" shrinkToFit="1"/>
    </xf>
    <xf numFmtId="0" fontId="22" fillId="0" borderId="18" xfId="13" applyFont="1" applyBorder="1" applyAlignment="1">
      <alignment horizontal="center" vertical="center" wrapText="1" shrinkToFit="1"/>
    </xf>
    <xf numFmtId="0" fontId="22" fillId="0" borderId="16" xfId="13" applyFont="1" applyBorder="1" applyAlignment="1">
      <alignment horizontal="center" vertical="center" wrapText="1" shrinkToFit="1"/>
    </xf>
    <xf numFmtId="0" fontId="22" fillId="0" borderId="6" xfId="13" applyFont="1" applyBorder="1" applyAlignment="1">
      <alignment horizontal="center" vertical="center" wrapText="1" shrinkToFit="1"/>
    </xf>
    <xf numFmtId="0" fontId="22" fillId="0" borderId="5" xfId="13" applyFont="1" applyBorder="1" applyAlignment="1">
      <alignment horizontal="center" vertical="center" wrapText="1" shrinkToFit="1"/>
    </xf>
    <xf numFmtId="0" fontId="22" fillId="0" borderId="8" xfId="13" applyFont="1" applyBorder="1" applyAlignment="1">
      <alignment horizontal="center" vertical="center" wrapText="1" shrinkToFit="1"/>
    </xf>
    <xf numFmtId="180" fontId="15" fillId="0" borderId="18" xfId="13" applyNumberFormat="1" applyFont="1" applyBorder="1" applyAlignment="1">
      <alignment horizontal="center" vertical="center"/>
    </xf>
    <xf numFmtId="180" fontId="15" fillId="0" borderId="5" xfId="13" applyNumberFormat="1" applyFont="1" applyBorder="1" applyAlignment="1">
      <alignment horizontal="center" vertical="center"/>
    </xf>
    <xf numFmtId="0" fontId="15" fillId="4" borderId="11" xfId="13" applyFont="1" applyFill="1" applyBorder="1" applyAlignment="1">
      <alignment horizontal="center" vertical="center"/>
    </xf>
    <xf numFmtId="0" fontId="15" fillId="4" borderId="16" xfId="13" applyFont="1" applyFill="1" applyBorder="1" applyAlignment="1">
      <alignment horizontal="center" vertical="center"/>
    </xf>
    <xf numFmtId="0" fontId="15" fillId="0" borderId="50" xfId="13" applyFont="1" applyBorder="1" applyAlignment="1">
      <alignment horizontal="center" vertical="center"/>
    </xf>
    <xf numFmtId="0" fontId="15" fillId="0" borderId="45" xfId="13" applyFont="1" applyBorder="1" applyAlignment="1">
      <alignment horizontal="center" vertical="center"/>
    </xf>
    <xf numFmtId="0" fontId="15" fillId="0" borderId="43" xfId="13" applyFont="1" applyBorder="1" applyAlignment="1">
      <alignment horizontal="center" vertical="center"/>
    </xf>
    <xf numFmtId="179" fontId="15" fillId="0" borderId="45" xfId="13" applyNumberFormat="1" applyFont="1" applyBorder="1" applyAlignment="1">
      <alignment horizontal="right" vertical="center"/>
    </xf>
    <xf numFmtId="179" fontId="15" fillId="0" borderId="51" xfId="13" applyNumberFormat="1" applyFont="1" applyBorder="1" applyAlignment="1">
      <alignment horizontal="right" vertical="center"/>
    </xf>
    <xf numFmtId="179" fontId="15" fillId="0" borderId="52" xfId="13" applyNumberFormat="1" applyFont="1" applyBorder="1" applyAlignment="1">
      <alignment horizontal="right" vertical="center"/>
    </xf>
    <xf numFmtId="179" fontId="15" fillId="0" borderId="43" xfId="13" applyNumberFormat="1" applyFont="1" applyBorder="1" applyAlignment="1">
      <alignment horizontal="right" vertical="center"/>
    </xf>
    <xf numFmtId="179" fontId="15" fillId="0" borderId="45" xfId="13" applyNumberFormat="1" applyFont="1" applyBorder="1" applyAlignment="1">
      <alignment horizontal="center" vertical="center"/>
    </xf>
    <xf numFmtId="179" fontId="15" fillId="0" borderId="43" xfId="13" applyNumberFormat="1" applyFont="1" applyBorder="1" applyAlignment="1">
      <alignment horizontal="center" vertical="center"/>
    </xf>
    <xf numFmtId="0" fontId="15" fillId="0" borderId="6" xfId="13" applyFont="1" applyBorder="1" applyAlignment="1">
      <alignment horizontal="center" vertical="center"/>
    </xf>
    <xf numFmtId="0" fontId="15" fillId="0" borderId="8" xfId="13" applyFont="1" applyBorder="1" applyAlignment="1">
      <alignment horizontal="center" vertical="center"/>
    </xf>
    <xf numFmtId="179" fontId="15" fillId="0" borderId="17" xfId="13" applyNumberFormat="1" applyFont="1" applyBorder="1" applyAlignment="1">
      <alignment horizontal="right" vertical="center"/>
    </xf>
    <xf numFmtId="179" fontId="15" fillId="0" borderId="53" xfId="13" applyNumberFormat="1" applyFont="1" applyBorder="1" applyAlignment="1">
      <alignment horizontal="right" vertical="center"/>
    </xf>
    <xf numFmtId="0" fontId="15" fillId="0" borderId="12" xfId="13" applyFont="1" applyBorder="1" applyAlignment="1">
      <alignment horizontal="center" vertical="center"/>
    </xf>
    <xf numFmtId="0" fontId="15" fillId="0" borderId="14" xfId="13" applyFont="1" applyBorder="1" applyAlignment="1">
      <alignment horizontal="center" vertical="center"/>
    </xf>
    <xf numFmtId="0" fontId="15" fillId="0" borderId="11" xfId="13" applyFont="1" applyBorder="1" applyAlignment="1">
      <alignment horizontal="center" vertical="center"/>
    </xf>
    <xf numFmtId="0" fontId="15" fillId="0" borderId="16" xfId="13" applyFont="1" applyBorder="1" applyAlignment="1">
      <alignment horizontal="center" vertical="center"/>
    </xf>
    <xf numFmtId="0" fontId="15" fillId="0" borderId="42" xfId="13" applyFont="1" applyBorder="1" applyAlignment="1">
      <alignment horizontal="center" vertical="center"/>
    </xf>
    <xf numFmtId="0" fontId="15" fillId="0" borderId="17" xfId="13" applyFont="1" applyBorder="1" applyAlignment="1">
      <alignment horizontal="center" vertical="center"/>
    </xf>
    <xf numFmtId="0" fontId="15" fillId="0" borderId="46" xfId="13" applyFont="1" applyBorder="1" applyAlignment="1">
      <alignment horizontal="center" vertical="center"/>
    </xf>
    <xf numFmtId="0" fontId="15" fillId="0" borderId="47" xfId="13" applyFont="1" applyBorder="1" applyAlignment="1">
      <alignment horizontal="center" vertical="center"/>
    </xf>
    <xf numFmtId="0" fontId="29" fillId="0" borderId="0" xfId="13" applyFont="1" applyAlignment="1">
      <alignment horizontal="center" vertical="center"/>
    </xf>
    <xf numFmtId="0" fontId="22" fillId="4" borderId="1" xfId="13" applyFont="1" applyFill="1" applyBorder="1" applyAlignment="1">
      <alignment horizontal="center" vertical="center"/>
    </xf>
    <xf numFmtId="0" fontId="22" fillId="4" borderId="2" xfId="13" applyFont="1" applyFill="1" applyBorder="1" applyAlignment="1">
      <alignment horizontal="center" vertical="center"/>
    </xf>
    <xf numFmtId="0" fontId="15" fillId="0" borderId="4" xfId="13" applyFont="1" applyBorder="1" applyAlignment="1">
      <alignment horizontal="center" vertical="center" shrinkToFit="1"/>
    </xf>
    <xf numFmtId="0" fontId="10" fillId="0" borderId="0" xfId="14" applyAlignment="1">
      <alignment horizontal="right" vertical="center"/>
    </xf>
    <xf numFmtId="0" fontId="10" fillId="0" borderId="0" xfId="14" applyAlignment="1">
      <alignment vertical="center"/>
    </xf>
    <xf numFmtId="0" fontId="10" fillId="5" borderId="11" xfId="14" applyFill="1" applyBorder="1" applyAlignment="1">
      <alignment horizontal="center" vertical="center" textRotation="255" shrinkToFit="1"/>
    </xf>
    <xf numFmtId="0" fontId="10" fillId="5" borderId="18" xfId="14" applyFill="1" applyBorder="1" applyAlignment="1">
      <alignment horizontal="center" vertical="center" textRotation="255" shrinkToFit="1"/>
    </xf>
    <xf numFmtId="0" fontId="10" fillId="5" borderId="16" xfId="14" applyFill="1" applyBorder="1" applyAlignment="1">
      <alignment horizontal="center" vertical="center" textRotation="255" shrinkToFit="1"/>
    </xf>
    <xf numFmtId="0" fontId="10" fillId="5" borderId="15" xfId="14" applyFill="1" applyBorder="1" applyAlignment="1">
      <alignment horizontal="center" vertical="center" textRotation="255" shrinkToFit="1"/>
    </xf>
    <xf numFmtId="0" fontId="10" fillId="5" borderId="0" xfId="14" applyFill="1" applyAlignment="1">
      <alignment horizontal="center" vertical="center" textRotation="255" shrinkToFit="1"/>
    </xf>
    <xf numFmtId="0" fontId="10" fillId="5" borderId="48" xfId="14" applyFill="1" applyBorder="1" applyAlignment="1">
      <alignment horizontal="center" vertical="center" textRotation="255" shrinkToFit="1"/>
    </xf>
    <xf numFmtId="0" fontId="10" fillId="5" borderId="6" xfId="14" applyFill="1" applyBorder="1" applyAlignment="1">
      <alignment horizontal="center" vertical="center" textRotation="255" shrinkToFit="1"/>
    </xf>
    <xf numFmtId="0" fontId="10" fillId="5" borderId="5" xfId="14" applyFill="1" applyBorder="1" applyAlignment="1">
      <alignment horizontal="center" vertical="center" textRotation="255" shrinkToFit="1"/>
    </xf>
    <xf numFmtId="0" fontId="10" fillId="5" borderId="8" xfId="14" applyFill="1" applyBorder="1" applyAlignment="1">
      <alignment horizontal="center" vertical="center" textRotation="255" shrinkToFit="1"/>
    </xf>
    <xf numFmtId="0" fontId="15" fillId="0" borderId="11" xfId="14" applyFont="1" applyBorder="1" applyAlignment="1">
      <alignment vertical="center" shrinkToFit="1"/>
    </xf>
    <xf numFmtId="0" fontId="15" fillId="0" borderId="18" xfId="14" applyFont="1" applyBorder="1" applyAlignment="1">
      <alignment vertical="center" shrinkToFit="1"/>
    </xf>
    <xf numFmtId="0" fontId="10" fillId="0" borderId="18" xfId="14" applyBorder="1" applyAlignment="1">
      <alignment vertical="center"/>
    </xf>
    <xf numFmtId="0" fontId="10" fillId="0" borderId="16" xfId="14" applyBorder="1" applyAlignment="1">
      <alignment vertical="center"/>
    </xf>
    <xf numFmtId="0" fontId="15" fillId="0" borderId="15" xfId="14" applyFont="1" applyBorder="1" applyAlignment="1">
      <alignment vertical="center" shrinkToFit="1"/>
    </xf>
    <xf numFmtId="0" fontId="15" fillId="0" borderId="0" xfId="14" applyFont="1" applyAlignment="1">
      <alignment vertical="center" shrinkToFit="1"/>
    </xf>
    <xf numFmtId="0" fontId="10" fillId="0" borderId="48" xfId="14" applyBorder="1" applyAlignment="1">
      <alignment vertical="center"/>
    </xf>
    <xf numFmtId="0" fontId="15" fillId="0" borderId="6" xfId="14" applyFont="1" applyBorder="1" applyAlignment="1">
      <alignment vertical="center" shrinkToFit="1"/>
    </xf>
    <xf numFmtId="0" fontId="15" fillId="0" borderId="5" xfId="14" applyFont="1" applyBorder="1" applyAlignment="1">
      <alignment vertical="center" shrinkToFit="1"/>
    </xf>
    <xf numFmtId="0" fontId="10" fillId="0" borderId="5" xfId="14" applyBorder="1" applyAlignment="1">
      <alignment vertical="center"/>
    </xf>
    <xf numFmtId="0" fontId="10" fillId="0" borderId="8" xfId="14" applyBorder="1" applyAlignment="1">
      <alignment vertical="center"/>
    </xf>
    <xf numFmtId="0" fontId="15" fillId="0" borderId="56" xfId="14" applyFont="1" applyBorder="1" applyAlignment="1">
      <alignment vertical="center" shrinkToFit="1"/>
    </xf>
    <xf numFmtId="0" fontId="15" fillId="0" borderId="57" xfId="14" applyFont="1" applyBorder="1" applyAlignment="1">
      <alignment vertical="center" shrinkToFit="1"/>
    </xf>
    <xf numFmtId="0" fontId="15" fillId="0" borderId="59" xfId="14" applyFont="1" applyBorder="1" applyAlignment="1">
      <alignment vertical="center" shrinkToFit="1"/>
    </xf>
    <xf numFmtId="0" fontId="15" fillId="0" borderId="60" xfId="14" applyFont="1" applyBorder="1" applyAlignment="1">
      <alignment vertical="center" shrinkToFit="1"/>
    </xf>
    <xf numFmtId="0" fontId="10" fillId="0" borderId="58" xfId="14" applyBorder="1" applyAlignment="1">
      <alignment vertical="center"/>
    </xf>
    <xf numFmtId="0" fontId="10" fillId="0" borderId="56" xfId="14" applyBorder="1" applyAlignment="1">
      <alignment vertical="center"/>
    </xf>
    <xf numFmtId="0" fontId="10" fillId="0" borderId="61" xfId="14" applyBorder="1" applyAlignment="1">
      <alignment vertical="center"/>
    </xf>
    <xf numFmtId="0" fontId="10" fillId="0" borderId="59" xfId="14" applyBorder="1" applyAlignment="1">
      <alignment vertical="center"/>
    </xf>
    <xf numFmtId="0" fontId="10" fillId="5" borderId="11" xfId="14" applyFill="1" applyBorder="1" applyAlignment="1">
      <alignment horizontal="right" vertical="center"/>
    </xf>
    <xf numFmtId="0" fontId="10" fillId="5" borderId="18" xfId="14" applyFill="1" applyBorder="1" applyAlignment="1">
      <alignment horizontal="right" vertical="center"/>
    </xf>
    <xf numFmtId="0" fontId="10" fillId="5" borderId="16" xfId="14" applyFill="1" applyBorder="1" applyAlignment="1">
      <alignment horizontal="right" vertical="center"/>
    </xf>
    <xf numFmtId="0" fontId="10" fillId="5" borderId="15" xfId="14" applyFill="1" applyBorder="1" applyAlignment="1">
      <alignment horizontal="right" vertical="center"/>
    </xf>
    <xf numFmtId="0" fontId="10" fillId="5" borderId="0" xfId="14" applyFill="1" applyAlignment="1">
      <alignment horizontal="right" vertical="center"/>
    </xf>
    <xf numFmtId="0" fontId="10" fillId="5" borderId="48" xfId="14" applyFill="1" applyBorder="1" applyAlignment="1">
      <alignment horizontal="right" vertical="center"/>
    </xf>
    <xf numFmtId="0" fontId="10" fillId="5" borderId="6" xfId="14" applyFill="1" applyBorder="1" applyAlignment="1">
      <alignment horizontal="right" vertical="center"/>
    </xf>
    <xf numFmtId="0" fontId="10" fillId="5" borderId="5" xfId="14" applyFill="1" applyBorder="1" applyAlignment="1">
      <alignment horizontal="right" vertical="center"/>
    </xf>
    <xf numFmtId="0" fontId="10" fillId="5" borderId="8" xfId="14" applyFill="1" applyBorder="1" applyAlignment="1">
      <alignment horizontal="right" vertical="center"/>
    </xf>
    <xf numFmtId="0" fontId="15" fillId="5" borderId="11" xfId="14" applyFont="1" applyFill="1" applyBorder="1" applyAlignment="1">
      <alignment vertical="center" shrinkToFit="1"/>
    </xf>
    <xf numFmtId="0" fontId="15" fillId="5" borderId="18" xfId="14" applyFont="1" applyFill="1" applyBorder="1" applyAlignment="1">
      <alignment vertical="center" shrinkToFit="1"/>
    </xf>
    <xf numFmtId="0" fontId="15" fillId="5" borderId="15" xfId="14" applyFont="1" applyFill="1" applyBorder="1" applyAlignment="1">
      <alignment vertical="center" shrinkToFit="1"/>
    </xf>
    <xf numFmtId="0" fontId="15" fillId="5" borderId="0" xfId="14" applyFont="1" applyFill="1" applyAlignment="1">
      <alignment vertical="center" shrinkToFit="1"/>
    </xf>
    <xf numFmtId="0" fontId="15" fillId="5" borderId="6" xfId="14" applyFont="1" applyFill="1" applyBorder="1" applyAlignment="1">
      <alignment vertical="center" shrinkToFit="1"/>
    </xf>
    <xf numFmtId="0" fontId="15" fillId="5" borderId="5" xfId="14" applyFont="1" applyFill="1" applyBorder="1" applyAlignment="1">
      <alignment vertical="center" shrinkToFit="1"/>
    </xf>
    <xf numFmtId="0" fontId="10" fillId="5" borderId="18" xfId="14" applyFill="1" applyBorder="1" applyAlignment="1">
      <alignment vertical="center"/>
    </xf>
    <xf numFmtId="0" fontId="10" fillId="5" borderId="16" xfId="14" applyFill="1" applyBorder="1" applyAlignment="1">
      <alignment vertical="center"/>
    </xf>
    <xf numFmtId="0" fontId="10" fillId="5" borderId="0" xfId="14" applyFill="1" applyAlignment="1">
      <alignment vertical="center"/>
    </xf>
    <xf numFmtId="0" fontId="10" fillId="5" borderId="48" xfId="14" applyFill="1" applyBorder="1" applyAlignment="1">
      <alignment vertical="center"/>
    </xf>
    <xf numFmtId="0" fontId="10" fillId="5" borderId="5" xfId="14" applyFill="1" applyBorder="1" applyAlignment="1">
      <alignment vertical="center"/>
    </xf>
    <xf numFmtId="0" fontId="10" fillId="5" borderId="8" xfId="14" applyFill="1" applyBorder="1" applyAlignment="1">
      <alignment vertical="center"/>
    </xf>
    <xf numFmtId="0" fontId="15" fillId="0" borderId="56" xfId="14" applyFont="1" applyBorder="1" applyAlignment="1">
      <alignment vertical="center"/>
    </xf>
    <xf numFmtId="0" fontId="15" fillId="0" borderId="59" xfId="14" applyFont="1" applyBorder="1" applyAlignment="1">
      <alignment vertical="center"/>
    </xf>
    <xf numFmtId="0" fontId="10" fillId="5" borderId="11" xfId="14" applyFill="1" applyBorder="1" applyAlignment="1">
      <alignment horizontal="right" vertical="center" shrinkToFit="1"/>
    </xf>
    <xf numFmtId="0" fontId="10" fillId="5" borderId="18" xfId="14" applyFill="1" applyBorder="1" applyAlignment="1">
      <alignment horizontal="right" vertical="center" shrinkToFit="1"/>
    </xf>
    <xf numFmtId="0" fontId="10" fillId="5" borderId="16" xfId="14" applyFill="1" applyBorder="1" applyAlignment="1">
      <alignment horizontal="right" vertical="center" shrinkToFit="1"/>
    </xf>
    <xf numFmtId="0" fontId="10" fillId="5" borderId="15" xfId="14" applyFill="1" applyBorder="1" applyAlignment="1">
      <alignment horizontal="right" vertical="center" shrinkToFit="1"/>
    </xf>
    <xf numFmtId="0" fontId="10" fillId="5" borderId="0" xfId="14" applyFill="1" applyAlignment="1">
      <alignment horizontal="right" vertical="center" shrinkToFit="1"/>
    </xf>
    <xf numFmtId="0" fontId="10" fillId="5" borderId="48" xfId="14" applyFill="1" applyBorder="1" applyAlignment="1">
      <alignment horizontal="right" vertical="center" shrinkToFit="1"/>
    </xf>
    <xf numFmtId="0" fontId="10" fillId="5" borderId="6" xfId="14" applyFill="1" applyBorder="1" applyAlignment="1">
      <alignment horizontal="right" vertical="center" shrinkToFit="1"/>
    </xf>
    <xf numFmtId="0" fontId="10" fillId="5" borderId="5" xfId="14" applyFill="1" applyBorder="1" applyAlignment="1">
      <alignment horizontal="right" vertical="center" shrinkToFit="1"/>
    </xf>
    <xf numFmtId="0" fontId="10" fillId="5" borderId="8" xfId="14" applyFill="1" applyBorder="1" applyAlignment="1">
      <alignment horizontal="right" vertical="center" shrinkToFit="1"/>
    </xf>
    <xf numFmtId="0" fontId="15" fillId="5" borderId="44" xfId="14" applyFont="1" applyFill="1" applyBorder="1" applyAlignment="1">
      <alignment vertical="center" shrinkToFit="1"/>
    </xf>
    <xf numFmtId="0" fontId="15" fillId="5" borderId="45" xfId="14" applyFont="1" applyFill="1" applyBorder="1" applyAlignment="1">
      <alignment vertical="center" shrinkToFit="1"/>
    </xf>
    <xf numFmtId="0" fontId="15" fillId="5" borderId="56" xfId="14" applyFont="1" applyFill="1" applyBorder="1" applyAlignment="1">
      <alignment vertical="center" shrinkToFit="1"/>
    </xf>
    <xf numFmtId="0" fontId="15" fillId="5" borderId="57" xfId="14" applyFont="1" applyFill="1" applyBorder="1" applyAlignment="1">
      <alignment vertical="center" shrinkToFit="1"/>
    </xf>
    <xf numFmtId="0" fontId="15" fillId="5" borderId="62" xfId="14" applyFont="1" applyFill="1" applyBorder="1" applyAlignment="1">
      <alignment vertical="center" shrinkToFit="1"/>
    </xf>
    <xf numFmtId="0" fontId="15" fillId="5" borderId="17" xfId="14" applyFont="1" applyFill="1" applyBorder="1" applyAlignment="1">
      <alignment vertical="center" shrinkToFit="1"/>
    </xf>
    <xf numFmtId="0" fontId="10" fillId="5" borderId="43" xfId="14" applyFill="1" applyBorder="1" applyAlignment="1">
      <alignment vertical="center"/>
    </xf>
    <xf numFmtId="0" fontId="10" fillId="5" borderId="44" xfId="14" applyFill="1" applyBorder="1" applyAlignment="1">
      <alignment vertical="center"/>
    </xf>
    <xf numFmtId="0" fontId="10" fillId="5" borderId="58" xfId="14" applyFill="1" applyBorder="1" applyAlignment="1">
      <alignment vertical="center"/>
    </xf>
    <xf numFmtId="0" fontId="10" fillId="5" borderId="56" xfId="14" applyFill="1" applyBorder="1" applyAlignment="1">
      <alignment vertical="center"/>
    </xf>
    <xf numFmtId="0" fontId="10" fillId="5" borderId="46" xfId="14" applyFill="1" applyBorder="1" applyAlignment="1">
      <alignment vertical="center"/>
    </xf>
    <xf numFmtId="0" fontId="10" fillId="5" borderId="62" xfId="14" applyFill="1" applyBorder="1" applyAlignment="1">
      <alignment vertical="center"/>
    </xf>
    <xf numFmtId="0" fontId="10" fillId="5" borderId="44" xfId="14" applyFill="1" applyBorder="1" applyAlignment="1">
      <alignment horizontal="center" vertical="center" textRotation="255"/>
    </xf>
    <xf numFmtId="0" fontId="10" fillId="5" borderId="56" xfId="14" applyFill="1" applyBorder="1" applyAlignment="1">
      <alignment horizontal="center" vertical="center" textRotation="255"/>
    </xf>
    <xf numFmtId="0" fontId="10" fillId="5" borderId="62" xfId="14" applyFill="1" applyBorder="1" applyAlignment="1">
      <alignment horizontal="center" vertical="center" textRotation="255"/>
    </xf>
    <xf numFmtId="0" fontId="15" fillId="0" borderId="44" xfId="14" applyFont="1" applyBorder="1" applyAlignment="1">
      <alignment vertical="center" shrinkToFit="1"/>
    </xf>
    <xf numFmtId="0" fontId="15" fillId="0" borderId="44" xfId="14" applyFont="1" applyBorder="1" applyAlignment="1">
      <alignment vertical="center"/>
    </xf>
    <xf numFmtId="0" fontId="15" fillId="0" borderId="45" xfId="14" applyFont="1" applyBorder="1" applyAlignment="1">
      <alignment vertical="center" shrinkToFit="1"/>
    </xf>
    <xf numFmtId="0" fontId="10" fillId="0" borderId="43" xfId="14" applyBorder="1" applyAlignment="1">
      <alignment vertical="center"/>
    </xf>
    <xf numFmtId="0" fontId="10" fillId="0" borderId="44" xfId="14" applyBorder="1" applyAlignment="1">
      <alignment vertical="center"/>
    </xf>
    <xf numFmtId="0" fontId="10" fillId="0" borderId="18" xfId="14" applyBorder="1" applyAlignment="1">
      <alignment horizontal="center" vertical="center"/>
    </xf>
    <xf numFmtId="0" fontId="10" fillId="0" borderId="0" xfId="14" applyAlignment="1">
      <alignment horizontal="center" vertical="center"/>
    </xf>
    <xf numFmtId="0" fontId="10" fillId="0" borderId="5" xfId="14" applyBorder="1" applyAlignment="1">
      <alignment horizontal="center" vertical="center"/>
    </xf>
    <xf numFmtId="0" fontId="15" fillId="0" borderId="18" xfId="14" applyFont="1" applyBorder="1" applyAlignment="1">
      <alignment horizontal="center" vertical="center"/>
    </xf>
    <xf numFmtId="0" fontId="15" fillId="0" borderId="0" xfId="14" applyFont="1" applyAlignment="1">
      <alignment horizontal="center" vertical="center"/>
    </xf>
    <xf numFmtId="0" fontId="15" fillId="0" borderId="5" xfId="14" applyFont="1" applyBorder="1" applyAlignment="1">
      <alignment horizontal="center" vertical="center"/>
    </xf>
    <xf numFmtId="0" fontId="10" fillId="0" borderId="18" xfId="14" applyBorder="1" applyAlignment="1">
      <alignment horizontal="left" vertical="center"/>
    </xf>
    <xf numFmtId="0" fontId="10" fillId="0" borderId="16" xfId="14" applyBorder="1" applyAlignment="1">
      <alignment horizontal="left" vertical="center"/>
    </xf>
    <xf numFmtId="0" fontId="10" fillId="0" borderId="0" xfId="14" applyAlignment="1">
      <alignment horizontal="left" vertical="center"/>
    </xf>
    <xf numFmtId="0" fontId="10" fillId="0" borderId="48" xfId="14" applyBorder="1" applyAlignment="1">
      <alignment horizontal="left" vertical="center"/>
    </xf>
    <xf numFmtId="0" fontId="10" fillId="0" borderId="5" xfId="14" applyBorder="1" applyAlignment="1">
      <alignment horizontal="left" vertical="center"/>
    </xf>
    <xf numFmtId="0" fontId="10" fillId="0" borderId="8" xfId="14" applyBorder="1" applyAlignment="1">
      <alignment horizontal="left" vertical="center"/>
    </xf>
    <xf numFmtId="0" fontId="10" fillId="5" borderId="11" xfId="14" applyFill="1" applyBorder="1" applyAlignment="1">
      <alignment horizontal="center" vertical="center" textRotation="255"/>
    </xf>
    <xf numFmtId="0" fontId="10" fillId="5" borderId="18" xfId="14" applyFill="1" applyBorder="1" applyAlignment="1">
      <alignment horizontal="center" vertical="center" textRotation="255"/>
    </xf>
    <xf numFmtId="0" fontId="10" fillId="5" borderId="16" xfId="14" applyFill="1" applyBorder="1" applyAlignment="1">
      <alignment horizontal="center" vertical="center" textRotation="255"/>
    </xf>
    <xf numFmtId="0" fontId="10" fillId="5" borderId="15" xfId="14" applyFill="1" applyBorder="1" applyAlignment="1">
      <alignment horizontal="center" vertical="center" textRotation="255"/>
    </xf>
    <xf numFmtId="0" fontId="10" fillId="5" borderId="0" xfId="14" applyFill="1" applyAlignment="1">
      <alignment horizontal="center" vertical="center" textRotation="255"/>
    </xf>
    <xf numFmtId="0" fontId="10" fillId="5" borderId="48" xfId="14" applyFill="1" applyBorder="1" applyAlignment="1">
      <alignment horizontal="center" vertical="center" textRotation="255"/>
    </xf>
    <xf numFmtId="0" fontId="10" fillId="5" borderId="6" xfId="14" applyFill="1" applyBorder="1" applyAlignment="1">
      <alignment horizontal="center" vertical="center" textRotation="255"/>
    </xf>
    <xf numFmtId="0" fontId="10" fillId="5" borderId="5" xfId="14" applyFill="1" applyBorder="1" applyAlignment="1">
      <alignment horizontal="center" vertical="center" textRotation="255"/>
    </xf>
    <xf numFmtId="0" fontId="10" fillId="5" borderId="18" xfId="14" applyFill="1" applyBorder="1" applyAlignment="1">
      <alignment horizontal="center" vertical="center"/>
    </xf>
    <xf numFmtId="0" fontId="10" fillId="5" borderId="16" xfId="14" applyFill="1" applyBorder="1" applyAlignment="1">
      <alignment horizontal="center" vertical="center"/>
    </xf>
    <xf numFmtId="0" fontId="10" fillId="5" borderId="0" xfId="14" applyFill="1" applyAlignment="1">
      <alignment horizontal="center" vertical="center"/>
    </xf>
    <xf numFmtId="0" fontId="10" fillId="5" borderId="48" xfId="14" applyFill="1" applyBorder="1" applyAlignment="1">
      <alignment horizontal="center" vertical="center"/>
    </xf>
    <xf numFmtId="0" fontId="10" fillId="5" borderId="5" xfId="14" applyFill="1" applyBorder="1" applyAlignment="1">
      <alignment horizontal="center" vertical="center"/>
    </xf>
    <xf numFmtId="0" fontId="10" fillId="5" borderId="8" xfId="14" applyFill="1" applyBorder="1" applyAlignment="1">
      <alignment horizontal="center" vertical="center"/>
    </xf>
    <xf numFmtId="0" fontId="10" fillId="5" borderId="11" xfId="14" applyFill="1" applyBorder="1" applyAlignment="1">
      <alignment horizontal="center" vertical="center"/>
    </xf>
    <xf numFmtId="0" fontId="10" fillId="5" borderId="15" xfId="14" applyFill="1" applyBorder="1" applyAlignment="1">
      <alignment horizontal="center" vertical="center"/>
    </xf>
    <xf numFmtId="0" fontId="10" fillId="5" borderId="6" xfId="14" applyFill="1" applyBorder="1" applyAlignment="1">
      <alignment horizontal="center" vertical="center"/>
    </xf>
    <xf numFmtId="0" fontId="15" fillId="0" borderId="55" xfId="14" applyFont="1" applyBorder="1" applyAlignment="1">
      <alignment vertical="center"/>
    </xf>
    <xf numFmtId="0" fontId="15" fillId="0" borderId="18" xfId="14" applyFont="1" applyBorder="1" applyAlignment="1">
      <alignment vertical="center"/>
    </xf>
    <xf numFmtId="0" fontId="15" fillId="0" borderId="0" xfId="14" applyFont="1" applyAlignment="1">
      <alignment vertical="center"/>
    </xf>
    <xf numFmtId="0" fontId="15" fillId="0" borderId="5" xfId="14" applyFont="1" applyBorder="1" applyAlignment="1">
      <alignment vertical="center"/>
    </xf>
    <xf numFmtId="0" fontId="10" fillId="5" borderId="11" xfId="14" applyFill="1" applyBorder="1" applyAlignment="1">
      <alignment horizontal="distributed" vertical="center"/>
    </xf>
    <xf numFmtId="0" fontId="10" fillId="5" borderId="18" xfId="14" applyFill="1" applyBorder="1" applyAlignment="1">
      <alignment horizontal="distributed" vertical="center"/>
    </xf>
    <xf numFmtId="0" fontId="10" fillId="5" borderId="16" xfId="14" applyFill="1" applyBorder="1" applyAlignment="1">
      <alignment horizontal="distributed" vertical="center"/>
    </xf>
    <xf numFmtId="0" fontId="10" fillId="5" borderId="15" xfId="14" applyFill="1" applyBorder="1" applyAlignment="1">
      <alignment horizontal="distributed" vertical="center"/>
    </xf>
    <xf numFmtId="0" fontId="10" fillId="5" borderId="0" xfId="14" applyFill="1" applyAlignment="1">
      <alignment horizontal="distributed" vertical="center"/>
    </xf>
    <xf numFmtId="0" fontId="10" fillId="5" borderId="48" xfId="14" applyFill="1" applyBorder="1" applyAlignment="1">
      <alignment horizontal="distributed" vertical="center"/>
    </xf>
    <xf numFmtId="0" fontId="10" fillId="5" borderId="6" xfId="14" applyFill="1" applyBorder="1" applyAlignment="1">
      <alignment horizontal="distributed" vertical="center"/>
    </xf>
    <xf numFmtId="0" fontId="10" fillId="5" borderId="5" xfId="14" applyFill="1" applyBorder="1" applyAlignment="1">
      <alignment horizontal="distributed" vertical="center"/>
    </xf>
    <xf numFmtId="0" fontId="10" fillId="5" borderId="8" xfId="14" applyFill="1" applyBorder="1" applyAlignment="1">
      <alignment horizontal="distributed" vertical="center"/>
    </xf>
    <xf numFmtId="0" fontId="10" fillId="0" borderId="11" xfId="14" applyBorder="1" applyAlignment="1">
      <alignment horizontal="right" vertical="center"/>
    </xf>
    <xf numFmtId="0" fontId="10" fillId="0" borderId="18" xfId="14" applyBorder="1" applyAlignment="1">
      <alignment horizontal="right" vertical="center"/>
    </xf>
    <xf numFmtId="0" fontId="10" fillId="0" borderId="15" xfId="14" applyBorder="1" applyAlignment="1">
      <alignment horizontal="right" vertical="center"/>
    </xf>
    <xf numFmtId="0" fontId="10" fillId="0" borderId="6" xfId="14" applyBorder="1" applyAlignment="1">
      <alignment horizontal="right" vertical="center"/>
    </xf>
    <xf numFmtId="0" fontId="10" fillId="0" borderId="5" xfId="14" applyBorder="1" applyAlignment="1">
      <alignment horizontal="right" vertical="center"/>
    </xf>
    <xf numFmtId="0" fontId="10" fillId="5" borderId="25" xfId="14" applyFill="1" applyBorder="1" applyAlignment="1">
      <alignment horizontal="distributed" vertical="center" wrapText="1"/>
    </xf>
    <xf numFmtId="0" fontId="10" fillId="5" borderId="25" xfId="14" applyFill="1" applyBorder="1" applyAlignment="1">
      <alignment horizontal="distributed" vertical="center"/>
    </xf>
    <xf numFmtId="0" fontId="15" fillId="0" borderId="11" xfId="14" applyFont="1" applyBorder="1" applyAlignment="1">
      <alignment vertical="center"/>
    </xf>
    <xf numFmtId="0" fontId="15" fillId="0" borderId="15" xfId="14" applyFont="1" applyBorder="1" applyAlignment="1">
      <alignment vertical="center"/>
    </xf>
    <xf numFmtId="0" fontId="15" fillId="0" borderId="6" xfId="14" applyFont="1" applyBorder="1" applyAlignment="1">
      <alignment vertical="center"/>
    </xf>
    <xf numFmtId="0" fontId="15" fillId="0" borderId="48" xfId="14" applyFont="1" applyBorder="1" applyAlignment="1">
      <alignment vertical="center"/>
    </xf>
    <xf numFmtId="0" fontId="15" fillId="0" borderId="8" xfId="14" applyFont="1" applyBorder="1" applyAlignment="1">
      <alignment vertical="center"/>
    </xf>
    <xf numFmtId="0" fontId="15" fillId="0" borderId="16" xfId="14" applyFont="1" applyBorder="1" applyAlignment="1">
      <alignment vertical="center"/>
    </xf>
    <xf numFmtId="0" fontId="0" fillId="5" borderId="25" xfId="14" applyFont="1" applyFill="1" applyBorder="1" applyAlignment="1">
      <alignment horizontal="distributed" vertical="center"/>
    </xf>
    <xf numFmtId="0" fontId="0" fillId="5" borderId="1" xfId="14" applyFont="1" applyFill="1" applyBorder="1" applyAlignment="1">
      <alignment horizontal="distributed" vertical="center"/>
    </xf>
    <xf numFmtId="0" fontId="15" fillId="0" borderId="25" xfId="14" applyFont="1" applyBorder="1" applyAlignment="1">
      <alignment vertical="center"/>
    </xf>
    <xf numFmtId="0" fontId="0" fillId="0" borderId="11" xfId="14" applyFont="1" applyBorder="1" applyAlignment="1">
      <alignment horizontal="center" vertical="center"/>
    </xf>
    <xf numFmtId="0" fontId="0" fillId="0" borderId="18" xfId="14" applyFont="1" applyBorder="1" applyAlignment="1">
      <alignment horizontal="center" vertical="center"/>
    </xf>
    <xf numFmtId="0" fontId="0" fillId="0" borderId="15" xfId="14" applyFont="1" applyBorder="1" applyAlignment="1">
      <alignment horizontal="center" vertical="center"/>
    </xf>
    <xf numFmtId="0" fontId="0" fillId="0" borderId="0" xfId="14" applyFont="1" applyAlignment="1">
      <alignment horizontal="center" vertical="center"/>
    </xf>
    <xf numFmtId="0" fontId="0" fillId="0" borderId="6" xfId="14" applyFont="1" applyBorder="1" applyAlignment="1">
      <alignment horizontal="center" vertical="center"/>
    </xf>
    <xf numFmtId="0" fontId="0" fillId="0" borderId="5" xfId="14" applyFont="1" applyBorder="1" applyAlignment="1">
      <alignment horizontal="center" vertical="center"/>
    </xf>
    <xf numFmtId="0" fontId="0" fillId="0" borderId="16" xfId="14" applyFont="1" applyBorder="1" applyAlignment="1">
      <alignment horizontal="center" vertical="center"/>
    </xf>
    <xf numFmtId="0" fontId="0" fillId="0" borderId="48" xfId="14" applyFont="1" applyBorder="1" applyAlignment="1">
      <alignment horizontal="center" vertical="center"/>
    </xf>
    <xf numFmtId="0" fontId="0" fillId="0" borderId="8" xfId="14" applyFont="1" applyBorder="1" applyAlignment="1">
      <alignment horizontal="center" vertical="center"/>
    </xf>
    <xf numFmtId="0" fontId="51" fillId="5" borderId="25" xfId="14" applyFont="1" applyFill="1" applyBorder="1" applyAlignment="1">
      <alignment horizontal="distributed" vertical="center" wrapText="1"/>
    </xf>
    <xf numFmtId="0" fontId="51" fillId="5" borderId="25" xfId="14" applyFont="1" applyFill="1" applyBorder="1" applyAlignment="1">
      <alignment horizontal="distributed" vertical="center"/>
    </xf>
    <xf numFmtId="0" fontId="51" fillId="5" borderId="1" xfId="14" applyFont="1" applyFill="1" applyBorder="1" applyAlignment="1">
      <alignment horizontal="distributed" vertical="center"/>
    </xf>
    <xf numFmtId="0" fontId="4" fillId="0" borderId="0" xfId="14" applyFont="1" applyAlignment="1">
      <alignment horizontal="center" vertical="center"/>
    </xf>
    <xf numFmtId="0" fontId="10" fillId="4" borderId="25" xfId="14" applyFill="1" applyBorder="1" applyAlignment="1">
      <alignment horizontal="distributed" vertical="center"/>
    </xf>
    <xf numFmtId="0" fontId="10" fillId="4" borderId="1" xfId="14" applyFill="1" applyBorder="1" applyAlignment="1">
      <alignment horizontal="distributed" vertical="center"/>
    </xf>
    <xf numFmtId="0" fontId="15" fillId="0" borderId="16" xfId="14" applyFont="1" applyBorder="1" applyAlignment="1">
      <alignment vertical="center" shrinkToFit="1"/>
    </xf>
    <xf numFmtId="0" fontId="15" fillId="0" borderId="48" xfId="14" applyFont="1" applyBorder="1" applyAlignment="1">
      <alignment vertical="center" shrinkToFit="1"/>
    </xf>
    <xf numFmtId="0" fontId="15" fillId="0" borderId="8" xfId="14" applyFont="1" applyBorder="1" applyAlignment="1">
      <alignment vertical="center" shrinkToFit="1"/>
    </xf>
    <xf numFmtId="0" fontId="0" fillId="5" borderId="11" xfId="14" applyFont="1" applyFill="1" applyBorder="1" applyAlignment="1">
      <alignment horizontal="distributed" vertical="center"/>
    </xf>
    <xf numFmtId="0" fontId="0" fillId="5" borderId="18" xfId="14" applyFont="1" applyFill="1" applyBorder="1" applyAlignment="1">
      <alignment horizontal="distributed" vertical="center"/>
    </xf>
    <xf numFmtId="0" fontId="0" fillId="5" borderId="16" xfId="14" applyFont="1" applyFill="1" applyBorder="1" applyAlignment="1">
      <alignment horizontal="distributed" vertical="center"/>
    </xf>
    <xf numFmtId="0" fontId="0" fillId="5" borderId="15" xfId="14" applyFont="1" applyFill="1" applyBorder="1" applyAlignment="1">
      <alignment horizontal="distributed" vertical="center"/>
    </xf>
    <xf numFmtId="0" fontId="0" fillId="5" borderId="0" xfId="14" applyFont="1" applyFill="1" applyAlignment="1">
      <alignment horizontal="distributed" vertical="center"/>
    </xf>
    <xf numFmtId="0" fontId="0" fillId="5" borderId="48" xfId="14" applyFont="1" applyFill="1" applyBorder="1" applyAlignment="1">
      <alignment horizontal="distributed" vertical="center"/>
    </xf>
    <xf numFmtId="0" fontId="0" fillId="5" borderId="6" xfId="14" applyFont="1" applyFill="1" applyBorder="1" applyAlignment="1">
      <alignment horizontal="distributed" vertical="center"/>
    </xf>
    <xf numFmtId="0" fontId="0" fillId="5" borderId="5" xfId="14" applyFont="1" applyFill="1" applyBorder="1" applyAlignment="1">
      <alignment horizontal="distributed" vertical="center"/>
    </xf>
    <xf numFmtId="0" fontId="0" fillId="5" borderId="8" xfId="14" applyFont="1" applyFill="1" applyBorder="1" applyAlignment="1">
      <alignment horizontal="distributed" vertical="center"/>
    </xf>
    <xf numFmtId="0" fontId="10" fillId="0" borderId="16" xfId="14" applyBorder="1" applyAlignment="1">
      <alignment horizontal="center" vertical="center"/>
    </xf>
    <xf numFmtId="0" fontId="10" fillId="0" borderId="48" xfId="14" applyBorder="1" applyAlignment="1">
      <alignment horizontal="center" vertical="center"/>
    </xf>
    <xf numFmtId="0" fontId="10" fillId="0" borderId="8" xfId="14" applyBorder="1" applyAlignment="1">
      <alignment horizontal="center" vertical="center"/>
    </xf>
    <xf numFmtId="0" fontId="11" fillId="0" borderId="11" xfId="14" applyFont="1" applyBorder="1" applyAlignment="1">
      <alignment horizontal="center" vertical="center"/>
    </xf>
    <xf numFmtId="0" fontId="11" fillId="0" borderId="18" xfId="14" applyFont="1" applyBorder="1" applyAlignment="1">
      <alignment horizontal="center" vertical="center"/>
    </xf>
    <xf numFmtId="0" fontId="11" fillId="0" borderId="16" xfId="14" applyFont="1" applyBorder="1" applyAlignment="1">
      <alignment horizontal="center" vertical="center"/>
    </xf>
    <xf numFmtId="0" fontId="11" fillId="0" borderId="15" xfId="14" applyFont="1" applyBorder="1" applyAlignment="1">
      <alignment horizontal="center" vertical="center"/>
    </xf>
    <xf numFmtId="0" fontId="11" fillId="0" borderId="0" xfId="14" applyFont="1" applyAlignment="1">
      <alignment horizontal="center" vertical="center"/>
    </xf>
    <xf numFmtId="0" fontId="11" fillId="0" borderId="48" xfId="14" applyFont="1" applyBorder="1" applyAlignment="1">
      <alignment horizontal="center" vertical="center"/>
    </xf>
    <xf numFmtId="0" fontId="11" fillId="0" borderId="6" xfId="14" applyFont="1" applyBorder="1" applyAlignment="1">
      <alignment horizontal="center" vertical="center"/>
    </xf>
    <xf numFmtId="0" fontId="11" fillId="0" borderId="5" xfId="14" applyFont="1" applyBorder="1" applyAlignment="1">
      <alignment horizontal="center" vertical="center"/>
    </xf>
    <xf numFmtId="0" fontId="11" fillId="0" borderId="8" xfId="14" applyFont="1" applyBorder="1" applyAlignment="1">
      <alignment horizontal="center" vertical="center"/>
    </xf>
    <xf numFmtId="0" fontId="10" fillId="0" borderId="11" xfId="16" applyBorder="1" applyAlignment="1">
      <alignment horizontal="right" vertical="center"/>
    </xf>
    <xf numFmtId="0" fontId="10" fillId="0" borderId="18" xfId="16" applyBorder="1" applyAlignment="1">
      <alignment horizontal="right" vertical="center"/>
    </xf>
    <xf numFmtId="0" fontId="10" fillId="0" borderId="15" xfId="16" applyBorder="1" applyAlignment="1">
      <alignment horizontal="right" vertical="center"/>
    </xf>
    <xf numFmtId="0" fontId="10" fillId="0" borderId="0" xfId="16" applyAlignment="1">
      <alignment horizontal="right" vertical="center"/>
    </xf>
    <xf numFmtId="0" fontId="10" fillId="0" borderId="6" xfId="16" applyBorder="1" applyAlignment="1">
      <alignment horizontal="right" vertical="center"/>
    </xf>
    <xf numFmtId="0" fontId="10" fillId="0" borderId="5" xfId="16" applyBorder="1" applyAlignment="1">
      <alignment horizontal="right" vertical="center"/>
    </xf>
    <xf numFmtId="0" fontId="0" fillId="5" borderId="25" xfId="14" applyFont="1" applyFill="1" applyBorder="1" applyAlignment="1">
      <alignment horizontal="distributed" vertical="center" wrapText="1"/>
    </xf>
    <xf numFmtId="0" fontId="0" fillId="5" borderId="44" xfId="14" applyFont="1" applyFill="1" applyBorder="1" applyAlignment="1">
      <alignment horizontal="center" vertical="center" textRotation="255"/>
    </xf>
    <xf numFmtId="0" fontId="55" fillId="0" borderId="11" xfId="14" applyFont="1" applyBorder="1" applyAlignment="1">
      <alignment vertical="center" shrinkToFit="1"/>
    </xf>
    <xf numFmtId="0" fontId="10" fillId="5" borderId="11" xfId="16" applyFill="1" applyBorder="1" applyAlignment="1">
      <alignment horizontal="right" vertical="center"/>
    </xf>
    <xf numFmtId="0" fontId="10" fillId="5" borderId="18" xfId="16" applyFill="1" applyBorder="1" applyAlignment="1">
      <alignment horizontal="right" vertical="center"/>
    </xf>
    <xf numFmtId="0" fontId="10" fillId="5" borderId="16" xfId="16" applyFill="1" applyBorder="1" applyAlignment="1">
      <alignment horizontal="right" vertical="center"/>
    </xf>
    <xf numFmtId="0" fontId="10" fillId="5" borderId="15" xfId="16" applyFill="1" applyBorder="1" applyAlignment="1">
      <alignment horizontal="right" vertical="center"/>
    </xf>
    <xf numFmtId="0" fontId="10" fillId="5" borderId="0" xfId="16" applyFill="1" applyAlignment="1">
      <alignment horizontal="right" vertical="center"/>
    </xf>
    <xf numFmtId="0" fontId="10" fillId="5" borderId="48" xfId="16" applyFill="1" applyBorder="1" applyAlignment="1">
      <alignment horizontal="right" vertical="center"/>
    </xf>
    <xf numFmtId="0" fontId="10" fillId="5" borderId="6" xfId="16" applyFill="1" applyBorder="1" applyAlignment="1">
      <alignment horizontal="right" vertical="center"/>
    </xf>
    <xf numFmtId="0" fontId="10" fillId="5" borderId="5" xfId="16" applyFill="1" applyBorder="1" applyAlignment="1">
      <alignment horizontal="right" vertical="center"/>
    </xf>
    <xf numFmtId="0" fontId="10" fillId="5" borderId="8" xfId="16" applyFill="1" applyBorder="1" applyAlignment="1">
      <alignment horizontal="right" vertical="center"/>
    </xf>
    <xf numFmtId="0" fontId="15" fillId="5" borderId="11" xfId="16" applyFont="1" applyFill="1" applyBorder="1" applyAlignment="1">
      <alignment vertical="center" shrinkToFit="1"/>
    </xf>
    <xf numFmtId="0" fontId="15" fillId="5" borderId="18" xfId="16" applyFont="1" applyFill="1" applyBorder="1" applyAlignment="1">
      <alignment vertical="center" shrinkToFit="1"/>
    </xf>
    <xf numFmtId="0" fontId="15" fillId="5" borderId="15" xfId="16" applyFont="1" applyFill="1" applyBorder="1" applyAlignment="1">
      <alignment vertical="center" shrinkToFit="1"/>
    </xf>
    <xf numFmtId="0" fontId="15" fillId="5" borderId="0" xfId="16" applyFont="1" applyFill="1" applyAlignment="1">
      <alignment vertical="center" shrinkToFit="1"/>
    </xf>
    <xf numFmtId="0" fontId="15" fillId="5" borderId="6" xfId="16" applyFont="1" applyFill="1" applyBorder="1" applyAlignment="1">
      <alignment vertical="center" shrinkToFit="1"/>
    </xf>
    <xf numFmtId="0" fontId="15" fillId="5" borderId="5" xfId="16" applyFont="1" applyFill="1" applyBorder="1" applyAlignment="1">
      <alignment vertical="center" shrinkToFit="1"/>
    </xf>
    <xf numFmtId="0" fontId="10" fillId="5" borderId="18" xfId="16" applyFill="1" applyBorder="1" applyAlignment="1">
      <alignment vertical="center"/>
    </xf>
    <xf numFmtId="0" fontId="10" fillId="5" borderId="16" xfId="16" applyFill="1" applyBorder="1" applyAlignment="1">
      <alignment vertical="center"/>
    </xf>
    <xf numFmtId="0" fontId="10" fillId="5" borderId="0" xfId="16" applyFill="1" applyAlignment="1">
      <alignment vertical="center"/>
    </xf>
    <xf numFmtId="0" fontId="10" fillId="5" borderId="48" xfId="16" applyFill="1" applyBorder="1" applyAlignment="1">
      <alignment vertical="center"/>
    </xf>
    <xf numFmtId="0" fontId="10" fillId="5" borderId="5" xfId="16" applyFill="1" applyBorder="1" applyAlignment="1">
      <alignment vertical="center"/>
    </xf>
    <xf numFmtId="0" fontId="10" fillId="5" borderId="8" xfId="16" applyFill="1" applyBorder="1" applyAlignment="1">
      <alignment vertical="center"/>
    </xf>
    <xf numFmtId="0" fontId="10" fillId="0" borderId="0" xfId="16" applyAlignment="1">
      <alignment vertical="center"/>
    </xf>
    <xf numFmtId="0" fontId="10" fillId="5" borderId="11" xfId="16" applyFill="1" applyBorder="1" applyAlignment="1">
      <alignment horizontal="right" vertical="center" shrinkToFit="1"/>
    </xf>
    <xf numFmtId="0" fontId="10" fillId="5" borderId="18" xfId="16" applyFill="1" applyBorder="1" applyAlignment="1">
      <alignment horizontal="right" vertical="center" shrinkToFit="1"/>
    </xf>
    <xf numFmtId="0" fontId="10" fillId="5" borderId="16" xfId="16" applyFill="1" applyBorder="1" applyAlignment="1">
      <alignment horizontal="right" vertical="center" shrinkToFit="1"/>
    </xf>
    <xf numFmtId="0" fontId="10" fillId="5" borderId="15" xfId="16" applyFill="1" applyBorder="1" applyAlignment="1">
      <alignment horizontal="right" vertical="center" shrinkToFit="1"/>
    </xf>
    <xf numFmtId="0" fontId="10" fillId="5" borderId="0" xfId="16" applyFill="1" applyAlignment="1">
      <alignment horizontal="right" vertical="center" shrinkToFit="1"/>
    </xf>
    <xf numFmtId="0" fontId="10" fillId="5" borderId="48" xfId="16" applyFill="1" applyBorder="1" applyAlignment="1">
      <alignment horizontal="right" vertical="center" shrinkToFit="1"/>
    </xf>
    <xf numFmtId="0" fontId="10" fillId="5" borderId="6" xfId="16" applyFill="1" applyBorder="1" applyAlignment="1">
      <alignment horizontal="right" vertical="center" shrinkToFit="1"/>
    </xf>
    <xf numFmtId="0" fontId="10" fillId="5" borderId="5" xfId="16" applyFill="1" applyBorder="1" applyAlignment="1">
      <alignment horizontal="right" vertical="center" shrinkToFit="1"/>
    </xf>
    <xf numFmtId="0" fontId="10" fillId="5" borderId="8" xfId="16" applyFill="1" applyBorder="1" applyAlignment="1">
      <alignment horizontal="right" vertical="center" shrinkToFit="1"/>
    </xf>
    <xf numFmtId="0" fontId="15" fillId="5" borderId="44" xfId="16" applyFont="1" applyFill="1" applyBorder="1" applyAlignment="1">
      <alignment vertical="center" shrinkToFit="1"/>
    </xf>
    <xf numFmtId="0" fontId="15" fillId="5" borderId="45" xfId="16" applyFont="1" applyFill="1" applyBorder="1" applyAlignment="1">
      <alignment vertical="center" shrinkToFit="1"/>
    </xf>
    <xf numFmtId="0" fontId="15" fillId="5" borderId="56" xfId="16" applyFont="1" applyFill="1" applyBorder="1" applyAlignment="1">
      <alignment vertical="center" shrinkToFit="1"/>
    </xf>
    <xf numFmtId="0" fontId="15" fillId="5" borderId="57" xfId="16" applyFont="1" applyFill="1" applyBorder="1" applyAlignment="1">
      <alignment vertical="center" shrinkToFit="1"/>
    </xf>
    <xf numFmtId="0" fontId="15" fillId="5" borderId="62" xfId="16" applyFont="1" applyFill="1" applyBorder="1" applyAlignment="1">
      <alignment vertical="center" shrinkToFit="1"/>
    </xf>
    <xf numFmtId="0" fontId="15" fillId="5" borderId="17" xfId="16" applyFont="1" applyFill="1" applyBorder="1" applyAlignment="1">
      <alignment vertical="center" shrinkToFit="1"/>
    </xf>
    <xf numFmtId="0" fontId="10" fillId="5" borderId="43" xfId="16" applyFill="1" applyBorder="1" applyAlignment="1">
      <alignment vertical="center"/>
    </xf>
    <xf numFmtId="0" fontId="10" fillId="5" borderId="44" xfId="16" applyFill="1" applyBorder="1" applyAlignment="1">
      <alignment vertical="center"/>
    </xf>
    <xf numFmtId="0" fontId="10" fillId="5" borderId="58" xfId="16" applyFill="1" applyBorder="1" applyAlignment="1">
      <alignment vertical="center"/>
    </xf>
    <xf numFmtId="0" fontId="10" fillId="5" borderId="56" xfId="16" applyFill="1" applyBorder="1" applyAlignment="1">
      <alignment vertical="center"/>
    </xf>
    <xf numFmtId="0" fontId="10" fillId="5" borderId="46" xfId="16" applyFill="1" applyBorder="1" applyAlignment="1">
      <alignment vertical="center"/>
    </xf>
    <xf numFmtId="0" fontId="10" fillId="5" borderId="62" xfId="16" applyFill="1" applyBorder="1" applyAlignment="1">
      <alignment vertical="center"/>
    </xf>
    <xf numFmtId="0" fontId="10" fillId="5" borderId="11" xfId="16" applyFill="1" applyBorder="1" applyAlignment="1">
      <alignment horizontal="center" vertical="center" textRotation="255" shrinkToFit="1"/>
    </xf>
    <xf numFmtId="0" fontId="10" fillId="5" borderId="18" xfId="16" applyFill="1" applyBorder="1" applyAlignment="1">
      <alignment horizontal="center" vertical="center" textRotation="255" shrinkToFit="1"/>
    </xf>
    <xf numFmtId="0" fontId="10" fillId="5" borderId="16" xfId="16" applyFill="1" applyBorder="1" applyAlignment="1">
      <alignment horizontal="center" vertical="center" textRotation="255" shrinkToFit="1"/>
    </xf>
    <xf numFmtId="0" fontId="10" fillId="5" borderId="15" xfId="16" applyFill="1" applyBorder="1" applyAlignment="1">
      <alignment horizontal="center" vertical="center" textRotation="255" shrinkToFit="1"/>
    </xf>
    <xf numFmtId="0" fontId="10" fillId="5" borderId="0" xfId="16" applyFill="1" applyAlignment="1">
      <alignment horizontal="center" vertical="center" textRotation="255" shrinkToFit="1"/>
    </xf>
    <xf numFmtId="0" fontId="10" fillId="5" borderId="48" xfId="16" applyFill="1" applyBorder="1" applyAlignment="1">
      <alignment horizontal="center" vertical="center" textRotation="255" shrinkToFit="1"/>
    </xf>
    <xf numFmtId="0" fontId="10" fillId="5" borderId="6" xfId="16" applyFill="1" applyBorder="1" applyAlignment="1">
      <alignment horizontal="center" vertical="center" textRotation="255" shrinkToFit="1"/>
    </xf>
    <xf numFmtId="0" fontId="10" fillId="5" borderId="5" xfId="16" applyFill="1" applyBorder="1" applyAlignment="1">
      <alignment horizontal="center" vertical="center" textRotation="255" shrinkToFit="1"/>
    </xf>
    <xf numFmtId="0" fontId="10" fillId="5" borderId="8" xfId="16" applyFill="1" applyBorder="1" applyAlignment="1">
      <alignment horizontal="center" vertical="center" textRotation="255" shrinkToFit="1"/>
    </xf>
    <xf numFmtId="0" fontId="15" fillId="0" borderId="11" xfId="16" applyFont="1" applyBorder="1" applyAlignment="1">
      <alignment vertical="center" shrinkToFit="1"/>
    </xf>
    <xf numFmtId="0" fontId="15" fillId="0" borderId="18" xfId="16" applyFont="1" applyBorder="1" applyAlignment="1">
      <alignment vertical="center" shrinkToFit="1"/>
    </xf>
    <xf numFmtId="0" fontId="10" fillId="0" borderId="18" xfId="16" applyBorder="1" applyAlignment="1">
      <alignment vertical="center"/>
    </xf>
    <xf numFmtId="0" fontId="10" fillId="0" borderId="16" xfId="16" applyBorder="1" applyAlignment="1">
      <alignment vertical="center"/>
    </xf>
    <xf numFmtId="0" fontId="15" fillId="0" borderId="15" xfId="16" applyFont="1" applyBorder="1" applyAlignment="1">
      <alignment vertical="center" shrinkToFit="1"/>
    </xf>
    <xf numFmtId="0" fontId="15" fillId="0" borderId="0" xfId="16" applyFont="1" applyAlignment="1">
      <alignment vertical="center" shrinkToFit="1"/>
    </xf>
    <xf numFmtId="0" fontId="10" fillId="0" borderId="48" xfId="16" applyBorder="1" applyAlignment="1">
      <alignment vertical="center"/>
    </xf>
    <xf numFmtId="0" fontId="15" fillId="0" borderId="6" xfId="16" applyFont="1" applyBorder="1" applyAlignment="1">
      <alignment vertical="center" shrinkToFit="1"/>
    </xf>
    <xf numFmtId="0" fontId="15" fillId="0" borderId="5" xfId="16" applyFont="1" applyBorder="1" applyAlignment="1">
      <alignment vertical="center" shrinkToFit="1"/>
    </xf>
    <xf numFmtId="0" fontId="10" fillId="0" borderId="5" xfId="16" applyBorder="1" applyAlignment="1">
      <alignment vertical="center"/>
    </xf>
    <xf numFmtId="0" fontId="10" fillId="0" borderId="8" xfId="16" applyBorder="1" applyAlignment="1">
      <alignment vertical="center"/>
    </xf>
    <xf numFmtId="0" fontId="15" fillId="0" borderId="56" xfId="16" applyFont="1" applyBorder="1" applyAlignment="1">
      <alignment vertical="center" shrinkToFit="1"/>
    </xf>
    <xf numFmtId="0" fontId="15" fillId="0" borderId="57" xfId="16" applyFont="1" applyBorder="1" applyAlignment="1">
      <alignment vertical="center" shrinkToFit="1"/>
    </xf>
    <xf numFmtId="0" fontId="15" fillId="0" borderId="59" xfId="16" applyFont="1" applyBorder="1" applyAlignment="1">
      <alignment vertical="center" shrinkToFit="1"/>
    </xf>
    <xf numFmtId="0" fontId="15" fillId="0" borderId="60" xfId="16" applyFont="1" applyBorder="1" applyAlignment="1">
      <alignment vertical="center" shrinkToFit="1"/>
    </xf>
    <xf numFmtId="0" fontId="10" fillId="0" borderId="58" xfId="16" applyBorder="1" applyAlignment="1">
      <alignment vertical="center"/>
    </xf>
    <xf numFmtId="0" fontId="10" fillId="0" borderId="56" xfId="16" applyBorder="1" applyAlignment="1">
      <alignment vertical="center"/>
    </xf>
    <xf numFmtId="0" fontId="10" fillId="0" borderId="61" xfId="16" applyBorder="1" applyAlignment="1">
      <alignment vertical="center"/>
    </xf>
    <xf numFmtId="0" fontId="10" fillId="0" borderId="59" xfId="16" applyBorder="1" applyAlignment="1">
      <alignment vertical="center"/>
    </xf>
    <xf numFmtId="0" fontId="15" fillId="0" borderId="56" xfId="16" applyFont="1" applyBorder="1" applyAlignment="1">
      <alignment vertical="center"/>
    </xf>
    <xf numFmtId="0" fontId="15" fillId="0" borderId="59" xfId="16" applyFont="1" applyBorder="1" applyAlignment="1">
      <alignment vertical="center"/>
    </xf>
    <xf numFmtId="0" fontId="10" fillId="5" borderId="44" xfId="16" applyFill="1" applyBorder="1" applyAlignment="1">
      <alignment horizontal="center" vertical="center" textRotation="255"/>
    </xf>
    <xf numFmtId="0" fontId="10" fillId="5" borderId="56" xfId="16" applyFill="1" applyBorder="1" applyAlignment="1">
      <alignment horizontal="center" vertical="center" textRotation="255"/>
    </xf>
    <xf numFmtId="0" fontId="10" fillId="5" borderId="62" xfId="16" applyFill="1" applyBorder="1" applyAlignment="1">
      <alignment horizontal="center" vertical="center" textRotation="255"/>
    </xf>
    <xf numFmtId="0" fontId="15" fillId="0" borderId="44" xfId="16" applyFont="1" applyBorder="1" applyAlignment="1">
      <alignment vertical="center" shrinkToFit="1"/>
    </xf>
    <xf numFmtId="0" fontId="15" fillId="0" borderId="44" xfId="16" applyFont="1" applyBorder="1" applyAlignment="1">
      <alignment vertical="center"/>
    </xf>
    <xf numFmtId="0" fontId="15" fillId="0" borderId="45" xfId="16" applyFont="1" applyBorder="1" applyAlignment="1">
      <alignment vertical="center" shrinkToFit="1"/>
    </xf>
    <xf numFmtId="0" fontId="10" fillId="0" borderId="43" xfId="16" applyBorder="1" applyAlignment="1">
      <alignment vertical="center"/>
    </xf>
    <xf numFmtId="0" fontId="10" fillId="0" borderId="44" xfId="16" applyBorder="1" applyAlignment="1">
      <alignment vertical="center"/>
    </xf>
    <xf numFmtId="0" fontId="10" fillId="5" borderId="11" xfId="16" applyFill="1" applyBorder="1" applyAlignment="1">
      <alignment horizontal="center" vertical="center" textRotation="255"/>
    </xf>
    <xf numFmtId="0" fontId="10" fillId="5" borderId="18" xfId="16" applyFill="1" applyBorder="1" applyAlignment="1">
      <alignment horizontal="center" vertical="center" textRotation="255"/>
    </xf>
    <xf numFmtId="0" fontId="10" fillId="5" borderId="16" xfId="16" applyFill="1" applyBorder="1" applyAlignment="1">
      <alignment horizontal="center" vertical="center" textRotation="255"/>
    </xf>
    <xf numFmtId="0" fontId="10" fillId="5" borderId="15" xfId="16" applyFill="1" applyBorder="1" applyAlignment="1">
      <alignment horizontal="center" vertical="center" textRotation="255"/>
    </xf>
    <xf numFmtId="0" fontId="10" fillId="5" borderId="0" xfId="16" applyFill="1" applyAlignment="1">
      <alignment horizontal="center" vertical="center" textRotation="255"/>
    </xf>
    <xf numFmtId="0" fontId="10" fillId="5" borderId="48" xfId="16" applyFill="1" applyBorder="1" applyAlignment="1">
      <alignment horizontal="center" vertical="center" textRotation="255"/>
    </xf>
    <xf numFmtId="0" fontId="10" fillId="5" borderId="6" xfId="16" applyFill="1" applyBorder="1" applyAlignment="1">
      <alignment horizontal="center" vertical="center" textRotation="255"/>
    </xf>
    <xf numFmtId="0" fontId="10" fillId="5" borderId="5" xfId="16" applyFill="1" applyBorder="1" applyAlignment="1">
      <alignment horizontal="center" vertical="center" textRotation="255"/>
    </xf>
    <xf numFmtId="0" fontId="10" fillId="5" borderId="18" xfId="16" applyFill="1" applyBorder="1" applyAlignment="1">
      <alignment horizontal="center" vertical="center"/>
    </xf>
    <xf numFmtId="0" fontId="10" fillId="5" borderId="16" xfId="16" applyFill="1" applyBorder="1" applyAlignment="1">
      <alignment horizontal="center" vertical="center"/>
    </xf>
    <xf numFmtId="0" fontId="10" fillId="5" borderId="0" xfId="16" applyFill="1" applyAlignment="1">
      <alignment horizontal="center" vertical="center"/>
    </xf>
    <xf numFmtId="0" fontId="10" fillId="5" borderId="48" xfId="16" applyFill="1" applyBorder="1" applyAlignment="1">
      <alignment horizontal="center" vertical="center"/>
    </xf>
    <xf numFmtId="0" fontId="10" fillId="5" borderId="5" xfId="16" applyFill="1" applyBorder="1" applyAlignment="1">
      <alignment horizontal="center" vertical="center"/>
    </xf>
    <xf numFmtId="0" fontId="10" fillId="5" borderId="8" xfId="16" applyFill="1" applyBorder="1" applyAlignment="1">
      <alignment horizontal="center" vertical="center"/>
    </xf>
    <xf numFmtId="0" fontId="10" fillId="5" borderId="11" xfId="16" applyFill="1" applyBorder="1" applyAlignment="1">
      <alignment horizontal="center" vertical="center"/>
    </xf>
    <xf numFmtId="0" fontId="10" fillId="5" borderId="15" xfId="16" applyFill="1" applyBorder="1" applyAlignment="1">
      <alignment horizontal="center" vertical="center"/>
    </xf>
    <xf numFmtId="0" fontId="10" fillId="5" borderId="6" xfId="16" applyFill="1" applyBorder="1" applyAlignment="1">
      <alignment horizontal="center" vertical="center"/>
    </xf>
    <xf numFmtId="0" fontId="15" fillId="0" borderId="55" xfId="16" applyFont="1" applyBorder="1" applyAlignment="1">
      <alignment vertical="center"/>
    </xf>
    <xf numFmtId="0" fontId="10" fillId="0" borderId="57" xfId="16" applyBorder="1" applyAlignment="1">
      <alignment vertical="center"/>
    </xf>
    <xf numFmtId="0" fontId="10" fillId="0" borderId="72" xfId="16" applyBorder="1" applyAlignment="1">
      <alignment vertical="center"/>
    </xf>
    <xf numFmtId="0" fontId="10" fillId="0" borderId="17" xfId="16" applyBorder="1" applyAlignment="1">
      <alignment vertical="center"/>
    </xf>
    <xf numFmtId="0" fontId="10" fillId="0" borderId="47" xfId="16" applyBorder="1" applyAlignment="1">
      <alignment vertical="center"/>
    </xf>
    <xf numFmtId="0" fontId="10" fillId="0" borderId="46" xfId="16" applyBorder="1" applyAlignment="1">
      <alignment vertical="center"/>
    </xf>
    <xf numFmtId="0" fontId="15" fillId="0" borderId="62" xfId="16" applyFont="1" applyBorder="1" applyAlignment="1">
      <alignment vertical="center"/>
    </xf>
    <xf numFmtId="0" fontId="15" fillId="0" borderId="62" xfId="16" applyFont="1" applyBorder="1" applyAlignment="1">
      <alignment vertical="center" shrinkToFit="1"/>
    </xf>
    <xf numFmtId="0" fontId="15" fillId="0" borderId="17" xfId="16" applyFont="1" applyBorder="1" applyAlignment="1">
      <alignment vertical="center" shrinkToFit="1"/>
    </xf>
    <xf numFmtId="0" fontId="10" fillId="0" borderId="62" xfId="16" applyBorder="1" applyAlignment="1">
      <alignment vertical="center"/>
    </xf>
    <xf numFmtId="0" fontId="10" fillId="5" borderId="11" xfId="16" applyFill="1" applyBorder="1" applyAlignment="1">
      <alignment horizontal="center" vertical="center" textRotation="255" wrapText="1"/>
    </xf>
    <xf numFmtId="0" fontId="10" fillId="0" borderId="18" xfId="16" applyBorder="1" applyAlignment="1">
      <alignment horizontal="center" vertical="center"/>
    </xf>
    <xf numFmtId="0" fontId="10" fillId="0" borderId="16" xfId="16" applyBorder="1" applyAlignment="1">
      <alignment horizontal="center" vertical="center"/>
    </xf>
    <xf numFmtId="0" fontId="10" fillId="0" borderId="15" xfId="16" applyBorder="1" applyAlignment="1">
      <alignment horizontal="center" vertical="center"/>
    </xf>
    <xf numFmtId="0" fontId="10" fillId="0" borderId="0" xfId="16" applyAlignment="1">
      <alignment horizontal="center" vertical="center"/>
    </xf>
    <xf numFmtId="0" fontId="10" fillId="0" borderId="48" xfId="16" applyBorder="1" applyAlignment="1">
      <alignment horizontal="center" vertical="center"/>
    </xf>
    <xf numFmtId="0" fontId="10" fillId="0" borderId="6" xfId="16" applyBorder="1" applyAlignment="1">
      <alignment horizontal="center" vertical="center"/>
    </xf>
    <xf numFmtId="0" fontId="10" fillId="0" borderId="5" xfId="16" applyBorder="1" applyAlignment="1">
      <alignment horizontal="center" vertical="center"/>
    </xf>
    <xf numFmtId="0" fontId="10" fillId="0" borderId="8" xfId="16" applyBorder="1" applyAlignment="1">
      <alignment horizontal="center" vertical="center"/>
    </xf>
    <xf numFmtId="0" fontId="10" fillId="0" borderId="45" xfId="16" applyBorder="1" applyAlignment="1">
      <alignment vertical="center"/>
    </xf>
    <xf numFmtId="0" fontId="10" fillId="0" borderId="42" xfId="16" applyBorder="1" applyAlignment="1">
      <alignment vertical="center"/>
    </xf>
    <xf numFmtId="0" fontId="15" fillId="0" borderId="18" xfId="16" applyFont="1" applyBorder="1" applyAlignment="1">
      <alignment horizontal="center" vertical="center"/>
    </xf>
    <xf numFmtId="0" fontId="15" fillId="0" borderId="0" xfId="16" applyFont="1" applyAlignment="1">
      <alignment horizontal="center" vertical="center"/>
    </xf>
    <xf numFmtId="0" fontId="15" fillId="0" borderId="5" xfId="16" applyFont="1" applyBorder="1" applyAlignment="1">
      <alignment horizontal="center" vertical="center"/>
    </xf>
    <xf numFmtId="0" fontId="10" fillId="0" borderId="18" xfId="16" applyBorder="1" applyAlignment="1">
      <alignment horizontal="left" vertical="center"/>
    </xf>
    <xf numFmtId="0" fontId="10" fillId="0" borderId="16" xfId="16" applyBorder="1" applyAlignment="1">
      <alignment horizontal="left" vertical="center"/>
    </xf>
    <xf numFmtId="0" fontId="10" fillId="0" borderId="0" xfId="16" applyAlignment="1">
      <alignment horizontal="left" vertical="center"/>
    </xf>
    <xf numFmtId="0" fontId="10" fillId="0" borderId="48" xfId="16" applyBorder="1" applyAlignment="1">
      <alignment horizontal="left" vertical="center"/>
    </xf>
    <xf numFmtId="0" fontId="10" fillId="0" borderId="5" xfId="16" applyBorder="1" applyAlignment="1">
      <alignment horizontal="left" vertical="center"/>
    </xf>
    <xf numFmtId="0" fontId="10" fillId="0" borderId="8" xfId="16" applyBorder="1" applyAlignment="1">
      <alignment horizontal="left" vertical="center"/>
    </xf>
    <xf numFmtId="0" fontId="10" fillId="0" borderId="15" xfId="16" applyBorder="1" applyAlignment="1">
      <alignment vertical="center"/>
    </xf>
    <xf numFmtId="0" fontId="10" fillId="0" borderId="6" xfId="16" applyBorder="1" applyAlignment="1">
      <alignment vertical="center"/>
    </xf>
    <xf numFmtId="0" fontId="15" fillId="0" borderId="18" xfId="16" applyFont="1" applyBorder="1" applyAlignment="1">
      <alignment vertical="center"/>
    </xf>
    <xf numFmtId="0" fontId="15" fillId="0" borderId="0" xfId="16" applyFont="1" applyAlignment="1">
      <alignment vertical="center"/>
    </xf>
    <xf numFmtId="0" fontId="15" fillId="0" borderId="5" xfId="16" applyFont="1" applyBorder="1" applyAlignment="1">
      <alignment vertical="center"/>
    </xf>
    <xf numFmtId="0" fontId="10" fillId="5" borderId="11" xfId="16" applyFill="1" applyBorder="1" applyAlignment="1">
      <alignment horizontal="distributed" vertical="center"/>
    </xf>
    <xf numFmtId="0" fontId="10" fillId="5" borderId="18" xfId="16" applyFill="1" applyBorder="1" applyAlignment="1">
      <alignment horizontal="distributed" vertical="center"/>
    </xf>
    <xf numFmtId="0" fontId="10" fillId="5" borderId="16" xfId="16" applyFill="1" applyBorder="1" applyAlignment="1">
      <alignment horizontal="distributed" vertical="center"/>
    </xf>
    <xf numFmtId="0" fontId="10" fillId="5" borderId="15" xfId="16" applyFill="1" applyBorder="1" applyAlignment="1">
      <alignment horizontal="distributed" vertical="center"/>
    </xf>
    <xf numFmtId="0" fontId="10" fillId="5" borderId="0" xfId="16" applyFill="1" applyAlignment="1">
      <alignment horizontal="distributed" vertical="center"/>
    </xf>
    <xf numFmtId="0" fontId="10" fillId="5" borderId="48" xfId="16" applyFill="1" applyBorder="1" applyAlignment="1">
      <alignment horizontal="distributed" vertical="center"/>
    </xf>
    <xf numFmtId="0" fontId="10" fillId="5" borderId="6" xfId="16" applyFill="1" applyBorder="1" applyAlignment="1">
      <alignment horizontal="distributed" vertical="center"/>
    </xf>
    <xf numFmtId="0" fontId="10" fillId="5" borderId="5" xfId="16" applyFill="1" applyBorder="1" applyAlignment="1">
      <alignment horizontal="distributed" vertical="center"/>
    </xf>
    <xf numFmtId="0" fontId="10" fillId="5" borderId="8" xfId="16" applyFill="1" applyBorder="1" applyAlignment="1">
      <alignment horizontal="distributed" vertical="center"/>
    </xf>
    <xf numFmtId="0" fontId="10" fillId="5" borderId="25" xfId="16" applyFill="1" applyBorder="1" applyAlignment="1">
      <alignment horizontal="distributed" vertical="center" wrapText="1"/>
    </xf>
    <xf numFmtId="0" fontId="10" fillId="5" borderId="25" xfId="16" applyFill="1" applyBorder="1" applyAlignment="1">
      <alignment horizontal="distributed" vertical="center"/>
    </xf>
    <xf numFmtId="0" fontId="15" fillId="0" borderId="11" xfId="16" applyFont="1" applyBorder="1" applyAlignment="1">
      <alignment vertical="center"/>
    </xf>
    <xf numFmtId="0" fontId="15" fillId="0" borderId="15" xfId="16" applyFont="1" applyBorder="1" applyAlignment="1">
      <alignment vertical="center"/>
    </xf>
    <xf numFmtId="0" fontId="15" fillId="0" borderId="6" xfId="16" applyFont="1" applyBorder="1" applyAlignment="1">
      <alignment vertical="center"/>
    </xf>
    <xf numFmtId="0" fontId="0" fillId="0" borderId="11" xfId="16" applyFont="1" applyBorder="1" applyAlignment="1">
      <alignment horizontal="center" vertical="center"/>
    </xf>
    <xf numFmtId="0" fontId="0" fillId="0" borderId="18" xfId="16" applyFont="1" applyBorder="1" applyAlignment="1">
      <alignment horizontal="center" vertical="center"/>
    </xf>
    <xf numFmtId="0" fontId="0" fillId="0" borderId="16" xfId="16" applyFont="1" applyBorder="1" applyAlignment="1">
      <alignment horizontal="center" vertical="center"/>
    </xf>
    <xf numFmtId="0" fontId="0" fillId="0" borderId="15" xfId="16" applyFont="1" applyBorder="1" applyAlignment="1">
      <alignment horizontal="center" vertical="center"/>
    </xf>
    <xf numFmtId="0" fontId="0" fillId="0" borderId="0" xfId="16" applyFont="1" applyAlignment="1">
      <alignment horizontal="center" vertical="center"/>
    </xf>
    <xf numFmtId="0" fontId="0" fillId="0" borderId="48" xfId="16" applyFont="1" applyBorder="1" applyAlignment="1">
      <alignment horizontal="center" vertical="center"/>
    </xf>
    <xf numFmtId="0" fontId="0" fillId="0" borderId="6" xfId="16" applyFont="1" applyBorder="1" applyAlignment="1">
      <alignment horizontal="center" vertical="center"/>
    </xf>
    <xf numFmtId="0" fontId="0" fillId="0" borderId="5" xfId="16" applyFont="1" applyBorder="1" applyAlignment="1">
      <alignment horizontal="center" vertical="center"/>
    </xf>
    <xf numFmtId="0" fontId="0" fillId="0" borderId="8" xfId="16" applyFont="1" applyBorder="1" applyAlignment="1">
      <alignment horizontal="center" vertical="center"/>
    </xf>
    <xf numFmtId="0" fontId="4" fillId="0" borderId="0" xfId="16" applyFont="1" applyAlignment="1">
      <alignment horizontal="center" vertical="center"/>
    </xf>
    <xf numFmtId="0" fontId="10" fillId="5" borderId="1" xfId="16" applyFill="1" applyBorder="1" applyAlignment="1">
      <alignment horizontal="distributed" vertical="center"/>
    </xf>
    <xf numFmtId="0" fontId="15" fillId="0" borderId="16" xfId="16" applyFont="1" applyBorder="1" applyAlignment="1">
      <alignment vertical="center" shrinkToFit="1"/>
    </xf>
    <xf numFmtId="0" fontId="15" fillId="0" borderId="48" xfId="16" applyFont="1" applyBorder="1" applyAlignment="1">
      <alignment vertical="center" shrinkToFit="1"/>
    </xf>
    <xf numFmtId="0" fontId="15" fillId="0" borderId="8" xfId="16" applyFont="1" applyBorder="1" applyAlignment="1">
      <alignment vertical="center" shrinkToFit="1"/>
    </xf>
    <xf numFmtId="0" fontId="0" fillId="5" borderId="11" xfId="16" applyFont="1" applyFill="1" applyBorder="1" applyAlignment="1">
      <alignment horizontal="distributed" vertical="center"/>
    </xf>
    <xf numFmtId="0" fontId="0" fillId="5" borderId="18" xfId="16" applyFont="1" applyFill="1" applyBorder="1" applyAlignment="1">
      <alignment horizontal="distributed" vertical="center"/>
    </xf>
    <xf numFmtId="0" fontId="0" fillId="5" borderId="16" xfId="16" applyFont="1" applyFill="1" applyBorder="1" applyAlignment="1">
      <alignment horizontal="distributed" vertical="center"/>
    </xf>
    <xf numFmtId="0" fontId="0" fillId="5" borderId="15" xfId="16" applyFont="1" applyFill="1" applyBorder="1" applyAlignment="1">
      <alignment horizontal="distributed" vertical="center"/>
    </xf>
    <xf numFmtId="0" fontId="0" fillId="5" borderId="0" xfId="16" applyFont="1" applyFill="1" applyAlignment="1">
      <alignment horizontal="distributed" vertical="center"/>
    </xf>
    <xf numFmtId="0" fontId="0" fillId="5" borderId="48" xfId="16" applyFont="1" applyFill="1" applyBorder="1" applyAlignment="1">
      <alignment horizontal="distributed" vertical="center"/>
    </xf>
    <xf numFmtId="0" fontId="0" fillId="5" borderId="6" xfId="16" applyFont="1" applyFill="1" applyBorder="1" applyAlignment="1">
      <alignment horizontal="distributed" vertical="center"/>
    </xf>
    <xf numFmtId="0" fontId="0" fillId="5" borderId="5" xfId="16" applyFont="1" applyFill="1" applyBorder="1" applyAlignment="1">
      <alignment horizontal="distributed" vertical="center"/>
    </xf>
    <xf numFmtId="0" fontId="0" fillId="5" borderId="8" xfId="16" applyFont="1" applyFill="1" applyBorder="1" applyAlignment="1">
      <alignment horizontal="distributed" vertical="center"/>
    </xf>
    <xf numFmtId="0" fontId="15" fillId="0" borderId="16" xfId="16" applyFont="1" applyBorder="1" applyAlignment="1">
      <alignment vertical="center"/>
    </xf>
    <xf numFmtId="0" fontId="15" fillId="0" borderId="48" xfId="16" applyFont="1" applyBorder="1" applyAlignment="1">
      <alignment vertical="center"/>
    </xf>
    <xf numFmtId="0" fontId="15" fillId="0" borderId="8" xfId="16" applyFont="1" applyBorder="1" applyAlignment="1">
      <alignment vertical="center"/>
    </xf>
    <xf numFmtId="0" fontId="15" fillId="0" borderId="25" xfId="16" applyFont="1" applyBorder="1" applyAlignment="1">
      <alignment vertical="center"/>
    </xf>
    <xf numFmtId="0" fontId="10" fillId="0" borderId="0" xfId="15" applyAlignment="1">
      <alignment horizontal="right" vertical="center"/>
    </xf>
    <xf numFmtId="0" fontId="10" fillId="0" borderId="0" xfId="15" applyAlignment="1">
      <alignment vertical="center"/>
    </xf>
    <xf numFmtId="0" fontId="10" fillId="5" borderId="11" xfId="15" applyFill="1" applyBorder="1" applyAlignment="1">
      <alignment horizontal="center" vertical="center" textRotation="255" shrinkToFit="1"/>
    </xf>
    <xf numFmtId="0" fontId="10" fillId="5" borderId="18" xfId="15" applyFill="1" applyBorder="1" applyAlignment="1">
      <alignment horizontal="center" vertical="center" textRotation="255" shrinkToFit="1"/>
    </xf>
    <xf numFmtId="0" fontId="10" fillId="5" borderId="16" xfId="15" applyFill="1" applyBorder="1" applyAlignment="1">
      <alignment horizontal="center" vertical="center" textRotation="255" shrinkToFit="1"/>
    </xf>
    <xf numFmtId="0" fontId="10" fillId="5" borderId="15" xfId="15" applyFill="1" applyBorder="1" applyAlignment="1">
      <alignment horizontal="center" vertical="center" textRotation="255" shrinkToFit="1"/>
    </xf>
    <xf numFmtId="0" fontId="10" fillId="5" borderId="0" xfId="15" applyFill="1" applyAlignment="1">
      <alignment horizontal="center" vertical="center" textRotation="255" shrinkToFit="1"/>
    </xf>
    <xf numFmtId="0" fontId="10" fillId="5" borderId="48" xfId="15" applyFill="1" applyBorder="1" applyAlignment="1">
      <alignment horizontal="center" vertical="center" textRotation="255" shrinkToFit="1"/>
    </xf>
    <xf numFmtId="0" fontId="10" fillId="5" borderId="6" xfId="15" applyFill="1" applyBorder="1" applyAlignment="1">
      <alignment horizontal="center" vertical="center" textRotation="255" shrinkToFit="1"/>
    </xf>
    <xf numFmtId="0" fontId="10" fillId="5" borderId="5" xfId="15" applyFill="1" applyBorder="1" applyAlignment="1">
      <alignment horizontal="center" vertical="center" textRotation="255" shrinkToFit="1"/>
    </xf>
    <xf numFmtId="0" fontId="10" fillId="5" borderId="8" xfId="15" applyFill="1" applyBorder="1" applyAlignment="1">
      <alignment horizontal="center" vertical="center" textRotation="255" shrinkToFit="1"/>
    </xf>
    <xf numFmtId="0" fontId="15" fillId="0" borderId="11" xfId="15" applyFont="1" applyBorder="1" applyAlignment="1">
      <alignment vertical="center" shrinkToFit="1"/>
    </xf>
    <xf numFmtId="0" fontId="15" fillId="0" borderId="18" xfId="15" applyFont="1" applyBorder="1" applyAlignment="1">
      <alignment vertical="center" shrinkToFit="1"/>
    </xf>
    <xf numFmtId="0" fontId="10" fillId="0" borderId="18" xfId="15" applyBorder="1" applyAlignment="1">
      <alignment vertical="center"/>
    </xf>
    <xf numFmtId="0" fontId="10" fillId="0" borderId="16" xfId="15" applyBorder="1" applyAlignment="1">
      <alignment vertical="center"/>
    </xf>
    <xf numFmtId="0" fontId="15" fillId="0" borderId="15" xfId="15" applyFont="1" applyBorder="1" applyAlignment="1">
      <alignment vertical="center" shrinkToFit="1"/>
    </xf>
    <xf numFmtId="0" fontId="15" fillId="0" borderId="0" xfId="15" applyFont="1" applyAlignment="1">
      <alignment vertical="center" shrinkToFit="1"/>
    </xf>
    <xf numFmtId="0" fontId="10" fillId="0" borderId="48" xfId="15" applyBorder="1" applyAlignment="1">
      <alignment vertical="center"/>
    </xf>
    <xf numFmtId="0" fontId="15" fillId="0" borderId="6" xfId="15" applyFont="1" applyBorder="1" applyAlignment="1">
      <alignment vertical="center" shrinkToFit="1"/>
    </xf>
    <xf numFmtId="0" fontId="15" fillId="0" borderId="5" xfId="15" applyFont="1" applyBorder="1" applyAlignment="1">
      <alignment vertical="center" shrinkToFit="1"/>
    </xf>
    <xf numFmtId="0" fontId="10" fillId="0" borderId="5" xfId="15" applyBorder="1" applyAlignment="1">
      <alignment vertical="center"/>
    </xf>
    <xf numFmtId="0" fontId="10" fillId="0" borderId="8" xfId="15" applyBorder="1" applyAlignment="1">
      <alignment vertical="center"/>
    </xf>
    <xf numFmtId="0" fontId="15" fillId="0" borderId="56" xfId="15" applyFont="1" applyBorder="1" applyAlignment="1">
      <alignment vertical="center" shrinkToFit="1"/>
    </xf>
    <xf numFmtId="0" fontId="15" fillId="0" borderId="57" xfId="15" applyFont="1" applyBorder="1" applyAlignment="1">
      <alignment vertical="center" shrinkToFit="1"/>
    </xf>
    <xf numFmtId="0" fontId="15" fillId="0" borderId="59" xfId="15" applyFont="1" applyBorder="1" applyAlignment="1">
      <alignment vertical="center" shrinkToFit="1"/>
    </xf>
    <xf numFmtId="0" fontId="15" fillId="0" borderId="60" xfId="15" applyFont="1" applyBorder="1" applyAlignment="1">
      <alignment vertical="center" shrinkToFit="1"/>
    </xf>
    <xf numFmtId="0" fontId="10" fillId="0" borderId="58" xfId="15" applyBorder="1" applyAlignment="1">
      <alignment vertical="center"/>
    </xf>
    <xf numFmtId="0" fontId="10" fillId="0" borderId="56" xfId="15" applyBorder="1" applyAlignment="1">
      <alignment vertical="center"/>
    </xf>
    <xf numFmtId="0" fontId="10" fillId="0" borderId="61" xfId="15" applyBorder="1" applyAlignment="1">
      <alignment vertical="center"/>
    </xf>
    <xf numFmtId="0" fontId="10" fillId="0" borderId="59" xfId="15" applyBorder="1" applyAlignment="1">
      <alignment vertical="center"/>
    </xf>
    <xf numFmtId="0" fontId="10" fillId="5" borderId="11" xfId="15" applyFill="1" applyBorder="1" applyAlignment="1">
      <alignment horizontal="right" vertical="center"/>
    </xf>
    <xf numFmtId="0" fontId="10" fillId="5" borderId="18" xfId="15" applyFill="1" applyBorder="1" applyAlignment="1">
      <alignment horizontal="right" vertical="center"/>
    </xf>
    <xf numFmtId="0" fontId="10" fillId="5" borderId="16" xfId="15" applyFill="1" applyBorder="1" applyAlignment="1">
      <alignment horizontal="right" vertical="center"/>
    </xf>
    <xf numFmtId="0" fontId="10" fillId="5" borderId="15" xfId="15" applyFill="1" applyBorder="1" applyAlignment="1">
      <alignment horizontal="right" vertical="center"/>
    </xf>
    <xf numFmtId="0" fontId="10" fillId="5" borderId="0" xfId="15" applyFill="1" applyAlignment="1">
      <alignment horizontal="right" vertical="center"/>
    </xf>
    <xf numFmtId="0" fontId="10" fillId="5" borderId="48" xfId="15" applyFill="1" applyBorder="1" applyAlignment="1">
      <alignment horizontal="right" vertical="center"/>
    </xf>
    <xf numFmtId="0" fontId="10" fillId="5" borderId="6" xfId="15" applyFill="1" applyBorder="1" applyAlignment="1">
      <alignment horizontal="right" vertical="center"/>
    </xf>
    <xf numFmtId="0" fontId="10" fillId="5" borderId="5" xfId="15" applyFill="1" applyBorder="1" applyAlignment="1">
      <alignment horizontal="right" vertical="center"/>
    </xf>
    <xf numFmtId="0" fontId="10" fillId="5" borderId="8" xfId="15" applyFill="1" applyBorder="1" applyAlignment="1">
      <alignment horizontal="right" vertical="center"/>
    </xf>
    <xf numFmtId="0" fontId="15" fillId="5" borderId="11" xfId="15" applyFont="1" applyFill="1" applyBorder="1" applyAlignment="1">
      <alignment vertical="center" shrinkToFit="1"/>
    </xf>
    <xf numFmtId="0" fontId="15" fillId="5" borderId="18" xfId="15" applyFont="1" applyFill="1" applyBorder="1" applyAlignment="1">
      <alignment vertical="center" shrinkToFit="1"/>
    </xf>
    <xf numFmtId="0" fontId="15" fillId="5" borderId="15" xfId="15" applyFont="1" applyFill="1" applyBorder="1" applyAlignment="1">
      <alignment vertical="center" shrinkToFit="1"/>
    </xf>
    <xf numFmtId="0" fontId="15" fillId="5" borderId="0" xfId="15" applyFont="1" applyFill="1" applyAlignment="1">
      <alignment vertical="center" shrinkToFit="1"/>
    </xf>
    <xf numFmtId="0" fontId="15" fillId="5" borderId="6" xfId="15" applyFont="1" applyFill="1" applyBorder="1" applyAlignment="1">
      <alignment vertical="center" shrinkToFit="1"/>
    </xf>
    <xf numFmtId="0" fontId="15" fillId="5" borderId="5" xfId="15" applyFont="1" applyFill="1" applyBorder="1" applyAlignment="1">
      <alignment vertical="center" shrinkToFit="1"/>
    </xf>
    <xf numFmtId="0" fontId="10" fillId="5" borderId="18" xfId="15" applyFill="1" applyBorder="1" applyAlignment="1">
      <alignment vertical="center"/>
    </xf>
    <xf numFmtId="0" fontId="10" fillId="5" borderId="16" xfId="15" applyFill="1" applyBorder="1" applyAlignment="1">
      <alignment vertical="center"/>
    </xf>
    <xf numFmtId="0" fontId="10" fillId="5" borderId="0" xfId="15" applyFill="1" applyAlignment="1">
      <alignment vertical="center"/>
    </xf>
    <xf numFmtId="0" fontId="10" fillId="5" borderId="48" xfId="15" applyFill="1" applyBorder="1" applyAlignment="1">
      <alignment vertical="center"/>
    </xf>
    <xf numFmtId="0" fontId="10" fillId="5" borderId="5" xfId="15" applyFill="1" applyBorder="1" applyAlignment="1">
      <alignment vertical="center"/>
    </xf>
    <xf numFmtId="0" fontId="10" fillId="5" borderId="8" xfId="15" applyFill="1" applyBorder="1" applyAlignment="1">
      <alignment vertical="center"/>
    </xf>
    <xf numFmtId="0" fontId="15" fillId="0" borderId="56" xfId="15" applyFont="1" applyBorder="1" applyAlignment="1">
      <alignment vertical="center"/>
    </xf>
    <xf numFmtId="0" fontId="10" fillId="5" borderId="11" xfId="15" applyFill="1" applyBorder="1" applyAlignment="1">
      <alignment horizontal="right" vertical="center" shrinkToFit="1"/>
    </xf>
    <xf numFmtId="0" fontId="10" fillId="5" borderId="18" xfId="15" applyFill="1" applyBorder="1" applyAlignment="1">
      <alignment horizontal="right" vertical="center" shrinkToFit="1"/>
    </xf>
    <xf numFmtId="0" fontId="10" fillId="5" borderId="16" xfId="15" applyFill="1" applyBorder="1" applyAlignment="1">
      <alignment horizontal="right" vertical="center" shrinkToFit="1"/>
    </xf>
    <xf numFmtId="0" fontId="10" fillId="5" borderId="15" xfId="15" applyFill="1" applyBorder="1" applyAlignment="1">
      <alignment horizontal="right" vertical="center" shrinkToFit="1"/>
    </xf>
    <xf numFmtId="0" fontId="10" fillId="5" borderId="0" xfId="15" applyFill="1" applyAlignment="1">
      <alignment horizontal="right" vertical="center" shrinkToFit="1"/>
    </xf>
    <xf numFmtId="0" fontId="10" fillId="5" borderId="48" xfId="15" applyFill="1" applyBorder="1" applyAlignment="1">
      <alignment horizontal="right" vertical="center" shrinkToFit="1"/>
    </xf>
    <xf numFmtId="0" fontId="10" fillId="5" borderId="6" xfId="15" applyFill="1" applyBorder="1" applyAlignment="1">
      <alignment horizontal="right" vertical="center" shrinkToFit="1"/>
    </xf>
    <xf numFmtId="0" fontId="10" fillId="5" borderId="5" xfId="15" applyFill="1" applyBorder="1" applyAlignment="1">
      <alignment horizontal="right" vertical="center" shrinkToFit="1"/>
    </xf>
    <xf numFmtId="0" fontId="10" fillId="5" borderId="8" xfId="15" applyFill="1" applyBorder="1" applyAlignment="1">
      <alignment horizontal="right" vertical="center" shrinkToFit="1"/>
    </xf>
    <xf numFmtId="0" fontId="15" fillId="5" borderId="44" xfId="15" applyFont="1" applyFill="1" applyBorder="1" applyAlignment="1">
      <alignment vertical="center" shrinkToFit="1"/>
    </xf>
    <xf numFmtId="0" fontId="15" fillId="5" borderId="45" xfId="15" applyFont="1" applyFill="1" applyBorder="1" applyAlignment="1">
      <alignment vertical="center" shrinkToFit="1"/>
    </xf>
    <xf numFmtId="0" fontId="15" fillId="5" borderId="56" xfId="15" applyFont="1" applyFill="1" applyBorder="1" applyAlignment="1">
      <alignment vertical="center" shrinkToFit="1"/>
    </xf>
    <xf numFmtId="0" fontId="15" fillId="5" borderId="57" xfId="15" applyFont="1" applyFill="1" applyBorder="1" applyAlignment="1">
      <alignment vertical="center" shrinkToFit="1"/>
    </xf>
    <xf numFmtId="0" fontId="15" fillId="5" borderId="62" xfId="15" applyFont="1" applyFill="1" applyBorder="1" applyAlignment="1">
      <alignment vertical="center" shrinkToFit="1"/>
    </xf>
    <xf numFmtId="0" fontId="15" fillId="5" borderId="17" xfId="15" applyFont="1" applyFill="1" applyBorder="1" applyAlignment="1">
      <alignment vertical="center" shrinkToFit="1"/>
    </xf>
    <xf numFmtId="0" fontId="10" fillId="5" borderId="43" xfId="15" applyFill="1" applyBorder="1" applyAlignment="1">
      <alignment vertical="center"/>
    </xf>
    <xf numFmtId="0" fontId="10" fillId="5" borderId="44" xfId="15" applyFill="1" applyBorder="1" applyAlignment="1">
      <alignment vertical="center"/>
    </xf>
    <xf numFmtId="0" fontId="10" fillId="5" borderId="58" xfId="15" applyFill="1" applyBorder="1" applyAlignment="1">
      <alignment vertical="center"/>
    </xf>
    <xf numFmtId="0" fontId="10" fillId="5" borderId="56" xfId="15" applyFill="1" applyBorder="1" applyAlignment="1">
      <alignment vertical="center"/>
    </xf>
    <xf numFmtId="0" fontId="10" fillId="5" borderId="46" xfId="15" applyFill="1" applyBorder="1" applyAlignment="1">
      <alignment vertical="center"/>
    </xf>
    <xf numFmtId="0" fontId="10" fillId="5" borderId="62" xfId="15" applyFill="1" applyBorder="1" applyAlignment="1">
      <alignment vertical="center"/>
    </xf>
    <xf numFmtId="0" fontId="10" fillId="5" borderId="44" xfId="15" applyFill="1" applyBorder="1" applyAlignment="1">
      <alignment horizontal="center" vertical="center" textRotation="255"/>
    </xf>
    <xf numFmtId="0" fontId="10" fillId="5" borderId="56" xfId="15" applyFill="1" applyBorder="1" applyAlignment="1">
      <alignment horizontal="center" vertical="center" textRotation="255"/>
    </xf>
    <xf numFmtId="0" fontId="10" fillId="5" borderId="62" xfId="15" applyFill="1" applyBorder="1" applyAlignment="1">
      <alignment horizontal="center" vertical="center" textRotation="255"/>
    </xf>
    <xf numFmtId="0" fontId="15" fillId="0" borderId="44" xfId="15" applyFont="1" applyBorder="1" applyAlignment="1">
      <alignment vertical="center" shrinkToFit="1"/>
    </xf>
    <xf numFmtId="0" fontId="15" fillId="0" borderId="44" xfId="15" applyFont="1" applyBorder="1" applyAlignment="1">
      <alignment vertical="center"/>
    </xf>
    <xf numFmtId="0" fontId="15" fillId="0" borderId="45" xfId="15" applyFont="1" applyBorder="1" applyAlignment="1">
      <alignment vertical="center" shrinkToFit="1"/>
    </xf>
    <xf numFmtId="0" fontId="10" fillId="0" borderId="43" xfId="15" applyBorder="1" applyAlignment="1">
      <alignment vertical="center"/>
    </xf>
    <xf numFmtId="0" fontId="10" fillId="0" borderId="44" xfId="15" applyBorder="1" applyAlignment="1">
      <alignment vertical="center"/>
    </xf>
    <xf numFmtId="0" fontId="15" fillId="0" borderId="59" xfId="15" applyFont="1" applyBorder="1" applyAlignment="1">
      <alignment vertical="center"/>
    </xf>
    <xf numFmtId="0" fontId="15" fillId="0" borderId="55" xfId="15" applyFont="1" applyBorder="1" applyAlignment="1">
      <alignment vertical="center"/>
    </xf>
    <xf numFmtId="0" fontId="15" fillId="0" borderId="62" xfId="15" applyFont="1" applyBorder="1" applyAlignment="1">
      <alignment vertical="center" shrinkToFit="1"/>
    </xf>
    <xf numFmtId="0" fontId="15" fillId="0" borderId="62" xfId="15" applyFont="1" applyBorder="1" applyAlignment="1">
      <alignment vertical="center"/>
    </xf>
    <xf numFmtId="0" fontId="15" fillId="0" borderId="17" xfId="15" applyFont="1" applyBorder="1" applyAlignment="1">
      <alignment vertical="center" shrinkToFit="1"/>
    </xf>
    <xf numFmtId="0" fontId="10" fillId="0" borderId="46" xfId="15" applyBorder="1" applyAlignment="1">
      <alignment vertical="center"/>
    </xf>
    <xf numFmtId="0" fontId="10" fillId="0" borderId="62" xfId="15" applyBorder="1" applyAlignment="1">
      <alignment vertical="center"/>
    </xf>
    <xf numFmtId="0" fontId="10" fillId="0" borderId="18" xfId="15" applyBorder="1" applyAlignment="1">
      <alignment horizontal="center" vertical="center"/>
    </xf>
    <xf numFmtId="0" fontId="10" fillId="0" borderId="0" xfId="15" applyAlignment="1">
      <alignment horizontal="center" vertical="center"/>
    </xf>
    <xf numFmtId="0" fontId="10" fillId="0" borderId="5" xfId="15" applyBorder="1" applyAlignment="1">
      <alignment horizontal="center" vertical="center"/>
    </xf>
    <xf numFmtId="0" fontId="15" fillId="0" borderId="18" xfId="15" applyFont="1" applyBorder="1" applyAlignment="1">
      <alignment horizontal="center" vertical="center"/>
    </xf>
    <xf numFmtId="0" fontId="15" fillId="0" borderId="0" xfId="15" applyFont="1" applyAlignment="1">
      <alignment horizontal="center" vertical="center"/>
    </xf>
    <xf numFmtId="0" fontId="15" fillId="0" borderId="5" xfId="15" applyFont="1" applyBorder="1" applyAlignment="1">
      <alignment horizontal="center" vertical="center"/>
    </xf>
    <xf numFmtId="0" fontId="10" fillId="0" borderId="18" xfId="15" applyBorder="1" applyAlignment="1">
      <alignment horizontal="left" vertical="center"/>
    </xf>
    <xf numFmtId="0" fontId="10" fillId="0" borderId="16" xfId="15" applyBorder="1" applyAlignment="1">
      <alignment horizontal="left" vertical="center"/>
    </xf>
    <xf numFmtId="0" fontId="10" fillId="0" borderId="0" xfId="15" applyAlignment="1">
      <alignment horizontal="left" vertical="center"/>
    </xf>
    <xf numFmtId="0" fontId="10" fillId="0" borderId="48" xfId="15" applyBorder="1" applyAlignment="1">
      <alignment horizontal="left" vertical="center"/>
    </xf>
    <xf numFmtId="0" fontId="10" fillId="0" borderId="5" xfId="15" applyBorder="1" applyAlignment="1">
      <alignment horizontal="left" vertical="center"/>
    </xf>
    <xf numFmtId="0" fontId="10" fillId="0" borderId="8" xfId="15" applyBorder="1" applyAlignment="1">
      <alignment horizontal="left" vertical="center"/>
    </xf>
    <xf numFmtId="0" fontId="10" fillId="5" borderId="11" xfId="15" applyFill="1" applyBorder="1" applyAlignment="1">
      <alignment horizontal="center" vertical="center" textRotation="255"/>
    </xf>
    <xf numFmtId="0" fontId="10" fillId="5" borderId="18" xfId="15" applyFill="1" applyBorder="1" applyAlignment="1">
      <alignment horizontal="center" vertical="center" textRotation="255"/>
    </xf>
    <xf numFmtId="0" fontId="10" fillId="5" borderId="16" xfId="15" applyFill="1" applyBorder="1" applyAlignment="1">
      <alignment horizontal="center" vertical="center" textRotation="255"/>
    </xf>
    <xf numFmtId="0" fontId="10" fillId="5" borderId="15" xfId="15" applyFill="1" applyBorder="1" applyAlignment="1">
      <alignment horizontal="center" vertical="center" textRotation="255"/>
    </xf>
    <xf numFmtId="0" fontId="10" fillId="5" borderId="0" xfId="15" applyFill="1" applyAlignment="1">
      <alignment horizontal="center" vertical="center" textRotation="255"/>
    </xf>
    <xf numFmtId="0" fontId="10" fillId="5" borderId="48" xfId="15" applyFill="1" applyBorder="1" applyAlignment="1">
      <alignment horizontal="center" vertical="center" textRotation="255"/>
    </xf>
    <xf numFmtId="0" fontId="10" fillId="5" borderId="6" xfId="15" applyFill="1" applyBorder="1" applyAlignment="1">
      <alignment horizontal="center" vertical="center" textRotation="255"/>
    </xf>
    <xf numFmtId="0" fontId="10" fillId="5" borderId="5" xfId="15" applyFill="1" applyBorder="1" applyAlignment="1">
      <alignment horizontal="center" vertical="center" textRotation="255"/>
    </xf>
    <xf numFmtId="0" fontId="10" fillId="5" borderId="18" xfId="15" applyFill="1" applyBorder="1" applyAlignment="1">
      <alignment horizontal="center" vertical="center"/>
    </xf>
    <xf numFmtId="0" fontId="10" fillId="5" borderId="16" xfId="15" applyFill="1" applyBorder="1" applyAlignment="1">
      <alignment horizontal="center" vertical="center"/>
    </xf>
    <xf numFmtId="0" fontId="10" fillId="5" borderId="0" xfId="15" applyFill="1" applyAlignment="1">
      <alignment horizontal="center" vertical="center"/>
    </xf>
    <xf numFmtId="0" fontId="10" fillId="5" borderId="48" xfId="15" applyFill="1" applyBorder="1" applyAlignment="1">
      <alignment horizontal="center" vertical="center"/>
    </xf>
    <xf numFmtId="0" fontId="10" fillId="5" borderId="5" xfId="15" applyFill="1" applyBorder="1" applyAlignment="1">
      <alignment horizontal="center" vertical="center"/>
    </xf>
    <xf numFmtId="0" fontId="10" fillId="5" borderId="8" xfId="15" applyFill="1" applyBorder="1" applyAlignment="1">
      <alignment horizontal="center" vertical="center"/>
    </xf>
    <xf numFmtId="0" fontId="10" fillId="5" borderId="11" xfId="15" applyFill="1" applyBorder="1" applyAlignment="1">
      <alignment horizontal="center" vertical="center"/>
    </xf>
    <xf numFmtId="0" fontId="10" fillId="5" borderId="15" xfId="15" applyFill="1" applyBorder="1" applyAlignment="1">
      <alignment horizontal="center" vertical="center"/>
    </xf>
    <xf numFmtId="0" fontId="10" fillId="5" borderId="6" xfId="15" applyFill="1" applyBorder="1" applyAlignment="1">
      <alignment horizontal="center" vertical="center"/>
    </xf>
    <xf numFmtId="0" fontId="6" fillId="5" borderId="11" xfId="15" applyFont="1" applyFill="1" applyBorder="1" applyAlignment="1">
      <alignment horizontal="center" vertical="center" wrapText="1"/>
    </xf>
    <xf numFmtId="0" fontId="6" fillId="5" borderId="18" xfId="15" applyFont="1" applyFill="1" applyBorder="1" applyAlignment="1">
      <alignment horizontal="center" vertical="center" wrapText="1"/>
    </xf>
    <xf numFmtId="0" fontId="6" fillId="5" borderId="16" xfId="15" applyFont="1" applyFill="1" applyBorder="1" applyAlignment="1">
      <alignment horizontal="center" vertical="center" wrapText="1"/>
    </xf>
    <xf numFmtId="0" fontId="6" fillId="5" borderId="15" xfId="15" applyFont="1" applyFill="1" applyBorder="1" applyAlignment="1">
      <alignment horizontal="center" vertical="center" wrapText="1"/>
    </xf>
    <xf numFmtId="0" fontId="6" fillId="5" borderId="0" xfId="15" applyFont="1" applyFill="1" applyAlignment="1">
      <alignment horizontal="center" vertical="center" wrapText="1"/>
    </xf>
    <xf numFmtId="0" fontId="6" fillId="5" borderId="48" xfId="15" applyFont="1" applyFill="1" applyBorder="1" applyAlignment="1">
      <alignment horizontal="center" vertical="center" wrapText="1"/>
    </xf>
    <xf numFmtId="0" fontId="10" fillId="0" borderId="15" xfId="15" applyBorder="1" applyAlignment="1">
      <alignment horizontal="center" vertical="center" wrapText="1"/>
    </xf>
    <xf numFmtId="0" fontId="10" fillId="0" borderId="0" xfId="15" applyAlignment="1">
      <alignment horizontal="center" vertical="center" wrapText="1"/>
    </xf>
    <xf numFmtId="0" fontId="10" fillId="0" borderId="48" xfId="15" applyBorder="1" applyAlignment="1">
      <alignment horizontal="center" vertical="center" wrapText="1"/>
    </xf>
    <xf numFmtId="0" fontId="10" fillId="0" borderId="6" xfId="15" applyBorder="1" applyAlignment="1">
      <alignment horizontal="center" vertical="center" wrapText="1"/>
    </xf>
    <xf numFmtId="0" fontId="10" fillId="0" borderId="5" xfId="15" applyBorder="1" applyAlignment="1">
      <alignment horizontal="center" vertical="center" wrapText="1"/>
    </xf>
    <xf numFmtId="0" fontId="10" fillId="0" borderId="8" xfId="15" applyBorder="1" applyAlignment="1">
      <alignment horizontal="center" vertical="center" wrapText="1"/>
    </xf>
    <xf numFmtId="0" fontId="15" fillId="0" borderId="18" xfId="15" applyFont="1" applyBorder="1" applyAlignment="1">
      <alignment vertical="center"/>
    </xf>
    <xf numFmtId="0" fontId="15" fillId="0" borderId="0" xfId="15" applyFont="1" applyAlignment="1">
      <alignment vertical="center"/>
    </xf>
    <xf numFmtId="0" fontId="15" fillId="0" borderId="5" xfId="15" applyFont="1" applyBorder="1" applyAlignment="1">
      <alignment vertical="center"/>
    </xf>
    <xf numFmtId="0" fontId="10" fillId="5" borderId="11" xfId="15" applyFill="1" applyBorder="1" applyAlignment="1">
      <alignment horizontal="distributed" vertical="center"/>
    </xf>
    <xf numFmtId="0" fontId="10" fillId="5" borderId="18" xfId="15" applyFill="1" applyBorder="1" applyAlignment="1">
      <alignment horizontal="distributed" vertical="center"/>
    </xf>
    <xf numFmtId="0" fontId="10" fillId="5" borderId="16" xfId="15" applyFill="1" applyBorder="1" applyAlignment="1">
      <alignment horizontal="distributed" vertical="center"/>
    </xf>
    <xf numFmtId="0" fontId="10" fillId="5" borderId="15" xfId="15" applyFill="1" applyBorder="1" applyAlignment="1">
      <alignment horizontal="distributed" vertical="center"/>
    </xf>
    <xf numFmtId="0" fontId="10" fillId="5" borderId="0" xfId="15" applyFill="1" applyAlignment="1">
      <alignment horizontal="distributed" vertical="center"/>
    </xf>
    <xf numFmtId="0" fontId="10" fillId="5" borderId="48" xfId="15" applyFill="1" applyBorder="1" applyAlignment="1">
      <alignment horizontal="distributed" vertical="center"/>
    </xf>
    <xf numFmtId="0" fontId="10" fillId="5" borderId="6" xfId="15" applyFill="1" applyBorder="1" applyAlignment="1">
      <alignment horizontal="distributed" vertical="center"/>
    </xf>
    <xf numFmtId="0" fontId="10" fillId="5" borderId="5" xfId="15" applyFill="1" applyBorder="1" applyAlignment="1">
      <alignment horizontal="distributed" vertical="center"/>
    </xf>
    <xf numFmtId="0" fontId="10" fillId="5" borderId="8" xfId="15" applyFill="1" applyBorder="1" applyAlignment="1">
      <alignment horizontal="distributed" vertical="center"/>
    </xf>
    <xf numFmtId="0" fontId="10" fillId="0" borderId="11" xfId="15" applyBorder="1" applyAlignment="1">
      <alignment horizontal="right" vertical="center"/>
    </xf>
    <xf numFmtId="0" fontId="10" fillId="0" borderId="18" xfId="15" applyBorder="1" applyAlignment="1">
      <alignment horizontal="right" vertical="center"/>
    </xf>
    <xf numFmtId="0" fontId="10" fillId="0" borderId="15" xfId="15" applyBorder="1" applyAlignment="1">
      <alignment horizontal="right" vertical="center"/>
    </xf>
    <xf numFmtId="0" fontId="10" fillId="0" borderId="6" xfId="15" applyBorder="1" applyAlignment="1">
      <alignment horizontal="right" vertical="center"/>
    </xf>
    <xf numFmtId="0" fontId="10" fillId="0" borderId="5" xfId="15" applyBorder="1" applyAlignment="1">
      <alignment horizontal="right" vertical="center"/>
    </xf>
    <xf numFmtId="0" fontId="10" fillId="5" borderId="25" xfId="15" applyFill="1" applyBorder="1" applyAlignment="1">
      <alignment horizontal="distributed" vertical="center" wrapText="1"/>
    </xf>
    <xf numFmtId="0" fontId="10" fillId="5" borderId="25" xfId="15" applyFill="1" applyBorder="1" applyAlignment="1">
      <alignment horizontal="distributed" vertical="center"/>
    </xf>
    <xf numFmtId="0" fontId="15" fillId="0" borderId="11" xfId="15" applyFont="1" applyBorder="1" applyAlignment="1">
      <alignment vertical="center"/>
    </xf>
    <xf numFmtId="0" fontId="15" fillId="0" borderId="15" xfId="15" applyFont="1" applyBorder="1" applyAlignment="1">
      <alignment vertical="center"/>
    </xf>
    <xf numFmtId="0" fontId="15" fillId="0" borderId="6" xfId="15" applyFont="1" applyBorder="1" applyAlignment="1">
      <alignment vertical="center"/>
    </xf>
    <xf numFmtId="0" fontId="15" fillId="0" borderId="16" xfId="15" applyFont="1" applyBorder="1" applyAlignment="1">
      <alignment vertical="center"/>
    </xf>
    <xf numFmtId="0" fontId="15" fillId="0" borderId="48" xfId="15" applyFont="1" applyBorder="1" applyAlignment="1">
      <alignment vertical="center"/>
    </xf>
    <xf numFmtId="0" fontId="15" fillId="0" borderId="8" xfId="15" applyFont="1" applyBorder="1" applyAlignment="1">
      <alignment vertical="center"/>
    </xf>
    <xf numFmtId="0" fontId="0" fillId="0" borderId="11" xfId="15" applyFont="1" applyBorder="1" applyAlignment="1">
      <alignment horizontal="center" vertical="center" shrinkToFit="1"/>
    </xf>
    <xf numFmtId="0" fontId="0" fillId="0" borderId="18" xfId="15" applyFont="1" applyBorder="1" applyAlignment="1">
      <alignment horizontal="center" vertical="center" shrinkToFit="1"/>
    </xf>
    <xf numFmtId="0" fontId="0" fillId="0" borderId="16" xfId="15" applyFont="1" applyBorder="1" applyAlignment="1">
      <alignment horizontal="center" vertical="center" shrinkToFit="1"/>
    </xf>
    <xf numFmtId="0" fontId="0" fillId="0" borderId="15" xfId="15" applyFont="1" applyBorder="1" applyAlignment="1">
      <alignment horizontal="center" vertical="center" shrinkToFit="1"/>
    </xf>
    <xf numFmtId="0" fontId="0" fillId="0" borderId="0" xfId="15" applyFont="1" applyAlignment="1">
      <alignment horizontal="center" vertical="center" shrinkToFit="1"/>
    </xf>
    <xf numFmtId="0" fontId="0" fillId="0" borderId="48" xfId="15" applyFont="1" applyBorder="1" applyAlignment="1">
      <alignment horizontal="center" vertical="center" shrinkToFit="1"/>
    </xf>
    <xf numFmtId="0" fontId="0" fillId="0" borderId="6" xfId="15" applyFont="1" applyBorder="1" applyAlignment="1">
      <alignment horizontal="center" vertical="center" shrinkToFit="1"/>
    </xf>
    <xf numFmtId="0" fontId="0" fillId="0" borderId="5" xfId="15" applyFont="1" applyBorder="1" applyAlignment="1">
      <alignment horizontal="center" vertical="center" shrinkToFit="1"/>
    </xf>
    <xf numFmtId="0" fontId="0" fillId="0" borderId="8" xfId="15" applyFont="1" applyBorder="1" applyAlignment="1">
      <alignment horizontal="center" vertical="center" shrinkToFit="1"/>
    </xf>
    <xf numFmtId="0" fontId="4" fillId="0" borderId="0" xfId="15" applyFont="1" applyAlignment="1">
      <alignment horizontal="center" vertical="center"/>
    </xf>
    <xf numFmtId="0" fontId="10" fillId="5" borderId="1" xfId="15" applyFill="1" applyBorder="1" applyAlignment="1">
      <alignment horizontal="distributed" vertical="center"/>
    </xf>
    <xf numFmtId="0" fontId="15" fillId="0" borderId="16" xfId="15" applyFont="1" applyBorder="1" applyAlignment="1">
      <alignment vertical="center" shrinkToFit="1"/>
    </xf>
    <xf numFmtId="0" fontId="15" fillId="0" borderId="48" xfId="15" applyFont="1" applyBorder="1" applyAlignment="1">
      <alignment vertical="center" shrinkToFit="1"/>
    </xf>
    <xf numFmtId="0" fontId="15" fillId="0" borderId="8" xfId="15" applyFont="1" applyBorder="1" applyAlignment="1">
      <alignment vertical="center" shrinkToFit="1"/>
    </xf>
    <xf numFmtId="0" fontId="0" fillId="5" borderId="11" xfId="15" applyFont="1" applyFill="1" applyBorder="1" applyAlignment="1">
      <alignment horizontal="distributed" vertical="center"/>
    </xf>
    <xf numFmtId="0" fontId="0" fillId="5" borderId="18" xfId="15" applyFont="1" applyFill="1" applyBorder="1" applyAlignment="1">
      <alignment horizontal="distributed" vertical="center"/>
    </xf>
    <xf numFmtId="0" fontId="0" fillId="5" borderId="16" xfId="15" applyFont="1" applyFill="1" applyBorder="1" applyAlignment="1">
      <alignment horizontal="distributed" vertical="center"/>
    </xf>
    <xf numFmtId="0" fontId="0" fillId="5" borderId="15" xfId="15" applyFont="1" applyFill="1" applyBorder="1" applyAlignment="1">
      <alignment horizontal="distributed" vertical="center"/>
    </xf>
    <xf numFmtId="0" fontId="0" fillId="5" borderId="0" xfId="15" applyFont="1" applyFill="1" applyAlignment="1">
      <alignment horizontal="distributed" vertical="center"/>
    </xf>
    <xf numFmtId="0" fontId="0" fillId="5" borderId="48" xfId="15" applyFont="1" applyFill="1" applyBorder="1" applyAlignment="1">
      <alignment horizontal="distributed" vertical="center"/>
    </xf>
    <xf numFmtId="0" fontId="0" fillId="5" borderId="6" xfId="15" applyFont="1" applyFill="1" applyBorder="1" applyAlignment="1">
      <alignment horizontal="distributed" vertical="center"/>
    </xf>
    <xf numFmtId="0" fontId="0" fillId="5" borderId="5" xfId="15" applyFont="1" applyFill="1" applyBorder="1" applyAlignment="1">
      <alignment horizontal="distributed" vertical="center"/>
    </xf>
    <xf numFmtId="0" fontId="0" fillId="5" borderId="8" xfId="15" applyFont="1" applyFill="1" applyBorder="1" applyAlignment="1">
      <alignment horizontal="distributed" vertical="center"/>
    </xf>
    <xf numFmtId="0" fontId="15" fillId="0" borderId="25" xfId="15" applyFont="1" applyBorder="1" applyAlignment="1">
      <alignment vertical="center"/>
    </xf>
    <xf numFmtId="0" fontId="10" fillId="5" borderId="11" xfId="11" applyFill="1" applyBorder="1" applyAlignment="1">
      <alignment horizontal="right" vertical="center"/>
    </xf>
    <xf numFmtId="0" fontId="10" fillId="5" borderId="18" xfId="11" applyFill="1" applyBorder="1" applyAlignment="1">
      <alignment horizontal="right" vertical="center"/>
    </xf>
    <xf numFmtId="0" fontId="10" fillId="5" borderId="16" xfId="11" applyFill="1" applyBorder="1" applyAlignment="1">
      <alignment horizontal="right" vertical="center"/>
    </xf>
    <xf numFmtId="0" fontId="10" fillId="5" borderId="15" xfId="11" applyFill="1" applyBorder="1" applyAlignment="1">
      <alignment horizontal="right" vertical="center"/>
    </xf>
    <xf numFmtId="0" fontId="10" fillId="5" borderId="0" xfId="11" applyFill="1" applyAlignment="1">
      <alignment horizontal="right" vertical="center"/>
    </xf>
    <xf numFmtId="0" fontId="10" fillId="5" borderId="48" xfId="11" applyFill="1" applyBorder="1" applyAlignment="1">
      <alignment horizontal="right" vertical="center"/>
    </xf>
    <xf numFmtId="0" fontId="10" fillId="5" borderId="6" xfId="11" applyFill="1" applyBorder="1" applyAlignment="1">
      <alignment horizontal="right" vertical="center"/>
    </xf>
    <xf numFmtId="0" fontId="10" fillId="5" borderId="5" xfId="11" applyFill="1" applyBorder="1" applyAlignment="1">
      <alignment horizontal="right" vertical="center"/>
    </xf>
    <xf numFmtId="0" fontId="10" fillId="5" borderId="8" xfId="11" applyFill="1" applyBorder="1" applyAlignment="1">
      <alignment horizontal="right" vertical="center"/>
    </xf>
    <xf numFmtId="0" fontId="15" fillId="5" borderId="11" xfId="11" applyFont="1" applyFill="1" applyBorder="1" applyAlignment="1">
      <alignment vertical="center" shrinkToFit="1"/>
    </xf>
    <xf numFmtId="0" fontId="15" fillId="5" borderId="18" xfId="11" applyFont="1" applyFill="1" applyBorder="1" applyAlignment="1">
      <alignment vertical="center" shrinkToFit="1"/>
    </xf>
    <xf numFmtId="0" fontId="15" fillId="5" borderId="15" xfId="11" applyFont="1" applyFill="1" applyBorder="1" applyAlignment="1">
      <alignment vertical="center" shrinkToFit="1"/>
    </xf>
    <xf numFmtId="0" fontId="15" fillId="5" borderId="0" xfId="11" applyFont="1" applyFill="1" applyAlignment="1">
      <alignment vertical="center" shrinkToFit="1"/>
    </xf>
    <xf numFmtId="0" fontId="15" fillId="5" borderId="6" xfId="11" applyFont="1" applyFill="1" applyBorder="1" applyAlignment="1">
      <alignment vertical="center" shrinkToFit="1"/>
    </xf>
    <xf numFmtId="0" fontId="15" fillId="5" borderId="5" xfId="11" applyFont="1" applyFill="1" applyBorder="1" applyAlignment="1">
      <alignment vertical="center" shrinkToFit="1"/>
    </xf>
    <xf numFmtId="0" fontId="10" fillId="5" borderId="18" xfId="11" applyFill="1" applyBorder="1" applyAlignment="1">
      <alignment vertical="center"/>
    </xf>
    <xf numFmtId="0" fontId="10" fillId="5" borderId="16" xfId="11" applyFill="1" applyBorder="1" applyAlignment="1">
      <alignment vertical="center"/>
    </xf>
    <xf numFmtId="0" fontId="10" fillId="5" borderId="0" xfId="11" applyFill="1" applyAlignment="1">
      <alignment vertical="center"/>
    </xf>
    <xf numFmtId="0" fontId="10" fillId="5" borderId="48" xfId="11" applyFill="1" applyBorder="1" applyAlignment="1">
      <alignment vertical="center"/>
    </xf>
    <xf numFmtId="0" fontId="10" fillId="5" borderId="5" xfId="11" applyFill="1" applyBorder="1" applyAlignment="1">
      <alignment vertical="center"/>
    </xf>
    <xf numFmtId="0" fontId="10" fillId="5" borderId="8" xfId="11" applyFill="1" applyBorder="1" applyAlignment="1">
      <alignment vertical="center"/>
    </xf>
    <xf numFmtId="0" fontId="15" fillId="5" borderId="44" xfId="11" applyFont="1" applyFill="1" applyBorder="1" applyAlignment="1">
      <alignment vertical="center" shrinkToFit="1"/>
    </xf>
    <xf numFmtId="0" fontId="15" fillId="5" borderId="45" xfId="11" applyFont="1" applyFill="1" applyBorder="1" applyAlignment="1">
      <alignment vertical="center" shrinkToFit="1"/>
    </xf>
    <xf numFmtId="0" fontId="15" fillId="5" borderId="56" xfId="11" applyFont="1" applyFill="1" applyBorder="1" applyAlignment="1">
      <alignment vertical="center" shrinkToFit="1"/>
    </xf>
    <xf numFmtId="0" fontId="15" fillId="5" borderId="57" xfId="11" applyFont="1" applyFill="1" applyBorder="1" applyAlignment="1">
      <alignment vertical="center" shrinkToFit="1"/>
    </xf>
    <xf numFmtId="0" fontId="15" fillId="5" borderId="62" xfId="11" applyFont="1" applyFill="1" applyBorder="1" applyAlignment="1">
      <alignment vertical="center" shrinkToFit="1"/>
    </xf>
    <xf numFmtId="0" fontId="15" fillId="5" borderId="17" xfId="11" applyFont="1" applyFill="1" applyBorder="1" applyAlignment="1">
      <alignment vertical="center" shrinkToFit="1"/>
    </xf>
    <xf numFmtId="0" fontId="10" fillId="5" borderId="43" xfId="11" applyFill="1" applyBorder="1" applyAlignment="1">
      <alignment vertical="center"/>
    </xf>
    <xf numFmtId="0" fontId="10" fillId="5" borderId="44" xfId="11" applyFill="1" applyBorder="1" applyAlignment="1">
      <alignment vertical="center"/>
    </xf>
    <xf numFmtId="0" fontId="10" fillId="5" borderId="58" xfId="11" applyFill="1" applyBorder="1" applyAlignment="1">
      <alignment vertical="center"/>
    </xf>
    <xf numFmtId="0" fontId="10" fillId="5" borderId="56" xfId="11" applyFill="1" applyBorder="1" applyAlignment="1">
      <alignment vertical="center"/>
    </xf>
    <xf numFmtId="0" fontId="10" fillId="5" borderId="46" xfId="11" applyFill="1" applyBorder="1" applyAlignment="1">
      <alignment vertical="center"/>
    </xf>
    <xf numFmtId="0" fontId="10" fillId="5" borderId="62" xfId="11" applyFill="1" applyBorder="1" applyAlignment="1">
      <alignment vertical="center"/>
    </xf>
    <xf numFmtId="0" fontId="10" fillId="5" borderId="11" xfId="11" applyFill="1" applyBorder="1" applyAlignment="1">
      <alignment horizontal="center" vertical="center" textRotation="255" shrinkToFit="1"/>
    </xf>
    <xf numFmtId="0" fontId="10" fillId="5" borderId="18" xfId="11" applyFill="1" applyBorder="1" applyAlignment="1">
      <alignment horizontal="center" vertical="center" textRotation="255" shrinkToFit="1"/>
    </xf>
    <xf numFmtId="0" fontId="10" fillId="5" borderId="16" xfId="11" applyFill="1" applyBorder="1" applyAlignment="1">
      <alignment horizontal="center" vertical="center" textRotation="255" shrinkToFit="1"/>
    </xf>
    <xf numFmtId="0" fontId="10" fillId="5" borderId="15" xfId="11" applyFill="1" applyBorder="1" applyAlignment="1">
      <alignment horizontal="center" vertical="center" textRotation="255" shrinkToFit="1"/>
    </xf>
    <xf numFmtId="0" fontId="10" fillId="5" borderId="0" xfId="11" applyFill="1" applyAlignment="1">
      <alignment horizontal="center" vertical="center" textRotation="255" shrinkToFit="1"/>
    </xf>
    <xf numFmtId="0" fontId="10" fillId="5" borderId="48" xfId="11" applyFill="1" applyBorder="1" applyAlignment="1">
      <alignment horizontal="center" vertical="center" textRotation="255" shrinkToFit="1"/>
    </xf>
    <xf numFmtId="0" fontId="10" fillId="5" borderId="6" xfId="11" applyFill="1" applyBorder="1" applyAlignment="1">
      <alignment horizontal="center" vertical="center" textRotation="255" shrinkToFit="1"/>
    </xf>
    <xf numFmtId="0" fontId="10" fillId="5" borderId="5" xfId="11" applyFill="1" applyBorder="1" applyAlignment="1">
      <alignment horizontal="center" vertical="center" textRotation="255" shrinkToFit="1"/>
    </xf>
    <xf numFmtId="0" fontId="10" fillId="5" borderId="8" xfId="11" applyFill="1" applyBorder="1" applyAlignment="1">
      <alignment horizontal="center" vertical="center" textRotation="255" shrinkToFit="1"/>
    </xf>
    <xf numFmtId="0" fontId="10" fillId="0" borderId="18" xfId="11" applyBorder="1" applyAlignment="1">
      <alignment vertical="center"/>
    </xf>
    <xf numFmtId="0" fontId="10" fillId="0" borderId="16" xfId="11" applyBorder="1" applyAlignment="1">
      <alignment vertical="center"/>
    </xf>
    <xf numFmtId="0" fontId="15" fillId="0" borderId="15" xfId="11" applyFont="1" applyBorder="1" applyAlignment="1">
      <alignment vertical="center" shrinkToFit="1"/>
    </xf>
    <xf numFmtId="0" fontId="10" fillId="0" borderId="48" xfId="11" applyBorder="1" applyAlignment="1">
      <alignment vertical="center"/>
    </xf>
    <xf numFmtId="0" fontId="15" fillId="0" borderId="6" xfId="11" applyFont="1" applyBorder="1" applyAlignment="1">
      <alignment vertical="center" shrinkToFit="1"/>
    </xf>
    <xf numFmtId="0" fontId="15" fillId="0" borderId="5" xfId="11" applyFont="1" applyBorder="1" applyAlignment="1">
      <alignment vertical="center" shrinkToFit="1"/>
    </xf>
    <xf numFmtId="0" fontId="10" fillId="0" borderId="5" xfId="11" applyBorder="1" applyAlignment="1">
      <alignment vertical="center"/>
    </xf>
    <xf numFmtId="0" fontId="10" fillId="0" borderId="8" xfId="11" applyBorder="1" applyAlignment="1">
      <alignment vertical="center"/>
    </xf>
    <xf numFmtId="0" fontId="15" fillId="0" borderId="56" xfId="11" applyFont="1" applyBorder="1" applyAlignment="1">
      <alignment vertical="center" shrinkToFit="1"/>
    </xf>
    <xf numFmtId="0" fontId="15" fillId="0" borderId="57" xfId="11" applyFont="1" applyBorder="1" applyAlignment="1">
      <alignment vertical="center" shrinkToFit="1"/>
    </xf>
    <xf numFmtId="0" fontId="15" fillId="0" borderId="59" xfId="11" applyFont="1" applyBorder="1" applyAlignment="1">
      <alignment vertical="center" shrinkToFit="1"/>
    </xf>
    <xf numFmtId="0" fontId="15" fillId="0" borderId="60" xfId="11" applyFont="1" applyBorder="1" applyAlignment="1">
      <alignment vertical="center" shrinkToFit="1"/>
    </xf>
    <xf numFmtId="0" fontId="10" fillId="0" borderId="58" xfId="11" applyBorder="1" applyAlignment="1">
      <alignment vertical="center"/>
    </xf>
    <xf numFmtId="0" fontId="10" fillId="0" borderId="56" xfId="11" applyBorder="1" applyAlignment="1">
      <alignment vertical="center"/>
    </xf>
    <xf numFmtId="0" fontId="10" fillId="0" borderId="61" xfId="11" applyBorder="1" applyAlignment="1">
      <alignment vertical="center"/>
    </xf>
    <xf numFmtId="0" fontId="10" fillId="0" borderId="59" xfId="11" applyBorder="1" applyAlignment="1">
      <alignment vertical="center"/>
    </xf>
    <xf numFmtId="0" fontId="10" fillId="5" borderId="44" xfId="11" applyFill="1" applyBorder="1" applyAlignment="1">
      <alignment horizontal="center" vertical="center" textRotation="255"/>
    </xf>
    <xf numFmtId="0" fontId="10" fillId="5" borderId="56" xfId="11" applyFill="1" applyBorder="1" applyAlignment="1">
      <alignment horizontal="center" vertical="center" textRotation="255"/>
    </xf>
    <xf numFmtId="0" fontId="10" fillId="5" borderId="62" xfId="11" applyFill="1" applyBorder="1" applyAlignment="1">
      <alignment horizontal="center" vertical="center" textRotation="255"/>
    </xf>
    <xf numFmtId="0" fontId="15" fillId="0" borderId="44" xfId="11" applyFont="1" applyBorder="1" applyAlignment="1">
      <alignment vertical="center" shrinkToFit="1"/>
    </xf>
    <xf numFmtId="0" fontId="15" fillId="0" borderId="44" xfId="11" applyFont="1" applyBorder="1" applyAlignment="1">
      <alignment vertical="center"/>
    </xf>
    <xf numFmtId="0" fontId="15" fillId="0" borderId="56" xfId="11" applyFont="1" applyBorder="1" applyAlignment="1">
      <alignment vertical="center"/>
    </xf>
    <xf numFmtId="0" fontId="15" fillId="0" borderId="45" xfId="11" applyFont="1" applyBorder="1" applyAlignment="1">
      <alignment vertical="center" shrinkToFit="1"/>
    </xf>
    <xf numFmtId="0" fontId="10" fillId="0" borderId="43" xfId="11" applyBorder="1" applyAlignment="1">
      <alignment vertical="center"/>
    </xf>
    <xf numFmtId="0" fontId="10" fillId="0" borderId="44" xfId="11" applyBorder="1" applyAlignment="1">
      <alignment vertical="center"/>
    </xf>
    <xf numFmtId="0" fontId="10" fillId="5" borderId="11" xfId="11" applyFill="1" applyBorder="1" applyAlignment="1">
      <alignment horizontal="right" vertical="center" shrinkToFit="1"/>
    </xf>
    <xf numFmtId="0" fontId="10" fillId="5" borderId="18" xfId="11" applyFill="1" applyBorder="1" applyAlignment="1">
      <alignment horizontal="right" vertical="center" shrinkToFit="1"/>
    </xf>
    <xf numFmtId="0" fontId="10" fillId="5" borderId="16" xfId="11" applyFill="1" applyBorder="1" applyAlignment="1">
      <alignment horizontal="right" vertical="center" shrinkToFit="1"/>
    </xf>
    <xf numFmtId="0" fontId="10" fillId="5" borderId="15" xfId="11" applyFill="1" applyBorder="1" applyAlignment="1">
      <alignment horizontal="right" vertical="center" shrinkToFit="1"/>
    </xf>
    <xf numFmtId="0" fontId="10" fillId="5" borderId="0" xfId="11" applyFill="1" applyAlignment="1">
      <alignment horizontal="right" vertical="center" shrinkToFit="1"/>
    </xf>
    <xf numFmtId="0" fontId="10" fillId="5" borderId="48" xfId="11" applyFill="1" applyBorder="1" applyAlignment="1">
      <alignment horizontal="right" vertical="center" shrinkToFit="1"/>
    </xf>
    <xf numFmtId="0" fontId="10" fillId="5" borderId="6" xfId="11" applyFill="1" applyBorder="1" applyAlignment="1">
      <alignment horizontal="right" vertical="center" shrinkToFit="1"/>
    </xf>
    <xf numFmtId="0" fontId="10" fillId="5" borderId="5" xfId="11" applyFill="1" applyBorder="1" applyAlignment="1">
      <alignment horizontal="right" vertical="center" shrinkToFit="1"/>
    </xf>
    <xf numFmtId="0" fontId="10" fillId="5" borderId="8" xfId="11" applyFill="1" applyBorder="1" applyAlignment="1">
      <alignment horizontal="right" vertical="center" shrinkToFit="1"/>
    </xf>
    <xf numFmtId="0" fontId="15" fillId="0" borderId="59" xfId="11" applyFont="1" applyBorder="1" applyAlignment="1">
      <alignment vertical="center"/>
    </xf>
    <xf numFmtId="0" fontId="15" fillId="0" borderId="55" xfId="11" applyFont="1" applyBorder="1" applyAlignment="1">
      <alignment vertical="center"/>
    </xf>
    <xf numFmtId="0" fontId="10" fillId="0" borderId="18" xfId="11" applyBorder="1" applyAlignment="1">
      <alignment horizontal="center" vertical="center"/>
    </xf>
    <xf numFmtId="0" fontId="10" fillId="0" borderId="0" xfId="11" applyAlignment="1">
      <alignment horizontal="center" vertical="center"/>
    </xf>
    <xf numFmtId="0" fontId="10" fillId="0" borderId="5" xfId="11" applyBorder="1" applyAlignment="1">
      <alignment horizontal="center" vertical="center"/>
    </xf>
    <xf numFmtId="0" fontId="15" fillId="0" borderId="5" xfId="11" applyFont="1" applyBorder="1" applyAlignment="1">
      <alignment horizontal="center" vertical="center"/>
    </xf>
    <xf numFmtId="0" fontId="10" fillId="0" borderId="18" xfId="11" applyBorder="1" applyAlignment="1">
      <alignment horizontal="left" vertical="center"/>
    </xf>
    <xf numFmtId="0" fontId="10" fillId="0" borderId="16" xfId="11" applyBorder="1" applyAlignment="1">
      <alignment horizontal="left" vertical="center"/>
    </xf>
    <xf numFmtId="0" fontId="10" fillId="0" borderId="0" xfId="11" applyAlignment="1">
      <alignment horizontal="left" vertical="center"/>
    </xf>
    <xf numFmtId="0" fontId="10" fillId="0" borderId="48" xfId="11" applyBorder="1" applyAlignment="1">
      <alignment horizontal="left" vertical="center"/>
    </xf>
    <xf numFmtId="0" fontId="10" fillId="0" borderId="5" xfId="11" applyBorder="1" applyAlignment="1">
      <alignment horizontal="left" vertical="center"/>
    </xf>
    <xf numFmtId="0" fontId="10" fillId="0" borderId="8" xfId="11" applyBorder="1" applyAlignment="1">
      <alignment horizontal="left" vertical="center"/>
    </xf>
    <xf numFmtId="0" fontId="10" fillId="5" borderId="11" xfId="11" applyFill="1" applyBorder="1" applyAlignment="1">
      <alignment horizontal="center" vertical="center" textRotation="255"/>
    </xf>
    <xf numFmtId="0" fontId="10" fillId="5" borderId="18" xfId="11" applyFill="1" applyBorder="1" applyAlignment="1">
      <alignment horizontal="center" vertical="center" textRotation="255"/>
    </xf>
    <xf numFmtId="0" fontId="10" fillId="5" borderId="16" xfId="11" applyFill="1" applyBorder="1" applyAlignment="1">
      <alignment horizontal="center" vertical="center" textRotation="255"/>
    </xf>
    <xf numFmtId="0" fontId="10" fillId="5" borderId="15" xfId="11" applyFill="1" applyBorder="1" applyAlignment="1">
      <alignment horizontal="center" vertical="center" textRotation="255"/>
    </xf>
    <xf numFmtId="0" fontId="10" fillId="5" borderId="0" xfId="11" applyFill="1" applyAlignment="1">
      <alignment horizontal="center" vertical="center" textRotation="255"/>
    </xf>
    <xf numFmtId="0" fontId="10" fillId="5" borderId="48" xfId="11" applyFill="1" applyBorder="1" applyAlignment="1">
      <alignment horizontal="center" vertical="center" textRotation="255"/>
    </xf>
    <xf numFmtId="0" fontId="10" fillId="5" borderId="6" xfId="11" applyFill="1" applyBorder="1" applyAlignment="1">
      <alignment horizontal="center" vertical="center" textRotation="255"/>
    </xf>
    <xf numFmtId="0" fontId="10" fillId="5" borderId="5" xfId="11" applyFill="1" applyBorder="1" applyAlignment="1">
      <alignment horizontal="center" vertical="center" textRotation="255"/>
    </xf>
    <xf numFmtId="0" fontId="10" fillId="5" borderId="18" xfId="11" applyFill="1" applyBorder="1" applyAlignment="1">
      <alignment horizontal="center" vertical="center"/>
    </xf>
    <xf numFmtId="0" fontId="10" fillId="5" borderId="16" xfId="11" applyFill="1" applyBorder="1" applyAlignment="1">
      <alignment horizontal="center" vertical="center"/>
    </xf>
    <xf numFmtId="0" fontId="10" fillId="5" borderId="0" xfId="11" applyFill="1" applyAlignment="1">
      <alignment horizontal="center" vertical="center"/>
    </xf>
    <xf numFmtId="0" fontId="10" fillId="5" borderId="48" xfId="11" applyFill="1" applyBorder="1" applyAlignment="1">
      <alignment horizontal="center" vertical="center"/>
    </xf>
    <xf numFmtId="0" fontId="10" fillId="5" borderId="5" xfId="11" applyFill="1" applyBorder="1" applyAlignment="1">
      <alignment horizontal="center" vertical="center"/>
    </xf>
    <xf numFmtId="0" fontId="10" fillId="5" borderId="8" xfId="11" applyFill="1" applyBorder="1" applyAlignment="1">
      <alignment horizontal="center" vertical="center"/>
    </xf>
    <xf numFmtId="0" fontId="10" fillId="5" borderId="11" xfId="11" applyFill="1" applyBorder="1" applyAlignment="1">
      <alignment horizontal="center" vertical="center"/>
    </xf>
    <xf numFmtId="0" fontId="10" fillId="5" borderId="15" xfId="11" applyFill="1" applyBorder="1" applyAlignment="1">
      <alignment horizontal="center" vertical="center"/>
    </xf>
    <xf numFmtId="0" fontId="10" fillId="5" borderId="6" xfId="11" applyFill="1" applyBorder="1" applyAlignment="1">
      <alignment horizontal="center" vertical="center"/>
    </xf>
    <xf numFmtId="0" fontId="15" fillId="0" borderId="5" xfId="11" applyFont="1" applyBorder="1" applyAlignment="1">
      <alignment vertical="center"/>
    </xf>
    <xf numFmtId="0" fontId="10" fillId="5" borderId="11" xfId="11" applyFill="1" applyBorder="1" applyAlignment="1">
      <alignment horizontal="distributed" vertical="center"/>
    </xf>
    <xf numFmtId="0" fontId="10" fillId="5" borderId="18" xfId="11" applyFill="1" applyBorder="1" applyAlignment="1">
      <alignment horizontal="distributed" vertical="center"/>
    </xf>
    <xf numFmtId="0" fontId="10" fillId="5" borderId="16" xfId="11" applyFill="1" applyBorder="1" applyAlignment="1">
      <alignment horizontal="distributed" vertical="center"/>
    </xf>
    <xf numFmtId="0" fontId="10" fillId="5" borderId="15" xfId="11" applyFill="1" applyBorder="1" applyAlignment="1">
      <alignment horizontal="distributed" vertical="center"/>
    </xf>
    <xf numFmtId="0" fontId="10" fillId="5" borderId="0" xfId="11" applyFill="1" applyAlignment="1">
      <alignment horizontal="distributed" vertical="center"/>
    </xf>
    <xf numFmtId="0" fontId="10" fillId="5" borderId="48" xfId="11" applyFill="1" applyBorder="1" applyAlignment="1">
      <alignment horizontal="distributed" vertical="center"/>
    </xf>
    <xf numFmtId="0" fontId="10" fillId="5" borderId="6" xfId="11" applyFill="1" applyBorder="1" applyAlignment="1">
      <alignment horizontal="distributed" vertical="center"/>
    </xf>
    <xf numFmtId="0" fontId="10" fillId="5" borderId="5" xfId="11" applyFill="1" applyBorder="1" applyAlignment="1">
      <alignment horizontal="distributed" vertical="center"/>
    </xf>
    <xf numFmtId="0" fontId="10" fillId="5" borderId="8" xfId="11" applyFill="1" applyBorder="1" applyAlignment="1">
      <alignment horizontal="distributed" vertical="center"/>
    </xf>
    <xf numFmtId="0" fontId="10" fillId="0" borderId="11" xfId="11" applyBorder="1" applyAlignment="1">
      <alignment horizontal="right" vertical="center"/>
    </xf>
    <xf numFmtId="0" fontId="10" fillId="0" borderId="18" xfId="11" applyBorder="1" applyAlignment="1">
      <alignment horizontal="right" vertical="center"/>
    </xf>
    <xf numFmtId="0" fontId="10" fillId="0" borderId="15" xfId="11" applyBorder="1" applyAlignment="1">
      <alignment horizontal="right" vertical="center"/>
    </xf>
    <xf numFmtId="0" fontId="10" fillId="0" borderId="6" xfId="11" applyBorder="1" applyAlignment="1">
      <alignment horizontal="right" vertical="center"/>
    </xf>
    <xf numFmtId="0" fontId="10" fillId="0" borderId="5" xfId="11" applyBorder="1" applyAlignment="1">
      <alignment horizontal="right" vertical="center"/>
    </xf>
    <xf numFmtId="0" fontId="10" fillId="5" borderId="25" xfId="11" applyFill="1" applyBorder="1" applyAlignment="1">
      <alignment horizontal="distributed" vertical="center" wrapText="1"/>
    </xf>
    <xf numFmtId="0" fontId="10" fillId="5" borderId="25" xfId="11" applyFill="1" applyBorder="1" applyAlignment="1">
      <alignment horizontal="distributed" vertical="center"/>
    </xf>
    <xf numFmtId="0" fontId="15" fillId="0" borderId="15" xfId="11" applyFont="1" applyBorder="1" applyAlignment="1">
      <alignment vertical="center"/>
    </xf>
    <xf numFmtId="0" fontId="15" fillId="0" borderId="6" xfId="11" applyFont="1" applyBorder="1" applyAlignment="1">
      <alignment vertical="center"/>
    </xf>
    <xf numFmtId="0" fontId="15" fillId="0" borderId="25" xfId="11" applyFont="1" applyBorder="1" applyAlignment="1">
      <alignment vertical="center"/>
    </xf>
    <xf numFmtId="0" fontId="15" fillId="0" borderId="48" xfId="11" applyFont="1" applyBorder="1" applyAlignment="1">
      <alignment vertical="center"/>
    </xf>
    <xf numFmtId="0" fontId="15" fillId="0" borderId="8" xfId="11" applyFont="1" applyBorder="1" applyAlignment="1">
      <alignment vertical="center"/>
    </xf>
    <xf numFmtId="0" fontId="6" fillId="5" borderId="25" xfId="11" applyFont="1" applyFill="1" applyBorder="1" applyAlignment="1">
      <alignment horizontal="distributed" vertical="center"/>
    </xf>
    <xf numFmtId="0" fontId="6" fillId="5" borderId="1" xfId="11" applyFont="1" applyFill="1" applyBorder="1" applyAlignment="1">
      <alignment horizontal="distributed" vertical="center"/>
    </xf>
    <xf numFmtId="0" fontId="0" fillId="0" borderId="18" xfId="11" applyFont="1" applyBorder="1" applyAlignment="1">
      <alignment vertical="center"/>
    </xf>
    <xf numFmtId="0" fontId="0" fillId="0" borderId="16" xfId="11" applyFont="1" applyBorder="1" applyAlignment="1">
      <alignment vertical="center"/>
    </xf>
    <xf numFmtId="0" fontId="0" fillId="0" borderId="0" xfId="11" applyFont="1" applyAlignment="1">
      <alignment vertical="center"/>
    </xf>
    <xf numFmtId="0" fontId="0" fillId="0" borderId="48" xfId="11" applyFont="1" applyBorder="1" applyAlignment="1">
      <alignment vertical="center"/>
    </xf>
    <xf numFmtId="0" fontId="10" fillId="0" borderId="11" xfId="11" applyBorder="1" applyAlignment="1">
      <alignment horizontal="distributed" vertical="center"/>
    </xf>
    <xf numFmtId="0" fontId="10" fillId="0" borderId="18" xfId="11" applyBorder="1" applyAlignment="1">
      <alignment horizontal="distributed" vertical="center"/>
    </xf>
    <xf numFmtId="0" fontId="10" fillId="0" borderId="15" xfId="11" applyBorder="1" applyAlignment="1">
      <alignment horizontal="distributed" vertical="center"/>
    </xf>
    <xf numFmtId="0" fontId="10" fillId="0" borderId="0" xfId="11" applyAlignment="1">
      <alignment horizontal="distributed" vertical="center"/>
    </xf>
    <xf numFmtId="0" fontId="0" fillId="0" borderId="11" xfId="11" applyFont="1" applyBorder="1" applyAlignment="1">
      <alignment horizontal="center" vertical="center" shrinkToFit="1"/>
    </xf>
    <xf numFmtId="0" fontId="0" fillId="0" borderId="18" xfId="11" applyFont="1" applyBorder="1" applyAlignment="1">
      <alignment horizontal="center" vertical="center" shrinkToFit="1"/>
    </xf>
    <xf numFmtId="0" fontId="0" fillId="0" borderId="16" xfId="11" applyFont="1" applyBorder="1" applyAlignment="1">
      <alignment horizontal="center" vertical="center" shrinkToFit="1"/>
    </xf>
    <xf numFmtId="0" fontId="0" fillId="0" borderId="15" xfId="11" applyFont="1" applyBorder="1" applyAlignment="1">
      <alignment horizontal="center" vertical="center" shrinkToFit="1"/>
    </xf>
    <xf numFmtId="0" fontId="0" fillId="0" borderId="0" xfId="11" applyFont="1" applyAlignment="1">
      <alignment horizontal="center" vertical="center" shrinkToFit="1"/>
    </xf>
    <xf numFmtId="0" fontId="0" fillId="0" borderId="48" xfId="11" applyFont="1" applyBorder="1" applyAlignment="1">
      <alignment horizontal="center" vertical="center" shrinkToFit="1"/>
    </xf>
    <xf numFmtId="0" fontId="0" fillId="0" borderId="6" xfId="11" applyFont="1" applyBorder="1" applyAlignment="1">
      <alignment horizontal="center" vertical="center" shrinkToFit="1"/>
    </xf>
    <xf numFmtId="0" fontId="0" fillId="0" borderId="5" xfId="11" applyFont="1" applyBorder="1" applyAlignment="1">
      <alignment horizontal="center" vertical="center" shrinkToFit="1"/>
    </xf>
    <xf numFmtId="0" fontId="0" fillId="0" borderId="8" xfId="11" applyFont="1" applyBorder="1" applyAlignment="1">
      <alignment horizontal="center" vertical="center" shrinkToFit="1"/>
    </xf>
    <xf numFmtId="0" fontId="4" fillId="0" borderId="0" xfId="11" applyFont="1" applyAlignment="1">
      <alignment horizontal="center" vertical="center"/>
    </xf>
    <xf numFmtId="0" fontId="10" fillId="5" borderId="1" xfId="11" applyFill="1" applyBorder="1" applyAlignment="1">
      <alignment horizontal="distributed" vertical="center"/>
    </xf>
    <xf numFmtId="0" fontId="10" fillId="0" borderId="11" xfId="11" applyBorder="1" applyAlignment="1">
      <alignment vertical="center"/>
    </xf>
    <xf numFmtId="0" fontId="10" fillId="0" borderId="15" xfId="11" applyBorder="1" applyAlignment="1">
      <alignment vertical="center"/>
    </xf>
    <xf numFmtId="0" fontId="10" fillId="0" borderId="6" xfId="11" applyBorder="1" applyAlignment="1">
      <alignment vertical="center"/>
    </xf>
    <xf numFmtId="0" fontId="58" fillId="0" borderId="18" xfId="0" applyFont="1" applyBorder="1" applyAlignment="1">
      <alignment horizontal="left" vertical="center" shrinkToFit="1"/>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185" fontId="0" fillId="0" borderId="25" xfId="0" applyNumberFormat="1" applyBorder="1" applyAlignment="1">
      <alignment horizontal="center" vertical="center"/>
    </xf>
    <xf numFmtId="0" fontId="0" fillId="4" borderId="25" xfId="0" applyFill="1" applyBorder="1" applyAlignment="1">
      <alignment horizontal="center" vertical="center"/>
    </xf>
    <xf numFmtId="184" fontId="0" fillId="0" borderId="25" xfId="0" applyNumberFormat="1" applyBorder="1" applyAlignment="1">
      <alignment horizontal="center" vertic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0" xfId="0" applyFont="1" applyAlignment="1">
      <alignment horizontal="center" vertical="center"/>
    </xf>
    <xf numFmtId="0" fontId="12" fillId="0" borderId="0" xfId="0" applyFont="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25" xfId="0" applyBorder="1" applyAlignment="1">
      <alignment horizontal="center" vertical="center" textRotation="255"/>
    </xf>
    <xf numFmtId="0" fontId="14" fillId="0" borderId="5" xfId="0" applyFont="1" applyBorder="1" applyAlignment="1">
      <alignment horizontal="left" vertical="center" shrinkToFit="1"/>
    </xf>
    <xf numFmtId="0" fontId="14" fillId="0" borderId="5" xfId="0" applyFont="1" applyBorder="1" applyAlignment="1">
      <alignment horizontal="left" vertical="center"/>
    </xf>
    <xf numFmtId="0" fontId="4" fillId="0" borderId="5" xfId="0" applyFont="1" applyBorder="1" applyAlignment="1">
      <alignment horizontal="left" vertical="center"/>
    </xf>
    <xf numFmtId="176" fontId="4" fillId="0" borderId="25" xfId="0" applyNumberFormat="1" applyFont="1" applyBorder="1" applyAlignment="1" applyProtection="1">
      <alignment horizontal="center" vertical="center"/>
      <protection locked="0"/>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textRotation="255"/>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7" fillId="0" borderId="0" xfId="0" applyFont="1" applyAlignment="1">
      <alignment vertical="center" shrinkToFit="1"/>
    </xf>
    <xf numFmtId="0" fontId="7" fillId="0" borderId="0" xfId="0" applyFont="1">
      <alignment vertical="center"/>
    </xf>
    <xf numFmtId="0" fontId="0" fillId="0" borderId="73" xfId="11" applyFont="1" applyBorder="1" applyAlignment="1" applyProtection="1">
      <alignment horizontal="center" vertical="center" textRotation="255" shrinkToFit="1"/>
      <protection locked="0"/>
    </xf>
    <xf numFmtId="0" fontId="0" fillId="0" borderId="0" xfId="11" applyFont="1" applyAlignment="1">
      <alignment horizontal="center" vertical="center"/>
    </xf>
    <xf numFmtId="0" fontId="0" fillId="4" borderId="25" xfId="11" applyFont="1" applyFill="1" applyBorder="1" applyAlignment="1">
      <alignment horizontal="center" vertical="center" shrinkToFit="1"/>
    </xf>
    <xf numFmtId="0" fontId="0" fillId="0" borderId="74" xfId="11" applyFont="1" applyBorder="1" applyAlignment="1" applyProtection="1">
      <alignment horizontal="center" vertical="center" textRotation="255" shrinkToFit="1"/>
      <protection locked="0"/>
    </xf>
    <xf numFmtId="0" fontId="0" fillId="0" borderId="11" xfId="11" applyFont="1" applyBorder="1" applyAlignment="1">
      <alignment horizontal="center"/>
    </xf>
    <xf numFmtId="0" fontId="0" fillId="0" borderId="16" xfId="11" applyFont="1" applyBorder="1" applyAlignment="1">
      <alignment horizontal="center"/>
    </xf>
    <xf numFmtId="0" fontId="10" fillId="4" borderId="75" xfId="11" applyFill="1" applyBorder="1" applyAlignment="1">
      <alignment horizontal="center" vertical="center" textRotation="255"/>
    </xf>
    <xf numFmtId="0" fontId="10" fillId="4" borderId="76" xfId="11" applyFill="1" applyBorder="1" applyAlignment="1">
      <alignment horizontal="center" vertical="center" textRotation="255"/>
    </xf>
    <xf numFmtId="0" fontId="0" fillId="4" borderId="25" xfId="11" applyFont="1" applyFill="1" applyBorder="1" applyAlignment="1">
      <alignment horizontal="center" vertical="center" textRotation="255"/>
    </xf>
    <xf numFmtId="0" fontId="0" fillId="0" borderId="50" xfId="11" applyFont="1" applyBorder="1" applyAlignment="1" applyProtection="1">
      <alignment horizontal="center" vertical="center" textRotation="255" shrinkToFit="1"/>
      <protection locked="0"/>
    </xf>
    <xf numFmtId="0" fontId="10" fillId="0" borderId="11" xfId="11" applyBorder="1" applyAlignment="1">
      <alignment horizontal="center"/>
    </xf>
    <xf numFmtId="0" fontId="10" fillId="0" borderId="16" xfId="11" applyBorder="1" applyAlignment="1">
      <alignment horizontal="center"/>
    </xf>
    <xf numFmtId="0" fontId="58" fillId="0" borderId="18" xfId="0" applyFont="1" applyBorder="1" applyAlignment="1">
      <alignment horizontal="center" vertical="center" shrinkToFit="1"/>
    </xf>
    <xf numFmtId="0" fontId="10" fillId="4" borderId="1" xfId="11" applyFill="1" applyBorder="1" applyAlignment="1">
      <alignment horizontal="center" vertical="center"/>
    </xf>
    <xf numFmtId="0" fontId="10" fillId="4" borderId="4" xfId="11" applyFill="1" applyBorder="1" applyAlignment="1">
      <alignment horizontal="center" vertical="center"/>
    </xf>
    <xf numFmtId="176" fontId="10" fillId="0" borderId="25" xfId="11" applyNumberFormat="1" applyBorder="1" applyAlignment="1" applyProtection="1">
      <alignment horizontal="center" vertical="center"/>
      <protection locked="0"/>
    </xf>
    <xf numFmtId="0" fontId="0" fillId="4" borderId="1" xfId="11" applyFont="1" applyFill="1" applyBorder="1" applyAlignment="1">
      <alignment horizontal="center" vertical="center"/>
    </xf>
    <xf numFmtId="0" fontId="0" fillId="4" borderId="4" xfId="11" applyFont="1" applyFill="1" applyBorder="1" applyAlignment="1">
      <alignment horizontal="center" vertical="center"/>
    </xf>
    <xf numFmtId="0" fontId="0" fillId="4" borderId="2" xfId="11" applyFont="1" applyFill="1" applyBorder="1" applyAlignment="1">
      <alignment horizontal="center" vertical="center"/>
    </xf>
    <xf numFmtId="184" fontId="0" fillId="0" borderId="25" xfId="11" applyNumberFormat="1" applyFont="1" applyBorder="1" applyAlignment="1">
      <alignment horizontal="center" vertical="center"/>
    </xf>
    <xf numFmtId="0" fontId="10" fillId="0" borderId="0" xfId="11" applyAlignment="1">
      <alignment horizontal="center"/>
    </xf>
    <xf numFmtId="0" fontId="11" fillId="9" borderId="37" xfId="11" applyFont="1" applyFill="1" applyBorder="1" applyAlignment="1">
      <alignment horizontal="center"/>
    </xf>
    <xf numFmtId="0" fontId="11" fillId="9" borderId="38" xfId="11" applyFont="1" applyFill="1" applyBorder="1" applyAlignment="1">
      <alignment horizontal="center"/>
    </xf>
    <xf numFmtId="0" fontId="11" fillId="9" borderId="32" xfId="11" applyFont="1" applyFill="1" applyBorder="1" applyAlignment="1">
      <alignment horizontal="center"/>
    </xf>
    <xf numFmtId="0" fontId="0" fillId="4" borderId="25" xfId="11" applyFont="1" applyFill="1" applyBorder="1" applyAlignment="1">
      <alignment horizontal="center" vertical="center"/>
    </xf>
    <xf numFmtId="0" fontId="10" fillId="4" borderId="6" xfId="11" applyFill="1" applyBorder="1" applyAlignment="1">
      <alignment horizontal="center" vertical="center"/>
    </xf>
    <xf numFmtId="0" fontId="10" fillId="4" borderId="5" xfId="11" applyFill="1" applyBorder="1" applyAlignment="1">
      <alignment horizontal="center" vertical="center"/>
    </xf>
    <xf numFmtId="185" fontId="0" fillId="0" borderId="25" xfId="11" applyNumberFormat="1" applyFont="1" applyBorder="1" applyAlignment="1">
      <alignment horizontal="center" vertical="center"/>
    </xf>
    <xf numFmtId="0" fontId="33" fillId="0" borderId="0" xfId="11" applyFont="1" applyAlignment="1">
      <alignment horizontal="center" vertical="center"/>
    </xf>
    <xf numFmtId="0" fontId="7" fillId="0" borderId="5" xfId="11" applyFont="1" applyBorder="1" applyAlignment="1">
      <alignment horizontal="right" vertical="center"/>
    </xf>
    <xf numFmtId="0" fontId="7" fillId="0" borderId="5" xfId="11" applyFont="1" applyBorder="1" applyAlignment="1" applyProtection="1">
      <alignment horizontal="left" vertical="center" shrinkToFit="1"/>
      <protection locked="0"/>
    </xf>
    <xf numFmtId="0" fontId="10" fillId="4" borderId="75" xfId="11" applyFill="1" applyBorder="1" applyAlignment="1">
      <alignment horizontal="center" vertical="center" textRotation="255" shrinkToFit="1"/>
    </xf>
    <xf numFmtId="0" fontId="10" fillId="4" borderId="76" xfId="11" applyFill="1" applyBorder="1" applyAlignment="1">
      <alignment horizontal="center" vertical="center" textRotation="255" shrinkToFit="1"/>
    </xf>
    <xf numFmtId="188" fontId="0" fillId="0" borderId="25" xfId="11" applyNumberFormat="1" applyFont="1" applyBorder="1" applyAlignment="1">
      <alignment horizontal="center" vertical="center"/>
    </xf>
    <xf numFmtId="188" fontId="0" fillId="0" borderId="1" xfId="11" applyNumberFormat="1" applyFont="1" applyBorder="1" applyAlignment="1">
      <alignment horizontal="center" vertical="center"/>
    </xf>
    <xf numFmtId="188" fontId="0" fillId="0" borderId="4" xfId="11" applyNumberFormat="1" applyFont="1" applyBorder="1" applyAlignment="1">
      <alignment horizontal="center" vertical="center"/>
    </xf>
    <xf numFmtId="188" fontId="0" fillId="0" borderId="2" xfId="11" applyNumberFormat="1" applyFont="1" applyBorder="1" applyAlignment="1">
      <alignment horizontal="center" vertical="center"/>
    </xf>
    <xf numFmtId="0" fontId="10" fillId="4" borderId="2" xfId="11" applyFill="1" applyBorder="1" applyAlignment="1">
      <alignment horizontal="center" vertical="center"/>
    </xf>
    <xf numFmtId="176" fontId="10" fillId="0" borderId="1" xfId="11" applyNumberFormat="1" applyBorder="1" applyAlignment="1" applyProtection="1">
      <alignment horizontal="center" vertical="center"/>
      <protection locked="0"/>
    </xf>
    <xf numFmtId="176" fontId="10" fillId="0" borderId="4" xfId="11" applyNumberFormat="1" applyBorder="1" applyAlignment="1" applyProtection="1">
      <alignment horizontal="center" vertical="center"/>
      <protection locked="0"/>
    </xf>
    <xf numFmtId="176" fontId="10" fillId="0" borderId="2" xfId="11" applyNumberFormat="1" applyBorder="1" applyAlignment="1" applyProtection="1">
      <alignment horizontal="center" vertical="center"/>
      <protection locked="0"/>
    </xf>
    <xf numFmtId="185" fontId="0" fillId="0" borderId="1" xfId="11" applyNumberFormat="1" applyFont="1" applyBorder="1" applyAlignment="1">
      <alignment horizontal="center" vertical="center"/>
    </xf>
    <xf numFmtId="185" fontId="0" fillId="0" borderId="4" xfId="11" applyNumberFormat="1" applyFont="1" applyBorder="1" applyAlignment="1">
      <alignment horizontal="center" vertical="center"/>
    </xf>
    <xf numFmtId="185" fontId="0" fillId="0" borderId="2" xfId="11" applyNumberFormat="1" applyFont="1" applyBorder="1" applyAlignment="1">
      <alignment horizontal="center" vertical="center"/>
    </xf>
    <xf numFmtId="0" fontId="5" fillId="4" borderId="1" xfId="11" applyFont="1" applyFill="1" applyBorder="1" applyAlignment="1">
      <alignment horizontal="center" vertical="center" shrinkToFit="1"/>
    </xf>
    <xf numFmtId="0" fontId="5" fillId="4" borderId="4" xfId="11" applyFont="1" applyFill="1" applyBorder="1" applyAlignment="1">
      <alignment horizontal="center" vertical="center" shrinkToFit="1"/>
    </xf>
    <xf numFmtId="0" fontId="5" fillId="4" borderId="2" xfId="11" applyFont="1" applyFill="1" applyBorder="1" applyAlignment="1">
      <alignment horizontal="center" vertical="center" shrinkToFit="1"/>
    </xf>
    <xf numFmtId="0" fontId="57" fillId="0" borderId="18" xfId="0" applyFont="1" applyBorder="1" applyAlignment="1">
      <alignment horizontal="center" vertical="center" shrinkToFit="1"/>
    </xf>
    <xf numFmtId="0" fontId="60" fillId="0" borderId="0" xfId="0" applyFont="1" applyAlignment="1">
      <alignment horizontal="center" vertical="center" shrinkToFit="1"/>
    </xf>
    <xf numFmtId="188" fontId="6" fillId="0" borderId="95" xfId="11" applyNumberFormat="1" applyFont="1" applyBorder="1" applyAlignment="1">
      <alignment horizontal="center" vertical="center" shrinkToFit="1"/>
    </xf>
    <xf numFmtId="188" fontId="10" fillId="0" borderId="96" xfId="11" applyNumberFormat="1" applyBorder="1" applyAlignment="1">
      <alignment horizontal="center" vertical="center" shrinkToFit="1"/>
    </xf>
    <xf numFmtId="188" fontId="10" fillId="0" borderId="80" xfId="11" applyNumberFormat="1" applyBorder="1" applyAlignment="1">
      <alignment horizontal="center" vertical="center" shrinkToFit="1"/>
    </xf>
    <xf numFmtId="188" fontId="10" fillId="0" borderId="81" xfId="11" applyNumberFormat="1" applyBorder="1" applyAlignment="1">
      <alignment horizontal="center" vertical="center" shrinkToFit="1"/>
    </xf>
    <xf numFmtId="0" fontId="6" fillId="0" borderId="89" xfId="11" applyFont="1" applyBorder="1" applyAlignment="1">
      <alignment horizontal="center" vertical="center" shrinkToFit="1"/>
    </xf>
    <xf numFmtId="0" fontId="6" fillId="0" borderId="0" xfId="11" applyFont="1" applyAlignment="1">
      <alignment horizontal="center" vertical="center" shrinkToFit="1"/>
    </xf>
    <xf numFmtId="0" fontId="6" fillId="0" borderId="90" xfId="11" applyFont="1" applyBorder="1" applyAlignment="1">
      <alignment horizontal="center" vertical="center" shrinkToFit="1"/>
    </xf>
    <xf numFmtId="0" fontId="6" fillId="0" borderId="97" xfId="11" applyFont="1" applyBorder="1" applyAlignment="1">
      <alignment horizontal="center" vertical="center" shrinkToFit="1"/>
    </xf>
    <xf numFmtId="0" fontId="6" fillId="0" borderId="98" xfId="11" applyFont="1" applyBorder="1" applyAlignment="1">
      <alignment horizontal="center" vertical="center" shrinkToFit="1"/>
    </xf>
    <xf numFmtId="0" fontId="6" fillId="0" borderId="99" xfId="11" applyFont="1" applyBorder="1" applyAlignment="1">
      <alignment horizontal="center" vertical="center" shrinkToFit="1"/>
    </xf>
    <xf numFmtId="188" fontId="10" fillId="0" borderId="95" xfId="11" applyNumberFormat="1" applyBorder="1" applyAlignment="1">
      <alignment horizontal="center" vertical="center" shrinkToFit="1"/>
    </xf>
    <xf numFmtId="188" fontId="6" fillId="0" borderId="77" xfId="11" applyNumberFormat="1" applyFont="1" applyBorder="1" applyAlignment="1">
      <alignment horizontal="center" vertical="center" shrinkToFit="1"/>
    </xf>
    <xf numFmtId="188" fontId="10" fillId="0" borderId="77" xfId="11" applyNumberFormat="1" applyBorder="1" applyAlignment="1">
      <alignment horizontal="center" vertical="center" shrinkToFit="1"/>
    </xf>
    <xf numFmtId="188" fontId="10" fillId="0" borderId="78" xfId="11" applyNumberFormat="1" applyBorder="1" applyAlignment="1">
      <alignment horizontal="center" vertical="center" shrinkToFit="1"/>
    </xf>
    <xf numFmtId="0" fontId="6" fillId="0" borderId="84" xfId="11" applyFont="1" applyBorder="1" applyAlignment="1">
      <alignment horizontal="center" vertical="top" textRotation="255" shrinkToFit="1"/>
    </xf>
    <xf numFmtId="0" fontId="6" fillId="0" borderId="70" xfId="11" applyFont="1" applyBorder="1" applyAlignment="1">
      <alignment horizontal="center" vertical="top" textRotation="255" shrinkToFit="1"/>
    </xf>
    <xf numFmtId="0" fontId="6" fillId="0" borderId="92" xfId="11" applyFont="1" applyBorder="1" applyAlignment="1">
      <alignment horizontal="center" vertical="top" textRotation="255" shrinkToFit="1"/>
    </xf>
    <xf numFmtId="0" fontId="6" fillId="0" borderId="91" xfId="11" applyFont="1" applyBorder="1" applyAlignment="1">
      <alignment horizontal="center" vertical="top" textRotation="255" shrinkToFit="1"/>
    </xf>
    <xf numFmtId="0" fontId="6" fillId="0" borderId="88" xfId="11" applyFont="1" applyBorder="1" applyAlignment="1">
      <alignment horizontal="center" vertical="top" textRotation="255" shrinkToFit="1"/>
    </xf>
    <xf numFmtId="0" fontId="6" fillId="0" borderId="83" xfId="11" applyFont="1" applyBorder="1" applyAlignment="1">
      <alignment horizontal="center" vertical="top" textRotation="255" shrinkToFit="1"/>
    </xf>
    <xf numFmtId="190" fontId="6" fillId="0" borderId="84" xfId="11" applyNumberFormat="1" applyFont="1" applyBorder="1" applyAlignment="1">
      <alignment horizontal="center" vertical="center" shrinkToFit="1"/>
    </xf>
    <xf numFmtId="190" fontId="6" fillId="0" borderId="70" xfId="11" applyNumberFormat="1" applyFont="1" applyBorder="1" applyAlignment="1">
      <alignment horizontal="center" vertical="center" shrinkToFit="1"/>
    </xf>
    <xf numFmtId="190" fontId="6" fillId="0" borderId="88" xfId="11" applyNumberFormat="1" applyFont="1" applyBorder="1" applyAlignment="1">
      <alignment horizontal="center" vertical="center" shrinkToFit="1"/>
    </xf>
    <xf numFmtId="190" fontId="6" fillId="0" borderId="83" xfId="11" applyNumberFormat="1" applyFont="1" applyBorder="1" applyAlignment="1">
      <alignment horizontal="center" vertical="center" shrinkToFit="1"/>
    </xf>
    <xf numFmtId="190" fontId="6" fillId="0" borderId="16" xfId="11" applyNumberFormat="1" applyFont="1" applyBorder="1" applyAlignment="1">
      <alignment horizontal="center" vertical="center" shrinkToFit="1"/>
    </xf>
    <xf numFmtId="190" fontId="6" fillId="0" borderId="8" xfId="11" applyNumberFormat="1" applyFont="1" applyBorder="1" applyAlignment="1">
      <alignment horizontal="center" vertical="center" shrinkToFit="1"/>
    </xf>
    <xf numFmtId="188" fontId="6" fillId="0" borderId="94" xfId="11" applyNumberFormat="1" applyFont="1" applyBorder="1" applyAlignment="1">
      <alignment horizontal="center" vertical="center" shrinkToFit="1"/>
    </xf>
    <xf numFmtId="188" fontId="10" fillId="0" borderId="79" xfId="11" applyNumberFormat="1" applyBorder="1" applyAlignment="1">
      <alignment horizontal="center" vertical="center" shrinkToFit="1"/>
    </xf>
    <xf numFmtId="0" fontId="6" fillId="0" borderId="16" xfId="11" applyFont="1" applyBorder="1" applyAlignment="1">
      <alignment horizontal="center" vertical="top" textRotation="255" shrinkToFit="1"/>
    </xf>
    <xf numFmtId="0" fontId="6" fillId="0" borderId="48" xfId="11" applyFont="1" applyBorder="1" applyAlignment="1">
      <alignment horizontal="center" vertical="top" textRotation="255" shrinkToFit="1"/>
    </xf>
    <xf numFmtId="0" fontId="6" fillId="0" borderId="8" xfId="11" applyFont="1" applyBorder="1" applyAlignment="1">
      <alignment horizontal="center" vertical="top" textRotation="255" shrinkToFit="1"/>
    </xf>
    <xf numFmtId="0" fontId="6" fillId="10" borderId="89" xfId="11" applyFont="1" applyFill="1" applyBorder="1" applyAlignment="1">
      <alignment horizontal="center" vertical="center" shrinkToFit="1"/>
    </xf>
    <xf numFmtId="0" fontId="6" fillId="10" borderId="0" xfId="11" applyFont="1" applyFill="1" applyAlignment="1">
      <alignment horizontal="center" vertical="center" shrinkToFit="1"/>
    </xf>
    <xf numFmtId="0" fontId="6" fillId="10" borderId="90" xfId="11" applyFont="1" applyFill="1" applyBorder="1" applyAlignment="1">
      <alignment horizontal="center" vertical="center" shrinkToFit="1"/>
    </xf>
    <xf numFmtId="0" fontId="6" fillId="5" borderId="85" xfId="11" applyFont="1" applyFill="1" applyBorder="1" applyAlignment="1">
      <alignment horizontal="center" vertical="center" textRotation="255" shrinkToFit="1"/>
    </xf>
    <xf numFmtId="0" fontId="6" fillId="5" borderId="86" xfId="11" applyFont="1" applyFill="1" applyBorder="1" applyAlignment="1">
      <alignment horizontal="center" vertical="center" textRotation="255" shrinkToFit="1"/>
    </xf>
    <xf numFmtId="0" fontId="6" fillId="5" borderId="87" xfId="11" applyFont="1" applyFill="1" applyBorder="1" applyAlignment="1">
      <alignment horizontal="center" vertical="center" textRotation="255" shrinkToFit="1"/>
    </xf>
    <xf numFmtId="0" fontId="6" fillId="5" borderId="89" xfId="11" applyFont="1" applyFill="1" applyBorder="1" applyAlignment="1">
      <alignment horizontal="center" vertical="center" textRotation="255" shrinkToFit="1"/>
    </xf>
    <xf numFmtId="0" fontId="6" fillId="5" borderId="0" xfId="11" applyFont="1" applyFill="1" applyAlignment="1">
      <alignment horizontal="center" vertical="center" textRotation="255" shrinkToFit="1"/>
    </xf>
    <xf numFmtId="0" fontId="6" fillId="5" borderId="90" xfId="11" applyFont="1" applyFill="1" applyBorder="1" applyAlignment="1">
      <alignment horizontal="center" vertical="center" textRotation="255" shrinkToFit="1"/>
    </xf>
    <xf numFmtId="0" fontId="6" fillId="0" borderId="84" xfId="11" applyFont="1" applyBorder="1" applyAlignment="1">
      <alignment horizontal="center" vertical="center" shrinkToFit="1"/>
    </xf>
    <xf numFmtId="0" fontId="6" fillId="0" borderId="70" xfId="11" applyFont="1" applyBorder="1" applyAlignment="1">
      <alignment horizontal="center" vertical="center" shrinkToFit="1"/>
    </xf>
    <xf numFmtId="0" fontId="6" fillId="0" borderId="88" xfId="11" applyFont="1" applyBorder="1" applyAlignment="1">
      <alignment horizontal="center" vertical="center" shrinkToFit="1"/>
    </xf>
    <xf numFmtId="0" fontId="6" fillId="0" borderId="83" xfId="11" applyFont="1" applyBorder="1" applyAlignment="1">
      <alignment horizontal="center" vertical="center" shrinkToFit="1"/>
    </xf>
    <xf numFmtId="0" fontId="6" fillId="5" borderId="11" xfId="11" applyFont="1" applyFill="1" applyBorder="1" applyAlignment="1">
      <alignment horizontal="center" vertical="center" shrinkToFit="1"/>
    </xf>
    <xf numFmtId="0" fontId="6" fillId="5" borderId="18" xfId="11" applyFont="1" applyFill="1" applyBorder="1" applyAlignment="1">
      <alignment horizontal="center" vertical="center" shrinkToFit="1"/>
    </xf>
    <xf numFmtId="0" fontId="6" fillId="5" borderId="15" xfId="11" applyFont="1" applyFill="1" applyBorder="1" applyAlignment="1">
      <alignment horizontal="center" vertical="center" shrinkToFit="1"/>
    </xf>
    <xf numFmtId="0" fontId="6" fillId="5" borderId="0" xfId="11" applyFont="1" applyFill="1" applyAlignment="1">
      <alignment horizontal="center" vertical="center" shrinkToFit="1"/>
    </xf>
    <xf numFmtId="0" fontId="6" fillId="5" borderId="6" xfId="11" applyFont="1" applyFill="1" applyBorder="1" applyAlignment="1">
      <alignment horizontal="center" vertical="center" shrinkToFit="1"/>
    </xf>
    <xf numFmtId="0" fontId="6" fillId="5" borderId="5" xfId="11" applyFont="1" applyFill="1" applyBorder="1" applyAlignment="1">
      <alignment horizontal="center" vertical="center" shrinkToFit="1"/>
    </xf>
    <xf numFmtId="188" fontId="6" fillId="0" borderId="93" xfId="11" applyNumberFormat="1" applyFont="1" applyBorder="1" applyAlignment="1">
      <alignment horizontal="center" vertical="center" shrinkToFit="1"/>
    </xf>
    <xf numFmtId="188" fontId="10" fillId="0" borderId="94" xfId="11" applyNumberFormat="1" applyBorder="1" applyAlignment="1">
      <alignment horizontal="center" vertical="center" shrinkToFit="1"/>
    </xf>
    <xf numFmtId="0" fontId="6" fillId="5" borderId="11" xfId="11" applyFont="1" applyFill="1" applyBorder="1" applyAlignment="1">
      <alignment horizontal="center" vertical="center" textRotation="255" shrinkToFit="1"/>
    </xf>
    <xf numFmtId="0" fontId="6" fillId="5" borderId="18" xfId="11" applyFont="1" applyFill="1" applyBorder="1" applyAlignment="1">
      <alignment horizontal="center" vertical="center" textRotation="255" shrinkToFit="1"/>
    </xf>
    <xf numFmtId="0" fontId="6" fillId="5" borderId="16" xfId="11" applyFont="1" applyFill="1" applyBorder="1" applyAlignment="1">
      <alignment horizontal="center" vertical="center" textRotation="255" shrinkToFit="1"/>
    </xf>
    <xf numFmtId="0" fontId="6" fillId="5" borderId="15" xfId="11" applyFont="1" applyFill="1" applyBorder="1" applyAlignment="1">
      <alignment horizontal="center" vertical="center" textRotation="255" shrinkToFit="1"/>
    </xf>
    <xf numFmtId="0" fontId="6" fillId="5" borderId="48" xfId="11" applyFont="1" applyFill="1" applyBorder="1" applyAlignment="1">
      <alignment horizontal="center" vertical="center" textRotation="255" shrinkToFit="1"/>
    </xf>
    <xf numFmtId="0" fontId="6" fillId="5" borderId="6" xfId="11" applyFont="1" applyFill="1" applyBorder="1" applyAlignment="1">
      <alignment horizontal="center" vertical="center" textRotation="255" shrinkToFit="1"/>
    </xf>
    <xf numFmtId="0" fontId="6" fillId="5" borderId="5" xfId="11" applyFont="1" applyFill="1" applyBorder="1" applyAlignment="1">
      <alignment horizontal="center" vertical="center" textRotation="255" shrinkToFit="1"/>
    </xf>
    <xf numFmtId="0" fontId="6" fillId="5" borderId="8" xfId="11" applyFont="1" applyFill="1" applyBorder="1" applyAlignment="1">
      <alignment horizontal="center" vertical="center" textRotation="255" shrinkToFit="1"/>
    </xf>
    <xf numFmtId="0" fontId="6" fillId="0" borderId="11" xfId="11" applyFont="1" applyBorder="1" applyAlignment="1">
      <alignment horizontal="center" vertical="top" textRotation="255" shrinkToFit="1"/>
    </xf>
    <xf numFmtId="0" fontId="6" fillId="0" borderId="15" xfId="11" applyFont="1" applyBorder="1" applyAlignment="1">
      <alignment horizontal="center" vertical="top" textRotation="255" shrinkToFit="1"/>
    </xf>
    <xf numFmtId="0" fontId="6" fillId="0" borderId="6" xfId="11" applyFont="1" applyBorder="1" applyAlignment="1">
      <alignment horizontal="center" vertical="top" textRotation="255" shrinkToFit="1"/>
    </xf>
    <xf numFmtId="0" fontId="6" fillId="0" borderId="16" xfId="11" applyFont="1" applyBorder="1" applyAlignment="1">
      <alignment horizontal="center" vertical="center" shrinkToFit="1"/>
    </xf>
    <xf numFmtId="0" fontId="6" fillId="0" borderId="8" xfId="11" applyFont="1" applyBorder="1" applyAlignment="1">
      <alignment horizontal="center" vertical="center" shrinkToFit="1"/>
    </xf>
    <xf numFmtId="0" fontId="6" fillId="5" borderId="16" xfId="11" applyFont="1" applyFill="1" applyBorder="1" applyAlignment="1">
      <alignment horizontal="center" vertical="center" shrinkToFit="1"/>
    </xf>
    <xf numFmtId="0" fontId="6" fillId="5" borderId="8" xfId="11" applyFont="1" applyFill="1" applyBorder="1" applyAlignment="1">
      <alignment horizontal="center" vertical="center" shrinkToFit="1"/>
    </xf>
    <xf numFmtId="190" fontId="6" fillId="0" borderId="11" xfId="11" applyNumberFormat="1" applyFont="1" applyBorder="1" applyAlignment="1">
      <alignment horizontal="center" vertical="center" shrinkToFit="1"/>
    </xf>
    <xf numFmtId="190" fontId="6" fillId="0" borderId="6" xfId="11" applyNumberFormat="1" applyFont="1" applyBorder="1" applyAlignment="1">
      <alignment horizontal="center" vertical="center" shrinkToFit="1"/>
    </xf>
    <xf numFmtId="0" fontId="6" fillId="0" borderId="11" xfId="11" applyFont="1" applyBorder="1" applyAlignment="1">
      <alignment horizontal="center" vertical="center" shrinkToFit="1"/>
    </xf>
    <xf numFmtId="0" fontId="6" fillId="0" borderId="6" xfId="11" applyFont="1" applyBorder="1" applyAlignment="1">
      <alignment horizontal="center" vertical="center" shrinkToFit="1"/>
    </xf>
    <xf numFmtId="0" fontId="6" fillId="0" borderId="11" xfId="11" applyFont="1" applyBorder="1" applyAlignment="1">
      <alignment horizontal="center" vertical="center"/>
    </xf>
    <xf numFmtId="0" fontId="6" fillId="0" borderId="18" xfId="11" applyFont="1" applyBorder="1" applyAlignment="1">
      <alignment horizontal="center" vertical="center"/>
    </xf>
    <xf numFmtId="0" fontId="6" fillId="0" borderId="6" xfId="11" applyFont="1" applyBorder="1" applyAlignment="1">
      <alignment horizontal="center" vertical="center"/>
    </xf>
    <xf numFmtId="0" fontId="6" fillId="0" borderId="5" xfId="11" applyFont="1" applyBorder="1" applyAlignment="1">
      <alignment horizontal="center" vertical="center"/>
    </xf>
    <xf numFmtId="0" fontId="6" fillId="0" borderId="18" xfId="11" applyFont="1" applyBorder="1" applyAlignment="1">
      <alignment vertical="center"/>
    </xf>
    <xf numFmtId="0" fontId="6" fillId="0" borderId="16" xfId="11" applyFont="1" applyBorder="1" applyAlignment="1">
      <alignment vertical="center"/>
    </xf>
    <xf numFmtId="0" fontId="6" fillId="0" borderId="5" xfId="11" applyFont="1" applyBorder="1" applyAlignment="1">
      <alignment vertical="center"/>
    </xf>
    <xf numFmtId="0" fontId="6" fillId="0" borderId="8" xfId="11" applyFont="1" applyBorder="1" applyAlignment="1">
      <alignment vertical="center"/>
    </xf>
    <xf numFmtId="189" fontId="6" fillId="0" borderId="84" xfId="11" applyNumberFormat="1" applyFont="1" applyBorder="1" applyAlignment="1">
      <alignment horizontal="center" vertical="center" shrinkToFit="1"/>
    </xf>
    <xf numFmtId="189" fontId="6" fillId="0" borderId="11" xfId="11" applyNumberFormat="1" applyFont="1" applyBorder="1" applyAlignment="1">
      <alignment horizontal="center" vertical="center" shrinkToFit="1"/>
    </xf>
    <xf numFmtId="189" fontId="6" fillId="0" borderId="70" xfId="11" applyNumberFormat="1" applyFont="1" applyBorder="1" applyAlignment="1">
      <alignment horizontal="center" vertical="center" shrinkToFit="1"/>
    </xf>
    <xf numFmtId="189" fontId="6" fillId="0" borderId="6" xfId="11" applyNumberFormat="1" applyFont="1" applyBorder="1" applyAlignment="1">
      <alignment horizontal="center" vertical="center" shrinkToFit="1"/>
    </xf>
    <xf numFmtId="189" fontId="6" fillId="0" borderId="83" xfId="11" applyNumberFormat="1" applyFont="1" applyBorder="1" applyAlignment="1">
      <alignment horizontal="center" vertical="center" shrinkToFit="1"/>
    </xf>
    <xf numFmtId="189" fontId="6" fillId="0" borderId="16" xfId="11" applyNumberFormat="1" applyFont="1" applyBorder="1" applyAlignment="1">
      <alignment horizontal="center" vertical="center" shrinkToFit="1"/>
    </xf>
    <xf numFmtId="189" fontId="6" fillId="0" borderId="88" xfId="11" applyNumberFormat="1" applyFont="1" applyBorder="1" applyAlignment="1">
      <alignment horizontal="center" vertical="center" shrinkToFit="1"/>
    </xf>
    <xf numFmtId="189" fontId="6" fillId="0" borderId="8" xfId="11" applyNumberFormat="1" applyFont="1" applyBorder="1" applyAlignment="1">
      <alignment horizontal="center" vertical="center" shrinkToFit="1"/>
    </xf>
    <xf numFmtId="0" fontId="5" fillId="0" borderId="18" xfId="11" applyFont="1" applyBorder="1" applyAlignment="1">
      <alignment vertical="center"/>
    </xf>
    <xf numFmtId="0" fontId="5" fillId="0" borderId="0" xfId="11" applyFont="1" applyAlignment="1">
      <alignment vertical="center"/>
    </xf>
    <xf numFmtId="0" fontId="5" fillId="0" borderId="5" xfId="11" applyFont="1" applyBorder="1" applyAlignment="1">
      <alignment vertical="center"/>
    </xf>
    <xf numFmtId="0" fontId="5" fillId="0" borderId="16" xfId="11" applyFont="1" applyBorder="1" applyAlignment="1">
      <alignment vertical="center"/>
    </xf>
    <xf numFmtId="0" fontId="5" fillId="0" borderId="48" xfId="11" applyFont="1" applyBorder="1" applyAlignment="1">
      <alignment vertical="center"/>
    </xf>
    <xf numFmtId="0" fontId="5" fillId="0" borderId="8" xfId="11" applyFont="1" applyBorder="1" applyAlignment="1">
      <alignment vertical="center"/>
    </xf>
    <xf numFmtId="0" fontId="5" fillId="5" borderId="11" xfId="11" applyFont="1" applyFill="1" applyBorder="1" applyAlignment="1">
      <alignment vertical="center"/>
    </xf>
    <xf numFmtId="0" fontId="5" fillId="5" borderId="18" xfId="11" applyFont="1" applyFill="1" applyBorder="1" applyAlignment="1">
      <alignment vertical="center"/>
    </xf>
    <xf numFmtId="0" fontId="5" fillId="5" borderId="16" xfId="11" applyFont="1" applyFill="1" applyBorder="1" applyAlignment="1">
      <alignment vertical="center"/>
    </xf>
    <xf numFmtId="0" fontId="5" fillId="5" borderId="15" xfId="11" applyFont="1" applyFill="1" applyBorder="1" applyAlignment="1">
      <alignment vertical="center"/>
    </xf>
    <xf numFmtId="0" fontId="5" fillId="5" borderId="0" xfId="11" applyFont="1" applyFill="1" applyAlignment="1">
      <alignment vertical="center"/>
    </xf>
    <xf numFmtId="0" fontId="5" fillId="5" borderId="48" xfId="11" applyFont="1" applyFill="1" applyBorder="1" applyAlignment="1">
      <alignment vertical="center"/>
    </xf>
    <xf numFmtId="0" fontId="5" fillId="5" borderId="6" xfId="11" applyFont="1" applyFill="1" applyBorder="1" applyAlignment="1">
      <alignment vertical="center"/>
    </xf>
    <xf numFmtId="0" fontId="5" fillId="5" borderId="5" xfId="11" applyFont="1" applyFill="1" applyBorder="1" applyAlignment="1">
      <alignment vertical="center"/>
    </xf>
    <xf numFmtId="0" fontId="5" fillId="5" borderId="8" xfId="11" applyFont="1" applyFill="1" applyBorder="1" applyAlignment="1">
      <alignment vertical="center"/>
    </xf>
    <xf numFmtId="0" fontId="5" fillId="5" borderId="1" xfId="11" applyFont="1" applyFill="1" applyBorder="1" applyAlignment="1">
      <alignment vertical="center"/>
    </xf>
    <xf numFmtId="0" fontId="5" fillId="5" borderId="4" xfId="11" applyFont="1" applyFill="1" applyBorder="1" applyAlignment="1">
      <alignment vertical="center"/>
    </xf>
    <xf numFmtId="0" fontId="5" fillId="5" borderId="2" xfId="11" applyFont="1" applyFill="1" applyBorder="1" applyAlignment="1">
      <alignment vertical="center"/>
    </xf>
    <xf numFmtId="0" fontId="5" fillId="0" borderId="11" xfId="11" applyFont="1" applyBorder="1" applyAlignment="1">
      <alignment vertical="center"/>
    </xf>
    <xf numFmtId="0" fontId="5" fillId="0" borderId="15" xfId="11" applyFont="1" applyBorder="1" applyAlignment="1">
      <alignment vertical="center"/>
    </xf>
    <xf numFmtId="0" fontId="5" fillId="0" borderId="6" xfId="11" applyFont="1" applyBorder="1" applyAlignment="1">
      <alignment vertical="center"/>
    </xf>
    <xf numFmtId="0" fontId="5" fillId="0" borderId="18" xfId="11" applyFont="1" applyBorder="1" applyAlignment="1">
      <alignment horizontal="right" vertical="center"/>
    </xf>
    <xf numFmtId="0" fontId="5" fillId="0" borderId="0" xfId="11" applyFont="1" applyAlignment="1">
      <alignment horizontal="right" vertical="center"/>
    </xf>
    <xf numFmtId="0" fontId="5" fillId="0" borderId="5" xfId="11" applyFont="1" applyBorder="1" applyAlignment="1">
      <alignment horizontal="right" vertical="center"/>
    </xf>
    <xf numFmtId="0" fontId="22" fillId="0" borderId="18" xfId="11" applyFont="1" applyBorder="1" applyAlignment="1">
      <alignment vertical="center" shrinkToFit="1"/>
    </xf>
    <xf numFmtId="0" fontId="22" fillId="0" borderId="0" xfId="11" applyFont="1" applyAlignment="1">
      <alignment vertical="center" shrinkToFit="1"/>
    </xf>
    <xf numFmtId="0" fontId="22" fillId="0" borderId="5" xfId="11" applyFont="1" applyBorder="1" applyAlignment="1">
      <alignment vertical="center" shrinkToFit="1"/>
    </xf>
    <xf numFmtId="0" fontId="5" fillId="5" borderId="11" xfId="11" applyFont="1" applyFill="1" applyBorder="1" applyAlignment="1">
      <alignment vertical="center" textRotation="255"/>
    </xf>
    <xf numFmtId="0" fontId="5" fillId="5" borderId="18" xfId="11" applyFont="1" applyFill="1" applyBorder="1" applyAlignment="1">
      <alignment vertical="center" textRotation="255"/>
    </xf>
    <xf numFmtId="0" fontId="5" fillId="5" borderId="16" xfId="11" applyFont="1" applyFill="1" applyBorder="1" applyAlignment="1">
      <alignment vertical="center" textRotation="255"/>
    </xf>
    <xf numFmtId="0" fontId="5" fillId="5" borderId="15" xfId="11" applyFont="1" applyFill="1" applyBorder="1" applyAlignment="1">
      <alignment vertical="center" textRotation="255"/>
    </xf>
    <xf numFmtId="0" fontId="5" fillId="5" borderId="0" xfId="11" applyFont="1" applyFill="1" applyAlignment="1">
      <alignment vertical="center" textRotation="255"/>
    </xf>
    <xf numFmtId="0" fontId="5" fillId="5" borderId="48" xfId="11" applyFont="1" applyFill="1" applyBorder="1" applyAlignment="1">
      <alignment vertical="center" textRotation="255"/>
    </xf>
    <xf numFmtId="0" fontId="5" fillId="5" borderId="6" xfId="11" applyFont="1" applyFill="1" applyBorder="1" applyAlignment="1">
      <alignment vertical="center" textRotation="255"/>
    </xf>
    <xf numFmtId="0" fontId="5" fillId="5" borderId="5" xfId="11" applyFont="1" applyFill="1" applyBorder="1" applyAlignment="1">
      <alignment vertical="center" textRotation="255"/>
    </xf>
    <xf numFmtId="0" fontId="5" fillId="5" borderId="8" xfId="11" applyFont="1" applyFill="1" applyBorder="1" applyAlignment="1">
      <alignment vertical="center" textRotation="255"/>
    </xf>
    <xf numFmtId="0" fontId="5" fillId="5" borderId="18" xfId="11" applyFont="1" applyFill="1" applyBorder="1" applyAlignment="1">
      <alignment vertical="center" wrapText="1"/>
    </xf>
    <xf numFmtId="0" fontId="5" fillId="0" borderId="11" xfId="11" applyFont="1" applyBorder="1" applyAlignment="1">
      <alignment horizontal="right" vertical="center"/>
    </xf>
    <xf numFmtId="0" fontId="5" fillId="0" borderId="15" xfId="11" applyFont="1" applyBorder="1" applyAlignment="1">
      <alignment horizontal="right" vertical="center"/>
    </xf>
    <xf numFmtId="0" fontId="5" fillId="0" borderId="6" xfId="11" applyFont="1" applyBorder="1" applyAlignment="1">
      <alignment horizontal="right" vertical="center"/>
    </xf>
    <xf numFmtId="0" fontId="22" fillId="0" borderId="11" xfId="11" applyFont="1" applyBorder="1" applyAlignment="1">
      <alignment vertical="center"/>
    </xf>
    <xf numFmtId="0" fontId="22" fillId="0" borderId="18" xfId="11" applyFont="1" applyBorder="1" applyAlignment="1">
      <alignment vertical="center"/>
    </xf>
    <xf numFmtId="0" fontId="22" fillId="0" borderId="15" xfId="11" applyFont="1" applyBorder="1" applyAlignment="1">
      <alignment vertical="center"/>
    </xf>
    <xf numFmtId="0" fontId="22" fillId="0" borderId="0" xfId="11" applyFont="1" applyAlignment="1">
      <alignment vertical="center"/>
    </xf>
    <xf numFmtId="0" fontId="22" fillId="0" borderId="6" xfId="11" applyFont="1" applyBorder="1" applyAlignment="1">
      <alignment vertical="center"/>
    </xf>
    <xf numFmtId="0" fontId="22" fillId="0" borderId="5" xfId="11" applyFont="1" applyBorder="1" applyAlignment="1">
      <alignment vertical="center"/>
    </xf>
    <xf numFmtId="0" fontId="22" fillId="0" borderId="16" xfId="11" applyFont="1" applyBorder="1" applyAlignment="1">
      <alignment vertical="center"/>
    </xf>
    <xf numFmtId="0" fontId="22" fillId="0" borderId="48" xfId="11" applyFont="1" applyBorder="1" applyAlignment="1">
      <alignment vertical="center"/>
    </xf>
    <xf numFmtId="0" fontId="22" fillId="0" borderId="8" xfId="11" applyFont="1" applyBorder="1" applyAlignment="1">
      <alignment vertical="center"/>
    </xf>
    <xf numFmtId="0" fontId="5" fillId="5" borderId="18" xfId="11" applyFont="1" applyFill="1" applyBorder="1" applyAlignment="1">
      <alignment vertical="center" shrinkToFit="1"/>
    </xf>
    <xf numFmtId="0" fontId="5" fillId="5" borderId="16" xfId="11" applyFont="1" applyFill="1" applyBorder="1" applyAlignment="1">
      <alignment vertical="center" shrinkToFit="1"/>
    </xf>
    <xf numFmtId="0" fontId="5" fillId="5" borderId="0" xfId="11" applyFont="1" applyFill="1" applyAlignment="1">
      <alignment vertical="center" shrinkToFit="1"/>
    </xf>
    <xf numFmtId="0" fontId="5" fillId="5" borderId="48" xfId="11" applyFont="1" applyFill="1" applyBorder="1" applyAlignment="1">
      <alignment vertical="center" shrinkToFit="1"/>
    </xf>
    <xf numFmtId="0" fontId="5" fillId="5" borderId="5" xfId="11" applyFont="1" applyFill="1" applyBorder="1" applyAlignment="1">
      <alignment vertical="center" shrinkToFit="1"/>
    </xf>
    <xf numFmtId="0" fontId="5" fillId="5" borderId="8" xfId="11" applyFont="1" applyFill="1" applyBorder="1" applyAlignment="1">
      <alignment vertical="center" shrinkToFit="1"/>
    </xf>
    <xf numFmtId="0" fontId="22" fillId="0" borderId="11" xfId="11" applyFont="1" applyBorder="1" applyAlignment="1">
      <alignment vertical="center" shrinkToFit="1"/>
    </xf>
    <xf numFmtId="0" fontId="22" fillId="0" borderId="15" xfId="11" applyFont="1" applyBorder="1" applyAlignment="1">
      <alignment vertical="center" shrinkToFit="1"/>
    </xf>
    <xf numFmtId="0" fontId="22" fillId="0" borderId="16" xfId="11" applyFont="1" applyBorder="1" applyAlignment="1">
      <alignment vertical="center" shrinkToFit="1"/>
    </xf>
    <xf numFmtId="0" fontId="22" fillId="0" borderId="48" xfId="11" applyFont="1" applyBorder="1" applyAlignment="1">
      <alignment vertical="center" shrinkToFit="1"/>
    </xf>
    <xf numFmtId="0" fontId="22" fillId="0" borderId="6" xfId="11" applyFont="1" applyBorder="1" applyAlignment="1">
      <alignment vertical="center" shrinkToFit="1"/>
    </xf>
    <xf numFmtId="0" fontId="22" fillId="0" borderId="8" xfId="11" applyFont="1" applyBorder="1" applyAlignment="1">
      <alignment vertical="center" shrinkToFit="1"/>
    </xf>
    <xf numFmtId="0" fontId="5" fillId="0" borderId="11" xfId="11" applyFont="1" applyBorder="1" applyAlignment="1">
      <alignment horizontal="center" vertical="center"/>
    </xf>
    <xf numFmtId="0" fontId="5" fillId="0" borderId="18" xfId="11" applyFont="1" applyBorder="1" applyAlignment="1">
      <alignment horizontal="center" vertical="center"/>
    </xf>
    <xf numFmtId="0" fontId="5" fillId="0" borderId="15" xfId="11" applyFont="1" applyBorder="1" applyAlignment="1">
      <alignment horizontal="center" vertical="center"/>
    </xf>
    <xf numFmtId="0" fontId="5" fillId="0" borderId="0" xfId="11" applyFont="1" applyAlignment="1">
      <alignment horizontal="center" vertical="center"/>
    </xf>
    <xf numFmtId="0" fontId="5" fillId="0" borderId="6" xfId="11" applyFont="1" applyBorder="1" applyAlignment="1">
      <alignment horizontal="center" vertical="center"/>
    </xf>
    <xf numFmtId="0" fontId="5" fillId="0" borderId="5" xfId="11" applyFont="1" applyBorder="1" applyAlignment="1">
      <alignment horizontal="center" vertical="center"/>
    </xf>
    <xf numFmtId="183" fontId="22" fillId="0" borderId="0" xfId="11" applyNumberFormat="1" applyFont="1" applyAlignment="1">
      <alignment vertical="center"/>
    </xf>
    <xf numFmtId="183" fontId="22" fillId="0" borderId="5" xfId="11" applyNumberFormat="1" applyFont="1" applyBorder="1" applyAlignment="1">
      <alignment vertical="center"/>
    </xf>
    <xf numFmtId="0" fontId="8" fillId="0" borderId="18" xfId="11" applyFont="1" applyBorder="1" applyAlignment="1">
      <alignment vertical="center"/>
    </xf>
    <xf numFmtId="0" fontId="8" fillId="0" borderId="0" xfId="11" applyFont="1" applyAlignment="1">
      <alignment vertical="center"/>
    </xf>
    <xf numFmtId="0" fontId="8" fillId="0" borderId="5" xfId="11" applyFont="1" applyBorder="1" applyAlignment="1">
      <alignment vertical="center"/>
    </xf>
    <xf numFmtId="0" fontId="8" fillId="0" borderId="18" xfId="11" applyFont="1" applyBorder="1" applyAlignment="1">
      <alignment horizontal="left" vertical="center"/>
    </xf>
    <xf numFmtId="0" fontId="8" fillId="0" borderId="0" xfId="11" applyFont="1" applyAlignment="1">
      <alignment horizontal="left" vertical="center"/>
    </xf>
    <xf numFmtId="0" fontId="8" fillId="0" borderId="5" xfId="11" applyFont="1" applyBorder="1" applyAlignment="1">
      <alignment horizontal="left" vertical="center"/>
    </xf>
    <xf numFmtId="0" fontId="8" fillId="0" borderId="18" xfId="11" applyFont="1" applyBorder="1" applyAlignment="1">
      <alignment horizontal="center" vertical="center" wrapText="1"/>
    </xf>
    <xf numFmtId="0" fontId="8" fillId="0" borderId="0" xfId="11" applyFont="1" applyAlignment="1">
      <alignment horizontal="center" vertical="center" wrapText="1"/>
    </xf>
    <xf numFmtId="0" fontId="8" fillId="0" borderId="5" xfId="11" applyFont="1" applyBorder="1" applyAlignment="1">
      <alignment horizontal="center" vertical="center" wrapText="1"/>
    </xf>
    <xf numFmtId="182" fontId="22" fillId="0" borderId="0" xfId="11" applyNumberFormat="1" applyFont="1" applyAlignment="1">
      <alignment vertical="center"/>
    </xf>
    <xf numFmtId="182" fontId="22" fillId="0" borderId="5" xfId="11" applyNumberFormat="1" applyFont="1" applyBorder="1" applyAlignment="1">
      <alignment vertical="center"/>
    </xf>
    <xf numFmtId="182" fontId="22" fillId="0" borderId="18" xfId="11" applyNumberFormat="1" applyFont="1" applyBorder="1" applyAlignment="1">
      <alignment vertical="center"/>
    </xf>
    <xf numFmtId="0" fontId="5" fillId="5" borderId="11" xfId="11" applyFont="1" applyFill="1" applyBorder="1" applyAlignment="1">
      <alignment horizontal="center" vertical="center"/>
    </xf>
    <xf numFmtId="0" fontId="5" fillId="5" borderId="18" xfId="11" applyFont="1" applyFill="1" applyBorder="1" applyAlignment="1">
      <alignment horizontal="center" vertical="center"/>
    </xf>
    <xf numFmtId="0" fontId="5" fillId="5" borderId="16" xfId="11" applyFont="1" applyFill="1" applyBorder="1" applyAlignment="1">
      <alignment horizontal="center" vertical="center"/>
    </xf>
    <xf numFmtId="0" fontId="5" fillId="5" borderId="15" xfId="11" applyFont="1" applyFill="1" applyBorder="1" applyAlignment="1">
      <alignment horizontal="center" vertical="center"/>
    </xf>
    <xf numFmtId="0" fontId="5" fillId="5" borderId="0" xfId="11" applyFont="1" applyFill="1" applyAlignment="1">
      <alignment horizontal="center" vertical="center"/>
    </xf>
    <xf numFmtId="0" fontId="5" fillId="5" borderId="48" xfId="11" applyFont="1" applyFill="1" applyBorder="1" applyAlignment="1">
      <alignment horizontal="center" vertical="center"/>
    </xf>
    <xf numFmtId="0" fontId="5" fillId="5" borderId="6" xfId="11" applyFont="1" applyFill="1" applyBorder="1" applyAlignment="1">
      <alignment horizontal="center" vertical="center"/>
    </xf>
    <xf numFmtId="0" fontId="5" fillId="5" borderId="5" xfId="11" applyFont="1" applyFill="1" applyBorder="1" applyAlignment="1">
      <alignment horizontal="center" vertical="center"/>
    </xf>
    <xf numFmtId="0" fontId="5" fillId="5" borderId="8" xfId="11" applyFont="1" applyFill="1" applyBorder="1" applyAlignment="1">
      <alignment horizontal="center" vertical="center"/>
    </xf>
    <xf numFmtId="0" fontId="5" fillId="5" borderId="11" xfId="11" applyFont="1" applyFill="1" applyBorder="1" applyAlignment="1">
      <alignment horizontal="center" vertical="center" textRotation="255"/>
    </xf>
    <xf numFmtId="0" fontId="5" fillId="5" borderId="18" xfId="11" applyFont="1" applyFill="1" applyBorder="1" applyAlignment="1">
      <alignment horizontal="center" vertical="center" textRotation="255"/>
    </xf>
    <xf numFmtId="0" fontId="5" fillId="5" borderId="16" xfId="11" applyFont="1" applyFill="1" applyBorder="1" applyAlignment="1">
      <alignment horizontal="center" vertical="center" textRotation="255"/>
    </xf>
    <xf numFmtId="0" fontId="5" fillId="5" borderId="15" xfId="11" applyFont="1" applyFill="1" applyBorder="1" applyAlignment="1">
      <alignment horizontal="center" vertical="center" textRotation="255"/>
    </xf>
    <xf numFmtId="0" fontId="5" fillId="5" borderId="0" xfId="11" applyFont="1" applyFill="1" applyAlignment="1">
      <alignment horizontal="center" vertical="center" textRotation="255"/>
    </xf>
    <xf numFmtId="0" fontId="5" fillId="5" borderId="48" xfId="11" applyFont="1" applyFill="1" applyBorder="1" applyAlignment="1">
      <alignment horizontal="center" vertical="center" textRotation="255"/>
    </xf>
    <xf numFmtId="0" fontId="5" fillId="5" borderId="6" xfId="11" applyFont="1" applyFill="1" applyBorder="1" applyAlignment="1">
      <alignment horizontal="center" vertical="center" textRotation="255"/>
    </xf>
    <xf numFmtId="0" fontId="5" fillId="5" borderId="5" xfId="11" applyFont="1" applyFill="1" applyBorder="1" applyAlignment="1">
      <alignment horizontal="center" vertical="center" textRotation="255"/>
    </xf>
    <xf numFmtId="0" fontId="5" fillId="5" borderId="8" xfId="11" applyFont="1" applyFill="1" applyBorder="1" applyAlignment="1">
      <alignment horizontal="center" vertical="center" textRotation="255"/>
    </xf>
    <xf numFmtId="0" fontId="0" fillId="0" borderId="0" xfId="11" applyFont="1" applyAlignment="1">
      <alignment horizontal="distributed" vertical="center"/>
    </xf>
    <xf numFmtId="0" fontId="0" fillId="0" borderId="0" xfId="11" applyFont="1" applyAlignment="1">
      <alignment vertical="center" shrinkToFit="1"/>
    </xf>
    <xf numFmtId="0" fontId="10" fillId="0" borderId="0" xfId="11" applyAlignment="1">
      <alignment vertical="center" shrinkToFit="1"/>
    </xf>
    <xf numFmtId="0" fontId="51" fillId="0" borderId="0" xfId="11" applyFont="1" applyAlignment="1">
      <alignment vertical="center"/>
    </xf>
    <xf numFmtId="0" fontId="51" fillId="0" borderId="18" xfId="11" applyFont="1" applyBorder="1" applyAlignment="1">
      <alignment horizontal="left" vertical="center" wrapText="1"/>
    </xf>
    <xf numFmtId="0" fontId="51" fillId="0" borderId="16" xfId="11" applyFont="1" applyBorder="1" applyAlignment="1">
      <alignment horizontal="left" vertical="center" wrapText="1"/>
    </xf>
    <xf numFmtId="0" fontId="51" fillId="0" borderId="0" xfId="11" applyFont="1" applyAlignment="1">
      <alignment horizontal="left" vertical="center" wrapText="1"/>
    </xf>
    <xf numFmtId="0" fontId="51" fillId="0" borderId="48" xfId="11" applyFont="1" applyBorder="1" applyAlignment="1">
      <alignment horizontal="left" vertical="center" wrapText="1"/>
    </xf>
    <xf numFmtId="0" fontId="51" fillId="0" borderId="5" xfId="11" applyFont="1" applyBorder="1" applyAlignment="1">
      <alignment horizontal="left" vertical="center" wrapText="1"/>
    </xf>
    <xf numFmtId="0" fontId="51" fillId="0" borderId="8" xfId="11" applyFont="1" applyBorder="1" applyAlignment="1">
      <alignment horizontal="left" vertical="center" wrapText="1"/>
    </xf>
    <xf numFmtId="0" fontId="51" fillId="5" borderId="25" xfId="11" applyFont="1" applyFill="1" applyBorder="1" applyAlignment="1">
      <alignment horizontal="center" vertical="center" textRotation="255"/>
    </xf>
    <xf numFmtId="0" fontId="51" fillId="5" borderId="18" xfId="11" applyFont="1" applyFill="1" applyBorder="1" applyAlignment="1">
      <alignment horizontal="left" vertical="center"/>
    </xf>
    <xf numFmtId="0" fontId="51" fillId="5" borderId="16" xfId="11" applyFont="1" applyFill="1" applyBorder="1" applyAlignment="1">
      <alignment horizontal="left" vertical="center"/>
    </xf>
    <xf numFmtId="0" fontId="51" fillId="5" borderId="0" xfId="11" applyFont="1" applyFill="1" applyAlignment="1">
      <alignment horizontal="left" vertical="center"/>
    </xf>
    <xf numFmtId="0" fontId="51" fillId="5" borderId="48" xfId="11" applyFont="1" applyFill="1" applyBorder="1" applyAlignment="1">
      <alignment horizontal="left" vertical="center"/>
    </xf>
    <xf numFmtId="0" fontId="51" fillId="5" borderId="5" xfId="11" applyFont="1" applyFill="1" applyBorder="1" applyAlignment="1">
      <alignment horizontal="left" vertical="center"/>
    </xf>
    <xf numFmtId="0" fontId="51" fillId="5" borderId="8" xfId="11" applyFont="1" applyFill="1" applyBorder="1" applyAlignment="1">
      <alignment horizontal="left" vertical="center"/>
    </xf>
    <xf numFmtId="0" fontId="51" fillId="5" borderId="11" xfId="11" applyFont="1" applyFill="1" applyBorder="1" applyAlignment="1">
      <alignment horizontal="right" vertical="center"/>
    </xf>
    <xf numFmtId="0" fontId="51" fillId="5" borderId="18" xfId="11" applyFont="1" applyFill="1" applyBorder="1" applyAlignment="1">
      <alignment horizontal="right" vertical="center"/>
    </xf>
    <xf numFmtId="0" fontId="51" fillId="5" borderId="16" xfId="11" applyFont="1" applyFill="1" applyBorder="1" applyAlignment="1">
      <alignment horizontal="right" vertical="center"/>
    </xf>
    <xf numFmtId="0" fontId="51" fillId="5" borderId="15" xfId="11" applyFont="1" applyFill="1" applyBorder="1" applyAlignment="1">
      <alignment horizontal="right" vertical="center"/>
    </xf>
    <xf numFmtId="0" fontId="51" fillId="5" borderId="0" xfId="11" applyFont="1" applyFill="1" applyAlignment="1">
      <alignment horizontal="right" vertical="center"/>
    </xf>
    <xf numFmtId="0" fontId="51" fillId="5" borderId="48" xfId="11" applyFont="1" applyFill="1" applyBorder="1" applyAlignment="1">
      <alignment horizontal="right" vertical="center"/>
    </xf>
    <xf numFmtId="0" fontId="51" fillId="5" borderId="18" xfId="11" applyFont="1" applyFill="1" applyBorder="1" applyAlignment="1">
      <alignment horizontal="left" vertical="center" wrapText="1"/>
    </xf>
    <xf numFmtId="0" fontId="51" fillId="5" borderId="16" xfId="11" applyFont="1" applyFill="1" applyBorder="1" applyAlignment="1">
      <alignment horizontal="left" vertical="center" wrapText="1"/>
    </xf>
    <xf numFmtId="0" fontId="51" fillId="5" borderId="0" xfId="11" applyFont="1" applyFill="1" applyAlignment="1">
      <alignment horizontal="left" vertical="center" wrapText="1"/>
    </xf>
    <xf numFmtId="0" fontId="51" fillId="5" borderId="48" xfId="11" applyFont="1" applyFill="1" applyBorder="1" applyAlignment="1">
      <alignment horizontal="left" vertical="center" wrapText="1"/>
    </xf>
    <xf numFmtId="0" fontId="51" fillId="5" borderId="5" xfId="11" applyFont="1" applyFill="1" applyBorder="1" applyAlignment="1">
      <alignment horizontal="left" vertical="center" wrapText="1"/>
    </xf>
    <xf numFmtId="0" fontId="51" fillId="5" borderId="8" xfId="11" applyFont="1" applyFill="1" applyBorder="1" applyAlignment="1">
      <alignment horizontal="left" vertical="center" wrapText="1"/>
    </xf>
    <xf numFmtId="0" fontId="51" fillId="5" borderId="6" xfId="11" applyFont="1" applyFill="1" applyBorder="1" applyAlignment="1">
      <alignment horizontal="right" vertical="center"/>
    </xf>
    <xf numFmtId="0" fontId="51" fillId="5" borderId="5" xfId="11" applyFont="1" applyFill="1" applyBorder="1" applyAlignment="1">
      <alignment horizontal="right" vertical="center"/>
    </xf>
    <xf numFmtId="0" fontId="51" fillId="5" borderId="8" xfId="11" applyFont="1" applyFill="1" applyBorder="1" applyAlignment="1">
      <alignment horizontal="right" vertical="center"/>
    </xf>
    <xf numFmtId="0" fontId="51" fillId="5" borderId="11" xfId="11" applyFont="1" applyFill="1" applyBorder="1" applyAlignment="1">
      <alignment vertical="center"/>
    </xf>
    <xf numFmtId="0" fontId="51" fillId="5" borderId="18" xfId="11" applyFont="1" applyFill="1" applyBorder="1" applyAlignment="1">
      <alignment vertical="center"/>
    </xf>
    <xf numFmtId="0" fontId="51" fillId="5" borderId="15" xfId="11" applyFont="1" applyFill="1" applyBorder="1" applyAlignment="1">
      <alignment vertical="center"/>
    </xf>
    <xf numFmtId="0" fontId="51" fillId="5" borderId="0" xfId="11" applyFont="1" applyFill="1" applyAlignment="1">
      <alignment vertical="center"/>
    </xf>
    <xf numFmtId="0" fontId="51" fillId="5" borderId="1" xfId="11" applyFont="1" applyFill="1" applyBorder="1" applyAlignment="1">
      <alignment vertical="center"/>
    </xf>
    <xf numFmtId="0" fontId="51" fillId="5" borderId="4" xfId="11" applyFont="1" applyFill="1" applyBorder="1" applyAlignment="1">
      <alignment vertical="center"/>
    </xf>
    <xf numFmtId="0" fontId="51" fillId="5" borderId="2" xfId="11" applyFont="1" applyFill="1" applyBorder="1" applyAlignment="1">
      <alignment vertical="center"/>
    </xf>
    <xf numFmtId="0" fontId="51" fillId="5" borderId="16" xfId="11" applyFont="1" applyFill="1" applyBorder="1" applyAlignment="1">
      <alignment vertical="center"/>
    </xf>
    <xf numFmtId="0" fontId="51" fillId="5" borderId="48" xfId="11" applyFont="1" applyFill="1" applyBorder="1" applyAlignment="1">
      <alignment vertical="center"/>
    </xf>
    <xf numFmtId="0" fontId="51" fillId="5" borderId="6" xfId="11" applyFont="1" applyFill="1" applyBorder="1" applyAlignment="1">
      <alignment vertical="center"/>
    </xf>
    <xf numFmtId="0" fontId="51" fillId="5" borderId="5" xfId="11" applyFont="1" applyFill="1" applyBorder="1" applyAlignment="1">
      <alignment vertical="center"/>
    </xf>
    <xf numFmtId="0" fontId="51" fillId="5" borderId="8" xfId="11" applyFont="1" applyFill="1" applyBorder="1" applyAlignment="1">
      <alignment vertical="center"/>
    </xf>
    <xf numFmtId="0" fontId="51" fillId="0" borderId="11" xfId="11" applyFont="1" applyBorder="1" applyAlignment="1">
      <alignment vertical="center"/>
    </xf>
    <xf numFmtId="0" fontId="51" fillId="0" borderId="15" xfId="11" applyFont="1" applyBorder="1" applyAlignment="1">
      <alignment vertical="center"/>
    </xf>
    <xf numFmtId="0" fontId="51" fillId="0" borderId="18" xfId="11" applyFont="1" applyBorder="1" applyAlignment="1">
      <alignment vertical="center"/>
    </xf>
    <xf numFmtId="0" fontId="51" fillId="0" borderId="6" xfId="11" applyFont="1" applyBorder="1" applyAlignment="1">
      <alignment vertical="center"/>
    </xf>
    <xf numFmtId="0" fontId="51" fillId="0" borderId="5" xfId="11" applyFont="1" applyBorder="1" applyAlignment="1">
      <alignment vertical="center"/>
    </xf>
    <xf numFmtId="0" fontId="51" fillId="0" borderId="48" xfId="11" applyFont="1" applyBorder="1" applyAlignment="1">
      <alignment vertical="center"/>
    </xf>
    <xf numFmtId="0" fontId="51" fillId="0" borderId="8" xfId="11" applyFont="1" applyBorder="1" applyAlignment="1">
      <alignment vertical="center"/>
    </xf>
    <xf numFmtId="0" fontId="66" fillId="0" borderId="18" xfId="11" applyFont="1" applyBorder="1" applyAlignment="1">
      <alignment vertical="center" shrinkToFit="1"/>
    </xf>
    <xf numFmtId="0" fontId="66" fillId="0" borderId="16" xfId="11" applyFont="1" applyBorder="1" applyAlignment="1">
      <alignment vertical="center" shrinkToFit="1"/>
    </xf>
    <xf numFmtId="0" fontId="66" fillId="0" borderId="0" xfId="11" applyFont="1" applyAlignment="1">
      <alignment vertical="center" shrinkToFit="1"/>
    </xf>
    <xf numFmtId="0" fontId="66" fillId="0" borderId="48" xfId="11" applyFont="1" applyBorder="1" applyAlignment="1">
      <alignment vertical="center" shrinkToFit="1"/>
    </xf>
    <xf numFmtId="0" fontId="51" fillId="0" borderId="16" xfId="11" applyFont="1" applyBorder="1" applyAlignment="1">
      <alignment vertical="center"/>
    </xf>
    <xf numFmtId="0" fontId="63" fillId="0" borderId="18" xfId="11" applyFont="1" applyBorder="1" applyAlignment="1">
      <alignment horizontal="left" vertical="center" wrapText="1" shrinkToFit="1"/>
    </xf>
    <xf numFmtId="0" fontId="63" fillId="0" borderId="16" xfId="11" applyFont="1" applyBorder="1" applyAlignment="1">
      <alignment horizontal="left" vertical="center" wrapText="1" shrinkToFit="1"/>
    </xf>
    <xf numFmtId="0" fontId="63" fillId="0" borderId="0" xfId="11" applyFont="1" applyAlignment="1">
      <alignment horizontal="left" vertical="center" wrapText="1" shrinkToFit="1"/>
    </xf>
    <xf numFmtId="0" fontId="63" fillId="0" borderId="48" xfId="11" applyFont="1" applyBorder="1" applyAlignment="1">
      <alignment horizontal="left" vertical="center" wrapText="1" shrinkToFit="1"/>
    </xf>
    <xf numFmtId="0" fontId="63" fillId="0" borderId="5" xfId="11" applyFont="1" applyBorder="1" applyAlignment="1">
      <alignment horizontal="left" vertical="center" wrapText="1" shrinkToFit="1"/>
    </xf>
    <xf numFmtId="0" fontId="63" fillId="0" borderId="8" xfId="11" applyFont="1" applyBorder="1" applyAlignment="1">
      <alignment horizontal="left" vertical="center" wrapText="1" shrinkToFit="1"/>
    </xf>
    <xf numFmtId="0" fontId="51" fillId="0" borderId="18" xfId="11" applyFont="1" applyBorder="1" applyAlignment="1">
      <alignment horizontal="center" vertical="center" shrinkToFit="1"/>
    </xf>
    <xf numFmtId="0" fontId="51" fillId="0" borderId="16" xfId="11" applyFont="1" applyBorder="1" applyAlignment="1">
      <alignment horizontal="center" vertical="center" shrinkToFit="1"/>
    </xf>
    <xf numFmtId="0" fontId="51" fillId="0" borderId="0" xfId="11" applyFont="1" applyAlignment="1">
      <alignment horizontal="center" vertical="center" shrinkToFit="1"/>
    </xf>
    <xf numFmtId="0" fontId="51" fillId="0" borderId="48" xfId="11" applyFont="1" applyBorder="1" applyAlignment="1">
      <alignment horizontal="center" vertical="center" shrinkToFit="1"/>
    </xf>
    <xf numFmtId="0" fontId="51" fillId="0" borderId="5" xfId="11" applyFont="1" applyBorder="1" applyAlignment="1">
      <alignment horizontal="center" vertical="center" shrinkToFit="1"/>
    </xf>
    <xf numFmtId="0" fontId="51" fillId="0" borderId="8" xfId="11" applyFont="1" applyBorder="1" applyAlignment="1">
      <alignment horizontal="center" vertical="center" shrinkToFit="1"/>
    </xf>
    <xf numFmtId="0" fontId="51" fillId="5" borderId="11" xfId="11" applyFont="1" applyFill="1" applyBorder="1" applyAlignment="1">
      <alignment horizontal="center" vertical="center"/>
    </xf>
    <xf numFmtId="0" fontId="51" fillId="5" borderId="18" xfId="11" applyFont="1" applyFill="1" applyBorder="1" applyAlignment="1">
      <alignment horizontal="center" vertical="center"/>
    </xf>
    <xf numFmtId="0" fontId="51" fillId="5" borderId="15" xfId="11" applyFont="1" applyFill="1" applyBorder="1" applyAlignment="1">
      <alignment horizontal="center" vertical="center"/>
    </xf>
    <xf numFmtId="0" fontId="51" fillId="5" borderId="0" xfId="11" applyFont="1" applyFill="1" applyAlignment="1">
      <alignment horizontal="center" vertical="center"/>
    </xf>
    <xf numFmtId="0" fontId="51" fillId="5" borderId="6" xfId="11" applyFont="1" applyFill="1" applyBorder="1" applyAlignment="1">
      <alignment horizontal="center" vertical="center"/>
    </xf>
    <xf numFmtId="0" fontId="51" fillId="5" borderId="5" xfId="11" applyFont="1" applyFill="1" applyBorder="1" applyAlignment="1">
      <alignment horizontal="center" vertical="center"/>
    </xf>
    <xf numFmtId="0" fontId="51" fillId="0" borderId="18" xfId="11" applyFont="1" applyBorder="1" applyAlignment="1">
      <alignment horizontal="left" vertical="center" wrapText="1" shrinkToFit="1"/>
    </xf>
    <xf numFmtId="0" fontId="51" fillId="0" borderId="16" xfId="11" applyFont="1" applyBorder="1" applyAlignment="1">
      <alignment horizontal="left" vertical="center" wrapText="1" shrinkToFit="1"/>
    </xf>
    <xf numFmtId="0" fontId="51" fillId="0" borderId="0" xfId="11" applyFont="1" applyAlignment="1">
      <alignment horizontal="left" vertical="center" wrapText="1" shrinkToFit="1"/>
    </xf>
    <xf numFmtId="0" fontId="51" fillId="0" borderId="48" xfId="11" applyFont="1" applyBorder="1" applyAlignment="1">
      <alignment horizontal="left" vertical="center" wrapText="1" shrinkToFit="1"/>
    </xf>
    <xf numFmtId="0" fontId="51" fillId="0" borderId="5" xfId="11" applyFont="1" applyBorder="1" applyAlignment="1">
      <alignment horizontal="left" vertical="center" wrapText="1" shrinkToFit="1"/>
    </xf>
    <xf numFmtId="0" fontId="51" fillId="0" borderId="8" xfId="11" applyFont="1" applyBorder="1" applyAlignment="1">
      <alignment horizontal="left" vertical="center" wrapText="1" shrinkToFit="1"/>
    </xf>
    <xf numFmtId="182" fontId="10" fillId="0" borderId="11" xfId="11" applyNumberFormat="1" applyBorder="1" applyAlignment="1">
      <alignment vertical="center"/>
    </xf>
    <xf numFmtId="182" fontId="10" fillId="0" borderId="18" xfId="11" applyNumberFormat="1" applyBorder="1" applyAlignment="1">
      <alignment vertical="center"/>
    </xf>
    <xf numFmtId="0" fontId="10" fillId="0" borderId="16" xfId="11" applyBorder="1" applyAlignment="1">
      <alignment horizontal="center" vertical="center"/>
    </xf>
    <xf numFmtId="0" fontId="10" fillId="0" borderId="37" xfId="11" applyBorder="1" applyAlignment="1">
      <alignment horizontal="right" vertical="center"/>
    </xf>
    <xf numFmtId="0" fontId="10" fillId="0" borderId="38" xfId="11" applyBorder="1" applyAlignment="1">
      <alignment horizontal="right" vertical="center"/>
    </xf>
    <xf numFmtId="0" fontId="10" fillId="0" borderId="63" xfId="11" applyBorder="1" applyAlignment="1">
      <alignment horizontal="right" vertical="center"/>
    </xf>
    <xf numFmtId="0" fontId="10" fillId="0" borderId="31" xfId="11" applyBorder="1" applyAlignment="1">
      <alignment horizontal="right" vertical="center"/>
    </xf>
    <xf numFmtId="0" fontId="10" fillId="0" borderId="48" xfId="11" applyBorder="1" applyAlignment="1">
      <alignment horizontal="right" vertical="center"/>
    </xf>
    <xf numFmtId="0" fontId="10" fillId="0" borderId="34" xfId="11" applyBorder="1" applyAlignment="1">
      <alignment horizontal="right" vertical="center"/>
    </xf>
    <xf numFmtId="0" fontId="10" fillId="0" borderId="35" xfId="11" applyBorder="1" applyAlignment="1">
      <alignment horizontal="right" vertical="center"/>
    </xf>
    <xf numFmtId="0" fontId="10" fillId="0" borderId="65" xfId="11" applyBorder="1" applyAlignment="1">
      <alignment horizontal="right" vertical="center"/>
    </xf>
    <xf numFmtId="182" fontId="15" fillId="0" borderId="64" xfId="11" applyNumberFormat="1" applyFont="1" applyBorder="1" applyAlignment="1">
      <alignment vertical="center"/>
    </xf>
    <xf numFmtId="182" fontId="15" fillId="0" borderId="38" xfId="11" applyNumberFormat="1" applyFont="1" applyBorder="1" applyAlignment="1">
      <alignment vertical="center"/>
    </xf>
    <xf numFmtId="182" fontId="15" fillId="0" borderId="15" xfId="11" applyNumberFormat="1" applyFont="1" applyBorder="1" applyAlignment="1">
      <alignment vertical="center"/>
    </xf>
    <xf numFmtId="182" fontId="15" fillId="0" borderId="0" xfId="11" applyNumberFormat="1" applyFont="1" applyAlignment="1">
      <alignment vertical="center"/>
    </xf>
    <xf numFmtId="182" fontId="15" fillId="0" borderId="66" xfId="11" applyNumberFormat="1" applyFont="1" applyBorder="1" applyAlignment="1">
      <alignment vertical="center"/>
    </xf>
    <xf numFmtId="182" fontId="15" fillId="0" borderId="35" xfId="11" applyNumberFormat="1" applyFont="1" applyBorder="1" applyAlignment="1">
      <alignment vertical="center"/>
    </xf>
    <xf numFmtId="0" fontId="10" fillId="0" borderId="38" xfId="11" applyBorder="1" applyAlignment="1">
      <alignment horizontal="center" vertical="center"/>
    </xf>
    <xf numFmtId="0" fontId="10" fillId="0" borderId="32" xfId="11" applyBorder="1" applyAlignment="1">
      <alignment horizontal="center" vertical="center"/>
    </xf>
    <xf numFmtId="0" fontId="10" fillId="0" borderId="33" xfId="11" applyBorder="1" applyAlignment="1">
      <alignment horizontal="center" vertical="center"/>
    </xf>
    <xf numFmtId="0" fontId="10" fillId="0" borderId="35" xfId="11" applyBorder="1" applyAlignment="1">
      <alignment horizontal="center" vertical="center"/>
    </xf>
    <xf numFmtId="0" fontId="10" fillId="0" borderId="36" xfId="11" applyBorder="1" applyAlignment="1">
      <alignment horizontal="center" vertical="center"/>
    </xf>
    <xf numFmtId="182" fontId="10" fillId="0" borderId="67" xfId="11" applyNumberFormat="1" applyBorder="1" applyAlignment="1">
      <alignment vertical="center"/>
    </xf>
    <xf numFmtId="182" fontId="10" fillId="0" borderId="68" xfId="11" applyNumberFormat="1" applyBorder="1" applyAlignment="1">
      <alignment vertical="center"/>
    </xf>
    <xf numFmtId="0" fontId="10" fillId="0" borderId="68" xfId="11" applyBorder="1" applyAlignment="1">
      <alignment horizontal="center" vertical="center"/>
    </xf>
    <xf numFmtId="0" fontId="10" fillId="0" borderId="69" xfId="11" applyBorder="1" applyAlignment="1">
      <alignment horizontal="center" vertical="center"/>
    </xf>
    <xf numFmtId="182" fontId="15" fillId="0" borderId="11" xfId="11" applyNumberFormat="1" applyFont="1" applyBorder="1" applyAlignment="1">
      <alignment vertical="center"/>
    </xf>
    <xf numFmtId="182" fontId="15" fillId="0" borderId="18" xfId="11" applyNumberFormat="1" applyFont="1" applyBorder="1" applyAlignment="1">
      <alignment vertical="center"/>
    </xf>
    <xf numFmtId="0" fontId="10" fillId="5" borderId="15" xfId="11" applyFill="1" applyBorder="1" applyAlignment="1">
      <alignment vertical="center" textRotation="255"/>
    </xf>
    <xf numFmtId="0" fontId="10" fillId="5" borderId="0" xfId="11" applyFill="1" applyAlignment="1">
      <alignment vertical="center" textRotation="255"/>
    </xf>
    <xf numFmtId="0" fontId="10" fillId="5" borderId="48" xfId="11" applyFill="1" applyBorder="1" applyAlignment="1">
      <alignment vertical="center" textRotation="255"/>
    </xf>
    <xf numFmtId="0" fontId="10" fillId="5" borderId="6" xfId="11" applyFill="1" applyBorder="1" applyAlignment="1">
      <alignment vertical="center" textRotation="255"/>
    </xf>
    <xf numFmtId="0" fontId="10" fillId="5" borderId="5" xfId="11" applyFill="1" applyBorder="1" applyAlignment="1">
      <alignment vertical="center" textRotation="255"/>
    </xf>
    <xf numFmtId="0" fontId="10" fillId="5" borderId="8" xfId="11" applyFill="1" applyBorder="1" applyAlignment="1">
      <alignment vertical="center" textRotation="255"/>
    </xf>
    <xf numFmtId="0" fontId="5" fillId="0" borderId="4" xfId="11" applyFont="1" applyBorder="1" applyAlignment="1">
      <alignment horizontal="center" vertical="center"/>
    </xf>
    <xf numFmtId="0" fontId="5" fillId="0" borderId="2" xfId="11" applyFont="1" applyBorder="1" applyAlignment="1">
      <alignment horizontal="center" vertical="center"/>
    </xf>
    <xf numFmtId="0" fontId="0" fillId="0" borderId="5" xfId="11" applyFont="1" applyBorder="1" applyAlignment="1">
      <alignment vertical="center"/>
    </xf>
    <xf numFmtId="0" fontId="10" fillId="5" borderId="11" xfId="11" applyFill="1" applyBorder="1" applyAlignment="1">
      <alignment vertical="center" textRotation="255"/>
    </xf>
    <xf numFmtId="0" fontId="10" fillId="5" borderId="18" xfId="11" applyFill="1" applyBorder="1" applyAlignment="1">
      <alignment vertical="center" textRotation="255"/>
    </xf>
    <xf numFmtId="0" fontId="10" fillId="5" borderId="16" xfId="11" applyFill="1" applyBorder="1" applyAlignment="1">
      <alignment vertical="center" textRotation="255"/>
    </xf>
    <xf numFmtId="0" fontId="15" fillId="0" borderId="1" xfId="11" applyFont="1" applyBorder="1" applyAlignment="1">
      <alignment horizontal="center" vertical="center" shrinkToFit="1"/>
    </xf>
    <xf numFmtId="0" fontId="15" fillId="0" borderId="4" xfId="11" applyFont="1" applyBorder="1" applyAlignment="1">
      <alignment horizontal="center" vertical="center" shrinkToFit="1"/>
    </xf>
    <xf numFmtId="0" fontId="15" fillId="0" borderId="2" xfId="11" applyFont="1" applyBorder="1" applyAlignment="1">
      <alignment horizontal="center" vertical="center" shrinkToFit="1"/>
    </xf>
    <xf numFmtId="0" fontId="10" fillId="0" borderId="1" xfId="11" applyBorder="1" applyAlignment="1">
      <alignment vertical="center"/>
    </xf>
    <xf numFmtId="0" fontId="10" fillId="0" borderId="4" xfId="11" applyBorder="1" applyAlignment="1">
      <alignment vertical="center"/>
    </xf>
    <xf numFmtId="0" fontId="10" fillId="0" borderId="2" xfId="11" applyBorder="1" applyAlignment="1">
      <alignment vertical="center"/>
    </xf>
    <xf numFmtId="0" fontId="5" fillId="0" borderId="16" xfId="11" applyFont="1" applyBorder="1" applyAlignment="1">
      <alignment horizontal="center" vertical="center"/>
    </xf>
    <xf numFmtId="0" fontId="15" fillId="0" borderId="6" xfId="11" applyFont="1" applyBorder="1" applyAlignment="1">
      <alignment horizontal="center" vertical="center" shrinkToFit="1"/>
    </xf>
    <xf numFmtId="0" fontId="15" fillId="0" borderId="5" xfId="11" applyFont="1" applyBorder="1" applyAlignment="1">
      <alignment horizontal="center" vertical="center" shrinkToFit="1"/>
    </xf>
    <xf numFmtId="0" fontId="5" fillId="0" borderId="8" xfId="11" applyFont="1" applyBorder="1" applyAlignment="1">
      <alignment horizontal="center" vertical="center"/>
    </xf>
    <xf numFmtId="0" fontId="0" fillId="0" borderId="0" xfId="11" applyFont="1" applyAlignment="1">
      <alignment horizontal="right" vertical="center"/>
    </xf>
    <xf numFmtId="0" fontId="0" fillId="0" borderId="5" xfId="11" applyFont="1" applyBorder="1" applyAlignment="1">
      <alignment horizontal="right" vertical="center"/>
    </xf>
    <xf numFmtId="0" fontId="10" fillId="5" borderId="11" xfId="11" applyFill="1" applyBorder="1" applyAlignment="1">
      <alignment horizontal="center" vertical="center" wrapText="1"/>
    </xf>
    <xf numFmtId="0" fontId="10" fillId="5" borderId="1" xfId="11" applyFill="1" applyBorder="1" applyAlignment="1">
      <alignment vertical="center" wrapText="1"/>
    </xf>
    <xf numFmtId="0" fontId="10" fillId="5" borderId="4" xfId="11" applyFill="1" applyBorder="1" applyAlignment="1">
      <alignment vertical="center" wrapText="1"/>
    </xf>
    <xf numFmtId="0" fontId="10" fillId="5" borderId="2" xfId="11" applyFill="1" applyBorder="1" applyAlignment="1">
      <alignment vertical="center" wrapText="1"/>
    </xf>
    <xf numFmtId="0" fontId="10" fillId="5" borderId="11" xfId="11" applyFill="1" applyBorder="1" applyAlignment="1">
      <alignment vertical="center"/>
    </xf>
    <xf numFmtId="0" fontId="5" fillId="0" borderId="4" xfId="11" applyFont="1" applyBorder="1" applyAlignment="1">
      <alignment vertical="center"/>
    </xf>
    <xf numFmtId="0" fontId="5" fillId="0" borderId="2" xfId="11" applyFont="1" applyBorder="1" applyAlignment="1">
      <alignment vertical="center"/>
    </xf>
    <xf numFmtId="0" fontId="0" fillId="5" borderId="17" xfId="11" applyFont="1" applyFill="1" applyBorder="1" applyAlignment="1">
      <alignment vertical="center"/>
    </xf>
    <xf numFmtId="0" fontId="0" fillId="5" borderId="47" xfId="11" applyFont="1" applyFill="1" applyBorder="1" applyAlignment="1">
      <alignment vertical="center"/>
    </xf>
    <xf numFmtId="0" fontId="0" fillId="5" borderId="46" xfId="11" applyFont="1" applyFill="1" applyBorder="1" applyAlignment="1">
      <alignment vertical="center"/>
    </xf>
    <xf numFmtId="0" fontId="10" fillId="0" borderId="17" xfId="11" applyBorder="1" applyAlignment="1">
      <alignment vertical="center"/>
    </xf>
    <xf numFmtId="0" fontId="10" fillId="0" borderId="47" xfId="11" applyBorder="1" applyAlignment="1">
      <alignment vertical="center"/>
    </xf>
    <xf numFmtId="0" fontId="15" fillId="0" borderId="17" xfId="11" applyFont="1" applyBorder="1" applyAlignment="1">
      <alignment vertical="center"/>
    </xf>
    <xf numFmtId="0" fontId="15" fillId="0" borderId="46" xfId="11" applyFont="1" applyBorder="1" applyAlignment="1">
      <alignment vertical="center"/>
    </xf>
    <xf numFmtId="49" fontId="15" fillId="0" borderId="17" xfId="11" applyNumberFormat="1" applyFont="1" applyBorder="1" applyAlignment="1">
      <alignment horizontal="center" vertical="center"/>
    </xf>
    <xf numFmtId="49" fontId="15" fillId="0" borderId="47" xfId="11" applyNumberFormat="1" applyFont="1" applyBorder="1" applyAlignment="1">
      <alignment horizontal="center" vertical="center"/>
    </xf>
    <xf numFmtId="0" fontId="10" fillId="0" borderId="47" xfId="11" applyBorder="1" applyAlignment="1">
      <alignment horizontal="center" vertical="center"/>
    </xf>
    <xf numFmtId="49" fontId="15" fillId="0" borderId="47" xfId="11" applyNumberFormat="1" applyFont="1" applyBorder="1" applyAlignment="1">
      <alignment vertical="center"/>
    </xf>
    <xf numFmtId="49" fontId="15" fillId="0" borderId="46" xfId="11" applyNumberFormat="1" applyFont="1" applyBorder="1" applyAlignment="1">
      <alignment vertical="center"/>
    </xf>
    <xf numFmtId="0" fontId="10" fillId="5" borderId="15" xfId="11" applyFill="1" applyBorder="1" applyAlignment="1">
      <alignment vertical="center"/>
    </xf>
    <xf numFmtId="0" fontId="10" fillId="0" borderId="42" xfId="11" applyBorder="1" applyAlignment="1">
      <alignment horizontal="center" vertical="center"/>
    </xf>
    <xf numFmtId="49" fontId="15" fillId="0" borderId="42" xfId="11" applyNumberFormat="1" applyFont="1" applyBorder="1" applyAlignment="1">
      <alignment vertical="center"/>
    </xf>
    <xf numFmtId="49" fontId="15" fillId="0" borderId="43" xfId="11" applyNumberFormat="1" applyFont="1" applyBorder="1" applyAlignment="1">
      <alignment vertical="center"/>
    </xf>
    <xf numFmtId="0" fontId="5" fillId="5" borderId="57" xfId="11" applyFont="1" applyFill="1" applyBorder="1" applyAlignment="1">
      <alignment vertical="center" wrapText="1" shrinkToFit="1"/>
    </xf>
    <xf numFmtId="0" fontId="5" fillId="5" borderId="72" xfId="11" applyFont="1" applyFill="1" applyBorder="1" applyAlignment="1">
      <alignment vertical="center" shrinkToFit="1"/>
    </xf>
    <xf numFmtId="0" fontId="5" fillId="5" borderId="58" xfId="11" applyFont="1" applyFill="1" applyBorder="1" applyAlignment="1">
      <alignment vertical="center" shrinkToFit="1"/>
    </xf>
    <xf numFmtId="0" fontId="10" fillId="0" borderId="57" xfId="11" applyBorder="1" applyAlignment="1">
      <alignment vertical="center"/>
    </xf>
    <xf numFmtId="0" fontId="10" fillId="0" borderId="72" xfId="11" applyBorder="1" applyAlignment="1">
      <alignment vertical="center"/>
    </xf>
    <xf numFmtId="0" fontId="15" fillId="0" borderId="57" xfId="11" applyFont="1" applyBorder="1" applyAlignment="1">
      <alignment vertical="center"/>
    </xf>
    <xf numFmtId="0" fontId="15" fillId="0" borderId="58" xfId="11" applyFont="1" applyBorder="1" applyAlignment="1">
      <alignment vertical="center"/>
    </xf>
    <xf numFmtId="49" fontId="15" fillId="0" borderId="57" xfId="11" applyNumberFormat="1" applyFont="1" applyBorder="1" applyAlignment="1">
      <alignment horizontal="center" vertical="center"/>
    </xf>
    <xf numFmtId="49" fontId="15" fillId="0" borderId="72" xfId="11" applyNumberFormat="1" applyFont="1" applyBorder="1" applyAlignment="1">
      <alignment horizontal="center" vertical="center"/>
    </xf>
    <xf numFmtId="0" fontId="10" fillId="0" borderId="72" xfId="11" applyBorder="1" applyAlignment="1">
      <alignment horizontal="center" vertical="center"/>
    </xf>
    <xf numFmtId="49" fontId="15" fillId="0" borderId="72" xfId="11" applyNumberFormat="1" applyFont="1" applyBorder="1" applyAlignment="1">
      <alignment vertical="center"/>
    </xf>
    <xf numFmtId="49" fontId="15" fillId="0" borderId="58" xfId="11" applyNumberFormat="1" applyFont="1" applyBorder="1" applyAlignment="1">
      <alignment vertical="center"/>
    </xf>
    <xf numFmtId="0" fontId="0" fillId="5" borderId="45" xfId="11" applyFont="1" applyFill="1" applyBorder="1" applyAlignment="1">
      <alignment vertical="center"/>
    </xf>
    <xf numFmtId="0" fontId="0" fillId="5" borderId="42" xfId="11" applyFont="1" applyFill="1" applyBorder="1" applyAlignment="1">
      <alignment vertical="center"/>
    </xf>
    <xf numFmtId="0" fontId="0" fillId="5" borderId="43" xfId="11" applyFont="1" applyFill="1" applyBorder="1" applyAlignment="1">
      <alignment vertical="center"/>
    </xf>
    <xf numFmtId="0" fontId="10" fillId="0" borderId="45" xfId="11" applyBorder="1" applyAlignment="1">
      <alignment vertical="center"/>
    </xf>
    <xf numFmtId="0" fontId="10" fillId="0" borderId="42" xfId="11" applyBorder="1" applyAlignment="1">
      <alignment vertical="center"/>
    </xf>
    <xf numFmtId="0" fontId="15" fillId="0" borderId="45" xfId="11" applyFont="1" applyBorder="1" applyAlignment="1">
      <alignment vertical="center"/>
    </xf>
    <xf numFmtId="0" fontId="15" fillId="0" borderId="43" xfId="11" applyFont="1" applyBorder="1" applyAlignment="1">
      <alignment vertical="center"/>
    </xf>
    <xf numFmtId="49" fontId="15" fillId="0" borderId="45" xfId="11" applyNumberFormat="1" applyFont="1" applyBorder="1" applyAlignment="1">
      <alignment horizontal="center" vertical="center"/>
    </xf>
    <xf numFmtId="49" fontId="15" fillId="0" borderId="42" xfId="11" applyNumberFormat="1" applyFont="1" applyBorder="1" applyAlignment="1">
      <alignment horizontal="center" vertical="center"/>
    </xf>
    <xf numFmtId="0" fontId="6" fillId="5" borderId="11" xfId="11" applyFont="1" applyFill="1" applyBorder="1" applyAlignment="1">
      <alignment horizontal="center" vertical="center" wrapText="1"/>
    </xf>
    <xf numFmtId="0" fontId="6" fillId="5" borderId="18" xfId="11" applyFont="1" applyFill="1" applyBorder="1" applyAlignment="1">
      <alignment horizontal="center" vertical="center"/>
    </xf>
    <xf numFmtId="0" fontId="6" fillId="5" borderId="16" xfId="11" applyFont="1" applyFill="1" applyBorder="1" applyAlignment="1">
      <alignment horizontal="center" vertical="center"/>
    </xf>
    <xf numFmtId="0" fontId="6" fillId="5" borderId="15" xfId="11" applyFont="1" applyFill="1" applyBorder="1" applyAlignment="1">
      <alignment horizontal="center" vertical="center"/>
    </xf>
    <xf numFmtId="0" fontId="6" fillId="5" borderId="0" xfId="11" applyFont="1" applyFill="1" applyAlignment="1">
      <alignment horizontal="center" vertical="center"/>
    </xf>
    <xf numFmtId="0" fontId="6" fillId="5" borderId="48" xfId="11" applyFont="1" applyFill="1" applyBorder="1" applyAlignment="1">
      <alignment horizontal="center" vertical="center"/>
    </xf>
    <xf numFmtId="0" fontId="10" fillId="0" borderId="11" xfId="11" applyBorder="1" applyAlignment="1">
      <alignment vertical="center" wrapText="1"/>
    </xf>
    <xf numFmtId="0" fontId="10" fillId="0" borderId="18" xfId="11" applyBorder="1" applyAlignment="1">
      <alignment vertical="center" wrapText="1"/>
    </xf>
    <xf numFmtId="0" fontId="10" fillId="0" borderId="16" xfId="11" applyBorder="1" applyAlignment="1">
      <alignment vertical="center" wrapText="1"/>
    </xf>
    <xf numFmtId="0" fontId="10" fillId="0" borderId="15" xfId="11" applyBorder="1" applyAlignment="1">
      <alignment vertical="center" wrapText="1"/>
    </xf>
    <xf numFmtId="0" fontId="10" fillId="0" borderId="0" xfId="11" applyAlignment="1">
      <alignment vertical="center" wrapText="1"/>
    </xf>
    <xf numFmtId="0" fontId="10" fillId="0" borderId="48" xfId="11" applyBorder="1" applyAlignment="1">
      <alignment vertical="center" wrapText="1"/>
    </xf>
    <xf numFmtId="0" fontId="10" fillId="0" borderId="6" xfId="11" applyBorder="1" applyAlignment="1">
      <alignment vertical="center" wrapText="1"/>
    </xf>
    <xf numFmtId="0" fontId="10" fillId="0" borderId="5" xfId="11" applyBorder="1" applyAlignment="1">
      <alignment vertical="center" wrapText="1"/>
    </xf>
    <xf numFmtId="0" fontId="10" fillId="0" borderId="8" xfId="11" applyBorder="1" applyAlignment="1">
      <alignment vertical="center" wrapText="1"/>
    </xf>
    <xf numFmtId="0" fontId="10" fillId="0" borderId="57" xfId="11" applyBorder="1" applyAlignment="1">
      <alignment horizontal="center" vertical="center"/>
    </xf>
    <xf numFmtId="0" fontId="10" fillId="0" borderId="58" xfId="11" applyBorder="1" applyAlignment="1">
      <alignment horizontal="center" vertical="center"/>
    </xf>
    <xf numFmtId="0" fontId="10" fillId="0" borderId="130" xfId="11" applyBorder="1" applyAlignment="1">
      <alignment horizontal="center" vertical="center"/>
    </xf>
    <xf numFmtId="0" fontId="10" fillId="0" borderId="131" xfId="11" applyBorder="1" applyAlignment="1">
      <alignment horizontal="center" vertical="center"/>
    </xf>
    <xf numFmtId="0" fontId="10" fillId="0" borderId="132" xfId="11" applyBorder="1" applyAlignment="1">
      <alignment horizontal="center" vertical="center"/>
    </xf>
    <xf numFmtId="182" fontId="10" fillId="0" borderId="72" xfId="11" applyNumberFormat="1" applyBorder="1" applyAlignment="1">
      <alignment horizontal="center" vertical="center" shrinkToFit="1"/>
    </xf>
    <xf numFmtId="182" fontId="10" fillId="0" borderId="131" xfId="11" applyNumberFormat="1" applyBorder="1" applyAlignment="1">
      <alignment horizontal="center" vertical="center" shrinkToFit="1"/>
    </xf>
    <xf numFmtId="0" fontId="10" fillId="0" borderId="128" xfId="11" applyBorder="1" applyAlignment="1">
      <alignment horizontal="center" vertical="center"/>
    </xf>
    <xf numFmtId="0" fontId="10" fillId="0" borderId="133" xfId="11" applyBorder="1" applyAlignment="1">
      <alignment horizontal="center" vertical="center"/>
    </xf>
    <xf numFmtId="0" fontId="10" fillId="0" borderId="46" xfId="11" applyBorder="1" applyAlignment="1">
      <alignment horizontal="center" vertical="center"/>
    </xf>
    <xf numFmtId="0" fontId="10" fillId="0" borderId="17" xfId="11" applyBorder="1" applyAlignment="1">
      <alignment horizontal="center" vertical="center"/>
    </xf>
    <xf numFmtId="182" fontId="10" fillId="0" borderId="47" xfId="11" applyNumberFormat="1" applyBorder="1" applyAlignment="1">
      <alignment horizontal="center" vertical="center" shrinkToFit="1"/>
    </xf>
    <xf numFmtId="0" fontId="10" fillId="0" borderId="129" xfId="11" applyBorder="1" applyAlignment="1">
      <alignment horizontal="center" vertical="center"/>
    </xf>
    <xf numFmtId="0" fontId="10" fillId="5" borderId="45" xfId="11" applyFill="1" applyBorder="1" applyAlignment="1">
      <alignment vertical="center" textRotation="255" shrinkToFit="1"/>
    </xf>
    <xf numFmtId="0" fontId="10" fillId="5" borderId="42" xfId="11" applyFill="1" applyBorder="1" applyAlignment="1">
      <alignment vertical="center" textRotation="255" shrinkToFit="1"/>
    </xf>
    <xf numFmtId="0" fontId="10" fillId="5" borderId="43" xfId="11" applyFill="1" applyBorder="1" applyAlignment="1">
      <alignment vertical="center" textRotation="255" shrinkToFit="1"/>
    </xf>
    <xf numFmtId="0" fontId="10" fillId="5" borderId="57" xfId="11" applyFill="1" applyBorder="1" applyAlignment="1">
      <alignment vertical="center" textRotation="255" shrinkToFit="1"/>
    </xf>
    <xf numFmtId="0" fontId="10" fillId="5" borderId="72" xfId="11" applyFill="1" applyBorder="1" applyAlignment="1">
      <alignment vertical="center" textRotation="255" shrinkToFit="1"/>
    </xf>
    <xf numFmtId="0" fontId="10" fillId="5" borderId="58" xfId="11" applyFill="1" applyBorder="1" applyAlignment="1">
      <alignment vertical="center" textRotation="255" shrinkToFit="1"/>
    </xf>
    <xf numFmtId="0" fontId="10" fillId="5" borderId="130" xfId="11" applyFill="1" applyBorder="1" applyAlignment="1">
      <alignment vertical="center" textRotation="255" shrinkToFit="1"/>
    </xf>
    <xf numFmtId="0" fontId="10" fillId="5" borderId="131" xfId="11" applyFill="1" applyBorder="1" applyAlignment="1">
      <alignment vertical="center" textRotation="255" shrinkToFit="1"/>
    </xf>
    <xf numFmtId="0" fontId="10" fillId="5" borderId="132" xfId="11" applyFill="1" applyBorder="1" applyAlignment="1">
      <alignment vertical="center" textRotation="255" shrinkToFit="1"/>
    </xf>
    <xf numFmtId="0" fontId="10" fillId="0" borderId="45" xfId="11" applyBorder="1" applyAlignment="1">
      <alignment horizontal="center" vertical="center"/>
    </xf>
    <xf numFmtId="0" fontId="10" fillId="0" borderId="43" xfId="11" applyBorder="1" applyAlignment="1">
      <alignment horizontal="center" vertical="center"/>
    </xf>
    <xf numFmtId="182" fontId="10" fillId="0" borderId="42" xfId="11" applyNumberFormat="1" applyBorder="1" applyAlignment="1">
      <alignment horizontal="center" vertical="center" shrinkToFit="1"/>
    </xf>
    <xf numFmtId="0" fontId="10" fillId="0" borderId="127" xfId="11" applyBorder="1" applyAlignment="1">
      <alignment horizontal="center" vertical="center"/>
    </xf>
    <xf numFmtId="0" fontId="10" fillId="0" borderId="37" xfId="11" applyBorder="1" applyAlignment="1">
      <alignment horizontal="center" vertical="center"/>
    </xf>
    <xf numFmtId="0" fontId="10" fillId="0" borderId="31" xfId="11" applyBorder="1" applyAlignment="1">
      <alignment horizontal="center" vertical="center"/>
    </xf>
    <xf numFmtId="0" fontId="10" fillId="0" borderId="48" xfId="11" applyBorder="1" applyAlignment="1">
      <alignment horizontal="center" vertical="center"/>
    </xf>
    <xf numFmtId="0" fontId="10" fillId="0" borderId="34" xfId="11" applyBorder="1" applyAlignment="1">
      <alignment horizontal="center" vertical="center"/>
    </xf>
    <xf numFmtId="0" fontId="10" fillId="0" borderId="65" xfId="11" applyBorder="1" applyAlignment="1">
      <alignment horizontal="center" vertical="center"/>
    </xf>
    <xf numFmtId="0" fontId="10" fillId="5" borderId="118" xfId="11" applyFill="1" applyBorder="1" applyAlignment="1">
      <alignment horizontal="distributed" vertical="center"/>
    </xf>
    <xf numFmtId="0" fontId="15" fillId="0" borderId="118" xfId="11" applyFont="1" applyBorder="1" applyAlignment="1">
      <alignment vertical="center" shrinkToFit="1"/>
    </xf>
    <xf numFmtId="0" fontId="15" fillId="0" borderId="119" xfId="11" applyFont="1" applyBorder="1" applyAlignment="1">
      <alignment vertical="center" shrinkToFit="1"/>
    </xf>
    <xf numFmtId="0" fontId="15" fillId="0" borderId="120" xfId="11" applyFont="1" applyBorder="1" applyAlignment="1">
      <alignment vertical="center" shrinkToFit="1"/>
    </xf>
    <xf numFmtId="0" fontId="10" fillId="0" borderId="25" xfId="11" applyBorder="1"/>
    <xf numFmtId="0" fontId="10" fillId="0" borderId="98" xfId="11" applyBorder="1" applyAlignment="1">
      <alignment horizontal="center" vertical="center"/>
    </xf>
    <xf numFmtId="0" fontId="10" fillId="0" borderId="122" xfId="11" applyBorder="1" applyAlignment="1">
      <alignment horizontal="center" vertical="center"/>
    </xf>
    <xf numFmtId="0" fontId="10" fillId="0" borderId="86" xfId="11" applyBorder="1" applyAlignment="1">
      <alignment horizontal="center" vertical="center"/>
    </xf>
    <xf numFmtId="191" fontId="15" fillId="0" borderId="98" xfId="11" applyNumberFormat="1" applyFont="1" applyBorder="1" applyAlignment="1">
      <alignment vertical="center" shrinkToFit="1"/>
    </xf>
    <xf numFmtId="191" fontId="15" fillId="0" borderId="122" xfId="11" applyNumberFormat="1" applyFont="1" applyBorder="1" applyAlignment="1">
      <alignment vertical="center" shrinkToFit="1"/>
    </xf>
    <xf numFmtId="191" fontId="15" fillId="0" borderId="86" xfId="11" applyNumberFormat="1" applyFont="1" applyBorder="1" applyAlignment="1">
      <alignment vertical="center" shrinkToFit="1"/>
    </xf>
    <xf numFmtId="0" fontId="15" fillId="0" borderId="98" xfId="11" applyFont="1" applyBorder="1" applyAlignment="1">
      <alignment vertical="center" shrinkToFit="1"/>
    </xf>
    <xf numFmtId="0" fontId="15" fillId="0" borderId="122" xfId="11" applyFont="1" applyBorder="1" applyAlignment="1">
      <alignment vertical="center" shrinkToFit="1"/>
    </xf>
    <xf numFmtId="0" fontId="15" fillId="0" borderId="86" xfId="11" applyFont="1" applyBorder="1" applyAlignment="1">
      <alignment vertical="center" shrinkToFit="1"/>
    </xf>
    <xf numFmtId="0" fontId="6" fillId="0" borderId="98" xfId="11" applyFont="1" applyBorder="1" applyAlignment="1">
      <alignment vertical="center"/>
    </xf>
    <xf numFmtId="0" fontId="6" fillId="0" borderId="121" xfId="11" applyFont="1" applyBorder="1" applyAlignment="1">
      <alignment vertical="center"/>
    </xf>
    <xf numFmtId="0" fontId="6" fillId="0" borderId="122" xfId="11" applyFont="1" applyBorder="1" applyAlignment="1">
      <alignment vertical="center"/>
    </xf>
    <xf numFmtId="0" fontId="6" fillId="0" borderId="123" xfId="11" applyFont="1" applyBorder="1" applyAlignment="1">
      <alignment vertical="center"/>
    </xf>
    <xf numFmtId="0" fontId="6" fillId="0" borderId="86" xfId="11" applyFont="1" applyBorder="1" applyAlignment="1">
      <alignment vertical="center"/>
    </xf>
    <xf numFmtId="0" fontId="6" fillId="0" borderId="124" xfId="11" applyFont="1" applyBorder="1" applyAlignment="1">
      <alignment vertical="center"/>
    </xf>
    <xf numFmtId="0" fontId="10" fillId="5" borderId="125" xfId="11" applyFill="1" applyBorder="1" applyAlignment="1">
      <alignment horizontal="center" vertical="center" textRotation="255"/>
    </xf>
    <xf numFmtId="0" fontId="10" fillId="5" borderId="49" xfId="11" applyFill="1" applyBorder="1" applyAlignment="1">
      <alignment horizontal="center" vertical="center" textRotation="255"/>
    </xf>
    <xf numFmtId="0" fontId="10" fillId="5" borderId="57" xfId="11" applyFill="1" applyBorder="1" applyAlignment="1">
      <alignment horizontal="center" vertical="center" textRotation="255"/>
    </xf>
    <xf numFmtId="0" fontId="10" fillId="5" borderId="72" xfId="11" applyFill="1" applyBorder="1" applyAlignment="1">
      <alignment horizontal="center" vertical="center" textRotation="255"/>
    </xf>
    <xf numFmtId="0" fontId="10" fillId="5" borderId="130" xfId="11" applyFill="1" applyBorder="1" applyAlignment="1">
      <alignment horizontal="center" vertical="center" textRotation="255"/>
    </xf>
    <xf numFmtId="0" fontId="10" fillId="5" borderId="131" xfId="11" applyFill="1" applyBorder="1" applyAlignment="1">
      <alignment horizontal="center" vertical="center" textRotation="255"/>
    </xf>
    <xf numFmtId="0" fontId="10" fillId="5" borderId="125" xfId="11" applyFill="1" applyBorder="1" applyAlignment="1">
      <alignment horizontal="center" vertical="center"/>
    </xf>
    <xf numFmtId="0" fontId="10" fillId="5" borderId="49" xfId="11" applyFill="1" applyBorder="1" applyAlignment="1">
      <alignment horizontal="center" vertical="center"/>
    </xf>
    <xf numFmtId="0" fontId="10" fillId="5" borderId="126" xfId="11" applyFill="1" applyBorder="1" applyAlignment="1">
      <alignment horizontal="center" vertical="center"/>
    </xf>
    <xf numFmtId="0" fontId="10" fillId="5" borderId="57" xfId="11" applyFill="1" applyBorder="1" applyAlignment="1">
      <alignment horizontal="center" vertical="center"/>
    </xf>
    <xf numFmtId="0" fontId="10" fillId="5" borderId="72" xfId="11" applyFill="1" applyBorder="1" applyAlignment="1">
      <alignment horizontal="center" vertical="center"/>
    </xf>
    <xf numFmtId="0" fontId="10" fillId="5" borderId="58" xfId="11" applyFill="1" applyBorder="1" applyAlignment="1">
      <alignment horizontal="center" vertical="center"/>
    </xf>
    <xf numFmtId="0" fontId="10" fillId="5" borderId="17" xfId="11" applyFill="1" applyBorder="1" applyAlignment="1">
      <alignment horizontal="center" vertical="center"/>
    </xf>
    <xf numFmtId="0" fontId="10" fillId="5" borderId="47" xfId="11" applyFill="1" applyBorder="1" applyAlignment="1">
      <alignment horizontal="center" vertical="center"/>
    </xf>
    <xf numFmtId="0" fontId="10" fillId="5" borderId="46" xfId="11" applyFill="1" applyBorder="1" applyAlignment="1">
      <alignment horizontal="center" vertical="center"/>
    </xf>
    <xf numFmtId="0" fontId="10" fillId="5" borderId="42" xfId="11" applyFill="1" applyBorder="1" applyAlignment="1">
      <alignment horizontal="center" vertical="center"/>
    </xf>
    <xf numFmtId="0" fontId="10" fillId="5" borderId="127" xfId="11" applyFill="1" applyBorder="1" applyAlignment="1">
      <alignment horizontal="center" vertical="center"/>
    </xf>
    <xf numFmtId="0" fontId="10" fillId="5" borderId="128" xfId="11" applyFill="1" applyBorder="1" applyAlignment="1">
      <alignment horizontal="center" vertical="center"/>
    </xf>
    <xf numFmtId="0" fontId="10" fillId="5" borderId="129" xfId="11" applyFill="1" applyBorder="1" applyAlignment="1">
      <alignment horizontal="center" vertical="center"/>
    </xf>
    <xf numFmtId="0" fontId="10" fillId="5" borderId="45" xfId="11" applyFill="1" applyBorder="1" applyAlignment="1">
      <alignment vertical="center" textRotation="255"/>
    </xf>
    <xf numFmtId="0" fontId="10" fillId="5" borderId="42" xfId="11" applyFill="1" applyBorder="1" applyAlignment="1">
      <alignment vertical="center" textRotation="255"/>
    </xf>
    <xf numFmtId="0" fontId="10" fillId="5" borderId="43" xfId="11" applyFill="1" applyBorder="1" applyAlignment="1">
      <alignment vertical="center" textRotation="255"/>
    </xf>
    <xf numFmtId="0" fontId="10" fillId="5" borderId="57" xfId="11" applyFill="1" applyBorder="1" applyAlignment="1">
      <alignment vertical="center" textRotation="255"/>
    </xf>
    <xf numFmtId="0" fontId="10" fillId="5" borderId="72" xfId="11" applyFill="1" applyBorder="1" applyAlignment="1">
      <alignment vertical="center" textRotation="255"/>
    </xf>
    <xf numFmtId="0" fontId="10" fillId="5" borderId="58" xfId="11" applyFill="1" applyBorder="1" applyAlignment="1">
      <alignment vertical="center" textRotation="255"/>
    </xf>
    <xf numFmtId="0" fontId="10" fillId="5" borderId="17" xfId="11" applyFill="1" applyBorder="1" applyAlignment="1">
      <alignment vertical="center" textRotation="255"/>
    </xf>
    <xf numFmtId="0" fontId="10" fillId="5" borderId="47" xfId="11" applyFill="1" applyBorder="1" applyAlignment="1">
      <alignment vertical="center" textRotation="255"/>
    </xf>
    <xf numFmtId="0" fontId="10" fillId="5" borderId="46" xfId="11" applyFill="1" applyBorder="1" applyAlignment="1">
      <alignment vertical="center" textRotation="255"/>
    </xf>
    <xf numFmtId="0" fontId="10" fillId="0" borderId="98" xfId="11" applyBorder="1" applyAlignment="1">
      <alignment vertical="center" shrinkToFit="1"/>
    </xf>
    <xf numFmtId="0" fontId="10" fillId="0" borderId="122" xfId="11" applyBorder="1" applyAlignment="1">
      <alignment vertical="center" shrinkToFit="1"/>
    </xf>
    <xf numFmtId="0" fontId="10" fillId="0" borderId="86" xfId="11" applyBorder="1" applyAlignment="1">
      <alignment vertical="center" shrinkToFit="1"/>
    </xf>
    <xf numFmtId="0" fontId="45" fillId="0" borderId="25" xfId="18" applyFont="1" applyBorder="1" applyAlignment="1">
      <alignment horizontal="center" vertical="center" wrapText="1"/>
    </xf>
    <xf numFmtId="0" fontId="45" fillId="0" borderId="25" xfId="18" applyFont="1" applyBorder="1" applyAlignment="1">
      <alignment vertical="center" wrapText="1"/>
    </xf>
    <xf numFmtId="0" fontId="45" fillId="0" borderId="25" xfId="18" applyFont="1" applyBorder="1" applyAlignment="1">
      <alignment horizontal="center" vertical="center"/>
    </xf>
    <xf numFmtId="0" fontId="1" fillId="0" borderId="25" xfId="18" applyBorder="1" applyAlignment="1">
      <alignment horizontal="center" vertical="center" wrapText="1"/>
    </xf>
    <xf numFmtId="0" fontId="48" fillId="0" borderId="1" xfId="18" applyFont="1" applyBorder="1" applyAlignment="1">
      <alignment horizontal="center" vertical="center" wrapText="1"/>
    </xf>
    <xf numFmtId="0" fontId="48" fillId="0" borderId="2" xfId="18" applyFont="1" applyBorder="1" applyAlignment="1">
      <alignment horizontal="center" vertical="center" wrapText="1"/>
    </xf>
    <xf numFmtId="0" fontId="48" fillId="0" borderId="25" xfId="18" applyFont="1" applyBorder="1" applyAlignment="1">
      <alignment horizontal="center" vertical="center"/>
    </xf>
    <xf numFmtId="0" fontId="45" fillId="0" borderId="1" xfId="18" applyFont="1" applyBorder="1" applyAlignment="1">
      <alignment horizontal="center" vertical="center"/>
    </xf>
    <xf numFmtId="0" fontId="45" fillId="0" borderId="4" xfId="18" applyFont="1" applyBorder="1" applyAlignment="1">
      <alignment horizontal="center" vertical="center"/>
    </xf>
    <xf numFmtId="0" fontId="45" fillId="0" borderId="2" xfId="18" applyFont="1" applyBorder="1" applyAlignment="1">
      <alignment horizontal="center" vertical="center"/>
    </xf>
    <xf numFmtId="0" fontId="45" fillId="0" borderId="1" xfId="18" applyFont="1" applyBorder="1" applyAlignment="1">
      <alignment horizontal="center" vertical="center" wrapText="1"/>
    </xf>
    <xf numFmtId="0" fontId="45" fillId="0" borderId="4" xfId="18" applyFont="1" applyBorder="1" applyAlignment="1">
      <alignment horizontal="center" vertical="center" wrapText="1"/>
    </xf>
    <xf numFmtId="0" fontId="45" fillId="0" borderId="2" xfId="18" applyFont="1" applyBorder="1" applyAlignment="1">
      <alignment horizontal="center" vertical="center" wrapText="1"/>
    </xf>
    <xf numFmtId="0" fontId="45" fillId="0" borderId="1" xfId="18" applyFont="1" applyBorder="1" applyAlignment="1">
      <alignment vertical="center" wrapText="1"/>
    </xf>
    <xf numFmtId="0" fontId="45" fillId="0" borderId="2" xfId="18" applyFont="1" applyBorder="1" applyAlignment="1">
      <alignment vertical="center" wrapText="1"/>
    </xf>
    <xf numFmtId="0" fontId="0" fillId="0" borderId="25" xfId="18" applyFont="1" applyBorder="1" applyAlignment="1">
      <alignment horizontal="center" vertical="center" wrapText="1"/>
    </xf>
    <xf numFmtId="0" fontId="49" fillId="0" borderId="25" xfId="18" applyFont="1" applyBorder="1" applyAlignment="1">
      <alignment horizontal="center" vertical="center"/>
    </xf>
    <xf numFmtId="0" fontId="0" fillId="0" borderId="25" xfId="18" applyFont="1" applyBorder="1" applyAlignment="1">
      <alignment horizontal="center" vertical="center"/>
    </xf>
    <xf numFmtId="0" fontId="1" fillId="0" borderId="25" xfId="18" applyBorder="1" applyAlignment="1">
      <alignment horizontal="center" vertical="center"/>
    </xf>
    <xf numFmtId="0" fontId="48" fillId="0" borderId="25" xfId="18" applyFont="1" applyBorder="1" applyAlignment="1">
      <alignment horizontal="center" vertical="center" wrapText="1"/>
    </xf>
    <xf numFmtId="0" fontId="45" fillId="0" borderId="1" xfId="8" applyFont="1" applyBorder="1" applyAlignment="1">
      <alignment horizontal="left" vertical="center"/>
    </xf>
    <xf numFmtId="0" fontId="45" fillId="0" borderId="4" xfId="8" applyFont="1" applyBorder="1" applyAlignment="1">
      <alignment horizontal="left" vertical="center"/>
    </xf>
    <xf numFmtId="0" fontId="45" fillId="0" borderId="2" xfId="8" applyFont="1" applyBorder="1" applyAlignment="1">
      <alignment horizontal="left" vertical="center"/>
    </xf>
    <xf numFmtId="0" fontId="45" fillId="0" borderId="25" xfId="8" applyFont="1" applyBorder="1" applyAlignment="1">
      <alignment horizontal="center" vertical="center"/>
    </xf>
    <xf numFmtId="0" fontId="45" fillId="0" borderId="0" xfId="8" applyFont="1" applyAlignment="1">
      <alignment horizontal="center" vertical="center"/>
    </xf>
    <xf numFmtId="0" fontId="46" fillId="0" borderId="0" xfId="18" applyFont="1" applyAlignment="1">
      <alignment horizontal="center" vertical="center"/>
    </xf>
    <xf numFmtId="0" fontId="45" fillId="0" borderId="25" xfId="8" applyFont="1" applyBorder="1" applyAlignment="1">
      <alignment horizontal="left" vertical="center"/>
    </xf>
    <xf numFmtId="0" fontId="10" fillId="0" borderId="11" xfId="17" applyBorder="1" applyAlignment="1">
      <alignment horizontal="left" vertical="center" wrapText="1"/>
    </xf>
    <xf numFmtId="0" fontId="10" fillId="0" borderId="18" xfId="17" applyBorder="1" applyAlignment="1">
      <alignment horizontal="left" vertical="center"/>
    </xf>
    <xf numFmtId="0" fontId="10" fillId="0" borderId="16" xfId="17" applyBorder="1" applyAlignment="1">
      <alignment horizontal="left" vertical="center"/>
    </xf>
    <xf numFmtId="0" fontId="10" fillId="0" borderId="6" xfId="17" applyBorder="1" applyAlignment="1">
      <alignment horizontal="left" vertical="center"/>
    </xf>
    <xf numFmtId="0" fontId="10" fillId="0" borderId="5" xfId="17" applyBorder="1" applyAlignment="1">
      <alignment horizontal="left" vertical="center"/>
    </xf>
    <xf numFmtId="0" fontId="10" fillId="0" borderId="8" xfId="17" applyBorder="1" applyAlignment="1">
      <alignment horizontal="left" vertical="center"/>
    </xf>
    <xf numFmtId="0" fontId="10" fillId="0" borderId="93" xfId="17" applyBorder="1" applyAlignment="1">
      <alignment horizontal="right" vertical="center"/>
    </xf>
    <xf numFmtId="0" fontId="10" fillId="0" borderId="77" xfId="17" applyBorder="1" applyAlignment="1">
      <alignment horizontal="right" vertical="center"/>
    </xf>
    <xf numFmtId="0" fontId="10" fillId="0" borderId="79" xfId="17" applyBorder="1" applyAlignment="1">
      <alignment horizontal="right" vertical="center"/>
    </xf>
    <xf numFmtId="0" fontId="10" fillId="0" borderId="80" xfId="17" applyBorder="1" applyAlignment="1">
      <alignment horizontal="right" vertical="center"/>
    </xf>
    <xf numFmtId="0" fontId="43" fillId="0" borderId="84" xfId="17" applyFont="1" applyBorder="1" applyAlignment="1">
      <alignment horizontal="left" vertical="top"/>
    </xf>
    <xf numFmtId="0" fontId="10" fillId="0" borderId="18" xfId="17" applyBorder="1" applyAlignment="1">
      <alignment horizontal="left" vertical="top"/>
    </xf>
    <xf numFmtId="0" fontId="10" fillId="0" borderId="16" xfId="17" applyBorder="1" applyAlignment="1">
      <alignment horizontal="left" vertical="top"/>
    </xf>
    <xf numFmtId="0" fontId="10" fillId="0" borderId="88" xfId="17" applyBorder="1" applyAlignment="1">
      <alignment horizontal="left" vertical="top"/>
    </xf>
    <xf numFmtId="0" fontId="10" fillId="0" borderId="5" xfId="17" applyBorder="1" applyAlignment="1">
      <alignment horizontal="left" vertical="top"/>
    </xf>
    <xf numFmtId="0" fontId="10" fillId="0" borderId="8" xfId="17" applyBorder="1" applyAlignment="1">
      <alignment horizontal="left" vertical="top"/>
    </xf>
    <xf numFmtId="0" fontId="10" fillId="0" borderId="25" xfId="17" applyBorder="1" applyAlignment="1">
      <alignment horizontal="left" vertical="center" wrapText="1"/>
    </xf>
    <xf numFmtId="0" fontId="10" fillId="0" borderId="12" xfId="17" applyBorder="1" applyAlignment="1">
      <alignment horizontal="left" vertical="center"/>
    </xf>
    <xf numFmtId="0" fontId="10" fillId="0" borderId="13" xfId="17" applyBorder="1" applyAlignment="1">
      <alignment horizontal="left" vertical="center"/>
    </xf>
    <xf numFmtId="0" fontId="10" fillId="0" borderId="14" xfId="17" applyBorder="1" applyAlignment="1">
      <alignment horizontal="left" vertical="center"/>
    </xf>
    <xf numFmtId="0" fontId="40" fillId="0" borderId="12" xfId="17" applyFont="1" applyBorder="1" applyAlignment="1">
      <alignment horizontal="left" vertical="top"/>
    </xf>
    <xf numFmtId="0" fontId="40" fillId="0" borderId="13" xfId="17" applyFont="1" applyBorder="1" applyAlignment="1">
      <alignment horizontal="left" vertical="top"/>
    </xf>
    <xf numFmtId="0" fontId="40" fillId="0" borderId="14" xfId="17" applyFont="1" applyBorder="1" applyAlignment="1">
      <alignment horizontal="left" vertical="top"/>
    </xf>
    <xf numFmtId="0" fontId="10" fillId="0" borderId="12" xfId="17" applyBorder="1" applyAlignment="1">
      <alignment horizontal="center" vertical="center" shrinkToFit="1"/>
    </xf>
    <xf numFmtId="0" fontId="10" fillId="0" borderId="13" xfId="17" applyBorder="1" applyAlignment="1">
      <alignment horizontal="center" vertical="center" shrinkToFit="1"/>
    </xf>
    <xf numFmtId="0" fontId="10" fillId="0" borderId="14" xfId="17" applyBorder="1" applyAlignment="1">
      <alignment horizontal="center" vertical="center" shrinkToFit="1"/>
    </xf>
    <xf numFmtId="0" fontId="10" fillId="0" borderId="25" xfId="17" applyBorder="1" applyAlignment="1">
      <alignment horizontal="left" vertical="center"/>
    </xf>
    <xf numFmtId="0" fontId="10" fillId="0" borderId="12" xfId="17" applyBorder="1" applyAlignment="1">
      <alignment horizontal="left" vertical="center" wrapText="1"/>
    </xf>
    <xf numFmtId="0" fontId="10" fillId="0" borderId="13" xfId="17" applyBorder="1" applyAlignment="1">
      <alignment horizontal="left" vertical="center" wrapText="1"/>
    </xf>
    <xf numFmtId="0" fontId="10" fillId="0" borderId="14" xfId="17" applyBorder="1" applyAlignment="1">
      <alignment horizontal="left" vertical="center" wrapText="1"/>
    </xf>
    <xf numFmtId="0" fontId="40" fillId="0" borderId="11" xfId="17" applyFont="1" applyBorder="1" applyAlignment="1">
      <alignment horizontal="left" vertical="top"/>
    </xf>
    <xf numFmtId="0" fontId="41" fillId="0" borderId="18" xfId="17" applyFont="1" applyBorder="1" applyAlignment="1">
      <alignment horizontal="left" vertical="top"/>
    </xf>
    <xf numFmtId="0" fontId="41" fillId="0" borderId="16" xfId="17" applyFont="1" applyBorder="1" applyAlignment="1">
      <alignment horizontal="left" vertical="top"/>
    </xf>
    <xf numFmtId="0" fontId="41" fillId="0" borderId="15" xfId="17" applyFont="1" applyBorder="1" applyAlignment="1">
      <alignment horizontal="left" vertical="top"/>
    </xf>
    <xf numFmtId="0" fontId="41" fillId="0" borderId="0" xfId="17" applyFont="1" applyAlignment="1">
      <alignment horizontal="left" vertical="top"/>
    </xf>
    <xf numFmtId="0" fontId="41" fillId="0" borderId="48" xfId="17" applyFont="1" applyBorder="1" applyAlignment="1">
      <alignment horizontal="left" vertical="top"/>
    </xf>
    <xf numFmtId="0" fontId="41" fillId="0" borderId="6" xfId="17" applyFont="1" applyBorder="1" applyAlignment="1">
      <alignment horizontal="left" vertical="top"/>
    </xf>
    <xf numFmtId="0" fontId="41" fillId="0" borderId="5" xfId="17" applyFont="1" applyBorder="1" applyAlignment="1">
      <alignment horizontal="left" vertical="top"/>
    </xf>
    <xf numFmtId="0" fontId="41" fillId="0" borderId="8" xfId="17" applyFont="1" applyBorder="1" applyAlignment="1">
      <alignment horizontal="left" vertical="top"/>
    </xf>
    <xf numFmtId="0" fontId="10" fillId="0" borderId="12" xfId="17" applyBorder="1" applyAlignment="1">
      <alignment horizontal="left" vertical="top" wrapText="1"/>
    </xf>
    <xf numFmtId="0" fontId="10" fillId="0" borderId="12" xfId="17" applyBorder="1" applyAlignment="1">
      <alignment horizontal="left" vertical="top"/>
    </xf>
    <xf numFmtId="0" fontId="10" fillId="0" borderId="13" xfId="17" applyBorder="1" applyAlignment="1">
      <alignment horizontal="left" vertical="top"/>
    </xf>
    <xf numFmtId="0" fontId="10" fillId="0" borderId="14" xfId="17" applyBorder="1" applyAlignment="1">
      <alignment horizontal="left" vertical="top"/>
    </xf>
    <xf numFmtId="0" fontId="10" fillId="0" borderId="1" xfId="17" applyBorder="1" applyAlignment="1">
      <alignment horizontal="center" vertical="center" wrapText="1"/>
    </xf>
    <xf numFmtId="0" fontId="10" fillId="0" borderId="2" xfId="17" applyBorder="1" applyAlignment="1">
      <alignment horizontal="center" vertical="center"/>
    </xf>
    <xf numFmtId="0" fontId="10" fillId="0" borderId="1" xfId="17" applyBorder="1" applyAlignment="1">
      <alignment horizontal="center" vertical="center"/>
    </xf>
    <xf numFmtId="0" fontId="10" fillId="0" borderId="11" xfId="17" applyBorder="1" applyAlignment="1">
      <alignment horizontal="left" vertical="center"/>
    </xf>
    <xf numFmtId="0" fontId="10" fillId="0" borderId="15" xfId="17" applyBorder="1" applyAlignment="1">
      <alignment horizontal="left" vertical="center"/>
    </xf>
    <xf numFmtId="0" fontId="10" fillId="0" borderId="0" xfId="17" applyAlignment="1">
      <alignment horizontal="left" vertical="center"/>
    </xf>
    <xf numFmtId="0" fontId="10" fillId="0" borderId="48" xfId="17" applyBorder="1" applyAlignment="1">
      <alignment horizontal="left" vertical="center"/>
    </xf>
    <xf numFmtId="0" fontId="10" fillId="0" borderId="114" xfId="17" applyBorder="1" applyAlignment="1">
      <alignment horizontal="right" vertical="center"/>
    </xf>
    <xf numFmtId="0" fontId="10" fillId="0" borderId="115" xfId="17" applyBorder="1" applyAlignment="1">
      <alignment horizontal="right" vertical="center"/>
    </xf>
    <xf numFmtId="0" fontId="10" fillId="0" borderId="116" xfId="17" applyBorder="1" applyAlignment="1">
      <alignment horizontal="right" vertical="center"/>
    </xf>
    <xf numFmtId="0" fontId="10" fillId="0" borderId="115" xfId="17" applyBorder="1" applyAlignment="1">
      <alignment horizontal="center" vertical="center"/>
    </xf>
    <xf numFmtId="0" fontId="10" fillId="0" borderId="45" xfId="17" applyBorder="1" applyAlignment="1">
      <alignment horizontal="left" vertical="center"/>
    </xf>
    <xf numFmtId="0" fontId="10" fillId="0" borderId="42" xfId="17" applyBorder="1" applyAlignment="1">
      <alignment horizontal="left" vertical="center"/>
    </xf>
    <xf numFmtId="0" fontId="10" fillId="0" borderId="51" xfId="17" applyBorder="1" applyAlignment="1">
      <alignment horizontal="left" vertical="center"/>
    </xf>
    <xf numFmtId="0" fontId="10" fillId="0" borderId="101" xfId="17" applyBorder="1" applyAlignment="1">
      <alignment horizontal="center" vertical="center"/>
    </xf>
    <xf numFmtId="0" fontId="10" fillId="0" borderId="52" xfId="17" applyBorder="1" applyAlignment="1">
      <alignment horizontal="center" vertical="center"/>
    </xf>
    <xf numFmtId="0" fontId="10" fillId="0" borderId="57" xfId="17" applyBorder="1" applyAlignment="1">
      <alignment horizontal="left" vertical="center"/>
    </xf>
    <xf numFmtId="0" fontId="10" fillId="0" borderId="72" xfId="17" applyBorder="1" applyAlignment="1">
      <alignment horizontal="left" vertical="center"/>
    </xf>
    <xf numFmtId="0" fontId="10" fillId="0" borderId="104" xfId="17" applyBorder="1" applyAlignment="1">
      <alignment horizontal="left" vertical="center"/>
    </xf>
    <xf numFmtId="0" fontId="10" fillId="0" borderId="105" xfId="17" applyBorder="1" applyAlignment="1">
      <alignment horizontal="center" vertical="center"/>
    </xf>
    <xf numFmtId="0" fontId="10" fillId="0" borderId="103" xfId="17" applyBorder="1" applyAlignment="1">
      <alignment horizontal="center" vertical="center"/>
    </xf>
    <xf numFmtId="0" fontId="10" fillId="0" borderId="108" xfId="17" applyBorder="1" applyAlignment="1">
      <alignment horizontal="left" vertical="center"/>
    </xf>
    <xf numFmtId="0" fontId="10" fillId="0" borderId="109" xfId="17" applyBorder="1" applyAlignment="1">
      <alignment horizontal="left" vertical="center"/>
    </xf>
    <xf numFmtId="0" fontId="10" fillId="0" borderId="110" xfId="17" applyBorder="1" applyAlignment="1">
      <alignment horizontal="left" vertical="center"/>
    </xf>
    <xf numFmtId="0" fontId="10" fillId="0" borderId="111" xfId="17" applyBorder="1" applyAlignment="1">
      <alignment horizontal="center" vertical="center"/>
    </xf>
    <xf numFmtId="0" fontId="10" fillId="0" borderId="112" xfId="17" applyBorder="1" applyAlignment="1">
      <alignment horizontal="center" vertical="center"/>
    </xf>
    <xf numFmtId="0" fontId="10" fillId="0" borderId="25" xfId="17" applyBorder="1" applyAlignment="1">
      <alignment horizontal="center" vertical="center"/>
    </xf>
    <xf numFmtId="0" fontId="10" fillId="0" borderId="25" xfId="17" applyBorder="1" applyAlignment="1">
      <alignment horizontal="right" vertical="center"/>
    </xf>
    <xf numFmtId="0" fontId="10" fillId="0" borderId="15" xfId="17" applyBorder="1" applyAlignment="1">
      <alignment horizontal="center" vertical="center" textRotation="255" wrapText="1"/>
    </xf>
    <xf numFmtId="0" fontId="10" fillId="0" borderId="15" xfId="17" applyBorder="1" applyAlignment="1">
      <alignment horizontal="center" vertical="center" textRotation="255"/>
    </xf>
    <xf numFmtId="0" fontId="10" fillId="0" borderId="6" xfId="17" applyBorder="1" applyAlignment="1">
      <alignment horizontal="center" vertical="center" textRotation="255"/>
    </xf>
    <xf numFmtId="0" fontId="10" fillId="0" borderId="1" xfId="17" applyBorder="1" applyAlignment="1">
      <alignment horizontal="left" vertical="center"/>
    </xf>
    <xf numFmtId="0" fontId="10" fillId="0" borderId="2" xfId="17" applyBorder="1" applyAlignment="1">
      <alignment horizontal="left" vertical="center"/>
    </xf>
    <xf numFmtId="0" fontId="10" fillId="0" borderId="4" xfId="17" applyBorder="1" applyAlignment="1">
      <alignment horizontal="center" vertical="center"/>
    </xf>
    <xf numFmtId="0" fontId="10" fillId="0" borderId="1" xfId="17" applyBorder="1" applyAlignment="1">
      <alignment horizontal="right" vertical="center"/>
    </xf>
    <xf numFmtId="0" fontId="10" fillId="0" borderId="2" xfId="17" applyBorder="1" applyAlignment="1">
      <alignment horizontal="right" vertical="center"/>
    </xf>
    <xf numFmtId="0" fontId="10" fillId="0" borderId="4" xfId="17" applyBorder="1" applyAlignment="1">
      <alignment horizontal="left" vertical="center"/>
    </xf>
    <xf numFmtId="0" fontId="10" fillId="0" borderId="57" xfId="17" applyBorder="1" applyAlignment="1">
      <alignment horizontal="left" vertical="center" wrapText="1"/>
    </xf>
    <xf numFmtId="0" fontId="10" fillId="0" borderId="58" xfId="17" applyBorder="1" applyAlignment="1">
      <alignment horizontal="left" vertical="center"/>
    </xf>
    <xf numFmtId="0" fontId="37" fillId="0" borderId="0" xfId="17" applyFont="1" applyAlignment="1">
      <alignment horizontal="right" vertical="center"/>
    </xf>
    <xf numFmtId="0" fontId="4" fillId="0" borderId="0" xfId="2" applyFont="1" applyAlignment="1">
      <alignment horizontal="center" vertical="center"/>
    </xf>
    <xf numFmtId="0" fontId="10" fillId="0" borderId="11" xfId="2" applyBorder="1" applyAlignment="1">
      <alignment vertical="center" wrapText="1"/>
    </xf>
    <xf numFmtId="0" fontId="10" fillId="0" borderId="18" xfId="2" applyBorder="1" applyAlignment="1">
      <alignment vertical="center" wrapText="1"/>
    </xf>
    <xf numFmtId="0" fontId="10" fillId="0" borderId="16" xfId="2" applyBorder="1" applyAlignment="1">
      <alignment vertical="center" wrapText="1"/>
    </xf>
    <xf numFmtId="0" fontId="10" fillId="0" borderId="15" xfId="2" applyBorder="1" applyAlignment="1">
      <alignment vertical="center" wrapText="1"/>
    </xf>
    <xf numFmtId="0" fontId="10" fillId="0" borderId="0" xfId="2" applyAlignment="1">
      <alignment vertical="center" wrapText="1"/>
    </xf>
    <xf numFmtId="0" fontId="10" fillId="0" borderId="48" xfId="2" applyBorder="1" applyAlignment="1">
      <alignment vertical="center" wrapText="1"/>
    </xf>
    <xf numFmtId="0" fontId="10" fillId="0" borderId="6" xfId="2" applyBorder="1" applyAlignment="1">
      <alignment vertical="center" wrapText="1"/>
    </xf>
    <xf numFmtId="0" fontId="10" fillId="0" borderId="5" xfId="2" applyBorder="1" applyAlignment="1">
      <alignment vertical="center" wrapText="1"/>
    </xf>
    <xf numFmtId="0" fontId="10" fillId="0" borderId="8" xfId="2" applyBorder="1" applyAlignment="1">
      <alignment vertical="center" wrapText="1"/>
    </xf>
    <xf numFmtId="0" fontId="10" fillId="0" borderId="15" xfId="14" applyBorder="1" applyAlignment="1">
      <alignment horizontal="center" vertical="center"/>
    </xf>
    <xf numFmtId="0" fontId="10" fillId="0" borderId="0" xfId="14" applyBorder="1" applyAlignment="1">
      <alignment horizontal="center" vertical="center"/>
    </xf>
    <xf numFmtId="0" fontId="10" fillId="0" borderId="6" xfId="14" applyBorder="1" applyAlignment="1">
      <alignment horizontal="center" vertical="center"/>
    </xf>
    <xf numFmtId="0" fontId="10" fillId="0" borderId="18" xfId="14" applyFill="1" applyBorder="1" applyAlignment="1">
      <alignment horizontal="center" vertical="center"/>
    </xf>
    <xf numFmtId="0" fontId="10" fillId="0" borderId="16" xfId="14" applyFill="1" applyBorder="1" applyAlignment="1">
      <alignment horizontal="center" vertical="center"/>
    </xf>
    <xf numFmtId="0" fontId="10" fillId="0" borderId="0" xfId="14" applyFill="1" applyBorder="1" applyAlignment="1">
      <alignment horizontal="center" vertical="center"/>
    </xf>
    <xf numFmtId="0" fontId="10" fillId="0" borderId="48" xfId="14" applyFill="1" applyBorder="1" applyAlignment="1">
      <alignment horizontal="center" vertical="center"/>
    </xf>
    <xf numFmtId="0" fontId="10" fillId="0" borderId="5" xfId="14" applyFill="1" applyBorder="1" applyAlignment="1">
      <alignment horizontal="center" vertical="center"/>
    </xf>
    <xf numFmtId="0" fontId="10" fillId="0" borderId="8" xfId="14" applyFill="1" applyBorder="1" applyAlignment="1">
      <alignment horizontal="center" vertical="center"/>
    </xf>
    <xf numFmtId="0" fontId="10" fillId="0" borderId="0" xfId="14" applyBorder="1" applyAlignment="1">
      <alignment vertical="center"/>
    </xf>
  </cellXfs>
  <cellStyles count="21">
    <cellStyle name="標準" xfId="0" builtinId="0"/>
    <cellStyle name="標準 10" xfId="11" xr:uid="{00000000-0005-0000-0000-000001000000}"/>
    <cellStyle name="標準 11" xfId="12" xr:uid="{00000000-0005-0000-0000-000002000000}"/>
    <cellStyle name="標準 12" xfId="13" xr:uid="{00000000-0005-0000-0000-000003000000}"/>
    <cellStyle name="標準 13" xfId="14" xr:uid="{00000000-0005-0000-0000-000004000000}"/>
    <cellStyle name="標準 14" xfId="15" xr:uid="{00000000-0005-0000-0000-000005000000}"/>
    <cellStyle name="標準 15" xfId="16" xr:uid="{00000000-0005-0000-0000-000006000000}"/>
    <cellStyle name="標準 16" xfId="7" xr:uid="{00000000-0005-0000-0000-000007000000}"/>
    <cellStyle name="標準 16 2" xfId="18" xr:uid="{00000000-0005-0000-0000-000008000000}"/>
    <cellStyle name="標準 17" xfId="17" xr:uid="{00000000-0005-0000-0000-000009000000}"/>
    <cellStyle name="標準 18" xfId="19" xr:uid="{00000000-0005-0000-0000-00000A000000}"/>
    <cellStyle name="標準 19" xfId="20" xr:uid="{00000000-0005-0000-0000-00000B000000}"/>
    <cellStyle name="標準 2" xfId="2" xr:uid="{00000000-0005-0000-0000-00000C000000}"/>
    <cellStyle name="標準 2 2" xfId="8" xr:uid="{00000000-0005-0000-0000-00000D000000}"/>
    <cellStyle name="標準 3" xfId="3" xr:uid="{00000000-0005-0000-0000-00000E000000}"/>
    <cellStyle name="標準 4" xfId="4" xr:uid="{00000000-0005-0000-0000-00000F000000}"/>
    <cellStyle name="標準 5" xfId="5" xr:uid="{00000000-0005-0000-0000-000010000000}"/>
    <cellStyle name="標準 6" xfId="1" xr:uid="{00000000-0005-0000-0000-000011000000}"/>
    <cellStyle name="標準 7" xfId="6" xr:uid="{00000000-0005-0000-0000-000012000000}"/>
    <cellStyle name="標準 8" xfId="9" xr:uid="{00000000-0005-0000-0000-000013000000}"/>
    <cellStyle name="標準 9" xfId="10" xr:uid="{00000000-0005-0000-0000-000014000000}"/>
  </cellStyles>
  <dxfs count="276">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7" tint="0.59996337778862885"/>
        </patternFill>
      </fill>
    </dxf>
    <dxf>
      <fill>
        <patternFill>
          <bgColor theme="7" tint="0.59996337778862885"/>
        </patternFill>
      </fill>
    </dxf>
    <dxf>
      <numFmt numFmtId="0" formatCode="General"/>
      <fill>
        <patternFill patternType="none">
          <bgColor indexed="65"/>
        </patternFill>
      </fill>
    </dxf>
    <dxf>
      <fill>
        <patternFill>
          <bgColor theme="7" tint="0.59996337778862885"/>
        </patternFill>
      </fill>
    </dxf>
    <dxf>
      <fill>
        <patternFill>
          <bgColor theme="7" tint="0.59996337778862885"/>
        </patternFill>
      </fill>
    </dxf>
    <dxf>
      <fill>
        <patternFill patternType="none">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31750</xdr:colOff>
          <xdr:row>26</xdr:row>
          <xdr:rowOff>19050</xdr:rowOff>
        </xdr:from>
        <xdr:to>
          <xdr:col>78</xdr:col>
          <xdr:colOff>31750</xdr:colOff>
          <xdr:row>26</xdr:row>
          <xdr:rowOff>209550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27</xdr:row>
          <xdr:rowOff>19050</xdr:rowOff>
        </xdr:from>
        <xdr:to>
          <xdr:col>78</xdr:col>
          <xdr:colOff>31750</xdr:colOff>
          <xdr:row>27</xdr:row>
          <xdr:rowOff>209550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28</xdr:row>
          <xdr:rowOff>19050</xdr:rowOff>
        </xdr:from>
        <xdr:to>
          <xdr:col>78</xdr:col>
          <xdr:colOff>31750</xdr:colOff>
          <xdr:row>28</xdr:row>
          <xdr:rowOff>209550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29</xdr:row>
          <xdr:rowOff>19050</xdr:rowOff>
        </xdr:from>
        <xdr:to>
          <xdr:col>78</xdr:col>
          <xdr:colOff>31750</xdr:colOff>
          <xdr:row>29</xdr:row>
          <xdr:rowOff>209550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30</xdr:row>
          <xdr:rowOff>19050</xdr:rowOff>
        </xdr:from>
        <xdr:to>
          <xdr:col>78</xdr:col>
          <xdr:colOff>31750</xdr:colOff>
          <xdr:row>30</xdr:row>
          <xdr:rowOff>209550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31</xdr:row>
          <xdr:rowOff>19050</xdr:rowOff>
        </xdr:from>
        <xdr:to>
          <xdr:col>78</xdr:col>
          <xdr:colOff>31750</xdr:colOff>
          <xdr:row>31</xdr:row>
          <xdr:rowOff>209550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32</xdr:row>
          <xdr:rowOff>19050</xdr:rowOff>
        </xdr:from>
        <xdr:to>
          <xdr:col>78</xdr:col>
          <xdr:colOff>31750</xdr:colOff>
          <xdr:row>32</xdr:row>
          <xdr:rowOff>209550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33</xdr:row>
          <xdr:rowOff>19050</xdr:rowOff>
        </xdr:from>
        <xdr:to>
          <xdr:col>78</xdr:col>
          <xdr:colOff>31750</xdr:colOff>
          <xdr:row>33</xdr:row>
          <xdr:rowOff>209550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26</xdr:row>
          <xdr:rowOff>19050</xdr:rowOff>
        </xdr:from>
        <xdr:to>
          <xdr:col>82</xdr:col>
          <xdr:colOff>31750</xdr:colOff>
          <xdr:row>26</xdr:row>
          <xdr:rowOff>209550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27</xdr:row>
          <xdr:rowOff>19050</xdr:rowOff>
        </xdr:from>
        <xdr:to>
          <xdr:col>82</xdr:col>
          <xdr:colOff>31750</xdr:colOff>
          <xdr:row>27</xdr:row>
          <xdr:rowOff>209550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28</xdr:row>
          <xdr:rowOff>19050</xdr:rowOff>
        </xdr:from>
        <xdr:to>
          <xdr:col>82</xdr:col>
          <xdr:colOff>31750</xdr:colOff>
          <xdr:row>28</xdr:row>
          <xdr:rowOff>209550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29</xdr:row>
          <xdr:rowOff>19050</xdr:rowOff>
        </xdr:from>
        <xdr:to>
          <xdr:col>82</xdr:col>
          <xdr:colOff>31750</xdr:colOff>
          <xdr:row>29</xdr:row>
          <xdr:rowOff>209550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30</xdr:row>
          <xdr:rowOff>19050</xdr:rowOff>
        </xdr:from>
        <xdr:to>
          <xdr:col>82</xdr:col>
          <xdr:colOff>31750</xdr:colOff>
          <xdr:row>30</xdr:row>
          <xdr:rowOff>209550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31</xdr:row>
          <xdr:rowOff>19050</xdr:rowOff>
        </xdr:from>
        <xdr:to>
          <xdr:col>82</xdr:col>
          <xdr:colOff>31750</xdr:colOff>
          <xdr:row>31</xdr:row>
          <xdr:rowOff>209550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32</xdr:row>
          <xdr:rowOff>19050</xdr:rowOff>
        </xdr:from>
        <xdr:to>
          <xdr:col>82</xdr:col>
          <xdr:colOff>31750</xdr:colOff>
          <xdr:row>32</xdr:row>
          <xdr:rowOff>209550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26</xdr:row>
          <xdr:rowOff>19050</xdr:rowOff>
        </xdr:from>
        <xdr:to>
          <xdr:col>86</xdr:col>
          <xdr:colOff>31750</xdr:colOff>
          <xdr:row>26</xdr:row>
          <xdr:rowOff>209550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27</xdr:row>
          <xdr:rowOff>19050</xdr:rowOff>
        </xdr:from>
        <xdr:to>
          <xdr:col>86</xdr:col>
          <xdr:colOff>31750</xdr:colOff>
          <xdr:row>27</xdr:row>
          <xdr:rowOff>209550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28</xdr:row>
          <xdr:rowOff>19050</xdr:rowOff>
        </xdr:from>
        <xdr:to>
          <xdr:col>86</xdr:col>
          <xdr:colOff>31750</xdr:colOff>
          <xdr:row>28</xdr:row>
          <xdr:rowOff>209550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29</xdr:row>
          <xdr:rowOff>19050</xdr:rowOff>
        </xdr:from>
        <xdr:to>
          <xdr:col>86</xdr:col>
          <xdr:colOff>31750</xdr:colOff>
          <xdr:row>29</xdr:row>
          <xdr:rowOff>209550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30</xdr:row>
          <xdr:rowOff>19050</xdr:rowOff>
        </xdr:from>
        <xdr:to>
          <xdr:col>86</xdr:col>
          <xdr:colOff>31750</xdr:colOff>
          <xdr:row>30</xdr:row>
          <xdr:rowOff>209550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31</xdr:row>
          <xdr:rowOff>19050</xdr:rowOff>
        </xdr:from>
        <xdr:to>
          <xdr:col>86</xdr:col>
          <xdr:colOff>31750</xdr:colOff>
          <xdr:row>31</xdr:row>
          <xdr:rowOff>209550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32</xdr:row>
          <xdr:rowOff>19050</xdr:rowOff>
        </xdr:from>
        <xdr:to>
          <xdr:col>86</xdr:col>
          <xdr:colOff>31750</xdr:colOff>
          <xdr:row>32</xdr:row>
          <xdr:rowOff>209550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34</xdr:row>
          <xdr:rowOff>19050</xdr:rowOff>
        </xdr:from>
        <xdr:to>
          <xdr:col>82</xdr:col>
          <xdr:colOff>31750</xdr:colOff>
          <xdr:row>34</xdr:row>
          <xdr:rowOff>209550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35</xdr:row>
          <xdr:rowOff>19050</xdr:rowOff>
        </xdr:from>
        <xdr:to>
          <xdr:col>78</xdr:col>
          <xdr:colOff>31750</xdr:colOff>
          <xdr:row>35</xdr:row>
          <xdr:rowOff>209550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40</xdr:row>
          <xdr:rowOff>19050</xdr:rowOff>
        </xdr:from>
        <xdr:to>
          <xdr:col>82</xdr:col>
          <xdr:colOff>31750</xdr:colOff>
          <xdr:row>40</xdr:row>
          <xdr:rowOff>209550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40</xdr:row>
          <xdr:rowOff>19050</xdr:rowOff>
        </xdr:from>
        <xdr:to>
          <xdr:col>86</xdr:col>
          <xdr:colOff>31750</xdr:colOff>
          <xdr:row>40</xdr:row>
          <xdr:rowOff>209550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41</xdr:row>
          <xdr:rowOff>19050</xdr:rowOff>
        </xdr:from>
        <xdr:to>
          <xdr:col>82</xdr:col>
          <xdr:colOff>31750</xdr:colOff>
          <xdr:row>41</xdr:row>
          <xdr:rowOff>209550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41</xdr:row>
          <xdr:rowOff>19050</xdr:rowOff>
        </xdr:from>
        <xdr:to>
          <xdr:col>86</xdr:col>
          <xdr:colOff>31750</xdr:colOff>
          <xdr:row>41</xdr:row>
          <xdr:rowOff>209550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42</xdr:row>
          <xdr:rowOff>19050</xdr:rowOff>
        </xdr:from>
        <xdr:to>
          <xdr:col>82</xdr:col>
          <xdr:colOff>31750</xdr:colOff>
          <xdr:row>42</xdr:row>
          <xdr:rowOff>209550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42</xdr:row>
          <xdr:rowOff>19050</xdr:rowOff>
        </xdr:from>
        <xdr:to>
          <xdr:col>86</xdr:col>
          <xdr:colOff>31750</xdr:colOff>
          <xdr:row>42</xdr:row>
          <xdr:rowOff>209550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43</xdr:row>
          <xdr:rowOff>19050</xdr:rowOff>
        </xdr:from>
        <xdr:to>
          <xdr:col>82</xdr:col>
          <xdr:colOff>31750</xdr:colOff>
          <xdr:row>43</xdr:row>
          <xdr:rowOff>209550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43</xdr:row>
          <xdr:rowOff>19050</xdr:rowOff>
        </xdr:from>
        <xdr:to>
          <xdr:col>86</xdr:col>
          <xdr:colOff>31750</xdr:colOff>
          <xdr:row>43</xdr:row>
          <xdr:rowOff>209550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44</xdr:row>
          <xdr:rowOff>19050</xdr:rowOff>
        </xdr:from>
        <xdr:to>
          <xdr:col>82</xdr:col>
          <xdr:colOff>31750</xdr:colOff>
          <xdr:row>44</xdr:row>
          <xdr:rowOff>209550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44</xdr:row>
          <xdr:rowOff>19050</xdr:rowOff>
        </xdr:from>
        <xdr:to>
          <xdr:col>86</xdr:col>
          <xdr:colOff>31750</xdr:colOff>
          <xdr:row>44</xdr:row>
          <xdr:rowOff>209550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45</xdr:row>
          <xdr:rowOff>19050</xdr:rowOff>
        </xdr:from>
        <xdr:to>
          <xdr:col>82</xdr:col>
          <xdr:colOff>31750</xdr:colOff>
          <xdr:row>45</xdr:row>
          <xdr:rowOff>209550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45</xdr:row>
          <xdr:rowOff>19050</xdr:rowOff>
        </xdr:from>
        <xdr:to>
          <xdr:col>86</xdr:col>
          <xdr:colOff>31750</xdr:colOff>
          <xdr:row>45</xdr:row>
          <xdr:rowOff>209550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46</xdr:row>
          <xdr:rowOff>19050</xdr:rowOff>
        </xdr:from>
        <xdr:to>
          <xdr:col>82</xdr:col>
          <xdr:colOff>31750</xdr:colOff>
          <xdr:row>46</xdr:row>
          <xdr:rowOff>209550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46</xdr:row>
          <xdr:rowOff>19050</xdr:rowOff>
        </xdr:from>
        <xdr:to>
          <xdr:col>86</xdr:col>
          <xdr:colOff>31750</xdr:colOff>
          <xdr:row>46</xdr:row>
          <xdr:rowOff>209550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47</xdr:row>
          <xdr:rowOff>19050</xdr:rowOff>
        </xdr:from>
        <xdr:to>
          <xdr:col>82</xdr:col>
          <xdr:colOff>31750</xdr:colOff>
          <xdr:row>47</xdr:row>
          <xdr:rowOff>209550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47</xdr:row>
          <xdr:rowOff>19050</xdr:rowOff>
        </xdr:from>
        <xdr:to>
          <xdr:col>86</xdr:col>
          <xdr:colOff>31750</xdr:colOff>
          <xdr:row>47</xdr:row>
          <xdr:rowOff>209550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0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48</xdr:row>
          <xdr:rowOff>19050</xdr:rowOff>
        </xdr:from>
        <xdr:to>
          <xdr:col>82</xdr:col>
          <xdr:colOff>31750</xdr:colOff>
          <xdr:row>48</xdr:row>
          <xdr:rowOff>209550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0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48</xdr:row>
          <xdr:rowOff>19050</xdr:rowOff>
        </xdr:from>
        <xdr:to>
          <xdr:col>86</xdr:col>
          <xdr:colOff>31750</xdr:colOff>
          <xdr:row>48</xdr:row>
          <xdr:rowOff>209550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52</xdr:row>
          <xdr:rowOff>19050</xdr:rowOff>
        </xdr:from>
        <xdr:to>
          <xdr:col>82</xdr:col>
          <xdr:colOff>31750</xdr:colOff>
          <xdr:row>52</xdr:row>
          <xdr:rowOff>209550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0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52</xdr:row>
          <xdr:rowOff>19050</xdr:rowOff>
        </xdr:from>
        <xdr:to>
          <xdr:col>86</xdr:col>
          <xdr:colOff>31750</xdr:colOff>
          <xdr:row>52</xdr:row>
          <xdr:rowOff>209550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0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53</xdr:row>
          <xdr:rowOff>19050</xdr:rowOff>
        </xdr:from>
        <xdr:to>
          <xdr:col>82</xdr:col>
          <xdr:colOff>31750</xdr:colOff>
          <xdr:row>53</xdr:row>
          <xdr:rowOff>209550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0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53</xdr:row>
          <xdr:rowOff>19050</xdr:rowOff>
        </xdr:from>
        <xdr:to>
          <xdr:col>86</xdr:col>
          <xdr:colOff>31750</xdr:colOff>
          <xdr:row>53</xdr:row>
          <xdr:rowOff>209550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0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49</xdr:row>
          <xdr:rowOff>19050</xdr:rowOff>
        </xdr:from>
        <xdr:to>
          <xdr:col>86</xdr:col>
          <xdr:colOff>31750</xdr:colOff>
          <xdr:row>49</xdr:row>
          <xdr:rowOff>209550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0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38100</xdr:colOff>
          <xdr:row>50</xdr:row>
          <xdr:rowOff>19050</xdr:rowOff>
        </xdr:from>
        <xdr:to>
          <xdr:col>82</xdr:col>
          <xdr:colOff>38100</xdr:colOff>
          <xdr:row>50</xdr:row>
          <xdr:rowOff>209550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0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51</xdr:row>
          <xdr:rowOff>19050</xdr:rowOff>
        </xdr:from>
        <xdr:to>
          <xdr:col>82</xdr:col>
          <xdr:colOff>31750</xdr:colOff>
          <xdr:row>51</xdr:row>
          <xdr:rowOff>209550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0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50</xdr:row>
          <xdr:rowOff>19050</xdr:rowOff>
        </xdr:from>
        <xdr:to>
          <xdr:col>86</xdr:col>
          <xdr:colOff>31750</xdr:colOff>
          <xdr:row>50</xdr:row>
          <xdr:rowOff>209550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36</xdr:row>
          <xdr:rowOff>19050</xdr:rowOff>
        </xdr:from>
        <xdr:to>
          <xdr:col>82</xdr:col>
          <xdr:colOff>31750</xdr:colOff>
          <xdr:row>36</xdr:row>
          <xdr:rowOff>209550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31750</xdr:colOff>
          <xdr:row>36</xdr:row>
          <xdr:rowOff>19050</xdr:rowOff>
        </xdr:from>
        <xdr:to>
          <xdr:col>78</xdr:col>
          <xdr:colOff>31750</xdr:colOff>
          <xdr:row>36</xdr:row>
          <xdr:rowOff>209550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0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36</xdr:row>
          <xdr:rowOff>19050</xdr:rowOff>
        </xdr:from>
        <xdr:to>
          <xdr:col>86</xdr:col>
          <xdr:colOff>31750</xdr:colOff>
          <xdr:row>36</xdr:row>
          <xdr:rowOff>209550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0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39</xdr:row>
          <xdr:rowOff>19050</xdr:rowOff>
        </xdr:from>
        <xdr:to>
          <xdr:col>82</xdr:col>
          <xdr:colOff>31750</xdr:colOff>
          <xdr:row>39</xdr:row>
          <xdr:rowOff>209550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0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31750</xdr:colOff>
          <xdr:row>39</xdr:row>
          <xdr:rowOff>19050</xdr:rowOff>
        </xdr:from>
        <xdr:to>
          <xdr:col>86</xdr:col>
          <xdr:colOff>31750</xdr:colOff>
          <xdr:row>39</xdr:row>
          <xdr:rowOff>209550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0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54</xdr:row>
          <xdr:rowOff>19050</xdr:rowOff>
        </xdr:from>
        <xdr:to>
          <xdr:col>82</xdr:col>
          <xdr:colOff>31750</xdr:colOff>
          <xdr:row>54</xdr:row>
          <xdr:rowOff>209550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0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13</xdr:col>
      <xdr:colOff>0</xdr:colOff>
      <xdr:row>13</xdr:row>
      <xdr:rowOff>0</xdr:rowOff>
    </xdr:from>
    <xdr:to>
      <xdr:col>23</xdr:col>
      <xdr:colOff>32497</xdr:colOff>
      <xdr:row>25</xdr:row>
      <xdr:rowOff>78440</xdr:rowOff>
    </xdr:to>
    <xdr:sp macro="" textlink="">
      <xdr:nvSpPr>
        <xdr:cNvPr id="2" name="AutoShape 24">
          <a:extLst>
            <a:ext uri="{FF2B5EF4-FFF2-40B4-BE49-F238E27FC236}">
              <a16:creationId xmlns:a16="http://schemas.microsoft.com/office/drawing/2014/main" id="{00000000-0008-0000-0C00-000002000000}"/>
            </a:ext>
          </a:extLst>
        </xdr:cNvPr>
        <xdr:cNvSpPr>
          <a:spLocks noChangeArrowheads="1"/>
        </xdr:cNvSpPr>
      </xdr:nvSpPr>
      <xdr:spPr bwMode="auto">
        <a:xfrm>
          <a:off x="3514725" y="3228975"/>
          <a:ext cx="2604247" cy="335504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休日とする日（土日、祝日、休校日等）は分かりやすく示すこと。（色つき、網掛け等）・・休日リストを活用すると休日とする日が自動的に反映されます。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開始日から対応日までを1か月として作成すること。（長期高度人材育成コースを除く）</a:t>
          </a:r>
        </a:p>
        <a:p>
          <a:pPr algn="l" rtl="0">
            <a:lnSpc>
              <a:spcPts val="1400"/>
            </a:lnSpc>
            <a:defRPr sz="1000"/>
          </a:pPr>
          <a:r>
            <a:rPr lang="ja-JP" altLang="en-US" sz="1200" b="0" i="0" u="sng" strike="noStrike" baseline="0">
              <a:solidFill>
                <a:srgbClr val="000000"/>
              </a:solidFill>
              <a:latin typeface="ＭＳ Ｐゴシック"/>
              <a:ea typeface="ＭＳ Ｐゴシック"/>
            </a:rPr>
            <a:t>※例：</a:t>
          </a:r>
          <a:r>
            <a:rPr lang="en-US" altLang="ja-JP" sz="1200" b="0" i="0" u="sng" strike="noStrike" baseline="0">
              <a:solidFill>
                <a:srgbClr val="000000"/>
              </a:solidFill>
              <a:latin typeface="ＭＳ Ｐゴシック"/>
              <a:ea typeface="ＭＳ Ｐゴシック"/>
            </a:rPr>
            <a:t>7</a:t>
          </a:r>
          <a:r>
            <a:rPr lang="ja-JP" altLang="en-US" sz="1200" b="0" i="0" u="sng" strike="noStrike" baseline="0">
              <a:solidFill>
                <a:srgbClr val="000000"/>
              </a:solidFill>
              <a:latin typeface="ＭＳ Ｐゴシック"/>
              <a:ea typeface="ＭＳ Ｐゴシック"/>
            </a:rPr>
            <a:t>/3開始の訓練の場合</a:t>
          </a:r>
          <a:r>
            <a:rPr lang="en-US" altLang="ja-JP" sz="1200" b="0" i="0" u="sng" strike="noStrike" baseline="0">
              <a:solidFill>
                <a:srgbClr val="000000"/>
              </a:solidFill>
              <a:latin typeface="ＭＳ Ｐゴシック"/>
              <a:ea typeface="ＭＳ Ｐゴシック"/>
            </a:rPr>
            <a:t>8</a:t>
          </a:r>
          <a:r>
            <a:rPr lang="ja-JP" altLang="en-US" sz="1200" b="0" i="0" u="sng" strike="noStrike" baseline="0">
              <a:solidFill>
                <a:srgbClr val="000000"/>
              </a:solidFill>
              <a:latin typeface="ＭＳ Ｐゴシック"/>
              <a:ea typeface="ＭＳ Ｐゴシック"/>
            </a:rPr>
            <a:t>/2までが1か月。</a:t>
          </a:r>
          <a:endParaRPr lang="en-US" altLang="ja-JP" sz="1200" b="0" i="0" u="sng" strike="noStrike" baseline="0">
            <a:solidFill>
              <a:srgbClr val="000000"/>
            </a:solidFill>
            <a:latin typeface="ＭＳ Ｐゴシック"/>
            <a:ea typeface="ＭＳ Ｐゴシック"/>
          </a:endParaRPr>
        </a:p>
        <a:p>
          <a:pPr algn="l" rtl="0">
            <a:lnSpc>
              <a:spcPts val="1400"/>
            </a:lnSpc>
            <a:defRPr sz="1000"/>
          </a:pPr>
          <a:endParaRPr lang="en-US" altLang="ja-JP" sz="1200" b="0" i="0" u="sng" strike="noStrike" baseline="0">
            <a:solidFill>
              <a:srgbClr val="000000"/>
            </a:solidFill>
            <a:latin typeface="ＭＳ Ｐゴシック"/>
            <a:ea typeface="ＭＳ Ｐゴシック"/>
          </a:endParaRPr>
        </a:p>
        <a:p>
          <a:pPr algn="l" rtl="0">
            <a:lnSpc>
              <a:spcPts val="1400"/>
            </a:lnSpc>
            <a:defRPr sz="1000"/>
          </a:pPr>
          <a:r>
            <a:rPr lang="en-US" altLang="ja-JP" sz="1200" b="1" i="0" u="sng" strike="noStrike" baseline="0">
              <a:solidFill>
                <a:srgbClr val="000000"/>
              </a:solidFill>
              <a:latin typeface="ＭＳ Ｐゴシック"/>
              <a:ea typeface="ＭＳ Ｐゴシック"/>
            </a:rPr>
            <a:t>※</a:t>
          </a:r>
          <a:r>
            <a:rPr lang="ja-JP" altLang="en-US" sz="1200" b="1" i="0" u="sng" strike="noStrike" baseline="0">
              <a:solidFill>
                <a:srgbClr val="000000"/>
              </a:solidFill>
              <a:latin typeface="ＭＳ Ｐゴシック"/>
              <a:ea typeface="ＭＳ Ｐゴシック"/>
            </a:rPr>
            <a:t>訓練開始日、訓練終了日を入力すると、休日等に自動的に色がつきます。また、開始日から対応日までの日付が自動的に入力されます。</a:t>
          </a:r>
          <a:endParaRPr lang="ja-JP" altLang="en-US" b="1"/>
        </a:p>
      </xdr:txBody>
    </xdr:sp>
    <xdr:clientData/>
  </xdr:twoCellAnchor>
  <mc:AlternateContent xmlns:mc="http://schemas.openxmlformats.org/markup-compatibility/2006">
    <mc:Choice xmlns:a14="http://schemas.microsoft.com/office/drawing/2010/main" Requires="a14">
      <xdr:twoCellAnchor editAs="oneCell">
        <xdr:from>
          <xdr:col>29</xdr:col>
          <xdr:colOff>19050</xdr:colOff>
          <xdr:row>9</xdr:row>
          <xdr:rowOff>50800</xdr:rowOff>
        </xdr:from>
        <xdr:to>
          <xdr:col>30</xdr:col>
          <xdr:colOff>38100</xdr:colOff>
          <xdr:row>9</xdr:row>
          <xdr:rowOff>285750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C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15</xdr:col>
      <xdr:colOff>0</xdr:colOff>
      <xdr:row>13</xdr:row>
      <xdr:rowOff>0</xdr:rowOff>
    </xdr:from>
    <xdr:to>
      <xdr:col>25</xdr:col>
      <xdr:colOff>32497</xdr:colOff>
      <xdr:row>23</xdr:row>
      <xdr:rowOff>123264</xdr:rowOff>
    </xdr:to>
    <xdr:sp macro="" textlink="">
      <xdr:nvSpPr>
        <xdr:cNvPr id="2" name="AutoShape 24">
          <a:extLst>
            <a:ext uri="{FF2B5EF4-FFF2-40B4-BE49-F238E27FC236}">
              <a16:creationId xmlns:a16="http://schemas.microsoft.com/office/drawing/2014/main" id="{00000000-0008-0000-0D00-000002000000}"/>
            </a:ext>
          </a:extLst>
        </xdr:cNvPr>
        <xdr:cNvSpPr>
          <a:spLocks noChangeArrowheads="1"/>
        </xdr:cNvSpPr>
      </xdr:nvSpPr>
      <xdr:spPr bwMode="auto">
        <a:xfrm>
          <a:off x="3781425" y="3219450"/>
          <a:ext cx="2604247" cy="3361764"/>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休日とする日（土日、祝日、休校日等）は分かりやすく示すこと。（色つき、網掛け等）・・休日リストを活用すると休日とする日が自動的に反映されます。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開始日から対応日までを1か月として作成すること。（長期高度人材育成コースを除く）</a:t>
          </a:r>
        </a:p>
        <a:p>
          <a:pPr algn="l" rtl="0">
            <a:lnSpc>
              <a:spcPts val="1400"/>
            </a:lnSpc>
            <a:defRPr sz="1000"/>
          </a:pPr>
          <a:r>
            <a:rPr lang="ja-JP" altLang="en-US" sz="1200" b="0" i="0" u="sng" strike="noStrike" baseline="0">
              <a:solidFill>
                <a:srgbClr val="000000"/>
              </a:solidFill>
              <a:latin typeface="ＭＳ Ｐゴシック"/>
              <a:ea typeface="ＭＳ Ｐゴシック"/>
            </a:rPr>
            <a:t>※例：</a:t>
          </a:r>
          <a:r>
            <a:rPr lang="en-US" altLang="ja-JP" sz="1200" b="0" i="0" u="sng" strike="noStrike" baseline="0">
              <a:solidFill>
                <a:srgbClr val="000000"/>
              </a:solidFill>
              <a:latin typeface="ＭＳ Ｐゴシック"/>
              <a:ea typeface="ＭＳ Ｐゴシック"/>
            </a:rPr>
            <a:t>7</a:t>
          </a:r>
          <a:r>
            <a:rPr lang="ja-JP" altLang="en-US" sz="1200" b="0" i="0" u="sng" strike="noStrike" baseline="0">
              <a:solidFill>
                <a:srgbClr val="000000"/>
              </a:solidFill>
              <a:latin typeface="ＭＳ Ｐゴシック"/>
              <a:ea typeface="ＭＳ Ｐゴシック"/>
            </a:rPr>
            <a:t>/3開始の訓練の場合</a:t>
          </a:r>
          <a:r>
            <a:rPr lang="en-US" altLang="ja-JP" sz="1200" b="0" i="0" u="sng" strike="noStrike" baseline="0">
              <a:solidFill>
                <a:srgbClr val="000000"/>
              </a:solidFill>
              <a:latin typeface="ＭＳ Ｐゴシック"/>
              <a:ea typeface="ＭＳ Ｐゴシック"/>
            </a:rPr>
            <a:t>8</a:t>
          </a:r>
          <a:r>
            <a:rPr lang="ja-JP" altLang="en-US" sz="1200" b="0" i="0" u="sng" strike="noStrike" baseline="0">
              <a:solidFill>
                <a:srgbClr val="000000"/>
              </a:solidFill>
              <a:latin typeface="ＭＳ Ｐゴシック"/>
              <a:ea typeface="ＭＳ Ｐゴシック"/>
            </a:rPr>
            <a:t>/2までが1か月。</a:t>
          </a:r>
          <a:endParaRPr lang="en-US" altLang="ja-JP" sz="1200" b="0" i="0" u="sng" strike="noStrike" baseline="0">
            <a:solidFill>
              <a:srgbClr val="000000"/>
            </a:solidFill>
            <a:latin typeface="ＭＳ Ｐゴシック"/>
            <a:ea typeface="ＭＳ Ｐゴシック"/>
          </a:endParaRPr>
        </a:p>
        <a:p>
          <a:pPr algn="l" rtl="0">
            <a:lnSpc>
              <a:spcPts val="1400"/>
            </a:lnSpc>
            <a:defRPr sz="1000"/>
          </a:pPr>
          <a:endParaRPr lang="en-US" altLang="ja-JP" sz="1200" b="0" i="0" u="sng" strike="noStrike" baseline="0">
            <a:solidFill>
              <a:srgbClr val="000000"/>
            </a:solidFill>
            <a:latin typeface="ＭＳ Ｐゴシック"/>
            <a:ea typeface="ＭＳ Ｐゴシック"/>
          </a:endParaRPr>
        </a:p>
        <a:p>
          <a:pPr algn="l" rtl="0">
            <a:lnSpc>
              <a:spcPts val="1400"/>
            </a:lnSpc>
            <a:defRPr sz="1000"/>
          </a:pPr>
          <a:r>
            <a:rPr lang="en-US" altLang="ja-JP" sz="1200" b="1" i="0" u="sng" strike="noStrike" baseline="0">
              <a:solidFill>
                <a:srgbClr val="000000"/>
              </a:solidFill>
              <a:latin typeface="ＭＳ Ｐゴシック"/>
              <a:ea typeface="ＭＳ Ｐゴシック"/>
            </a:rPr>
            <a:t>※</a:t>
          </a:r>
          <a:r>
            <a:rPr lang="ja-JP" altLang="en-US" sz="1200" b="1" i="0" u="sng" strike="noStrike" baseline="0">
              <a:solidFill>
                <a:srgbClr val="000000"/>
              </a:solidFill>
              <a:latin typeface="ＭＳ Ｐゴシック"/>
              <a:ea typeface="ＭＳ Ｐゴシック"/>
            </a:rPr>
            <a:t>訓練開始日、訓練終了日を入力すると、休日等に自動的に色がつきます。また、開始日から対応日までの日付が自動的に入力されます。</a:t>
          </a:r>
          <a:endParaRPr lang="ja-JP" altLang="en-US" b="1"/>
        </a:p>
      </xdr:txBody>
    </xdr:sp>
    <xdr:clientData/>
  </xdr:twoCellAnchor>
  <mc:AlternateContent xmlns:mc="http://schemas.openxmlformats.org/markup-compatibility/2006">
    <mc:Choice xmlns:a14="http://schemas.microsoft.com/office/drawing/2010/main" Requires="a14">
      <xdr:twoCellAnchor editAs="oneCell">
        <xdr:from>
          <xdr:col>25</xdr:col>
          <xdr:colOff>260350</xdr:colOff>
          <xdr:row>9</xdr:row>
          <xdr:rowOff>19050</xdr:rowOff>
        </xdr:from>
        <xdr:to>
          <xdr:col>27</xdr:col>
          <xdr:colOff>12700</xdr:colOff>
          <xdr:row>9</xdr:row>
          <xdr:rowOff>266700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D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15</xdr:col>
      <xdr:colOff>0</xdr:colOff>
      <xdr:row>13</xdr:row>
      <xdr:rowOff>0</xdr:rowOff>
    </xdr:from>
    <xdr:to>
      <xdr:col>25</xdr:col>
      <xdr:colOff>32497</xdr:colOff>
      <xdr:row>23</xdr:row>
      <xdr:rowOff>123264</xdr:rowOff>
    </xdr:to>
    <xdr:sp macro="" textlink="">
      <xdr:nvSpPr>
        <xdr:cNvPr id="2" name="AutoShape 24">
          <a:extLst>
            <a:ext uri="{FF2B5EF4-FFF2-40B4-BE49-F238E27FC236}">
              <a16:creationId xmlns:a16="http://schemas.microsoft.com/office/drawing/2014/main" id="{00000000-0008-0000-0E00-000002000000}"/>
            </a:ext>
          </a:extLst>
        </xdr:cNvPr>
        <xdr:cNvSpPr>
          <a:spLocks noChangeArrowheads="1"/>
        </xdr:cNvSpPr>
      </xdr:nvSpPr>
      <xdr:spPr bwMode="auto">
        <a:xfrm>
          <a:off x="3781425" y="3219450"/>
          <a:ext cx="2604247" cy="3361764"/>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休日とする日（土日、祝日、休校日等）は分かりやすく示すこと。（色つき、網掛け等）・・休日リストを活用すると休日とする日が自動的に反映されます。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開始日から対応日までを1か月として作成すること。（長期高度人材育成コースを除く）</a:t>
          </a:r>
        </a:p>
        <a:p>
          <a:pPr algn="l" rtl="0">
            <a:lnSpc>
              <a:spcPts val="1400"/>
            </a:lnSpc>
            <a:defRPr sz="1000"/>
          </a:pPr>
          <a:r>
            <a:rPr lang="ja-JP" altLang="en-US" sz="1200" b="0" i="0" u="sng" strike="noStrike" baseline="0">
              <a:solidFill>
                <a:srgbClr val="000000"/>
              </a:solidFill>
              <a:latin typeface="ＭＳ Ｐゴシック"/>
              <a:ea typeface="ＭＳ Ｐゴシック"/>
            </a:rPr>
            <a:t>※例：</a:t>
          </a:r>
          <a:r>
            <a:rPr lang="en-US" altLang="ja-JP" sz="1200" b="0" i="0" u="sng" strike="noStrike" baseline="0">
              <a:solidFill>
                <a:srgbClr val="000000"/>
              </a:solidFill>
              <a:latin typeface="ＭＳ Ｐゴシック"/>
              <a:ea typeface="ＭＳ Ｐゴシック"/>
            </a:rPr>
            <a:t>7</a:t>
          </a:r>
          <a:r>
            <a:rPr lang="ja-JP" altLang="en-US" sz="1200" b="0" i="0" u="sng" strike="noStrike" baseline="0">
              <a:solidFill>
                <a:srgbClr val="000000"/>
              </a:solidFill>
              <a:latin typeface="ＭＳ Ｐゴシック"/>
              <a:ea typeface="ＭＳ Ｐゴシック"/>
            </a:rPr>
            <a:t>/3開始の訓練の場合</a:t>
          </a:r>
          <a:r>
            <a:rPr lang="en-US" altLang="ja-JP" sz="1200" b="0" i="0" u="sng" strike="noStrike" baseline="0">
              <a:solidFill>
                <a:srgbClr val="000000"/>
              </a:solidFill>
              <a:latin typeface="ＭＳ Ｐゴシック"/>
              <a:ea typeface="ＭＳ Ｐゴシック"/>
            </a:rPr>
            <a:t>8</a:t>
          </a:r>
          <a:r>
            <a:rPr lang="ja-JP" altLang="en-US" sz="1200" b="0" i="0" u="sng" strike="noStrike" baseline="0">
              <a:solidFill>
                <a:srgbClr val="000000"/>
              </a:solidFill>
              <a:latin typeface="ＭＳ Ｐゴシック"/>
              <a:ea typeface="ＭＳ Ｐゴシック"/>
            </a:rPr>
            <a:t>/2までが1か月。</a:t>
          </a:r>
          <a:endParaRPr lang="en-US" altLang="ja-JP" sz="1200" b="0" i="0" u="sng" strike="noStrike" baseline="0">
            <a:solidFill>
              <a:srgbClr val="000000"/>
            </a:solidFill>
            <a:latin typeface="ＭＳ Ｐゴシック"/>
            <a:ea typeface="ＭＳ Ｐゴシック"/>
          </a:endParaRPr>
        </a:p>
        <a:p>
          <a:pPr algn="l" rtl="0">
            <a:lnSpc>
              <a:spcPts val="1400"/>
            </a:lnSpc>
            <a:defRPr sz="1000"/>
          </a:pPr>
          <a:endParaRPr lang="en-US" altLang="ja-JP" sz="1200" b="0" i="0" u="sng" strike="noStrike" baseline="0">
            <a:solidFill>
              <a:srgbClr val="000000"/>
            </a:solidFill>
            <a:latin typeface="ＭＳ Ｐゴシック"/>
            <a:ea typeface="ＭＳ Ｐゴシック"/>
          </a:endParaRPr>
        </a:p>
        <a:p>
          <a:pPr algn="l" rtl="0">
            <a:lnSpc>
              <a:spcPts val="1400"/>
            </a:lnSpc>
            <a:defRPr sz="1000"/>
          </a:pPr>
          <a:r>
            <a:rPr lang="en-US" altLang="ja-JP" sz="1200" b="1" i="0" u="sng" strike="noStrike" baseline="0">
              <a:solidFill>
                <a:srgbClr val="000000"/>
              </a:solidFill>
              <a:latin typeface="ＭＳ Ｐゴシック"/>
              <a:ea typeface="ＭＳ Ｐゴシック"/>
            </a:rPr>
            <a:t>※</a:t>
          </a:r>
          <a:r>
            <a:rPr lang="ja-JP" altLang="en-US" sz="1200" b="1" i="0" u="sng" strike="noStrike" baseline="0">
              <a:solidFill>
                <a:srgbClr val="000000"/>
              </a:solidFill>
              <a:latin typeface="ＭＳ Ｐゴシック"/>
              <a:ea typeface="ＭＳ Ｐゴシック"/>
            </a:rPr>
            <a:t>訓練開始日、訓練終了日を入力すると、休日等に自動的に色がつきます。また、開始日から対応日までの日付が自動的に入力されます。</a:t>
          </a:r>
          <a:endParaRPr lang="ja-JP" altLang="en-US" b="1"/>
        </a:p>
      </xdr:txBody>
    </xdr:sp>
    <xdr:clientData/>
  </xdr:twoCellAnchor>
  <mc:AlternateContent xmlns:mc="http://schemas.openxmlformats.org/markup-compatibility/2006">
    <mc:Choice xmlns:a14="http://schemas.microsoft.com/office/drawing/2010/main" Requires="a14">
      <xdr:twoCellAnchor editAs="oneCell">
        <xdr:from>
          <xdr:col>25</xdr:col>
          <xdr:colOff>209550</xdr:colOff>
          <xdr:row>9</xdr:row>
          <xdr:rowOff>57150</xdr:rowOff>
        </xdr:from>
        <xdr:to>
          <xdr:col>26</xdr:col>
          <xdr:colOff>228600</xdr:colOff>
          <xdr:row>9</xdr:row>
          <xdr:rowOff>304800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E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14</xdr:col>
      <xdr:colOff>0</xdr:colOff>
      <xdr:row>13</xdr:row>
      <xdr:rowOff>0</xdr:rowOff>
    </xdr:from>
    <xdr:to>
      <xdr:col>24</xdr:col>
      <xdr:colOff>32497</xdr:colOff>
      <xdr:row>25</xdr:row>
      <xdr:rowOff>78440</xdr:rowOff>
    </xdr:to>
    <xdr:sp macro="" textlink="">
      <xdr:nvSpPr>
        <xdr:cNvPr id="2" name="AutoShape 24">
          <a:extLst>
            <a:ext uri="{FF2B5EF4-FFF2-40B4-BE49-F238E27FC236}">
              <a16:creationId xmlns:a16="http://schemas.microsoft.com/office/drawing/2014/main" id="{00000000-0008-0000-0F00-000002000000}"/>
            </a:ext>
          </a:extLst>
        </xdr:cNvPr>
        <xdr:cNvSpPr>
          <a:spLocks noChangeArrowheads="1"/>
        </xdr:cNvSpPr>
      </xdr:nvSpPr>
      <xdr:spPr bwMode="auto">
        <a:xfrm>
          <a:off x="3771900" y="3228975"/>
          <a:ext cx="2604247" cy="335504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休日とする日（土日、祝日、休校日等）は分かりやすく示すこと。（色つき、網掛け等）・・休日リストを活用すると休日とする日が自動的に反映されます。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開始日から対応日までを1か月として作成すること。（長期高度人材育成コースを除く）</a:t>
          </a:r>
        </a:p>
        <a:p>
          <a:pPr algn="l" rtl="0">
            <a:lnSpc>
              <a:spcPts val="1400"/>
            </a:lnSpc>
            <a:defRPr sz="1000"/>
          </a:pPr>
          <a:r>
            <a:rPr lang="ja-JP" altLang="en-US" sz="1200" b="0" i="0" u="sng" strike="noStrike" baseline="0">
              <a:solidFill>
                <a:srgbClr val="000000"/>
              </a:solidFill>
              <a:latin typeface="ＭＳ Ｐゴシック"/>
              <a:ea typeface="ＭＳ Ｐゴシック"/>
            </a:rPr>
            <a:t>※例：</a:t>
          </a:r>
          <a:r>
            <a:rPr lang="en-US" altLang="ja-JP" sz="1200" b="0" i="0" u="sng" strike="noStrike" baseline="0">
              <a:solidFill>
                <a:srgbClr val="000000"/>
              </a:solidFill>
              <a:latin typeface="ＭＳ Ｐゴシック"/>
              <a:ea typeface="ＭＳ Ｐゴシック"/>
            </a:rPr>
            <a:t>7</a:t>
          </a:r>
          <a:r>
            <a:rPr lang="ja-JP" altLang="en-US" sz="1200" b="0" i="0" u="sng" strike="noStrike" baseline="0">
              <a:solidFill>
                <a:srgbClr val="000000"/>
              </a:solidFill>
              <a:latin typeface="ＭＳ Ｐゴシック"/>
              <a:ea typeface="ＭＳ Ｐゴシック"/>
            </a:rPr>
            <a:t>/3開始の訓練の場合</a:t>
          </a:r>
          <a:r>
            <a:rPr lang="en-US" altLang="ja-JP" sz="1200" b="0" i="0" u="sng" strike="noStrike" baseline="0">
              <a:solidFill>
                <a:srgbClr val="000000"/>
              </a:solidFill>
              <a:latin typeface="ＭＳ Ｐゴシック"/>
              <a:ea typeface="ＭＳ Ｐゴシック"/>
            </a:rPr>
            <a:t>8</a:t>
          </a:r>
          <a:r>
            <a:rPr lang="ja-JP" altLang="en-US" sz="1200" b="0" i="0" u="sng" strike="noStrike" baseline="0">
              <a:solidFill>
                <a:srgbClr val="000000"/>
              </a:solidFill>
              <a:latin typeface="ＭＳ Ｐゴシック"/>
              <a:ea typeface="ＭＳ Ｐゴシック"/>
            </a:rPr>
            <a:t>/2までが1か月。</a:t>
          </a:r>
          <a:endParaRPr lang="en-US" altLang="ja-JP" sz="1200" b="0" i="0" u="sng" strike="noStrike" baseline="0">
            <a:solidFill>
              <a:srgbClr val="000000"/>
            </a:solidFill>
            <a:latin typeface="ＭＳ Ｐゴシック"/>
            <a:ea typeface="ＭＳ Ｐゴシック"/>
          </a:endParaRPr>
        </a:p>
        <a:p>
          <a:pPr algn="l" rtl="0">
            <a:lnSpc>
              <a:spcPts val="1400"/>
            </a:lnSpc>
            <a:defRPr sz="1000"/>
          </a:pPr>
          <a:endParaRPr lang="en-US" altLang="ja-JP" sz="1200" b="0" i="0" u="sng" strike="noStrike" baseline="0">
            <a:solidFill>
              <a:srgbClr val="000000"/>
            </a:solidFill>
            <a:latin typeface="ＭＳ Ｐゴシック"/>
            <a:ea typeface="ＭＳ Ｐゴシック"/>
          </a:endParaRPr>
        </a:p>
        <a:p>
          <a:pPr algn="l" rtl="0">
            <a:lnSpc>
              <a:spcPts val="1400"/>
            </a:lnSpc>
            <a:defRPr sz="1000"/>
          </a:pPr>
          <a:r>
            <a:rPr lang="en-US" altLang="ja-JP" sz="1200" b="1" i="0" u="sng" strike="noStrike" baseline="0">
              <a:solidFill>
                <a:srgbClr val="000000"/>
              </a:solidFill>
              <a:latin typeface="ＭＳ Ｐゴシック"/>
              <a:ea typeface="ＭＳ Ｐゴシック"/>
            </a:rPr>
            <a:t>※</a:t>
          </a:r>
          <a:r>
            <a:rPr lang="ja-JP" altLang="en-US" sz="1200" b="1" i="0" u="sng" strike="noStrike" baseline="0">
              <a:solidFill>
                <a:srgbClr val="000000"/>
              </a:solidFill>
              <a:latin typeface="ＭＳ Ｐゴシック"/>
              <a:ea typeface="ＭＳ Ｐゴシック"/>
            </a:rPr>
            <a:t>訓練開始日、訓練終了日を入力すると、休日等に自動的に色がつきます。また、開始日から対応日までの日付が自動的に入力されます。</a:t>
          </a:r>
          <a:endParaRPr lang="ja-JP" altLang="en-US" b="1"/>
        </a:p>
      </xdr:txBody>
    </xdr:sp>
    <xdr:clientData/>
  </xdr:twoCellAnchor>
  <mc:AlternateContent xmlns:mc="http://schemas.openxmlformats.org/markup-compatibility/2006">
    <mc:Choice xmlns:a14="http://schemas.microsoft.com/office/drawing/2010/main" Requires="a14">
      <xdr:twoCellAnchor editAs="oneCell">
        <xdr:from>
          <xdr:col>28</xdr:col>
          <xdr:colOff>228600</xdr:colOff>
          <xdr:row>9</xdr:row>
          <xdr:rowOff>19050</xdr:rowOff>
        </xdr:from>
        <xdr:to>
          <xdr:col>29</xdr:col>
          <xdr:colOff>247650</xdr:colOff>
          <xdr:row>9</xdr:row>
          <xdr:rowOff>266700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F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14</xdr:col>
      <xdr:colOff>0</xdr:colOff>
      <xdr:row>13</xdr:row>
      <xdr:rowOff>0</xdr:rowOff>
    </xdr:from>
    <xdr:to>
      <xdr:col>24</xdr:col>
      <xdr:colOff>32497</xdr:colOff>
      <xdr:row>23</xdr:row>
      <xdr:rowOff>123264</xdr:rowOff>
    </xdr:to>
    <xdr:sp macro="" textlink="">
      <xdr:nvSpPr>
        <xdr:cNvPr id="2" name="AutoShape 24">
          <a:extLst>
            <a:ext uri="{FF2B5EF4-FFF2-40B4-BE49-F238E27FC236}">
              <a16:creationId xmlns:a16="http://schemas.microsoft.com/office/drawing/2014/main" id="{00000000-0008-0000-1000-000002000000}"/>
            </a:ext>
          </a:extLst>
        </xdr:cNvPr>
        <xdr:cNvSpPr>
          <a:spLocks noChangeArrowheads="1"/>
        </xdr:cNvSpPr>
      </xdr:nvSpPr>
      <xdr:spPr bwMode="auto">
        <a:xfrm>
          <a:off x="3752850" y="3257550"/>
          <a:ext cx="2604247" cy="3361764"/>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休日とする日（土日、祝日、休校日等）は分かりやすく示すこと。（色つき、網掛け等）・・休日リストを活用すると休日とする日が自動的に反映されます。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開始日から対応日までを1か月として作成すること。（長期高度人材育成コースを除く）</a:t>
          </a:r>
        </a:p>
        <a:p>
          <a:pPr algn="l" rtl="0">
            <a:lnSpc>
              <a:spcPts val="1400"/>
            </a:lnSpc>
            <a:defRPr sz="1000"/>
          </a:pPr>
          <a:r>
            <a:rPr lang="ja-JP" altLang="en-US" sz="1200" b="0" i="0" u="sng" strike="noStrike" baseline="0">
              <a:solidFill>
                <a:srgbClr val="000000"/>
              </a:solidFill>
              <a:latin typeface="ＭＳ Ｐゴシック"/>
              <a:ea typeface="ＭＳ Ｐゴシック"/>
            </a:rPr>
            <a:t>※例：</a:t>
          </a:r>
          <a:r>
            <a:rPr lang="en-US" altLang="ja-JP" sz="1200" b="0" i="0" u="sng" strike="noStrike" baseline="0">
              <a:solidFill>
                <a:srgbClr val="000000"/>
              </a:solidFill>
              <a:latin typeface="ＭＳ Ｐゴシック"/>
              <a:ea typeface="ＭＳ Ｐゴシック"/>
            </a:rPr>
            <a:t>7</a:t>
          </a:r>
          <a:r>
            <a:rPr lang="ja-JP" altLang="en-US" sz="1200" b="0" i="0" u="sng" strike="noStrike" baseline="0">
              <a:solidFill>
                <a:srgbClr val="000000"/>
              </a:solidFill>
              <a:latin typeface="ＭＳ Ｐゴシック"/>
              <a:ea typeface="ＭＳ Ｐゴシック"/>
            </a:rPr>
            <a:t>/3開始の訓練の場合</a:t>
          </a:r>
          <a:r>
            <a:rPr lang="en-US" altLang="ja-JP" sz="1200" b="0" i="0" u="sng" strike="noStrike" baseline="0">
              <a:solidFill>
                <a:srgbClr val="000000"/>
              </a:solidFill>
              <a:latin typeface="ＭＳ Ｐゴシック"/>
              <a:ea typeface="ＭＳ Ｐゴシック"/>
            </a:rPr>
            <a:t>8</a:t>
          </a:r>
          <a:r>
            <a:rPr lang="ja-JP" altLang="en-US" sz="1200" b="0" i="0" u="sng" strike="noStrike" baseline="0">
              <a:solidFill>
                <a:srgbClr val="000000"/>
              </a:solidFill>
              <a:latin typeface="ＭＳ Ｐゴシック"/>
              <a:ea typeface="ＭＳ Ｐゴシック"/>
            </a:rPr>
            <a:t>/2までが1か月。</a:t>
          </a:r>
          <a:endParaRPr lang="en-US" altLang="ja-JP" sz="1200" b="0" i="0" u="sng" strike="noStrike" baseline="0">
            <a:solidFill>
              <a:srgbClr val="000000"/>
            </a:solidFill>
            <a:latin typeface="ＭＳ Ｐゴシック"/>
            <a:ea typeface="ＭＳ Ｐゴシック"/>
          </a:endParaRPr>
        </a:p>
        <a:p>
          <a:pPr algn="l" rtl="0">
            <a:lnSpc>
              <a:spcPts val="1400"/>
            </a:lnSpc>
            <a:defRPr sz="1000"/>
          </a:pPr>
          <a:endParaRPr lang="en-US" altLang="ja-JP" sz="1200" b="0" i="0" u="sng" strike="noStrike" baseline="0">
            <a:solidFill>
              <a:srgbClr val="000000"/>
            </a:solidFill>
            <a:latin typeface="ＭＳ Ｐゴシック"/>
            <a:ea typeface="ＭＳ Ｐゴシック"/>
          </a:endParaRPr>
        </a:p>
        <a:p>
          <a:pPr algn="l" rtl="0">
            <a:lnSpc>
              <a:spcPts val="1400"/>
            </a:lnSpc>
            <a:defRPr sz="1000"/>
          </a:pPr>
          <a:r>
            <a:rPr lang="en-US" altLang="ja-JP" sz="1200" b="1" i="0" u="sng" strike="noStrike" baseline="0">
              <a:solidFill>
                <a:srgbClr val="000000"/>
              </a:solidFill>
              <a:latin typeface="ＭＳ Ｐゴシック"/>
              <a:ea typeface="ＭＳ Ｐゴシック"/>
            </a:rPr>
            <a:t>※</a:t>
          </a:r>
          <a:r>
            <a:rPr lang="ja-JP" altLang="en-US" sz="1200" b="1" i="0" u="sng" strike="noStrike" baseline="0">
              <a:solidFill>
                <a:srgbClr val="000000"/>
              </a:solidFill>
              <a:latin typeface="ＭＳ Ｐゴシック"/>
              <a:ea typeface="ＭＳ Ｐゴシック"/>
            </a:rPr>
            <a:t>訓練開始日、訓練終了日を入力すると、休日等に自動的に色がつきます。また、開始日から対応日までの日付が自動的に入力されます。</a:t>
          </a:r>
          <a:endParaRPr lang="ja-JP" altLang="en-US" b="1"/>
        </a:p>
      </xdr:txBody>
    </xdr:sp>
    <xdr:clientData/>
  </xdr:twoCellAnchor>
  <mc:AlternateContent xmlns:mc="http://schemas.openxmlformats.org/markup-compatibility/2006">
    <mc:Choice xmlns:a14="http://schemas.microsoft.com/office/drawing/2010/main" Requires="a14">
      <xdr:twoCellAnchor editAs="oneCell">
        <xdr:from>
          <xdr:col>29</xdr:col>
          <xdr:colOff>76200</xdr:colOff>
          <xdr:row>9</xdr:row>
          <xdr:rowOff>76200</xdr:rowOff>
        </xdr:from>
        <xdr:to>
          <xdr:col>30</xdr:col>
          <xdr:colOff>88900</xdr:colOff>
          <xdr:row>9</xdr:row>
          <xdr:rowOff>323850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1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21</xdr:col>
      <xdr:colOff>0</xdr:colOff>
      <xdr:row>49</xdr:row>
      <xdr:rowOff>57151</xdr:rowOff>
    </xdr:from>
    <xdr:to>
      <xdr:col>48</xdr:col>
      <xdr:colOff>38100</xdr:colOff>
      <xdr:row>61</xdr:row>
      <xdr:rowOff>1</xdr:rowOff>
    </xdr:to>
    <xdr:sp macro="" textlink="">
      <xdr:nvSpPr>
        <xdr:cNvPr id="2" name="AutoShape 3">
          <a:extLst>
            <a:ext uri="{FF2B5EF4-FFF2-40B4-BE49-F238E27FC236}">
              <a16:creationId xmlns:a16="http://schemas.microsoft.com/office/drawing/2014/main" id="{00000000-0008-0000-1100-000002000000}"/>
            </a:ext>
          </a:extLst>
        </xdr:cNvPr>
        <xdr:cNvSpPr>
          <a:spLocks noChangeArrowheads="1"/>
        </xdr:cNvSpPr>
      </xdr:nvSpPr>
      <xdr:spPr bwMode="auto">
        <a:xfrm>
          <a:off x="2000250" y="3790951"/>
          <a:ext cx="2609850" cy="85725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休日とする日（土日、祝日、休校日等）は分かりやすく示すこと。（色つき、網掛け等）</a:t>
          </a:r>
        </a:p>
      </xdr:txBody>
    </xdr:sp>
    <xdr:clientData/>
  </xdr:twoCellAnchor>
  <mc:AlternateContent xmlns:mc="http://schemas.openxmlformats.org/markup-compatibility/2006">
    <mc:Choice xmlns:a14="http://schemas.microsoft.com/office/drawing/2010/main" Requires="a14">
      <xdr:twoCellAnchor editAs="oneCell">
        <xdr:from>
          <xdr:col>68</xdr:col>
          <xdr:colOff>31750</xdr:colOff>
          <xdr:row>6</xdr:row>
          <xdr:rowOff>69850</xdr:rowOff>
        </xdr:from>
        <xdr:to>
          <xdr:col>71</xdr:col>
          <xdr:colOff>19050</xdr:colOff>
          <xdr:row>10</xdr:row>
          <xdr:rowOff>12700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11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38100</xdr:colOff>
          <xdr:row>27</xdr:row>
          <xdr:rowOff>57150</xdr:rowOff>
        </xdr:from>
        <xdr:to>
          <xdr:col>32</xdr:col>
          <xdr:colOff>38100</xdr:colOff>
          <xdr:row>30</xdr:row>
          <xdr:rowOff>31750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12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31750</xdr:colOff>
          <xdr:row>13</xdr:row>
          <xdr:rowOff>152400</xdr:rowOff>
        </xdr:from>
        <xdr:to>
          <xdr:col>64</xdr:col>
          <xdr:colOff>31750</xdr:colOff>
          <xdr:row>15</xdr:row>
          <xdr:rowOff>38100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12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19</xdr:row>
          <xdr:rowOff>50800</xdr:rowOff>
        </xdr:from>
        <xdr:to>
          <xdr:col>32</xdr:col>
          <xdr:colOff>38100</xdr:colOff>
          <xdr:row>22</xdr:row>
          <xdr:rowOff>12700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12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50800</xdr:colOff>
          <xdr:row>19</xdr:row>
          <xdr:rowOff>50800</xdr:rowOff>
        </xdr:from>
        <xdr:to>
          <xdr:col>62</xdr:col>
          <xdr:colOff>50800</xdr:colOff>
          <xdr:row>22</xdr:row>
          <xdr:rowOff>12700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12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31750</xdr:colOff>
          <xdr:row>39</xdr:row>
          <xdr:rowOff>50800</xdr:rowOff>
        </xdr:from>
        <xdr:to>
          <xdr:col>71</xdr:col>
          <xdr:colOff>31750</xdr:colOff>
          <xdr:row>42</xdr:row>
          <xdr:rowOff>19050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12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23</xdr:row>
          <xdr:rowOff>50800</xdr:rowOff>
        </xdr:from>
        <xdr:to>
          <xdr:col>32</xdr:col>
          <xdr:colOff>38100</xdr:colOff>
          <xdr:row>26</xdr:row>
          <xdr:rowOff>19050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12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12700</xdr:colOff>
          <xdr:row>35</xdr:row>
          <xdr:rowOff>50800</xdr:rowOff>
        </xdr:from>
        <xdr:to>
          <xdr:col>61</xdr:col>
          <xdr:colOff>12700</xdr:colOff>
          <xdr:row>38</xdr:row>
          <xdr:rowOff>19050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12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23</xdr:row>
          <xdr:rowOff>57150</xdr:rowOff>
        </xdr:from>
        <xdr:to>
          <xdr:col>49</xdr:col>
          <xdr:colOff>57150</xdr:colOff>
          <xdr:row>26</xdr:row>
          <xdr:rowOff>19050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12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35</xdr:row>
          <xdr:rowOff>50800</xdr:rowOff>
        </xdr:from>
        <xdr:to>
          <xdr:col>32</xdr:col>
          <xdr:colOff>57150</xdr:colOff>
          <xdr:row>38</xdr:row>
          <xdr:rowOff>12700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12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27</xdr:row>
          <xdr:rowOff>50800</xdr:rowOff>
        </xdr:from>
        <xdr:to>
          <xdr:col>82</xdr:col>
          <xdr:colOff>31750</xdr:colOff>
          <xdr:row>30</xdr:row>
          <xdr:rowOff>12700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12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23</xdr:row>
          <xdr:rowOff>57150</xdr:rowOff>
        </xdr:from>
        <xdr:to>
          <xdr:col>62</xdr:col>
          <xdr:colOff>57150</xdr:colOff>
          <xdr:row>26</xdr:row>
          <xdr:rowOff>19050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12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50800</xdr:colOff>
          <xdr:row>27</xdr:row>
          <xdr:rowOff>50800</xdr:rowOff>
        </xdr:from>
        <xdr:to>
          <xdr:col>62</xdr:col>
          <xdr:colOff>50800</xdr:colOff>
          <xdr:row>30</xdr:row>
          <xdr:rowOff>12700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12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69850</xdr:colOff>
          <xdr:row>39</xdr:row>
          <xdr:rowOff>50800</xdr:rowOff>
        </xdr:from>
        <xdr:to>
          <xdr:col>49</xdr:col>
          <xdr:colOff>69850</xdr:colOff>
          <xdr:row>42</xdr:row>
          <xdr:rowOff>12700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12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50800</xdr:colOff>
          <xdr:row>13</xdr:row>
          <xdr:rowOff>146050</xdr:rowOff>
        </xdr:from>
        <xdr:to>
          <xdr:col>52</xdr:col>
          <xdr:colOff>50800</xdr:colOff>
          <xdr:row>15</xdr:row>
          <xdr:rowOff>31750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12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12700</xdr:colOff>
          <xdr:row>39</xdr:row>
          <xdr:rowOff>38100</xdr:rowOff>
        </xdr:from>
        <xdr:to>
          <xdr:col>39</xdr:col>
          <xdr:colOff>12700</xdr:colOff>
          <xdr:row>42</xdr:row>
          <xdr:rowOff>12700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12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50800</xdr:colOff>
          <xdr:row>55</xdr:row>
          <xdr:rowOff>50800</xdr:rowOff>
        </xdr:from>
        <xdr:to>
          <xdr:col>55</xdr:col>
          <xdr:colOff>57150</xdr:colOff>
          <xdr:row>58</xdr:row>
          <xdr:rowOff>12700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12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47</xdr:row>
          <xdr:rowOff>50800</xdr:rowOff>
        </xdr:from>
        <xdr:to>
          <xdr:col>50</xdr:col>
          <xdr:colOff>50800</xdr:colOff>
          <xdr:row>50</xdr:row>
          <xdr:rowOff>12700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12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51</xdr:row>
          <xdr:rowOff>57150</xdr:rowOff>
        </xdr:from>
        <xdr:to>
          <xdr:col>32</xdr:col>
          <xdr:colOff>38100</xdr:colOff>
          <xdr:row>54</xdr:row>
          <xdr:rowOff>19050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12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43</xdr:row>
          <xdr:rowOff>57150</xdr:rowOff>
        </xdr:from>
        <xdr:to>
          <xdr:col>61</xdr:col>
          <xdr:colOff>38100</xdr:colOff>
          <xdr:row>46</xdr:row>
          <xdr:rowOff>19050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12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55</xdr:row>
          <xdr:rowOff>57150</xdr:rowOff>
        </xdr:from>
        <xdr:to>
          <xdr:col>32</xdr:col>
          <xdr:colOff>38100</xdr:colOff>
          <xdr:row>58</xdr:row>
          <xdr:rowOff>19050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12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0</xdr:colOff>
          <xdr:row>47</xdr:row>
          <xdr:rowOff>50800</xdr:rowOff>
        </xdr:from>
        <xdr:to>
          <xdr:col>82</xdr:col>
          <xdr:colOff>12700</xdr:colOff>
          <xdr:row>50</xdr:row>
          <xdr:rowOff>12700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12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43</xdr:row>
          <xdr:rowOff>69850</xdr:rowOff>
        </xdr:from>
        <xdr:to>
          <xdr:col>32</xdr:col>
          <xdr:colOff>19050</xdr:colOff>
          <xdr:row>46</xdr:row>
          <xdr:rowOff>31750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12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69850</xdr:colOff>
          <xdr:row>47</xdr:row>
          <xdr:rowOff>50800</xdr:rowOff>
        </xdr:from>
        <xdr:to>
          <xdr:col>39</xdr:col>
          <xdr:colOff>12700</xdr:colOff>
          <xdr:row>50</xdr:row>
          <xdr:rowOff>12700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12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47</xdr:row>
          <xdr:rowOff>50800</xdr:rowOff>
        </xdr:from>
        <xdr:to>
          <xdr:col>71</xdr:col>
          <xdr:colOff>31750</xdr:colOff>
          <xdr:row>50</xdr:row>
          <xdr:rowOff>12700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12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51</xdr:row>
          <xdr:rowOff>50800</xdr:rowOff>
        </xdr:from>
        <xdr:to>
          <xdr:col>61</xdr:col>
          <xdr:colOff>38100</xdr:colOff>
          <xdr:row>54</xdr:row>
          <xdr:rowOff>12700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12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19050</xdr:colOff>
          <xdr:row>39</xdr:row>
          <xdr:rowOff>50800</xdr:rowOff>
        </xdr:from>
        <xdr:to>
          <xdr:col>82</xdr:col>
          <xdr:colOff>31750</xdr:colOff>
          <xdr:row>42</xdr:row>
          <xdr:rowOff>12700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12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50800</xdr:colOff>
          <xdr:row>55</xdr:row>
          <xdr:rowOff>50800</xdr:rowOff>
        </xdr:from>
        <xdr:to>
          <xdr:col>64</xdr:col>
          <xdr:colOff>57150</xdr:colOff>
          <xdr:row>58</xdr:row>
          <xdr:rowOff>12700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12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50800</xdr:colOff>
          <xdr:row>59</xdr:row>
          <xdr:rowOff>50800</xdr:rowOff>
        </xdr:from>
        <xdr:to>
          <xdr:col>62</xdr:col>
          <xdr:colOff>57150</xdr:colOff>
          <xdr:row>62</xdr:row>
          <xdr:rowOff>12700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12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31750</xdr:colOff>
          <xdr:row>71</xdr:row>
          <xdr:rowOff>50800</xdr:rowOff>
        </xdr:from>
        <xdr:to>
          <xdr:col>51</xdr:col>
          <xdr:colOff>38100</xdr:colOff>
          <xdr:row>74</xdr:row>
          <xdr:rowOff>12700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12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59</xdr:row>
          <xdr:rowOff>69850</xdr:rowOff>
        </xdr:from>
        <xdr:to>
          <xdr:col>55</xdr:col>
          <xdr:colOff>69850</xdr:colOff>
          <xdr:row>62</xdr:row>
          <xdr:rowOff>31750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12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12700</xdr:colOff>
          <xdr:row>71</xdr:row>
          <xdr:rowOff>50800</xdr:rowOff>
        </xdr:from>
        <xdr:to>
          <xdr:col>43</xdr:col>
          <xdr:colOff>19050</xdr:colOff>
          <xdr:row>74</xdr:row>
          <xdr:rowOff>12700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12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69850</xdr:colOff>
          <xdr:row>59</xdr:row>
          <xdr:rowOff>50800</xdr:rowOff>
        </xdr:from>
        <xdr:to>
          <xdr:col>81</xdr:col>
          <xdr:colOff>69850</xdr:colOff>
          <xdr:row>62</xdr:row>
          <xdr:rowOff>12700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12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63</xdr:row>
          <xdr:rowOff>31750</xdr:rowOff>
        </xdr:from>
        <xdr:to>
          <xdr:col>61</xdr:col>
          <xdr:colOff>50800</xdr:colOff>
          <xdr:row>65</xdr:row>
          <xdr:rowOff>69850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12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63</xdr:row>
          <xdr:rowOff>57150</xdr:rowOff>
        </xdr:from>
        <xdr:to>
          <xdr:col>32</xdr:col>
          <xdr:colOff>50800</xdr:colOff>
          <xdr:row>66</xdr:row>
          <xdr:rowOff>19050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12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59</xdr:row>
          <xdr:rowOff>50800</xdr:rowOff>
        </xdr:from>
        <xdr:to>
          <xdr:col>32</xdr:col>
          <xdr:colOff>38100</xdr:colOff>
          <xdr:row>62</xdr:row>
          <xdr:rowOff>12700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12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12700</xdr:colOff>
          <xdr:row>71</xdr:row>
          <xdr:rowOff>50800</xdr:rowOff>
        </xdr:from>
        <xdr:to>
          <xdr:col>81</xdr:col>
          <xdr:colOff>19050</xdr:colOff>
          <xdr:row>74</xdr:row>
          <xdr:rowOff>12700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12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69850</xdr:colOff>
          <xdr:row>55</xdr:row>
          <xdr:rowOff>57150</xdr:rowOff>
        </xdr:from>
        <xdr:to>
          <xdr:col>82</xdr:col>
          <xdr:colOff>12700</xdr:colOff>
          <xdr:row>58</xdr:row>
          <xdr:rowOff>19050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12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99</xdr:row>
          <xdr:rowOff>50800</xdr:rowOff>
        </xdr:from>
        <xdr:to>
          <xdr:col>32</xdr:col>
          <xdr:colOff>50800</xdr:colOff>
          <xdr:row>102</xdr:row>
          <xdr:rowOff>12700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12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31750</xdr:colOff>
          <xdr:row>87</xdr:row>
          <xdr:rowOff>50800</xdr:rowOff>
        </xdr:from>
        <xdr:to>
          <xdr:col>79</xdr:col>
          <xdr:colOff>38100</xdr:colOff>
          <xdr:row>90</xdr:row>
          <xdr:rowOff>12700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12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50800</xdr:colOff>
          <xdr:row>99</xdr:row>
          <xdr:rowOff>57150</xdr:rowOff>
        </xdr:from>
        <xdr:to>
          <xdr:col>61</xdr:col>
          <xdr:colOff>57150</xdr:colOff>
          <xdr:row>102</xdr:row>
          <xdr:rowOff>19050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12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79</xdr:row>
          <xdr:rowOff>50800</xdr:rowOff>
        </xdr:from>
        <xdr:to>
          <xdr:col>61</xdr:col>
          <xdr:colOff>38100</xdr:colOff>
          <xdr:row>82</xdr:row>
          <xdr:rowOff>12700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12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79</xdr:row>
          <xdr:rowOff>57150</xdr:rowOff>
        </xdr:from>
        <xdr:to>
          <xdr:col>32</xdr:col>
          <xdr:colOff>69850</xdr:colOff>
          <xdr:row>82</xdr:row>
          <xdr:rowOff>19050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12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75</xdr:row>
          <xdr:rowOff>50800</xdr:rowOff>
        </xdr:from>
        <xdr:to>
          <xdr:col>61</xdr:col>
          <xdr:colOff>38100</xdr:colOff>
          <xdr:row>78</xdr:row>
          <xdr:rowOff>12700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12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75</xdr:row>
          <xdr:rowOff>57150</xdr:rowOff>
        </xdr:from>
        <xdr:to>
          <xdr:col>32</xdr:col>
          <xdr:colOff>50800</xdr:colOff>
          <xdr:row>78</xdr:row>
          <xdr:rowOff>19050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12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31750</xdr:colOff>
          <xdr:row>71</xdr:row>
          <xdr:rowOff>50800</xdr:rowOff>
        </xdr:from>
        <xdr:to>
          <xdr:col>73</xdr:col>
          <xdr:colOff>38100</xdr:colOff>
          <xdr:row>74</xdr:row>
          <xdr:rowOff>12700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12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0</xdr:colOff>
          <xdr:row>75</xdr:row>
          <xdr:rowOff>69850</xdr:rowOff>
        </xdr:from>
        <xdr:to>
          <xdr:col>87</xdr:col>
          <xdr:colOff>50800</xdr:colOff>
          <xdr:row>78</xdr:row>
          <xdr:rowOff>31750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12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69850</xdr:colOff>
          <xdr:row>87</xdr:row>
          <xdr:rowOff>50800</xdr:rowOff>
        </xdr:from>
        <xdr:to>
          <xdr:col>50</xdr:col>
          <xdr:colOff>12700</xdr:colOff>
          <xdr:row>90</xdr:row>
          <xdr:rowOff>12700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12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87</xdr:row>
          <xdr:rowOff>50800</xdr:rowOff>
        </xdr:from>
        <xdr:to>
          <xdr:col>39</xdr:col>
          <xdr:colOff>50800</xdr:colOff>
          <xdr:row>90</xdr:row>
          <xdr:rowOff>12700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12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31750</xdr:colOff>
          <xdr:row>87</xdr:row>
          <xdr:rowOff>57150</xdr:rowOff>
        </xdr:from>
        <xdr:to>
          <xdr:col>68</xdr:col>
          <xdr:colOff>38100</xdr:colOff>
          <xdr:row>90</xdr:row>
          <xdr:rowOff>19050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12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69850</xdr:colOff>
          <xdr:row>103</xdr:row>
          <xdr:rowOff>57150</xdr:rowOff>
        </xdr:from>
        <xdr:to>
          <xdr:col>76</xdr:col>
          <xdr:colOff>69850</xdr:colOff>
          <xdr:row>106</xdr:row>
          <xdr:rowOff>19050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12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103</xdr:row>
          <xdr:rowOff>57150</xdr:rowOff>
        </xdr:from>
        <xdr:to>
          <xdr:col>52</xdr:col>
          <xdr:colOff>50800</xdr:colOff>
          <xdr:row>106</xdr:row>
          <xdr:rowOff>19050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12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103</xdr:row>
          <xdr:rowOff>50800</xdr:rowOff>
        </xdr:from>
        <xdr:to>
          <xdr:col>32</xdr:col>
          <xdr:colOff>57150</xdr:colOff>
          <xdr:row>106</xdr:row>
          <xdr:rowOff>12700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12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12700</xdr:colOff>
          <xdr:row>107</xdr:row>
          <xdr:rowOff>50800</xdr:rowOff>
        </xdr:from>
        <xdr:to>
          <xdr:col>61</xdr:col>
          <xdr:colOff>19050</xdr:colOff>
          <xdr:row>110</xdr:row>
          <xdr:rowOff>12700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12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107</xdr:row>
          <xdr:rowOff>69850</xdr:rowOff>
        </xdr:from>
        <xdr:to>
          <xdr:col>32</xdr:col>
          <xdr:colOff>50800</xdr:colOff>
          <xdr:row>110</xdr:row>
          <xdr:rowOff>31750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12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115</xdr:row>
          <xdr:rowOff>69850</xdr:rowOff>
        </xdr:from>
        <xdr:to>
          <xdr:col>61</xdr:col>
          <xdr:colOff>38100</xdr:colOff>
          <xdr:row>118</xdr:row>
          <xdr:rowOff>31750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12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123</xdr:row>
          <xdr:rowOff>50800</xdr:rowOff>
        </xdr:from>
        <xdr:to>
          <xdr:col>61</xdr:col>
          <xdr:colOff>69850</xdr:colOff>
          <xdr:row>126</xdr:row>
          <xdr:rowOff>12700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12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111</xdr:row>
          <xdr:rowOff>50800</xdr:rowOff>
        </xdr:from>
        <xdr:to>
          <xdr:col>32</xdr:col>
          <xdr:colOff>57150</xdr:colOff>
          <xdr:row>114</xdr:row>
          <xdr:rowOff>12700</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12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127</xdr:row>
          <xdr:rowOff>57150</xdr:rowOff>
        </xdr:from>
        <xdr:to>
          <xdr:col>32</xdr:col>
          <xdr:colOff>57150</xdr:colOff>
          <xdr:row>130</xdr:row>
          <xdr:rowOff>19050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12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115</xdr:row>
          <xdr:rowOff>69850</xdr:rowOff>
        </xdr:from>
        <xdr:to>
          <xdr:col>32</xdr:col>
          <xdr:colOff>57150</xdr:colOff>
          <xdr:row>118</xdr:row>
          <xdr:rowOff>31750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12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123</xdr:row>
          <xdr:rowOff>50800</xdr:rowOff>
        </xdr:from>
        <xdr:to>
          <xdr:col>32</xdr:col>
          <xdr:colOff>69850</xdr:colOff>
          <xdr:row>126</xdr:row>
          <xdr:rowOff>12700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12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131</xdr:row>
          <xdr:rowOff>50800</xdr:rowOff>
        </xdr:from>
        <xdr:to>
          <xdr:col>61</xdr:col>
          <xdr:colOff>38100</xdr:colOff>
          <xdr:row>134</xdr:row>
          <xdr:rowOff>12700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12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127</xdr:row>
          <xdr:rowOff>50800</xdr:rowOff>
        </xdr:from>
        <xdr:to>
          <xdr:col>61</xdr:col>
          <xdr:colOff>69850</xdr:colOff>
          <xdr:row>130</xdr:row>
          <xdr:rowOff>12700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12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131</xdr:row>
          <xdr:rowOff>57150</xdr:rowOff>
        </xdr:from>
        <xdr:to>
          <xdr:col>32</xdr:col>
          <xdr:colOff>57150</xdr:colOff>
          <xdr:row>134</xdr:row>
          <xdr:rowOff>19050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12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38100</xdr:colOff>
          <xdr:row>27</xdr:row>
          <xdr:rowOff>57150</xdr:rowOff>
        </xdr:from>
        <xdr:to>
          <xdr:col>32</xdr:col>
          <xdr:colOff>38100</xdr:colOff>
          <xdr:row>30</xdr:row>
          <xdr:rowOff>31750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1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31750</xdr:colOff>
          <xdr:row>13</xdr:row>
          <xdr:rowOff>152400</xdr:rowOff>
        </xdr:from>
        <xdr:to>
          <xdr:col>64</xdr:col>
          <xdr:colOff>31750</xdr:colOff>
          <xdr:row>15</xdr:row>
          <xdr:rowOff>38100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1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19</xdr:row>
          <xdr:rowOff>50800</xdr:rowOff>
        </xdr:from>
        <xdr:to>
          <xdr:col>32</xdr:col>
          <xdr:colOff>38100</xdr:colOff>
          <xdr:row>22</xdr:row>
          <xdr:rowOff>12700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13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50800</xdr:colOff>
          <xdr:row>19</xdr:row>
          <xdr:rowOff>50800</xdr:rowOff>
        </xdr:from>
        <xdr:to>
          <xdr:col>62</xdr:col>
          <xdr:colOff>50800</xdr:colOff>
          <xdr:row>22</xdr:row>
          <xdr:rowOff>12700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13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31750</xdr:colOff>
          <xdr:row>39</xdr:row>
          <xdr:rowOff>50800</xdr:rowOff>
        </xdr:from>
        <xdr:to>
          <xdr:col>71</xdr:col>
          <xdr:colOff>31750</xdr:colOff>
          <xdr:row>42</xdr:row>
          <xdr:rowOff>19050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13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23</xdr:row>
          <xdr:rowOff>50800</xdr:rowOff>
        </xdr:from>
        <xdr:to>
          <xdr:col>32</xdr:col>
          <xdr:colOff>38100</xdr:colOff>
          <xdr:row>26</xdr:row>
          <xdr:rowOff>19050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13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12700</xdr:colOff>
          <xdr:row>35</xdr:row>
          <xdr:rowOff>50800</xdr:rowOff>
        </xdr:from>
        <xdr:to>
          <xdr:col>61</xdr:col>
          <xdr:colOff>12700</xdr:colOff>
          <xdr:row>38</xdr:row>
          <xdr:rowOff>19050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13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23</xdr:row>
          <xdr:rowOff>57150</xdr:rowOff>
        </xdr:from>
        <xdr:to>
          <xdr:col>49</xdr:col>
          <xdr:colOff>57150</xdr:colOff>
          <xdr:row>26</xdr:row>
          <xdr:rowOff>19050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13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35</xdr:row>
          <xdr:rowOff>50800</xdr:rowOff>
        </xdr:from>
        <xdr:to>
          <xdr:col>32</xdr:col>
          <xdr:colOff>57150</xdr:colOff>
          <xdr:row>38</xdr:row>
          <xdr:rowOff>12700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13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31750</xdr:colOff>
          <xdr:row>27</xdr:row>
          <xdr:rowOff>50800</xdr:rowOff>
        </xdr:from>
        <xdr:to>
          <xdr:col>82</xdr:col>
          <xdr:colOff>31750</xdr:colOff>
          <xdr:row>30</xdr:row>
          <xdr:rowOff>12700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13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23</xdr:row>
          <xdr:rowOff>57150</xdr:rowOff>
        </xdr:from>
        <xdr:to>
          <xdr:col>62</xdr:col>
          <xdr:colOff>57150</xdr:colOff>
          <xdr:row>26</xdr:row>
          <xdr:rowOff>19050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13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50800</xdr:colOff>
          <xdr:row>27</xdr:row>
          <xdr:rowOff>50800</xdr:rowOff>
        </xdr:from>
        <xdr:to>
          <xdr:col>62</xdr:col>
          <xdr:colOff>50800</xdr:colOff>
          <xdr:row>30</xdr:row>
          <xdr:rowOff>12700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13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69850</xdr:colOff>
          <xdr:row>39</xdr:row>
          <xdr:rowOff>50800</xdr:rowOff>
        </xdr:from>
        <xdr:to>
          <xdr:col>49</xdr:col>
          <xdr:colOff>69850</xdr:colOff>
          <xdr:row>42</xdr:row>
          <xdr:rowOff>12700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13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50800</xdr:colOff>
          <xdr:row>13</xdr:row>
          <xdr:rowOff>146050</xdr:rowOff>
        </xdr:from>
        <xdr:to>
          <xdr:col>52</xdr:col>
          <xdr:colOff>50800</xdr:colOff>
          <xdr:row>15</xdr:row>
          <xdr:rowOff>31750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13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12700</xdr:colOff>
          <xdr:row>39</xdr:row>
          <xdr:rowOff>38100</xdr:rowOff>
        </xdr:from>
        <xdr:to>
          <xdr:col>39</xdr:col>
          <xdr:colOff>12700</xdr:colOff>
          <xdr:row>42</xdr:row>
          <xdr:rowOff>12700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13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50800</xdr:colOff>
          <xdr:row>55</xdr:row>
          <xdr:rowOff>50800</xdr:rowOff>
        </xdr:from>
        <xdr:to>
          <xdr:col>55</xdr:col>
          <xdr:colOff>57150</xdr:colOff>
          <xdr:row>58</xdr:row>
          <xdr:rowOff>12700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13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47</xdr:row>
          <xdr:rowOff>50800</xdr:rowOff>
        </xdr:from>
        <xdr:to>
          <xdr:col>50</xdr:col>
          <xdr:colOff>50800</xdr:colOff>
          <xdr:row>50</xdr:row>
          <xdr:rowOff>12700</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13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51</xdr:row>
          <xdr:rowOff>57150</xdr:rowOff>
        </xdr:from>
        <xdr:to>
          <xdr:col>32</xdr:col>
          <xdr:colOff>38100</xdr:colOff>
          <xdr:row>54</xdr:row>
          <xdr:rowOff>19050</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13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43</xdr:row>
          <xdr:rowOff>57150</xdr:rowOff>
        </xdr:from>
        <xdr:to>
          <xdr:col>61</xdr:col>
          <xdr:colOff>38100</xdr:colOff>
          <xdr:row>46</xdr:row>
          <xdr:rowOff>19050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13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55</xdr:row>
          <xdr:rowOff>57150</xdr:rowOff>
        </xdr:from>
        <xdr:to>
          <xdr:col>32</xdr:col>
          <xdr:colOff>38100</xdr:colOff>
          <xdr:row>58</xdr:row>
          <xdr:rowOff>19050</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13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0</xdr:colOff>
          <xdr:row>47</xdr:row>
          <xdr:rowOff>50800</xdr:rowOff>
        </xdr:from>
        <xdr:to>
          <xdr:col>82</xdr:col>
          <xdr:colOff>12700</xdr:colOff>
          <xdr:row>50</xdr:row>
          <xdr:rowOff>12700</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13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43</xdr:row>
          <xdr:rowOff>69850</xdr:rowOff>
        </xdr:from>
        <xdr:to>
          <xdr:col>32</xdr:col>
          <xdr:colOff>19050</xdr:colOff>
          <xdr:row>46</xdr:row>
          <xdr:rowOff>31750</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13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69850</xdr:colOff>
          <xdr:row>47</xdr:row>
          <xdr:rowOff>50800</xdr:rowOff>
        </xdr:from>
        <xdr:to>
          <xdr:col>39</xdr:col>
          <xdr:colOff>12700</xdr:colOff>
          <xdr:row>50</xdr:row>
          <xdr:rowOff>12700</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13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19050</xdr:colOff>
          <xdr:row>47</xdr:row>
          <xdr:rowOff>50800</xdr:rowOff>
        </xdr:from>
        <xdr:to>
          <xdr:col>71</xdr:col>
          <xdr:colOff>31750</xdr:colOff>
          <xdr:row>50</xdr:row>
          <xdr:rowOff>12700</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13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51</xdr:row>
          <xdr:rowOff>50800</xdr:rowOff>
        </xdr:from>
        <xdr:to>
          <xdr:col>61</xdr:col>
          <xdr:colOff>38100</xdr:colOff>
          <xdr:row>54</xdr:row>
          <xdr:rowOff>12700</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13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19050</xdr:colOff>
          <xdr:row>39</xdr:row>
          <xdr:rowOff>50800</xdr:rowOff>
        </xdr:from>
        <xdr:to>
          <xdr:col>82</xdr:col>
          <xdr:colOff>31750</xdr:colOff>
          <xdr:row>42</xdr:row>
          <xdr:rowOff>12700</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13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50800</xdr:colOff>
          <xdr:row>55</xdr:row>
          <xdr:rowOff>50800</xdr:rowOff>
        </xdr:from>
        <xdr:to>
          <xdr:col>64</xdr:col>
          <xdr:colOff>57150</xdr:colOff>
          <xdr:row>58</xdr:row>
          <xdr:rowOff>12700</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13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50800</xdr:colOff>
          <xdr:row>59</xdr:row>
          <xdr:rowOff>50800</xdr:rowOff>
        </xdr:from>
        <xdr:to>
          <xdr:col>62</xdr:col>
          <xdr:colOff>57150</xdr:colOff>
          <xdr:row>62</xdr:row>
          <xdr:rowOff>12700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13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31750</xdr:colOff>
          <xdr:row>71</xdr:row>
          <xdr:rowOff>50800</xdr:rowOff>
        </xdr:from>
        <xdr:to>
          <xdr:col>51</xdr:col>
          <xdr:colOff>38100</xdr:colOff>
          <xdr:row>74</xdr:row>
          <xdr:rowOff>12700</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13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59</xdr:row>
          <xdr:rowOff>69850</xdr:rowOff>
        </xdr:from>
        <xdr:to>
          <xdr:col>55</xdr:col>
          <xdr:colOff>69850</xdr:colOff>
          <xdr:row>62</xdr:row>
          <xdr:rowOff>31750</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13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12700</xdr:colOff>
          <xdr:row>71</xdr:row>
          <xdr:rowOff>50800</xdr:rowOff>
        </xdr:from>
        <xdr:to>
          <xdr:col>43</xdr:col>
          <xdr:colOff>19050</xdr:colOff>
          <xdr:row>74</xdr:row>
          <xdr:rowOff>12700</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13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69850</xdr:colOff>
          <xdr:row>59</xdr:row>
          <xdr:rowOff>50800</xdr:rowOff>
        </xdr:from>
        <xdr:to>
          <xdr:col>81</xdr:col>
          <xdr:colOff>69850</xdr:colOff>
          <xdr:row>62</xdr:row>
          <xdr:rowOff>12700</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1300-00002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63</xdr:row>
          <xdr:rowOff>31750</xdr:rowOff>
        </xdr:from>
        <xdr:to>
          <xdr:col>61</xdr:col>
          <xdr:colOff>50800</xdr:colOff>
          <xdr:row>65</xdr:row>
          <xdr:rowOff>69850</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1300-00002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63</xdr:row>
          <xdr:rowOff>57150</xdr:rowOff>
        </xdr:from>
        <xdr:to>
          <xdr:col>32</xdr:col>
          <xdr:colOff>50800</xdr:colOff>
          <xdr:row>66</xdr:row>
          <xdr:rowOff>19050</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1300-00002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59</xdr:row>
          <xdr:rowOff>50800</xdr:rowOff>
        </xdr:from>
        <xdr:to>
          <xdr:col>32</xdr:col>
          <xdr:colOff>38100</xdr:colOff>
          <xdr:row>62</xdr:row>
          <xdr:rowOff>12700</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1300-00002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12700</xdr:colOff>
          <xdr:row>71</xdr:row>
          <xdr:rowOff>50800</xdr:rowOff>
        </xdr:from>
        <xdr:to>
          <xdr:col>81</xdr:col>
          <xdr:colOff>19050</xdr:colOff>
          <xdr:row>74</xdr:row>
          <xdr:rowOff>12700</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1300-00002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69850</xdr:colOff>
          <xdr:row>55</xdr:row>
          <xdr:rowOff>57150</xdr:rowOff>
        </xdr:from>
        <xdr:to>
          <xdr:col>82</xdr:col>
          <xdr:colOff>12700</xdr:colOff>
          <xdr:row>58</xdr:row>
          <xdr:rowOff>19050</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1300-00002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99</xdr:row>
          <xdr:rowOff>50800</xdr:rowOff>
        </xdr:from>
        <xdr:to>
          <xdr:col>32</xdr:col>
          <xdr:colOff>50800</xdr:colOff>
          <xdr:row>102</xdr:row>
          <xdr:rowOff>12700</xdr:rowOff>
        </xdr:to>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1300-00002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31750</xdr:colOff>
          <xdr:row>87</xdr:row>
          <xdr:rowOff>50800</xdr:rowOff>
        </xdr:from>
        <xdr:to>
          <xdr:col>79</xdr:col>
          <xdr:colOff>38100</xdr:colOff>
          <xdr:row>90</xdr:row>
          <xdr:rowOff>12700</xdr:rowOff>
        </xdr:to>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1300-00002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50800</xdr:colOff>
          <xdr:row>99</xdr:row>
          <xdr:rowOff>57150</xdr:rowOff>
        </xdr:from>
        <xdr:to>
          <xdr:col>61</xdr:col>
          <xdr:colOff>57150</xdr:colOff>
          <xdr:row>102</xdr:row>
          <xdr:rowOff>19050</xdr:rowOff>
        </xdr:to>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1300-00002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79</xdr:row>
          <xdr:rowOff>50800</xdr:rowOff>
        </xdr:from>
        <xdr:to>
          <xdr:col>61</xdr:col>
          <xdr:colOff>38100</xdr:colOff>
          <xdr:row>82</xdr:row>
          <xdr:rowOff>12700</xdr:rowOff>
        </xdr:to>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1300-00002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79</xdr:row>
          <xdr:rowOff>57150</xdr:rowOff>
        </xdr:from>
        <xdr:to>
          <xdr:col>32</xdr:col>
          <xdr:colOff>69850</xdr:colOff>
          <xdr:row>82</xdr:row>
          <xdr:rowOff>19050</xdr:rowOff>
        </xdr:to>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1300-00002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75</xdr:row>
          <xdr:rowOff>50800</xdr:rowOff>
        </xdr:from>
        <xdr:to>
          <xdr:col>61</xdr:col>
          <xdr:colOff>38100</xdr:colOff>
          <xdr:row>78</xdr:row>
          <xdr:rowOff>12700</xdr:rowOff>
        </xdr:to>
        <xdr:sp macro="" textlink="">
          <xdr:nvSpPr>
            <xdr:cNvPr id="44075" name="Check Box 43" hidden="1">
              <a:extLst>
                <a:ext uri="{63B3BB69-23CF-44E3-9099-C40C66FF867C}">
                  <a14:compatExt spid="_x0000_s44075"/>
                </a:ext>
                <a:ext uri="{FF2B5EF4-FFF2-40B4-BE49-F238E27FC236}">
                  <a16:creationId xmlns:a16="http://schemas.microsoft.com/office/drawing/2014/main" id="{00000000-0008-0000-1300-00002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75</xdr:row>
          <xdr:rowOff>57150</xdr:rowOff>
        </xdr:from>
        <xdr:to>
          <xdr:col>32</xdr:col>
          <xdr:colOff>50800</xdr:colOff>
          <xdr:row>78</xdr:row>
          <xdr:rowOff>19050</xdr:rowOff>
        </xdr:to>
        <xdr:sp macro="" textlink="">
          <xdr:nvSpPr>
            <xdr:cNvPr id="44076" name="Check Box 44" hidden="1">
              <a:extLst>
                <a:ext uri="{63B3BB69-23CF-44E3-9099-C40C66FF867C}">
                  <a14:compatExt spid="_x0000_s44076"/>
                </a:ext>
                <a:ext uri="{FF2B5EF4-FFF2-40B4-BE49-F238E27FC236}">
                  <a16:creationId xmlns:a16="http://schemas.microsoft.com/office/drawing/2014/main" id="{00000000-0008-0000-1300-00002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31750</xdr:colOff>
          <xdr:row>71</xdr:row>
          <xdr:rowOff>50800</xdr:rowOff>
        </xdr:from>
        <xdr:to>
          <xdr:col>73</xdr:col>
          <xdr:colOff>38100</xdr:colOff>
          <xdr:row>74</xdr:row>
          <xdr:rowOff>12700</xdr:rowOff>
        </xdr:to>
        <xdr:sp macro="" textlink="">
          <xdr:nvSpPr>
            <xdr:cNvPr id="44077" name="Check Box 45" hidden="1">
              <a:extLst>
                <a:ext uri="{63B3BB69-23CF-44E3-9099-C40C66FF867C}">
                  <a14:compatExt spid="_x0000_s44077"/>
                </a:ext>
                <a:ext uri="{FF2B5EF4-FFF2-40B4-BE49-F238E27FC236}">
                  <a16:creationId xmlns:a16="http://schemas.microsoft.com/office/drawing/2014/main" id="{00000000-0008-0000-1300-00002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0</xdr:colOff>
          <xdr:row>75</xdr:row>
          <xdr:rowOff>69850</xdr:rowOff>
        </xdr:from>
        <xdr:to>
          <xdr:col>87</xdr:col>
          <xdr:colOff>50800</xdr:colOff>
          <xdr:row>78</xdr:row>
          <xdr:rowOff>31750</xdr:rowOff>
        </xdr:to>
        <xdr:sp macro="" textlink="">
          <xdr:nvSpPr>
            <xdr:cNvPr id="44078" name="Check Box 46" hidden="1">
              <a:extLst>
                <a:ext uri="{63B3BB69-23CF-44E3-9099-C40C66FF867C}">
                  <a14:compatExt spid="_x0000_s44078"/>
                </a:ext>
                <a:ext uri="{FF2B5EF4-FFF2-40B4-BE49-F238E27FC236}">
                  <a16:creationId xmlns:a16="http://schemas.microsoft.com/office/drawing/2014/main" id="{00000000-0008-0000-1300-00002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69850</xdr:colOff>
          <xdr:row>87</xdr:row>
          <xdr:rowOff>50800</xdr:rowOff>
        </xdr:from>
        <xdr:to>
          <xdr:col>50</xdr:col>
          <xdr:colOff>12700</xdr:colOff>
          <xdr:row>90</xdr:row>
          <xdr:rowOff>12700</xdr:rowOff>
        </xdr:to>
        <xdr:sp macro="" textlink="">
          <xdr:nvSpPr>
            <xdr:cNvPr id="44079" name="Check Box 47" hidden="1">
              <a:extLst>
                <a:ext uri="{63B3BB69-23CF-44E3-9099-C40C66FF867C}">
                  <a14:compatExt spid="_x0000_s44079"/>
                </a:ext>
                <a:ext uri="{FF2B5EF4-FFF2-40B4-BE49-F238E27FC236}">
                  <a16:creationId xmlns:a16="http://schemas.microsoft.com/office/drawing/2014/main" id="{00000000-0008-0000-1300-00002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87</xdr:row>
          <xdr:rowOff>50800</xdr:rowOff>
        </xdr:from>
        <xdr:to>
          <xdr:col>39</xdr:col>
          <xdr:colOff>50800</xdr:colOff>
          <xdr:row>90</xdr:row>
          <xdr:rowOff>12700</xdr:rowOff>
        </xdr:to>
        <xdr:sp macro="" textlink="">
          <xdr:nvSpPr>
            <xdr:cNvPr id="44080" name="Check Box 48" hidden="1">
              <a:extLst>
                <a:ext uri="{63B3BB69-23CF-44E3-9099-C40C66FF867C}">
                  <a14:compatExt spid="_x0000_s44080"/>
                </a:ext>
                <a:ext uri="{FF2B5EF4-FFF2-40B4-BE49-F238E27FC236}">
                  <a16:creationId xmlns:a16="http://schemas.microsoft.com/office/drawing/2014/main" id="{00000000-0008-0000-1300-00003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31750</xdr:colOff>
          <xdr:row>87</xdr:row>
          <xdr:rowOff>57150</xdr:rowOff>
        </xdr:from>
        <xdr:to>
          <xdr:col>68</xdr:col>
          <xdr:colOff>38100</xdr:colOff>
          <xdr:row>90</xdr:row>
          <xdr:rowOff>19050</xdr:rowOff>
        </xdr:to>
        <xdr:sp macro="" textlink="">
          <xdr:nvSpPr>
            <xdr:cNvPr id="44081" name="Check Box 49" hidden="1">
              <a:extLst>
                <a:ext uri="{63B3BB69-23CF-44E3-9099-C40C66FF867C}">
                  <a14:compatExt spid="_x0000_s44081"/>
                </a:ext>
                <a:ext uri="{FF2B5EF4-FFF2-40B4-BE49-F238E27FC236}">
                  <a16:creationId xmlns:a16="http://schemas.microsoft.com/office/drawing/2014/main" id="{00000000-0008-0000-1300-00003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69850</xdr:colOff>
          <xdr:row>103</xdr:row>
          <xdr:rowOff>57150</xdr:rowOff>
        </xdr:from>
        <xdr:to>
          <xdr:col>76</xdr:col>
          <xdr:colOff>69850</xdr:colOff>
          <xdr:row>106</xdr:row>
          <xdr:rowOff>19050</xdr:rowOff>
        </xdr:to>
        <xdr:sp macro="" textlink="">
          <xdr:nvSpPr>
            <xdr:cNvPr id="44082" name="Check Box 50" hidden="1">
              <a:extLst>
                <a:ext uri="{63B3BB69-23CF-44E3-9099-C40C66FF867C}">
                  <a14:compatExt spid="_x0000_s44082"/>
                </a:ext>
                <a:ext uri="{FF2B5EF4-FFF2-40B4-BE49-F238E27FC236}">
                  <a16:creationId xmlns:a16="http://schemas.microsoft.com/office/drawing/2014/main" id="{00000000-0008-0000-1300-00003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103</xdr:row>
          <xdr:rowOff>57150</xdr:rowOff>
        </xdr:from>
        <xdr:to>
          <xdr:col>52</xdr:col>
          <xdr:colOff>50800</xdr:colOff>
          <xdr:row>106</xdr:row>
          <xdr:rowOff>19050</xdr:rowOff>
        </xdr:to>
        <xdr:sp macro="" textlink="">
          <xdr:nvSpPr>
            <xdr:cNvPr id="44083" name="Check Box 51" hidden="1">
              <a:extLst>
                <a:ext uri="{63B3BB69-23CF-44E3-9099-C40C66FF867C}">
                  <a14:compatExt spid="_x0000_s44083"/>
                </a:ext>
                <a:ext uri="{FF2B5EF4-FFF2-40B4-BE49-F238E27FC236}">
                  <a16:creationId xmlns:a16="http://schemas.microsoft.com/office/drawing/2014/main" id="{00000000-0008-0000-1300-00003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103</xdr:row>
          <xdr:rowOff>50800</xdr:rowOff>
        </xdr:from>
        <xdr:to>
          <xdr:col>32</xdr:col>
          <xdr:colOff>57150</xdr:colOff>
          <xdr:row>106</xdr:row>
          <xdr:rowOff>12700</xdr:rowOff>
        </xdr:to>
        <xdr:sp macro="" textlink="">
          <xdr:nvSpPr>
            <xdr:cNvPr id="44084" name="Check Box 52" hidden="1">
              <a:extLst>
                <a:ext uri="{63B3BB69-23CF-44E3-9099-C40C66FF867C}">
                  <a14:compatExt spid="_x0000_s44084"/>
                </a:ext>
                <a:ext uri="{FF2B5EF4-FFF2-40B4-BE49-F238E27FC236}">
                  <a16:creationId xmlns:a16="http://schemas.microsoft.com/office/drawing/2014/main" id="{00000000-0008-0000-1300-00003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12700</xdr:colOff>
          <xdr:row>107</xdr:row>
          <xdr:rowOff>50800</xdr:rowOff>
        </xdr:from>
        <xdr:to>
          <xdr:col>61</xdr:col>
          <xdr:colOff>19050</xdr:colOff>
          <xdr:row>110</xdr:row>
          <xdr:rowOff>12700</xdr:rowOff>
        </xdr:to>
        <xdr:sp macro="" textlink="">
          <xdr:nvSpPr>
            <xdr:cNvPr id="44085" name="Check Box 53" hidden="1">
              <a:extLst>
                <a:ext uri="{63B3BB69-23CF-44E3-9099-C40C66FF867C}">
                  <a14:compatExt spid="_x0000_s44085"/>
                </a:ext>
                <a:ext uri="{FF2B5EF4-FFF2-40B4-BE49-F238E27FC236}">
                  <a16:creationId xmlns:a16="http://schemas.microsoft.com/office/drawing/2014/main" id="{00000000-0008-0000-1300-00003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107</xdr:row>
          <xdr:rowOff>69850</xdr:rowOff>
        </xdr:from>
        <xdr:to>
          <xdr:col>32</xdr:col>
          <xdr:colOff>50800</xdr:colOff>
          <xdr:row>110</xdr:row>
          <xdr:rowOff>31750</xdr:rowOff>
        </xdr:to>
        <xdr:sp macro="" textlink="">
          <xdr:nvSpPr>
            <xdr:cNvPr id="44086" name="Check Box 54" hidden="1">
              <a:extLst>
                <a:ext uri="{63B3BB69-23CF-44E3-9099-C40C66FF867C}">
                  <a14:compatExt spid="_x0000_s44086"/>
                </a:ext>
                <a:ext uri="{FF2B5EF4-FFF2-40B4-BE49-F238E27FC236}">
                  <a16:creationId xmlns:a16="http://schemas.microsoft.com/office/drawing/2014/main" id="{00000000-0008-0000-1300-00003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115</xdr:row>
          <xdr:rowOff>69850</xdr:rowOff>
        </xdr:from>
        <xdr:to>
          <xdr:col>61</xdr:col>
          <xdr:colOff>38100</xdr:colOff>
          <xdr:row>118</xdr:row>
          <xdr:rowOff>31750</xdr:rowOff>
        </xdr:to>
        <xdr:sp macro="" textlink="">
          <xdr:nvSpPr>
            <xdr:cNvPr id="44087" name="Check Box 55" hidden="1">
              <a:extLst>
                <a:ext uri="{63B3BB69-23CF-44E3-9099-C40C66FF867C}">
                  <a14:compatExt spid="_x0000_s44087"/>
                </a:ext>
                <a:ext uri="{FF2B5EF4-FFF2-40B4-BE49-F238E27FC236}">
                  <a16:creationId xmlns:a16="http://schemas.microsoft.com/office/drawing/2014/main" id="{00000000-0008-0000-1300-00003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123</xdr:row>
          <xdr:rowOff>50800</xdr:rowOff>
        </xdr:from>
        <xdr:to>
          <xdr:col>61</xdr:col>
          <xdr:colOff>69850</xdr:colOff>
          <xdr:row>126</xdr:row>
          <xdr:rowOff>12700</xdr:rowOff>
        </xdr:to>
        <xdr:sp macro="" textlink="">
          <xdr:nvSpPr>
            <xdr:cNvPr id="44088" name="Check Box 56" hidden="1">
              <a:extLst>
                <a:ext uri="{63B3BB69-23CF-44E3-9099-C40C66FF867C}">
                  <a14:compatExt spid="_x0000_s44088"/>
                </a:ext>
                <a:ext uri="{FF2B5EF4-FFF2-40B4-BE49-F238E27FC236}">
                  <a16:creationId xmlns:a16="http://schemas.microsoft.com/office/drawing/2014/main" id="{00000000-0008-0000-1300-00003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111</xdr:row>
          <xdr:rowOff>50800</xdr:rowOff>
        </xdr:from>
        <xdr:to>
          <xdr:col>32</xdr:col>
          <xdr:colOff>57150</xdr:colOff>
          <xdr:row>114</xdr:row>
          <xdr:rowOff>12700</xdr:rowOff>
        </xdr:to>
        <xdr:sp macro="" textlink="">
          <xdr:nvSpPr>
            <xdr:cNvPr id="44089" name="Check Box 57" hidden="1">
              <a:extLst>
                <a:ext uri="{63B3BB69-23CF-44E3-9099-C40C66FF867C}">
                  <a14:compatExt spid="_x0000_s44089"/>
                </a:ext>
                <a:ext uri="{FF2B5EF4-FFF2-40B4-BE49-F238E27FC236}">
                  <a16:creationId xmlns:a16="http://schemas.microsoft.com/office/drawing/2014/main" id="{00000000-0008-0000-1300-00003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127</xdr:row>
          <xdr:rowOff>57150</xdr:rowOff>
        </xdr:from>
        <xdr:to>
          <xdr:col>32</xdr:col>
          <xdr:colOff>57150</xdr:colOff>
          <xdr:row>130</xdr:row>
          <xdr:rowOff>19050</xdr:rowOff>
        </xdr:to>
        <xdr:sp macro="" textlink="">
          <xdr:nvSpPr>
            <xdr:cNvPr id="44090" name="Check Box 58" hidden="1">
              <a:extLst>
                <a:ext uri="{63B3BB69-23CF-44E3-9099-C40C66FF867C}">
                  <a14:compatExt spid="_x0000_s44090"/>
                </a:ext>
                <a:ext uri="{FF2B5EF4-FFF2-40B4-BE49-F238E27FC236}">
                  <a16:creationId xmlns:a16="http://schemas.microsoft.com/office/drawing/2014/main" id="{00000000-0008-0000-1300-00003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115</xdr:row>
          <xdr:rowOff>69850</xdr:rowOff>
        </xdr:from>
        <xdr:to>
          <xdr:col>32</xdr:col>
          <xdr:colOff>57150</xdr:colOff>
          <xdr:row>118</xdr:row>
          <xdr:rowOff>31750</xdr:rowOff>
        </xdr:to>
        <xdr:sp macro="" textlink="">
          <xdr:nvSpPr>
            <xdr:cNvPr id="44091" name="Check Box 59" hidden="1">
              <a:extLst>
                <a:ext uri="{63B3BB69-23CF-44E3-9099-C40C66FF867C}">
                  <a14:compatExt spid="_x0000_s44091"/>
                </a:ext>
                <a:ext uri="{FF2B5EF4-FFF2-40B4-BE49-F238E27FC236}">
                  <a16:creationId xmlns:a16="http://schemas.microsoft.com/office/drawing/2014/main" id="{00000000-0008-0000-1300-00003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123</xdr:row>
          <xdr:rowOff>50800</xdr:rowOff>
        </xdr:from>
        <xdr:to>
          <xdr:col>32</xdr:col>
          <xdr:colOff>69850</xdr:colOff>
          <xdr:row>126</xdr:row>
          <xdr:rowOff>12700</xdr:rowOff>
        </xdr:to>
        <xdr:sp macro="" textlink="">
          <xdr:nvSpPr>
            <xdr:cNvPr id="44092" name="Check Box 60" hidden="1">
              <a:extLst>
                <a:ext uri="{63B3BB69-23CF-44E3-9099-C40C66FF867C}">
                  <a14:compatExt spid="_x0000_s44092"/>
                </a:ext>
                <a:ext uri="{FF2B5EF4-FFF2-40B4-BE49-F238E27FC236}">
                  <a16:creationId xmlns:a16="http://schemas.microsoft.com/office/drawing/2014/main" id="{00000000-0008-0000-1300-00003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131</xdr:row>
          <xdr:rowOff>50800</xdr:rowOff>
        </xdr:from>
        <xdr:to>
          <xdr:col>61</xdr:col>
          <xdr:colOff>38100</xdr:colOff>
          <xdr:row>134</xdr:row>
          <xdr:rowOff>12700</xdr:rowOff>
        </xdr:to>
        <xdr:sp macro="" textlink="">
          <xdr:nvSpPr>
            <xdr:cNvPr id="44093" name="Check Box 61" hidden="1">
              <a:extLst>
                <a:ext uri="{63B3BB69-23CF-44E3-9099-C40C66FF867C}">
                  <a14:compatExt spid="_x0000_s44093"/>
                </a:ext>
                <a:ext uri="{FF2B5EF4-FFF2-40B4-BE49-F238E27FC236}">
                  <a16:creationId xmlns:a16="http://schemas.microsoft.com/office/drawing/2014/main" id="{00000000-0008-0000-1300-00003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127</xdr:row>
          <xdr:rowOff>50800</xdr:rowOff>
        </xdr:from>
        <xdr:to>
          <xdr:col>61</xdr:col>
          <xdr:colOff>69850</xdr:colOff>
          <xdr:row>130</xdr:row>
          <xdr:rowOff>12700</xdr:rowOff>
        </xdr:to>
        <xdr:sp macro="" textlink="">
          <xdr:nvSpPr>
            <xdr:cNvPr id="44094" name="Check Box 62" hidden="1">
              <a:extLst>
                <a:ext uri="{63B3BB69-23CF-44E3-9099-C40C66FF867C}">
                  <a14:compatExt spid="_x0000_s44094"/>
                </a:ext>
                <a:ext uri="{FF2B5EF4-FFF2-40B4-BE49-F238E27FC236}">
                  <a16:creationId xmlns:a16="http://schemas.microsoft.com/office/drawing/2014/main" id="{00000000-0008-0000-1300-00003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131</xdr:row>
          <xdr:rowOff>57150</xdr:rowOff>
        </xdr:from>
        <xdr:to>
          <xdr:col>32</xdr:col>
          <xdr:colOff>57150</xdr:colOff>
          <xdr:row>134</xdr:row>
          <xdr:rowOff>19050</xdr:rowOff>
        </xdr:to>
        <xdr:sp macro="" textlink="">
          <xdr:nvSpPr>
            <xdr:cNvPr id="44095" name="Check Box 63" hidden="1">
              <a:extLst>
                <a:ext uri="{63B3BB69-23CF-44E3-9099-C40C66FF867C}">
                  <a14:compatExt spid="_x0000_s44095"/>
                </a:ext>
                <a:ext uri="{FF2B5EF4-FFF2-40B4-BE49-F238E27FC236}">
                  <a16:creationId xmlns:a16="http://schemas.microsoft.com/office/drawing/2014/main" id="{00000000-0008-0000-1300-00003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50800</xdr:colOff>
          <xdr:row>135</xdr:row>
          <xdr:rowOff>50800</xdr:rowOff>
        </xdr:from>
        <xdr:to>
          <xdr:col>61</xdr:col>
          <xdr:colOff>69850</xdr:colOff>
          <xdr:row>138</xdr:row>
          <xdr:rowOff>12700</xdr:rowOff>
        </xdr:to>
        <xdr:sp macro="" textlink="">
          <xdr:nvSpPr>
            <xdr:cNvPr id="44099" name="Check Box 67" hidden="1">
              <a:extLst>
                <a:ext uri="{63B3BB69-23CF-44E3-9099-C40C66FF867C}">
                  <a14:compatExt spid="_x0000_s44099"/>
                </a:ext>
                <a:ext uri="{FF2B5EF4-FFF2-40B4-BE49-F238E27FC236}">
                  <a16:creationId xmlns:a16="http://schemas.microsoft.com/office/drawing/2014/main" id="{00000000-0008-0000-1300-00004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135</xdr:row>
          <xdr:rowOff>57150</xdr:rowOff>
        </xdr:from>
        <xdr:to>
          <xdr:col>32</xdr:col>
          <xdr:colOff>69850</xdr:colOff>
          <xdr:row>138</xdr:row>
          <xdr:rowOff>19050</xdr:rowOff>
        </xdr:to>
        <xdr:sp macro="" textlink="">
          <xdr:nvSpPr>
            <xdr:cNvPr id="44101" name="Check Box 69" hidden="1">
              <a:extLst>
                <a:ext uri="{63B3BB69-23CF-44E3-9099-C40C66FF867C}">
                  <a14:compatExt spid="_x0000_s44101"/>
                </a:ext>
                <a:ext uri="{FF2B5EF4-FFF2-40B4-BE49-F238E27FC236}">
                  <a16:creationId xmlns:a16="http://schemas.microsoft.com/office/drawing/2014/main" id="{00000000-0008-0000-1300-00004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139</xdr:row>
          <xdr:rowOff>38100</xdr:rowOff>
        </xdr:from>
        <xdr:to>
          <xdr:col>32</xdr:col>
          <xdr:colOff>69850</xdr:colOff>
          <xdr:row>142</xdr:row>
          <xdr:rowOff>0</xdr:rowOff>
        </xdr:to>
        <xdr:sp macro="" textlink="">
          <xdr:nvSpPr>
            <xdr:cNvPr id="44110" name="Check Box 78" hidden="1">
              <a:extLst>
                <a:ext uri="{63B3BB69-23CF-44E3-9099-C40C66FF867C}">
                  <a14:compatExt spid="_x0000_s44110"/>
                </a:ext>
                <a:ext uri="{FF2B5EF4-FFF2-40B4-BE49-F238E27FC236}">
                  <a16:creationId xmlns:a16="http://schemas.microsoft.com/office/drawing/2014/main" id="{00000000-0008-0000-1300-00004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50800</xdr:colOff>
          <xdr:row>143</xdr:row>
          <xdr:rowOff>50800</xdr:rowOff>
        </xdr:from>
        <xdr:to>
          <xdr:col>61</xdr:col>
          <xdr:colOff>69850</xdr:colOff>
          <xdr:row>146</xdr:row>
          <xdr:rowOff>12700</xdr:rowOff>
        </xdr:to>
        <xdr:sp macro="" textlink="">
          <xdr:nvSpPr>
            <xdr:cNvPr id="44118" name="Check Box 86" hidden="1">
              <a:extLst>
                <a:ext uri="{63B3BB69-23CF-44E3-9099-C40C66FF867C}">
                  <a14:compatExt spid="_x0000_s44118"/>
                </a:ext>
                <a:ext uri="{FF2B5EF4-FFF2-40B4-BE49-F238E27FC236}">
                  <a16:creationId xmlns:a16="http://schemas.microsoft.com/office/drawing/2014/main" id="{00000000-0008-0000-1300-00005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143</xdr:row>
          <xdr:rowOff>57150</xdr:rowOff>
        </xdr:from>
        <xdr:to>
          <xdr:col>32</xdr:col>
          <xdr:colOff>69850</xdr:colOff>
          <xdr:row>146</xdr:row>
          <xdr:rowOff>19050</xdr:rowOff>
        </xdr:to>
        <xdr:sp macro="" textlink="">
          <xdr:nvSpPr>
            <xdr:cNvPr id="44119" name="Check Box 87" hidden="1">
              <a:extLst>
                <a:ext uri="{63B3BB69-23CF-44E3-9099-C40C66FF867C}">
                  <a14:compatExt spid="_x0000_s44119"/>
                </a:ext>
                <a:ext uri="{FF2B5EF4-FFF2-40B4-BE49-F238E27FC236}">
                  <a16:creationId xmlns:a16="http://schemas.microsoft.com/office/drawing/2014/main" id="{00000000-0008-0000-1300-00005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147</xdr:row>
          <xdr:rowOff>38100</xdr:rowOff>
        </xdr:from>
        <xdr:to>
          <xdr:col>32</xdr:col>
          <xdr:colOff>69850</xdr:colOff>
          <xdr:row>150</xdr:row>
          <xdr:rowOff>0</xdr:rowOff>
        </xdr:to>
        <xdr:sp macro="" textlink="">
          <xdr:nvSpPr>
            <xdr:cNvPr id="44120" name="Check Box 88" hidden="1">
              <a:extLst>
                <a:ext uri="{63B3BB69-23CF-44E3-9099-C40C66FF867C}">
                  <a14:compatExt spid="_x0000_s44120"/>
                </a:ext>
                <a:ext uri="{FF2B5EF4-FFF2-40B4-BE49-F238E27FC236}">
                  <a16:creationId xmlns:a16="http://schemas.microsoft.com/office/drawing/2014/main" id="{00000000-0008-0000-1300-00005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151</xdr:row>
          <xdr:rowOff>50800</xdr:rowOff>
        </xdr:from>
        <xdr:to>
          <xdr:col>61</xdr:col>
          <xdr:colOff>38100</xdr:colOff>
          <xdr:row>154</xdr:row>
          <xdr:rowOff>12700</xdr:rowOff>
        </xdr:to>
        <xdr:sp macro="" textlink="">
          <xdr:nvSpPr>
            <xdr:cNvPr id="44121" name="Check Box 89" hidden="1">
              <a:extLst>
                <a:ext uri="{63B3BB69-23CF-44E3-9099-C40C66FF867C}">
                  <a14:compatExt spid="_x0000_s44121"/>
                </a:ext>
                <a:ext uri="{FF2B5EF4-FFF2-40B4-BE49-F238E27FC236}">
                  <a16:creationId xmlns:a16="http://schemas.microsoft.com/office/drawing/2014/main" id="{00000000-0008-0000-1300-00005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151</xdr:row>
          <xdr:rowOff>57150</xdr:rowOff>
        </xdr:from>
        <xdr:to>
          <xdr:col>32</xdr:col>
          <xdr:colOff>57150</xdr:colOff>
          <xdr:row>154</xdr:row>
          <xdr:rowOff>19050</xdr:rowOff>
        </xdr:to>
        <xdr:sp macro="" textlink="">
          <xdr:nvSpPr>
            <xdr:cNvPr id="44122" name="Check Box 90" hidden="1">
              <a:extLst>
                <a:ext uri="{63B3BB69-23CF-44E3-9099-C40C66FF867C}">
                  <a14:compatExt spid="_x0000_s44122"/>
                </a:ext>
                <a:ext uri="{FF2B5EF4-FFF2-40B4-BE49-F238E27FC236}">
                  <a16:creationId xmlns:a16="http://schemas.microsoft.com/office/drawing/2014/main" id="{00000000-0008-0000-1300-00005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159</xdr:row>
          <xdr:rowOff>50800</xdr:rowOff>
        </xdr:from>
        <xdr:to>
          <xdr:col>61</xdr:col>
          <xdr:colOff>38100</xdr:colOff>
          <xdr:row>162</xdr:row>
          <xdr:rowOff>12700</xdr:rowOff>
        </xdr:to>
        <xdr:sp macro="" textlink="">
          <xdr:nvSpPr>
            <xdr:cNvPr id="44123" name="Check Box 91" hidden="1">
              <a:extLst>
                <a:ext uri="{63B3BB69-23CF-44E3-9099-C40C66FF867C}">
                  <a14:compatExt spid="_x0000_s44123"/>
                </a:ext>
                <a:ext uri="{FF2B5EF4-FFF2-40B4-BE49-F238E27FC236}">
                  <a16:creationId xmlns:a16="http://schemas.microsoft.com/office/drawing/2014/main" id="{00000000-0008-0000-1300-00005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159</xdr:row>
          <xdr:rowOff>57150</xdr:rowOff>
        </xdr:from>
        <xdr:to>
          <xdr:col>32</xdr:col>
          <xdr:colOff>57150</xdr:colOff>
          <xdr:row>162</xdr:row>
          <xdr:rowOff>19050</xdr:rowOff>
        </xdr:to>
        <xdr:sp macro="" textlink="">
          <xdr:nvSpPr>
            <xdr:cNvPr id="44124" name="Check Box 92" hidden="1">
              <a:extLst>
                <a:ext uri="{63B3BB69-23CF-44E3-9099-C40C66FF867C}">
                  <a14:compatExt spid="_x0000_s44124"/>
                </a:ext>
                <a:ext uri="{FF2B5EF4-FFF2-40B4-BE49-F238E27FC236}">
                  <a16:creationId xmlns:a16="http://schemas.microsoft.com/office/drawing/2014/main" id="{00000000-0008-0000-1300-00005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163</xdr:row>
          <xdr:rowOff>57150</xdr:rowOff>
        </xdr:from>
        <xdr:to>
          <xdr:col>32</xdr:col>
          <xdr:colOff>57150</xdr:colOff>
          <xdr:row>166</xdr:row>
          <xdr:rowOff>19050</xdr:rowOff>
        </xdr:to>
        <xdr:sp macro="" textlink="">
          <xdr:nvSpPr>
            <xdr:cNvPr id="44126" name="Check Box 94" hidden="1">
              <a:extLst>
                <a:ext uri="{63B3BB69-23CF-44E3-9099-C40C66FF867C}">
                  <a14:compatExt spid="_x0000_s44126"/>
                </a:ext>
                <a:ext uri="{FF2B5EF4-FFF2-40B4-BE49-F238E27FC236}">
                  <a16:creationId xmlns:a16="http://schemas.microsoft.com/office/drawing/2014/main" id="{00000000-0008-0000-1300-00005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167</xdr:row>
          <xdr:rowOff>57150</xdr:rowOff>
        </xdr:from>
        <xdr:to>
          <xdr:col>32</xdr:col>
          <xdr:colOff>57150</xdr:colOff>
          <xdr:row>170</xdr:row>
          <xdr:rowOff>19050</xdr:rowOff>
        </xdr:to>
        <xdr:sp macro="" textlink="">
          <xdr:nvSpPr>
            <xdr:cNvPr id="44128" name="Check Box 96" hidden="1">
              <a:extLst>
                <a:ext uri="{63B3BB69-23CF-44E3-9099-C40C66FF867C}">
                  <a14:compatExt spid="_x0000_s44128"/>
                </a:ext>
                <a:ext uri="{FF2B5EF4-FFF2-40B4-BE49-F238E27FC236}">
                  <a16:creationId xmlns:a16="http://schemas.microsoft.com/office/drawing/2014/main" id="{00000000-0008-0000-1300-00006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167</xdr:row>
          <xdr:rowOff>57150</xdr:rowOff>
        </xdr:from>
        <xdr:to>
          <xdr:col>32</xdr:col>
          <xdr:colOff>57150</xdr:colOff>
          <xdr:row>170</xdr:row>
          <xdr:rowOff>19050</xdr:rowOff>
        </xdr:to>
        <xdr:sp macro="" textlink="">
          <xdr:nvSpPr>
            <xdr:cNvPr id="44129" name="Check Box 97" hidden="1">
              <a:extLst>
                <a:ext uri="{63B3BB69-23CF-44E3-9099-C40C66FF867C}">
                  <a14:compatExt spid="_x0000_s44129"/>
                </a:ext>
                <a:ext uri="{FF2B5EF4-FFF2-40B4-BE49-F238E27FC236}">
                  <a16:creationId xmlns:a16="http://schemas.microsoft.com/office/drawing/2014/main" id="{00000000-0008-0000-1300-00006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171</xdr:row>
          <xdr:rowOff>57150</xdr:rowOff>
        </xdr:from>
        <xdr:to>
          <xdr:col>32</xdr:col>
          <xdr:colOff>57150</xdr:colOff>
          <xdr:row>174</xdr:row>
          <xdr:rowOff>19050</xdr:rowOff>
        </xdr:to>
        <xdr:sp macro="" textlink="">
          <xdr:nvSpPr>
            <xdr:cNvPr id="44135" name="Check Box 103" hidden="1">
              <a:extLst>
                <a:ext uri="{63B3BB69-23CF-44E3-9099-C40C66FF867C}">
                  <a14:compatExt spid="_x0000_s44135"/>
                </a:ext>
                <a:ext uri="{FF2B5EF4-FFF2-40B4-BE49-F238E27FC236}">
                  <a16:creationId xmlns:a16="http://schemas.microsoft.com/office/drawing/2014/main" id="{00000000-0008-0000-1300-00006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171</xdr:row>
          <xdr:rowOff>57150</xdr:rowOff>
        </xdr:from>
        <xdr:to>
          <xdr:col>32</xdr:col>
          <xdr:colOff>57150</xdr:colOff>
          <xdr:row>174</xdr:row>
          <xdr:rowOff>19050</xdr:rowOff>
        </xdr:to>
        <xdr:sp macro="" textlink="">
          <xdr:nvSpPr>
            <xdr:cNvPr id="44136" name="Check Box 104" hidden="1">
              <a:extLst>
                <a:ext uri="{63B3BB69-23CF-44E3-9099-C40C66FF867C}">
                  <a14:compatExt spid="_x0000_s44136"/>
                </a:ext>
                <a:ext uri="{FF2B5EF4-FFF2-40B4-BE49-F238E27FC236}">
                  <a16:creationId xmlns:a16="http://schemas.microsoft.com/office/drawing/2014/main" id="{00000000-0008-0000-1300-00006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175</xdr:row>
          <xdr:rowOff>57150</xdr:rowOff>
        </xdr:from>
        <xdr:to>
          <xdr:col>32</xdr:col>
          <xdr:colOff>57150</xdr:colOff>
          <xdr:row>178</xdr:row>
          <xdr:rowOff>19050</xdr:rowOff>
        </xdr:to>
        <xdr:sp macro="" textlink="">
          <xdr:nvSpPr>
            <xdr:cNvPr id="44142" name="Check Box 110" hidden="1">
              <a:extLst>
                <a:ext uri="{63B3BB69-23CF-44E3-9099-C40C66FF867C}">
                  <a14:compatExt spid="_x0000_s44142"/>
                </a:ext>
                <a:ext uri="{FF2B5EF4-FFF2-40B4-BE49-F238E27FC236}">
                  <a16:creationId xmlns:a16="http://schemas.microsoft.com/office/drawing/2014/main" id="{00000000-0008-0000-1300-00006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175</xdr:row>
          <xdr:rowOff>57150</xdr:rowOff>
        </xdr:from>
        <xdr:to>
          <xdr:col>32</xdr:col>
          <xdr:colOff>57150</xdr:colOff>
          <xdr:row>178</xdr:row>
          <xdr:rowOff>19050</xdr:rowOff>
        </xdr:to>
        <xdr:sp macro="" textlink="">
          <xdr:nvSpPr>
            <xdr:cNvPr id="44143" name="Check Box 111" hidden="1">
              <a:extLst>
                <a:ext uri="{63B3BB69-23CF-44E3-9099-C40C66FF867C}">
                  <a14:compatExt spid="_x0000_s44143"/>
                </a:ext>
                <a:ext uri="{FF2B5EF4-FFF2-40B4-BE49-F238E27FC236}">
                  <a16:creationId xmlns:a16="http://schemas.microsoft.com/office/drawing/2014/main" id="{00000000-0008-0000-1300-00006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179</xdr:row>
          <xdr:rowOff>57150</xdr:rowOff>
        </xdr:from>
        <xdr:to>
          <xdr:col>32</xdr:col>
          <xdr:colOff>57150</xdr:colOff>
          <xdr:row>182</xdr:row>
          <xdr:rowOff>19050</xdr:rowOff>
        </xdr:to>
        <xdr:sp macro="" textlink="">
          <xdr:nvSpPr>
            <xdr:cNvPr id="44147" name="Check Box 115" hidden="1">
              <a:extLst>
                <a:ext uri="{63B3BB69-23CF-44E3-9099-C40C66FF867C}">
                  <a14:compatExt spid="_x0000_s44147"/>
                </a:ext>
                <a:ext uri="{FF2B5EF4-FFF2-40B4-BE49-F238E27FC236}">
                  <a16:creationId xmlns:a16="http://schemas.microsoft.com/office/drawing/2014/main" id="{00000000-0008-0000-1300-00007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179</xdr:row>
          <xdr:rowOff>57150</xdr:rowOff>
        </xdr:from>
        <xdr:to>
          <xdr:col>32</xdr:col>
          <xdr:colOff>57150</xdr:colOff>
          <xdr:row>182</xdr:row>
          <xdr:rowOff>19050</xdr:rowOff>
        </xdr:to>
        <xdr:sp macro="" textlink="">
          <xdr:nvSpPr>
            <xdr:cNvPr id="44148" name="Check Box 116" hidden="1">
              <a:extLst>
                <a:ext uri="{63B3BB69-23CF-44E3-9099-C40C66FF867C}">
                  <a14:compatExt spid="_x0000_s44148"/>
                </a:ext>
                <a:ext uri="{FF2B5EF4-FFF2-40B4-BE49-F238E27FC236}">
                  <a16:creationId xmlns:a16="http://schemas.microsoft.com/office/drawing/2014/main" id="{00000000-0008-0000-1300-00007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183</xdr:row>
          <xdr:rowOff>57150</xdr:rowOff>
        </xdr:from>
        <xdr:to>
          <xdr:col>32</xdr:col>
          <xdr:colOff>57150</xdr:colOff>
          <xdr:row>186</xdr:row>
          <xdr:rowOff>19050</xdr:rowOff>
        </xdr:to>
        <xdr:sp macro="" textlink="">
          <xdr:nvSpPr>
            <xdr:cNvPr id="44154" name="Check Box 122" hidden="1">
              <a:extLst>
                <a:ext uri="{63B3BB69-23CF-44E3-9099-C40C66FF867C}">
                  <a14:compatExt spid="_x0000_s44154"/>
                </a:ext>
                <a:ext uri="{FF2B5EF4-FFF2-40B4-BE49-F238E27FC236}">
                  <a16:creationId xmlns:a16="http://schemas.microsoft.com/office/drawing/2014/main" id="{00000000-0008-0000-1300-00007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183</xdr:row>
          <xdr:rowOff>57150</xdr:rowOff>
        </xdr:from>
        <xdr:to>
          <xdr:col>32</xdr:col>
          <xdr:colOff>57150</xdr:colOff>
          <xdr:row>186</xdr:row>
          <xdr:rowOff>19050</xdr:rowOff>
        </xdr:to>
        <xdr:sp macro="" textlink="">
          <xdr:nvSpPr>
            <xdr:cNvPr id="44155" name="Check Box 123" hidden="1">
              <a:extLst>
                <a:ext uri="{63B3BB69-23CF-44E3-9099-C40C66FF867C}">
                  <a14:compatExt spid="_x0000_s44155"/>
                </a:ext>
                <a:ext uri="{FF2B5EF4-FFF2-40B4-BE49-F238E27FC236}">
                  <a16:creationId xmlns:a16="http://schemas.microsoft.com/office/drawing/2014/main" id="{00000000-0008-0000-1300-00007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187</xdr:row>
          <xdr:rowOff>57150</xdr:rowOff>
        </xdr:from>
        <xdr:to>
          <xdr:col>32</xdr:col>
          <xdr:colOff>57150</xdr:colOff>
          <xdr:row>190</xdr:row>
          <xdr:rowOff>19050</xdr:rowOff>
        </xdr:to>
        <xdr:sp macro="" textlink="">
          <xdr:nvSpPr>
            <xdr:cNvPr id="44159" name="Check Box 127" hidden="1">
              <a:extLst>
                <a:ext uri="{63B3BB69-23CF-44E3-9099-C40C66FF867C}">
                  <a14:compatExt spid="_x0000_s44159"/>
                </a:ext>
                <a:ext uri="{FF2B5EF4-FFF2-40B4-BE49-F238E27FC236}">
                  <a16:creationId xmlns:a16="http://schemas.microsoft.com/office/drawing/2014/main" id="{00000000-0008-0000-1300-00007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187</xdr:row>
          <xdr:rowOff>57150</xdr:rowOff>
        </xdr:from>
        <xdr:to>
          <xdr:col>32</xdr:col>
          <xdr:colOff>57150</xdr:colOff>
          <xdr:row>190</xdr:row>
          <xdr:rowOff>19050</xdr:rowOff>
        </xdr:to>
        <xdr:sp macro="" textlink="">
          <xdr:nvSpPr>
            <xdr:cNvPr id="44160" name="Check Box 128" hidden="1">
              <a:extLst>
                <a:ext uri="{63B3BB69-23CF-44E3-9099-C40C66FF867C}">
                  <a14:compatExt spid="_x0000_s44160"/>
                </a:ext>
                <a:ext uri="{FF2B5EF4-FFF2-40B4-BE49-F238E27FC236}">
                  <a16:creationId xmlns:a16="http://schemas.microsoft.com/office/drawing/2014/main" id="{00000000-0008-0000-1300-00008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191</xdr:row>
          <xdr:rowOff>57150</xdr:rowOff>
        </xdr:from>
        <xdr:to>
          <xdr:col>32</xdr:col>
          <xdr:colOff>57150</xdr:colOff>
          <xdr:row>194</xdr:row>
          <xdr:rowOff>19050</xdr:rowOff>
        </xdr:to>
        <xdr:sp macro="" textlink="">
          <xdr:nvSpPr>
            <xdr:cNvPr id="44166" name="Check Box 134" hidden="1">
              <a:extLst>
                <a:ext uri="{63B3BB69-23CF-44E3-9099-C40C66FF867C}">
                  <a14:compatExt spid="_x0000_s44166"/>
                </a:ext>
                <a:ext uri="{FF2B5EF4-FFF2-40B4-BE49-F238E27FC236}">
                  <a16:creationId xmlns:a16="http://schemas.microsoft.com/office/drawing/2014/main" id="{00000000-0008-0000-1300-00008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191</xdr:row>
          <xdr:rowOff>57150</xdr:rowOff>
        </xdr:from>
        <xdr:to>
          <xdr:col>32</xdr:col>
          <xdr:colOff>57150</xdr:colOff>
          <xdr:row>194</xdr:row>
          <xdr:rowOff>19050</xdr:rowOff>
        </xdr:to>
        <xdr:sp macro="" textlink="">
          <xdr:nvSpPr>
            <xdr:cNvPr id="44167" name="Check Box 135" hidden="1">
              <a:extLst>
                <a:ext uri="{63B3BB69-23CF-44E3-9099-C40C66FF867C}">
                  <a14:compatExt spid="_x0000_s44167"/>
                </a:ext>
                <a:ext uri="{FF2B5EF4-FFF2-40B4-BE49-F238E27FC236}">
                  <a16:creationId xmlns:a16="http://schemas.microsoft.com/office/drawing/2014/main" id="{00000000-0008-0000-1300-00008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195</xdr:row>
          <xdr:rowOff>57150</xdr:rowOff>
        </xdr:from>
        <xdr:to>
          <xdr:col>32</xdr:col>
          <xdr:colOff>57150</xdr:colOff>
          <xdr:row>198</xdr:row>
          <xdr:rowOff>19050</xdr:rowOff>
        </xdr:to>
        <xdr:sp macro="" textlink="">
          <xdr:nvSpPr>
            <xdr:cNvPr id="44171" name="Check Box 139" hidden="1">
              <a:extLst>
                <a:ext uri="{63B3BB69-23CF-44E3-9099-C40C66FF867C}">
                  <a14:compatExt spid="_x0000_s44171"/>
                </a:ext>
                <a:ext uri="{FF2B5EF4-FFF2-40B4-BE49-F238E27FC236}">
                  <a16:creationId xmlns:a16="http://schemas.microsoft.com/office/drawing/2014/main" id="{00000000-0008-0000-1300-00008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195</xdr:row>
          <xdr:rowOff>57150</xdr:rowOff>
        </xdr:from>
        <xdr:to>
          <xdr:col>32</xdr:col>
          <xdr:colOff>57150</xdr:colOff>
          <xdr:row>198</xdr:row>
          <xdr:rowOff>19050</xdr:rowOff>
        </xdr:to>
        <xdr:sp macro="" textlink="">
          <xdr:nvSpPr>
            <xdr:cNvPr id="44172" name="Check Box 140" hidden="1">
              <a:extLst>
                <a:ext uri="{63B3BB69-23CF-44E3-9099-C40C66FF867C}">
                  <a14:compatExt spid="_x0000_s44172"/>
                </a:ext>
                <a:ext uri="{FF2B5EF4-FFF2-40B4-BE49-F238E27FC236}">
                  <a16:creationId xmlns:a16="http://schemas.microsoft.com/office/drawing/2014/main" id="{00000000-0008-0000-1300-00008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171</xdr:row>
          <xdr:rowOff>50800</xdr:rowOff>
        </xdr:from>
        <xdr:to>
          <xdr:col>61</xdr:col>
          <xdr:colOff>38100</xdr:colOff>
          <xdr:row>174</xdr:row>
          <xdr:rowOff>12700</xdr:rowOff>
        </xdr:to>
        <xdr:sp macro="" textlink="">
          <xdr:nvSpPr>
            <xdr:cNvPr id="44173" name="Check Box 141" hidden="1">
              <a:extLst>
                <a:ext uri="{63B3BB69-23CF-44E3-9099-C40C66FF867C}">
                  <a14:compatExt spid="_x0000_s44173"/>
                </a:ext>
                <a:ext uri="{FF2B5EF4-FFF2-40B4-BE49-F238E27FC236}">
                  <a16:creationId xmlns:a16="http://schemas.microsoft.com/office/drawing/2014/main" id="{00000000-0008-0000-1300-00008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171</xdr:row>
          <xdr:rowOff>57150</xdr:rowOff>
        </xdr:from>
        <xdr:to>
          <xdr:col>32</xdr:col>
          <xdr:colOff>57150</xdr:colOff>
          <xdr:row>174</xdr:row>
          <xdr:rowOff>19050</xdr:rowOff>
        </xdr:to>
        <xdr:sp macro="" textlink="">
          <xdr:nvSpPr>
            <xdr:cNvPr id="44174" name="Check Box 142" hidden="1">
              <a:extLst>
                <a:ext uri="{63B3BB69-23CF-44E3-9099-C40C66FF867C}">
                  <a14:compatExt spid="_x0000_s44174"/>
                </a:ext>
                <a:ext uri="{FF2B5EF4-FFF2-40B4-BE49-F238E27FC236}">
                  <a16:creationId xmlns:a16="http://schemas.microsoft.com/office/drawing/2014/main" id="{00000000-0008-0000-1300-00008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199</xdr:row>
          <xdr:rowOff>57150</xdr:rowOff>
        </xdr:from>
        <xdr:to>
          <xdr:col>32</xdr:col>
          <xdr:colOff>57150</xdr:colOff>
          <xdr:row>202</xdr:row>
          <xdr:rowOff>19050</xdr:rowOff>
        </xdr:to>
        <xdr:sp macro="" textlink="">
          <xdr:nvSpPr>
            <xdr:cNvPr id="44179" name="Check Box 147" hidden="1">
              <a:extLst>
                <a:ext uri="{63B3BB69-23CF-44E3-9099-C40C66FF867C}">
                  <a14:compatExt spid="_x0000_s44179"/>
                </a:ext>
                <a:ext uri="{FF2B5EF4-FFF2-40B4-BE49-F238E27FC236}">
                  <a16:creationId xmlns:a16="http://schemas.microsoft.com/office/drawing/2014/main" id="{00000000-0008-0000-1300-00009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199</xdr:row>
          <xdr:rowOff>57150</xdr:rowOff>
        </xdr:from>
        <xdr:to>
          <xdr:col>32</xdr:col>
          <xdr:colOff>57150</xdr:colOff>
          <xdr:row>202</xdr:row>
          <xdr:rowOff>19050</xdr:rowOff>
        </xdr:to>
        <xdr:sp macro="" textlink="">
          <xdr:nvSpPr>
            <xdr:cNvPr id="44180" name="Check Box 148" hidden="1">
              <a:extLst>
                <a:ext uri="{63B3BB69-23CF-44E3-9099-C40C66FF867C}">
                  <a14:compatExt spid="_x0000_s44180"/>
                </a:ext>
                <a:ext uri="{FF2B5EF4-FFF2-40B4-BE49-F238E27FC236}">
                  <a16:creationId xmlns:a16="http://schemas.microsoft.com/office/drawing/2014/main" id="{00000000-0008-0000-1300-00009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203</xdr:row>
          <xdr:rowOff>57150</xdr:rowOff>
        </xdr:from>
        <xdr:to>
          <xdr:col>32</xdr:col>
          <xdr:colOff>57150</xdr:colOff>
          <xdr:row>206</xdr:row>
          <xdr:rowOff>19050</xdr:rowOff>
        </xdr:to>
        <xdr:sp macro="" textlink="">
          <xdr:nvSpPr>
            <xdr:cNvPr id="44186" name="Check Box 154" hidden="1">
              <a:extLst>
                <a:ext uri="{63B3BB69-23CF-44E3-9099-C40C66FF867C}">
                  <a14:compatExt spid="_x0000_s44186"/>
                </a:ext>
                <a:ext uri="{FF2B5EF4-FFF2-40B4-BE49-F238E27FC236}">
                  <a16:creationId xmlns:a16="http://schemas.microsoft.com/office/drawing/2014/main" id="{00000000-0008-0000-1300-00009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203</xdr:row>
          <xdr:rowOff>57150</xdr:rowOff>
        </xdr:from>
        <xdr:to>
          <xdr:col>32</xdr:col>
          <xdr:colOff>57150</xdr:colOff>
          <xdr:row>206</xdr:row>
          <xdr:rowOff>19050</xdr:rowOff>
        </xdr:to>
        <xdr:sp macro="" textlink="">
          <xdr:nvSpPr>
            <xdr:cNvPr id="44187" name="Check Box 155" hidden="1">
              <a:extLst>
                <a:ext uri="{63B3BB69-23CF-44E3-9099-C40C66FF867C}">
                  <a14:compatExt spid="_x0000_s44187"/>
                </a:ext>
                <a:ext uri="{FF2B5EF4-FFF2-40B4-BE49-F238E27FC236}">
                  <a16:creationId xmlns:a16="http://schemas.microsoft.com/office/drawing/2014/main" id="{00000000-0008-0000-1300-00009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215</xdr:row>
          <xdr:rowOff>57150</xdr:rowOff>
        </xdr:from>
        <xdr:to>
          <xdr:col>32</xdr:col>
          <xdr:colOff>57150</xdr:colOff>
          <xdr:row>218</xdr:row>
          <xdr:rowOff>19050</xdr:rowOff>
        </xdr:to>
        <xdr:sp macro="" textlink="">
          <xdr:nvSpPr>
            <xdr:cNvPr id="44191" name="Check Box 159" hidden="1">
              <a:extLst>
                <a:ext uri="{63B3BB69-23CF-44E3-9099-C40C66FF867C}">
                  <a14:compatExt spid="_x0000_s44191"/>
                </a:ext>
                <a:ext uri="{FF2B5EF4-FFF2-40B4-BE49-F238E27FC236}">
                  <a16:creationId xmlns:a16="http://schemas.microsoft.com/office/drawing/2014/main" id="{00000000-0008-0000-1300-00009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215</xdr:row>
          <xdr:rowOff>57150</xdr:rowOff>
        </xdr:from>
        <xdr:to>
          <xdr:col>32</xdr:col>
          <xdr:colOff>57150</xdr:colOff>
          <xdr:row>218</xdr:row>
          <xdr:rowOff>19050</xdr:rowOff>
        </xdr:to>
        <xdr:sp macro="" textlink="">
          <xdr:nvSpPr>
            <xdr:cNvPr id="44192" name="Check Box 160" hidden="1">
              <a:extLst>
                <a:ext uri="{63B3BB69-23CF-44E3-9099-C40C66FF867C}">
                  <a14:compatExt spid="_x0000_s44192"/>
                </a:ext>
                <a:ext uri="{FF2B5EF4-FFF2-40B4-BE49-F238E27FC236}">
                  <a16:creationId xmlns:a16="http://schemas.microsoft.com/office/drawing/2014/main" id="{00000000-0008-0000-1300-0000A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207</xdr:row>
          <xdr:rowOff>57150</xdr:rowOff>
        </xdr:from>
        <xdr:to>
          <xdr:col>32</xdr:col>
          <xdr:colOff>57150</xdr:colOff>
          <xdr:row>210</xdr:row>
          <xdr:rowOff>19050</xdr:rowOff>
        </xdr:to>
        <xdr:sp macro="" textlink="">
          <xdr:nvSpPr>
            <xdr:cNvPr id="44233" name="Check Box 201" hidden="1">
              <a:extLst>
                <a:ext uri="{63B3BB69-23CF-44E3-9099-C40C66FF867C}">
                  <a14:compatExt spid="_x0000_s44233"/>
                </a:ext>
                <a:ext uri="{FF2B5EF4-FFF2-40B4-BE49-F238E27FC236}">
                  <a16:creationId xmlns:a16="http://schemas.microsoft.com/office/drawing/2014/main" id="{00000000-0008-0000-1300-0000C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207</xdr:row>
          <xdr:rowOff>57150</xdr:rowOff>
        </xdr:from>
        <xdr:to>
          <xdr:col>32</xdr:col>
          <xdr:colOff>57150</xdr:colOff>
          <xdr:row>210</xdr:row>
          <xdr:rowOff>19050</xdr:rowOff>
        </xdr:to>
        <xdr:sp macro="" textlink="">
          <xdr:nvSpPr>
            <xdr:cNvPr id="44234" name="Check Box 202" hidden="1">
              <a:extLst>
                <a:ext uri="{63B3BB69-23CF-44E3-9099-C40C66FF867C}">
                  <a14:compatExt spid="_x0000_s44234"/>
                </a:ext>
                <a:ext uri="{FF2B5EF4-FFF2-40B4-BE49-F238E27FC236}">
                  <a16:creationId xmlns:a16="http://schemas.microsoft.com/office/drawing/2014/main" id="{00000000-0008-0000-1300-0000C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211</xdr:row>
          <xdr:rowOff>57150</xdr:rowOff>
        </xdr:from>
        <xdr:to>
          <xdr:col>32</xdr:col>
          <xdr:colOff>57150</xdr:colOff>
          <xdr:row>214</xdr:row>
          <xdr:rowOff>19050</xdr:rowOff>
        </xdr:to>
        <xdr:sp macro="" textlink="">
          <xdr:nvSpPr>
            <xdr:cNvPr id="44239" name="Check Box 207" hidden="1">
              <a:extLst>
                <a:ext uri="{63B3BB69-23CF-44E3-9099-C40C66FF867C}">
                  <a14:compatExt spid="_x0000_s44239"/>
                </a:ext>
                <a:ext uri="{FF2B5EF4-FFF2-40B4-BE49-F238E27FC236}">
                  <a16:creationId xmlns:a16="http://schemas.microsoft.com/office/drawing/2014/main" id="{00000000-0008-0000-1300-0000C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211</xdr:row>
          <xdr:rowOff>57150</xdr:rowOff>
        </xdr:from>
        <xdr:to>
          <xdr:col>32</xdr:col>
          <xdr:colOff>57150</xdr:colOff>
          <xdr:row>214</xdr:row>
          <xdr:rowOff>19050</xdr:rowOff>
        </xdr:to>
        <xdr:sp macro="" textlink="">
          <xdr:nvSpPr>
            <xdr:cNvPr id="44240" name="Check Box 208" hidden="1">
              <a:extLst>
                <a:ext uri="{63B3BB69-23CF-44E3-9099-C40C66FF867C}">
                  <a14:compatExt spid="_x0000_s44240"/>
                </a:ext>
                <a:ext uri="{FF2B5EF4-FFF2-40B4-BE49-F238E27FC236}">
                  <a16:creationId xmlns:a16="http://schemas.microsoft.com/office/drawing/2014/main" id="{00000000-0008-0000-1300-0000D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87</xdr:col>
      <xdr:colOff>153865</xdr:colOff>
      <xdr:row>155</xdr:row>
      <xdr:rowOff>43297</xdr:rowOff>
    </xdr:from>
    <xdr:to>
      <xdr:col>92</xdr:col>
      <xdr:colOff>81330</xdr:colOff>
      <xdr:row>218</xdr:row>
      <xdr:rowOff>9636</xdr:rowOff>
    </xdr:to>
    <xdr:grpSp>
      <xdr:nvGrpSpPr>
        <xdr:cNvPr id="104" name="グループ化 103">
          <a:extLst>
            <a:ext uri="{FF2B5EF4-FFF2-40B4-BE49-F238E27FC236}">
              <a16:creationId xmlns:a16="http://schemas.microsoft.com/office/drawing/2014/main" id="{00000000-0008-0000-1300-000068000000}"/>
            </a:ext>
          </a:extLst>
        </xdr:cNvPr>
        <xdr:cNvGrpSpPr/>
      </xdr:nvGrpSpPr>
      <xdr:grpSpPr>
        <a:xfrm>
          <a:off x="6180592" y="12827290"/>
          <a:ext cx="3091208" cy="5077512"/>
          <a:chOff x="6972300" y="2085975"/>
          <a:chExt cx="3305176" cy="685800"/>
        </a:xfrm>
      </xdr:grpSpPr>
      <xdr:sp macro="" textlink="">
        <xdr:nvSpPr>
          <xdr:cNvPr id="105" name="右中かっこ 104">
            <a:extLst>
              <a:ext uri="{FF2B5EF4-FFF2-40B4-BE49-F238E27FC236}">
                <a16:creationId xmlns:a16="http://schemas.microsoft.com/office/drawing/2014/main" id="{00000000-0008-0000-1300-000069000000}"/>
              </a:ext>
            </a:extLst>
          </xdr:cNvPr>
          <xdr:cNvSpPr/>
        </xdr:nvSpPr>
        <xdr:spPr>
          <a:xfrm>
            <a:off x="6972300" y="2085975"/>
            <a:ext cx="304800" cy="685800"/>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6" name="テキスト ボックス 105">
            <a:extLst>
              <a:ext uri="{FF2B5EF4-FFF2-40B4-BE49-F238E27FC236}">
                <a16:creationId xmlns:a16="http://schemas.microsoft.com/office/drawing/2014/main" id="{00000000-0008-0000-1300-00006A000000}"/>
              </a:ext>
            </a:extLst>
          </xdr:cNvPr>
          <xdr:cNvSpPr txBox="1"/>
        </xdr:nvSpPr>
        <xdr:spPr>
          <a:xfrm>
            <a:off x="7315200" y="2354933"/>
            <a:ext cx="2962276" cy="159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使用する教材について、</a:t>
            </a:r>
            <a:r>
              <a:rPr kumimoji="1" lang="en-US" altLang="ja-JP" sz="1100">
                <a:solidFill>
                  <a:srgbClr val="FF0000"/>
                </a:solidFill>
              </a:rPr>
              <a:t>31</a:t>
            </a:r>
            <a:r>
              <a:rPr kumimoji="1" lang="ja-JP" altLang="en-US" sz="1100">
                <a:solidFill>
                  <a:srgbClr val="FF0000"/>
                </a:solidFill>
              </a:rPr>
              <a:t>　～</a:t>
            </a:r>
            <a:r>
              <a:rPr kumimoji="1" lang="en-US" altLang="ja-JP" sz="1100">
                <a:solidFill>
                  <a:srgbClr val="FF0000"/>
                </a:solidFill>
              </a:rPr>
              <a:t>44</a:t>
            </a:r>
            <a:r>
              <a:rPr kumimoji="1" lang="ja-JP" altLang="en-US" sz="1100">
                <a:solidFill>
                  <a:srgbClr val="FF0000"/>
                </a:solidFill>
              </a:rPr>
              <a:t>の記載事項を満たすことを確認の上、全てに☑すること。（</a:t>
            </a:r>
            <a:r>
              <a:rPr kumimoji="1" lang="en-US" altLang="ja-JP" sz="1100">
                <a:solidFill>
                  <a:srgbClr val="FF0000"/>
                </a:solidFill>
              </a:rPr>
              <a:t>32</a:t>
            </a:r>
            <a:r>
              <a:rPr kumimoji="1" lang="ja-JP" altLang="en-US" sz="1100">
                <a:solidFill>
                  <a:srgbClr val="FF0000"/>
                </a:solidFill>
              </a:rPr>
              <a:t>、</a:t>
            </a:r>
            <a:r>
              <a:rPr kumimoji="1" lang="en-US" altLang="ja-JP" sz="1100">
                <a:solidFill>
                  <a:srgbClr val="FF0000"/>
                </a:solidFill>
              </a:rPr>
              <a:t>35</a:t>
            </a:r>
            <a:r>
              <a:rPr kumimoji="1" lang="ja-JP" altLang="en-US" sz="1100">
                <a:solidFill>
                  <a:srgbClr val="FF0000"/>
                </a:solidFill>
              </a:rPr>
              <a:t>、</a:t>
            </a:r>
            <a:r>
              <a:rPr kumimoji="1" lang="en-US" altLang="ja-JP" sz="1100">
                <a:solidFill>
                  <a:srgbClr val="FF0000"/>
                </a:solidFill>
              </a:rPr>
              <a:t>41</a:t>
            </a:r>
            <a:r>
              <a:rPr kumimoji="1" lang="ja-JP" altLang="en-US" sz="1100">
                <a:solidFill>
                  <a:srgbClr val="FF0000"/>
                </a:solidFill>
              </a:rPr>
              <a:t>についてはいずれか１つ。</a:t>
            </a:r>
            <a:r>
              <a:rPr kumimoji="1" lang="en-US" altLang="ja-JP" sz="1100">
                <a:solidFill>
                  <a:srgbClr val="FF0000"/>
                </a:solidFill>
              </a:rPr>
              <a:t>43</a:t>
            </a:r>
            <a:r>
              <a:rPr kumimoji="1" lang="ja-JP" altLang="en-US" sz="1100">
                <a:solidFill>
                  <a:srgbClr val="FF0000"/>
                </a:solidFill>
              </a:rPr>
              <a:t>については</a:t>
            </a:r>
            <a:r>
              <a:rPr kumimoji="1" lang="en-US" altLang="ja-JP" sz="1100">
                <a:solidFill>
                  <a:srgbClr val="FF0000"/>
                </a:solidFill>
              </a:rPr>
              <a:t>1</a:t>
            </a:r>
            <a:r>
              <a:rPr kumimoji="1" lang="ja-JP" altLang="en-US" sz="1100">
                <a:solidFill>
                  <a:srgbClr val="FF0000"/>
                </a:solidFill>
              </a:rPr>
              <a:t>つ以上。）</a:t>
            </a:r>
          </a:p>
        </xdr:txBody>
      </xdr:sp>
    </xdr:grpSp>
    <xdr:clientData/>
  </xdr:twoCellAnchor>
  <mc:AlternateContent xmlns:mc="http://schemas.openxmlformats.org/markup-compatibility/2006">
    <mc:Choice xmlns:a14="http://schemas.microsoft.com/office/drawing/2010/main" Requires="a14">
      <xdr:twoCellAnchor editAs="oneCell">
        <xdr:from>
          <xdr:col>29</xdr:col>
          <xdr:colOff>50800</xdr:colOff>
          <xdr:row>155</xdr:row>
          <xdr:rowOff>57150</xdr:rowOff>
        </xdr:from>
        <xdr:to>
          <xdr:col>32</xdr:col>
          <xdr:colOff>57150</xdr:colOff>
          <xdr:row>156</xdr:row>
          <xdr:rowOff>114300</xdr:rowOff>
        </xdr:to>
        <xdr:sp macro="" textlink="">
          <xdr:nvSpPr>
            <xdr:cNvPr id="44245" name="Check Box 213" hidden="1">
              <a:extLst>
                <a:ext uri="{63B3BB69-23CF-44E3-9099-C40C66FF867C}">
                  <a14:compatExt spid="_x0000_s44245"/>
                </a:ext>
                <a:ext uri="{FF2B5EF4-FFF2-40B4-BE49-F238E27FC236}">
                  <a16:creationId xmlns:a16="http://schemas.microsoft.com/office/drawing/2014/main" id="{00000000-0008-0000-1300-0000D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22</xdr:col>
      <xdr:colOff>28575</xdr:colOff>
      <xdr:row>23</xdr:row>
      <xdr:rowOff>38100</xdr:rowOff>
    </xdr:from>
    <xdr:to>
      <xdr:col>66</xdr:col>
      <xdr:colOff>0</xdr:colOff>
      <xdr:row>31</xdr:row>
      <xdr:rowOff>9525</xdr:rowOff>
    </xdr:to>
    <xdr:sp macro="" textlink="" fLocksText="0">
      <xdr:nvSpPr>
        <xdr:cNvPr id="2" name="AutoShape 1">
          <a:extLst>
            <a:ext uri="{FF2B5EF4-FFF2-40B4-BE49-F238E27FC236}">
              <a16:creationId xmlns:a16="http://schemas.microsoft.com/office/drawing/2014/main" id="{00000000-0008-0000-1700-000002000000}"/>
            </a:ext>
          </a:extLst>
        </xdr:cNvPr>
        <xdr:cNvSpPr/>
      </xdr:nvSpPr>
      <xdr:spPr bwMode="auto">
        <a:xfrm>
          <a:off x="1704975" y="1790700"/>
          <a:ext cx="3324225" cy="581025"/>
        </a:xfrm>
        <a:prstGeom prst="roundRect">
          <a:avLst>
            <a:gd name="adj" fmla="val 16667"/>
          </a:avLst>
        </a:prstGeom>
        <a:solidFill>
          <a:srgbClr val="FFFF99"/>
        </a:solidFill>
        <a:ln w="9525">
          <a:solidFill>
            <a:srgbClr val="000000"/>
          </a:solidFill>
          <a:round/>
        </a:ln>
        <a:effectLst>
          <a:outerShdw dist="107763" dir="2700000" algn="ctr" rotWithShape="0">
            <a:srgbClr val="808080">
              <a:alpha val="50000"/>
            </a:srgbClr>
          </a:outerShdw>
        </a:effectLst>
      </xdr:spPr>
      <xdr:txBody>
        <a:bodyPr vertOverflow="clip" wrap="square" lIns="36576" tIns="18288" rIns="36576" bIns="0" anchor="t" upright="1"/>
        <a:lstStyle/>
        <a:p>
          <a:pPr algn="ctr" rtl="0"/>
          <a:r>
            <a:rPr lang="ja-JP" altLang="en-US" sz="1100" b="1" i="0" u="none" baseline="0">
              <a:solidFill>
                <a:srgbClr val="000000"/>
              </a:solidFill>
              <a:latin typeface="ＭＳ Ｐゴシック"/>
              <a:ea typeface="ＭＳ Ｐゴシック"/>
            </a:rPr>
            <a:t>実習企業名簿はデュアルシステムコースのみ提出</a:t>
          </a:r>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9</xdr:row>
      <xdr:rowOff>76200</xdr:rowOff>
    </xdr:from>
    <xdr:to>
      <xdr:col>2</xdr:col>
      <xdr:colOff>457200</xdr:colOff>
      <xdr:row>13</xdr:row>
      <xdr:rowOff>114300</xdr:rowOff>
    </xdr:to>
    <xdr:sp macro="" textlink="">
      <xdr:nvSpPr>
        <xdr:cNvPr id="34864" name="四角形: 角を丸くする 16">
          <a:extLst>
            <a:ext uri="{FF2B5EF4-FFF2-40B4-BE49-F238E27FC236}">
              <a16:creationId xmlns:a16="http://schemas.microsoft.com/office/drawing/2014/main" id="{00000000-0008-0000-1A00-000030880000}"/>
            </a:ext>
          </a:extLst>
        </xdr:cNvPr>
        <xdr:cNvSpPr>
          <a:spLocks noChangeArrowheads="1"/>
        </xdr:cNvSpPr>
      </xdr:nvSpPr>
      <xdr:spPr bwMode="auto">
        <a:xfrm>
          <a:off x="0" y="1619250"/>
          <a:ext cx="1828800" cy="723900"/>
        </a:xfrm>
        <a:prstGeom prst="roundRect">
          <a:avLst>
            <a:gd name="adj" fmla="val 16667"/>
          </a:avLst>
        </a:prstGeom>
        <a:noFill/>
        <a:ln w="28575">
          <a:solidFill>
            <a:srgbClr val="4472C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游明朝"/>
              <a:ea typeface="游明朝"/>
            </a:rPr>
            <a:t>委託先：</a:t>
          </a:r>
          <a:r>
            <a:rPr lang="ja-JP" altLang="en-US" sz="1400" b="0" i="0" u="none" strike="noStrike" baseline="0">
              <a:solidFill>
                <a:srgbClr val="FF0000"/>
              </a:solidFill>
              <a:latin typeface="游明朝"/>
              <a:ea typeface="游明朝"/>
            </a:rPr>
            <a:t>○○○校</a:t>
          </a:r>
          <a:r>
            <a:rPr lang="ja-JP" altLang="en-US" sz="1400" b="0" i="0" u="none" strike="noStrike" baseline="0">
              <a:solidFill>
                <a:srgbClr val="000000"/>
              </a:solidFill>
              <a:latin typeface="游明朝"/>
              <a:ea typeface="游明朝"/>
            </a:rPr>
            <a:t>　　</a:t>
          </a:r>
        </a:p>
      </xdr:txBody>
    </xdr:sp>
    <xdr:clientData/>
  </xdr:twoCellAnchor>
  <xdr:twoCellAnchor>
    <xdr:from>
      <xdr:col>0</xdr:col>
      <xdr:colOff>76200</xdr:colOff>
      <xdr:row>28</xdr:row>
      <xdr:rowOff>85725</xdr:rowOff>
    </xdr:from>
    <xdr:to>
      <xdr:col>2</xdr:col>
      <xdr:colOff>533400</xdr:colOff>
      <xdr:row>32</xdr:row>
      <xdr:rowOff>123825</xdr:rowOff>
    </xdr:to>
    <xdr:sp macro="" textlink="">
      <xdr:nvSpPr>
        <xdr:cNvPr id="34856" name="四角形: 角を丸くする 26">
          <a:extLst>
            <a:ext uri="{FF2B5EF4-FFF2-40B4-BE49-F238E27FC236}">
              <a16:creationId xmlns:a16="http://schemas.microsoft.com/office/drawing/2014/main" id="{00000000-0008-0000-1A00-000028880000}"/>
            </a:ext>
          </a:extLst>
        </xdr:cNvPr>
        <xdr:cNvSpPr>
          <a:spLocks noChangeArrowheads="1"/>
        </xdr:cNvSpPr>
      </xdr:nvSpPr>
      <xdr:spPr bwMode="auto">
        <a:xfrm>
          <a:off x="76200" y="4953000"/>
          <a:ext cx="1828800" cy="723900"/>
        </a:xfrm>
        <a:prstGeom prst="roundRect">
          <a:avLst>
            <a:gd name="adj" fmla="val 16667"/>
          </a:avLst>
        </a:prstGeom>
        <a:noFill/>
        <a:ln w="28575">
          <a:solidFill>
            <a:srgbClr val="4472C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游明朝"/>
              <a:ea typeface="游明朝"/>
            </a:rPr>
            <a:t>担当講師</a:t>
          </a:r>
        </a:p>
      </xdr:txBody>
    </xdr:sp>
    <xdr:clientData/>
  </xdr:twoCellAnchor>
  <xdr:twoCellAnchor>
    <xdr:from>
      <xdr:col>0</xdr:col>
      <xdr:colOff>314325</xdr:colOff>
      <xdr:row>21</xdr:row>
      <xdr:rowOff>57150</xdr:rowOff>
    </xdr:from>
    <xdr:to>
      <xdr:col>1</xdr:col>
      <xdr:colOff>638175</xdr:colOff>
      <xdr:row>24</xdr:row>
      <xdr:rowOff>76200</xdr:rowOff>
    </xdr:to>
    <xdr:sp macro="" textlink="">
      <xdr:nvSpPr>
        <xdr:cNvPr id="34859" name="四角形: 角を丸くする 25">
          <a:extLst>
            <a:ext uri="{FF2B5EF4-FFF2-40B4-BE49-F238E27FC236}">
              <a16:creationId xmlns:a16="http://schemas.microsoft.com/office/drawing/2014/main" id="{00000000-0008-0000-1A00-00002B880000}"/>
            </a:ext>
          </a:extLst>
        </xdr:cNvPr>
        <xdr:cNvSpPr>
          <a:spLocks noChangeArrowheads="1"/>
        </xdr:cNvSpPr>
      </xdr:nvSpPr>
      <xdr:spPr bwMode="auto">
        <a:xfrm>
          <a:off x="314325" y="3657600"/>
          <a:ext cx="1009650" cy="533400"/>
        </a:xfrm>
        <a:prstGeom prst="roundRect">
          <a:avLst>
            <a:gd name="adj" fmla="val 16667"/>
          </a:avLst>
        </a:prstGeom>
        <a:noFill/>
        <a:ln w="28575">
          <a:solidFill>
            <a:srgbClr val="4472C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游明朝"/>
              <a:ea typeface="游明朝"/>
            </a:rPr>
            <a:t>課長</a:t>
          </a:r>
          <a:endParaRPr lang="ja-JP" altLang="en-US"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 </a:t>
          </a:r>
        </a:p>
      </xdr:txBody>
    </xdr:sp>
    <xdr:clientData/>
  </xdr:twoCellAnchor>
  <xdr:twoCellAnchor>
    <xdr:from>
      <xdr:col>5</xdr:col>
      <xdr:colOff>419100</xdr:colOff>
      <xdr:row>9</xdr:row>
      <xdr:rowOff>66675</xdr:rowOff>
    </xdr:from>
    <xdr:to>
      <xdr:col>8</xdr:col>
      <xdr:colOff>666750</xdr:colOff>
      <xdr:row>13</xdr:row>
      <xdr:rowOff>133350</xdr:rowOff>
    </xdr:to>
    <xdr:sp macro="" textlink="">
      <xdr:nvSpPr>
        <xdr:cNvPr id="34863" name="四角形: 角を丸くする 15">
          <a:extLst>
            <a:ext uri="{FF2B5EF4-FFF2-40B4-BE49-F238E27FC236}">
              <a16:creationId xmlns:a16="http://schemas.microsoft.com/office/drawing/2014/main" id="{00000000-0008-0000-1A00-00002F880000}"/>
            </a:ext>
          </a:extLst>
        </xdr:cNvPr>
        <xdr:cNvSpPr>
          <a:spLocks noChangeArrowheads="1"/>
        </xdr:cNvSpPr>
      </xdr:nvSpPr>
      <xdr:spPr bwMode="auto">
        <a:xfrm>
          <a:off x="3848100" y="1676400"/>
          <a:ext cx="2305050" cy="752475"/>
        </a:xfrm>
        <a:prstGeom prst="roundRect">
          <a:avLst>
            <a:gd name="adj" fmla="val 16667"/>
          </a:avLst>
        </a:prstGeom>
        <a:noFill/>
        <a:ln w="28575">
          <a:solidFill>
            <a:srgbClr val="4472C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ja-JP" altLang="en-US" sz="1400" b="0" i="0" u="none" strike="noStrike" baseline="0">
              <a:solidFill>
                <a:srgbClr val="FF0000"/>
              </a:solidFill>
              <a:latin typeface="游明朝"/>
              <a:ea typeface="游明朝"/>
            </a:rPr>
            <a:t>○○○</a:t>
          </a:r>
          <a:r>
            <a:rPr lang="ja-JP" altLang="en-US" sz="1400" b="0" i="0" u="none" strike="noStrike" baseline="0">
              <a:solidFill>
                <a:srgbClr val="000000"/>
              </a:solidFill>
              <a:latin typeface="游明朝"/>
              <a:ea typeface="游明朝"/>
            </a:rPr>
            <a:t>職業能力開発校</a:t>
          </a:r>
        </a:p>
      </xdr:txBody>
    </xdr:sp>
    <xdr:clientData/>
  </xdr:twoCellAnchor>
  <xdr:twoCellAnchor>
    <xdr:from>
      <xdr:col>0</xdr:col>
      <xdr:colOff>38100</xdr:colOff>
      <xdr:row>45</xdr:row>
      <xdr:rowOff>0</xdr:rowOff>
    </xdr:from>
    <xdr:to>
      <xdr:col>1</xdr:col>
      <xdr:colOff>228600</xdr:colOff>
      <xdr:row>49</xdr:row>
      <xdr:rowOff>9525</xdr:rowOff>
    </xdr:to>
    <xdr:sp macro="" textlink="">
      <xdr:nvSpPr>
        <xdr:cNvPr id="34851" name="四角形: 角を丸くする 17">
          <a:extLst>
            <a:ext uri="{FF2B5EF4-FFF2-40B4-BE49-F238E27FC236}">
              <a16:creationId xmlns:a16="http://schemas.microsoft.com/office/drawing/2014/main" id="{00000000-0008-0000-1A00-000023880000}"/>
            </a:ext>
          </a:extLst>
        </xdr:cNvPr>
        <xdr:cNvSpPr>
          <a:spLocks noChangeArrowheads="1"/>
        </xdr:cNvSpPr>
      </xdr:nvSpPr>
      <xdr:spPr bwMode="auto">
        <a:xfrm>
          <a:off x="38100" y="7781925"/>
          <a:ext cx="876300" cy="695325"/>
        </a:xfrm>
        <a:prstGeom prst="roundRect">
          <a:avLst>
            <a:gd name="adj" fmla="val 16667"/>
          </a:avLst>
        </a:prstGeom>
        <a:noFill/>
        <a:ln w="28575">
          <a:solidFill>
            <a:srgbClr val="4472C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游明朝"/>
              <a:ea typeface="游明朝"/>
            </a:rPr>
            <a:t>受講生</a:t>
          </a:r>
        </a:p>
      </xdr:txBody>
    </xdr:sp>
    <xdr:clientData/>
  </xdr:twoCellAnchor>
  <xdr:twoCellAnchor>
    <xdr:from>
      <xdr:col>0</xdr:col>
      <xdr:colOff>400050</xdr:colOff>
      <xdr:row>34</xdr:row>
      <xdr:rowOff>38100</xdr:rowOff>
    </xdr:from>
    <xdr:to>
      <xdr:col>0</xdr:col>
      <xdr:colOff>628650</xdr:colOff>
      <xdr:row>44</xdr:row>
      <xdr:rowOff>152400</xdr:rowOff>
    </xdr:to>
    <xdr:cxnSp macro="">
      <xdr:nvCxnSpPr>
        <xdr:cNvPr id="41" name="直線矢印コネクタ 40">
          <a:extLst>
            <a:ext uri="{FF2B5EF4-FFF2-40B4-BE49-F238E27FC236}">
              <a16:creationId xmlns:a16="http://schemas.microsoft.com/office/drawing/2014/main" id="{00000000-0008-0000-1A00-000029000000}"/>
            </a:ext>
          </a:extLst>
        </xdr:cNvPr>
        <xdr:cNvCxnSpPr/>
      </xdr:nvCxnSpPr>
      <xdr:spPr>
        <a:xfrm flipH="1">
          <a:off x="1085850" y="6193790"/>
          <a:ext cx="228600" cy="1828800"/>
        </a:xfrm>
        <a:prstGeom prst="straightConnector1">
          <a:avLst/>
        </a:prstGeom>
        <a:noFill/>
        <a:ln w="19050" cap="flat" cmpd="sng" algn="ctr">
          <a:solidFill>
            <a:srgbClr val="4472C4"/>
          </a:solidFill>
          <a:prstDash val="solid"/>
          <a:miter lim="800000"/>
          <a:tailEnd type="triangle"/>
        </a:ln>
        <a:effectLst/>
      </xdr:spPr>
    </xdr:cxnSp>
    <xdr:clientData/>
  </xdr:twoCellAnchor>
  <xdr:twoCellAnchor>
    <xdr:from>
      <xdr:col>2</xdr:col>
      <xdr:colOff>133350</xdr:colOff>
      <xdr:row>34</xdr:row>
      <xdr:rowOff>9525</xdr:rowOff>
    </xdr:from>
    <xdr:to>
      <xdr:col>3</xdr:col>
      <xdr:colOff>361950</xdr:colOff>
      <xdr:row>44</xdr:row>
      <xdr:rowOff>114300</xdr:rowOff>
    </xdr:to>
    <xdr:cxnSp macro="">
      <xdr:nvCxnSpPr>
        <xdr:cNvPr id="42" name="直線矢印コネクタ 41">
          <a:extLst>
            <a:ext uri="{FF2B5EF4-FFF2-40B4-BE49-F238E27FC236}">
              <a16:creationId xmlns:a16="http://schemas.microsoft.com/office/drawing/2014/main" id="{00000000-0008-0000-1A00-00002A000000}"/>
            </a:ext>
          </a:extLst>
        </xdr:cNvPr>
        <xdr:cNvCxnSpPr/>
      </xdr:nvCxnSpPr>
      <xdr:spPr>
        <a:xfrm>
          <a:off x="1504950" y="5905500"/>
          <a:ext cx="914400" cy="181927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428625</xdr:colOff>
      <xdr:row>34</xdr:row>
      <xdr:rowOff>57150</xdr:rowOff>
    </xdr:from>
    <xdr:to>
      <xdr:col>2</xdr:col>
      <xdr:colOff>66675</xdr:colOff>
      <xdr:row>44</xdr:row>
      <xdr:rowOff>104775</xdr:rowOff>
    </xdr:to>
    <xdr:cxnSp macro="">
      <xdr:nvCxnSpPr>
        <xdr:cNvPr id="43" name="直線矢印コネクタ 42">
          <a:extLst>
            <a:ext uri="{FF2B5EF4-FFF2-40B4-BE49-F238E27FC236}">
              <a16:creationId xmlns:a16="http://schemas.microsoft.com/office/drawing/2014/main" id="{00000000-0008-0000-1A00-00002B000000}"/>
            </a:ext>
          </a:extLst>
        </xdr:cNvPr>
        <xdr:cNvCxnSpPr/>
      </xdr:nvCxnSpPr>
      <xdr:spPr>
        <a:xfrm>
          <a:off x="1114425" y="5953125"/>
          <a:ext cx="323850" cy="176212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513715</xdr:colOff>
      <xdr:row>10</xdr:row>
      <xdr:rowOff>50165</xdr:rowOff>
    </xdr:from>
    <xdr:to>
      <xdr:col>5</xdr:col>
      <xdr:colOff>313690</xdr:colOff>
      <xdr:row>10</xdr:row>
      <xdr:rowOff>50165</xdr:rowOff>
    </xdr:to>
    <xdr:cxnSp macro="">
      <xdr:nvCxnSpPr>
        <xdr:cNvPr id="44" name="直線矢印コネクタ 43">
          <a:extLst>
            <a:ext uri="{FF2B5EF4-FFF2-40B4-BE49-F238E27FC236}">
              <a16:creationId xmlns:a16="http://schemas.microsoft.com/office/drawing/2014/main" id="{00000000-0008-0000-1A00-00002C000000}"/>
            </a:ext>
          </a:extLst>
        </xdr:cNvPr>
        <xdr:cNvCxnSpPr/>
      </xdr:nvCxnSpPr>
      <xdr:spPr>
        <a:xfrm>
          <a:off x="1885315" y="1831340"/>
          <a:ext cx="1857375"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12</xdr:row>
      <xdr:rowOff>154305</xdr:rowOff>
    </xdr:from>
    <xdr:to>
      <xdr:col>5</xdr:col>
      <xdr:colOff>333375</xdr:colOff>
      <xdr:row>12</xdr:row>
      <xdr:rowOff>154305</xdr:rowOff>
    </xdr:to>
    <xdr:cxnSp macro="">
      <xdr:nvCxnSpPr>
        <xdr:cNvPr id="45" name="直線矢印コネクタ 44">
          <a:extLst>
            <a:ext uri="{FF2B5EF4-FFF2-40B4-BE49-F238E27FC236}">
              <a16:creationId xmlns:a16="http://schemas.microsoft.com/office/drawing/2014/main" id="{00000000-0008-0000-1A00-00002D000000}"/>
            </a:ext>
          </a:extLst>
        </xdr:cNvPr>
        <xdr:cNvCxnSpPr/>
      </xdr:nvCxnSpPr>
      <xdr:spPr>
        <a:xfrm>
          <a:off x="1905000" y="2278380"/>
          <a:ext cx="1857375"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38</xdr:row>
      <xdr:rowOff>152400</xdr:rowOff>
    </xdr:from>
    <xdr:to>
      <xdr:col>3</xdr:col>
      <xdr:colOff>161925</xdr:colOff>
      <xdr:row>41</xdr:row>
      <xdr:rowOff>95250</xdr:rowOff>
    </xdr:to>
    <xdr:sp macro="" textlink="">
      <xdr:nvSpPr>
        <xdr:cNvPr id="34852" name="正方形/長方形 33">
          <a:extLst>
            <a:ext uri="{FF2B5EF4-FFF2-40B4-BE49-F238E27FC236}">
              <a16:creationId xmlns:a16="http://schemas.microsoft.com/office/drawing/2014/main" id="{00000000-0008-0000-1A00-000024880000}"/>
            </a:ext>
          </a:extLst>
        </xdr:cNvPr>
        <xdr:cNvSpPr>
          <a:spLocks noChangeArrowheads="1"/>
        </xdr:cNvSpPr>
      </xdr:nvSpPr>
      <xdr:spPr bwMode="auto">
        <a:xfrm>
          <a:off x="361950" y="6667500"/>
          <a:ext cx="1857375" cy="457200"/>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400" b="0" i="0" u="none" strike="noStrike" baseline="0">
              <a:solidFill>
                <a:srgbClr val="000000"/>
              </a:solidFill>
              <a:latin typeface="游明朝"/>
              <a:ea typeface="游明朝"/>
            </a:rPr>
            <a:t>⑤連絡指示</a:t>
          </a:r>
        </a:p>
      </xdr:txBody>
    </xdr:sp>
    <xdr:clientData/>
  </xdr:twoCellAnchor>
  <xdr:twoCellAnchor>
    <xdr:from>
      <xdr:col>0</xdr:col>
      <xdr:colOff>684356</xdr:colOff>
      <xdr:row>14</xdr:row>
      <xdr:rowOff>2540</xdr:rowOff>
    </xdr:from>
    <xdr:to>
      <xdr:col>1</xdr:col>
      <xdr:colOff>19050</xdr:colOff>
      <xdr:row>21</xdr:row>
      <xdr:rowOff>19050</xdr:rowOff>
    </xdr:to>
    <xdr:cxnSp macro="">
      <xdr:nvCxnSpPr>
        <xdr:cNvPr id="47" name="直線矢印コネクタ 46">
          <a:extLst>
            <a:ext uri="{FF2B5EF4-FFF2-40B4-BE49-F238E27FC236}">
              <a16:creationId xmlns:a16="http://schemas.microsoft.com/office/drawing/2014/main" id="{00000000-0008-0000-1A00-00002F000000}"/>
            </a:ext>
          </a:extLst>
        </xdr:cNvPr>
        <xdr:cNvCxnSpPr/>
      </xdr:nvCxnSpPr>
      <xdr:spPr>
        <a:xfrm flipH="1">
          <a:off x="684356" y="2469515"/>
          <a:ext cx="20494" cy="121666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25</xdr:row>
      <xdr:rowOff>2540</xdr:rowOff>
    </xdr:from>
    <xdr:to>
      <xdr:col>1</xdr:col>
      <xdr:colOff>0</xdr:colOff>
      <xdr:row>28</xdr:row>
      <xdr:rowOff>21590</xdr:rowOff>
    </xdr:to>
    <xdr:cxnSp macro="">
      <xdr:nvCxnSpPr>
        <xdr:cNvPr id="48" name="直線矢印コネクタ 47">
          <a:extLst>
            <a:ext uri="{FF2B5EF4-FFF2-40B4-BE49-F238E27FC236}">
              <a16:creationId xmlns:a16="http://schemas.microsoft.com/office/drawing/2014/main" id="{00000000-0008-0000-1A00-000030000000}"/>
            </a:ext>
          </a:extLst>
        </xdr:cNvPr>
        <xdr:cNvCxnSpPr/>
      </xdr:nvCxnSpPr>
      <xdr:spPr>
        <a:xfrm>
          <a:off x="685800" y="4355465"/>
          <a:ext cx="0" cy="5334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15</xdr:row>
      <xdr:rowOff>66675</xdr:rowOff>
    </xdr:from>
    <xdr:to>
      <xdr:col>8</xdr:col>
      <xdr:colOff>571500</xdr:colOff>
      <xdr:row>33</xdr:row>
      <xdr:rowOff>0</xdr:rowOff>
    </xdr:to>
    <xdr:sp macro="" textlink="">
      <xdr:nvSpPr>
        <xdr:cNvPr id="34857" name="四角形: 角を丸くする 40">
          <a:extLst>
            <a:ext uri="{FF2B5EF4-FFF2-40B4-BE49-F238E27FC236}">
              <a16:creationId xmlns:a16="http://schemas.microsoft.com/office/drawing/2014/main" id="{00000000-0008-0000-1A00-000029880000}"/>
            </a:ext>
          </a:extLst>
        </xdr:cNvPr>
        <xdr:cNvSpPr>
          <a:spLocks noChangeArrowheads="1"/>
        </xdr:cNvSpPr>
      </xdr:nvSpPr>
      <xdr:spPr bwMode="auto">
        <a:xfrm>
          <a:off x="2514600" y="2705100"/>
          <a:ext cx="3543300" cy="3019425"/>
        </a:xfrm>
        <a:prstGeom prst="roundRect">
          <a:avLst>
            <a:gd name="adj" fmla="val 16667"/>
          </a:avLst>
        </a:prstGeom>
        <a:noFill/>
        <a:ln w="19050">
          <a:solidFill>
            <a:srgbClr val="1F3763"/>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val="000000"/>
              </a:solidFill>
              <a:latin typeface="游明朝"/>
              <a:ea typeface="游明朝"/>
            </a:rPr>
            <a:t>⑥振替訓練</a:t>
          </a:r>
          <a:endParaRPr lang="ja-JP" altLang="en-US" sz="1050" b="0" i="0" u="none" strike="noStrike" baseline="0">
            <a:solidFill>
              <a:srgbClr val="000000"/>
            </a:solidFill>
            <a:latin typeface="游明朝"/>
            <a:ea typeface="游明朝"/>
          </a:endParaRPr>
        </a:p>
        <a:p>
          <a:pPr algn="l" rtl="0">
            <a:defRPr sz="1000"/>
          </a:pPr>
          <a:r>
            <a:rPr lang="ja-JP" altLang="en-US" sz="1400" b="0" i="0" u="none" strike="noStrike" baseline="0">
              <a:solidFill>
                <a:srgbClr val="000000"/>
              </a:solidFill>
              <a:latin typeface="游明朝"/>
              <a:ea typeface="游明朝"/>
            </a:rPr>
            <a:t>※暴風時による休講は、原則、同月内の平日に「振替訓練」を行うこと。</a:t>
          </a:r>
          <a:endParaRPr lang="ja-JP" altLang="en-US" sz="1050" b="0" i="0" u="none" strike="noStrike" baseline="0">
            <a:solidFill>
              <a:srgbClr val="000000"/>
            </a:solidFill>
            <a:latin typeface="游明朝"/>
            <a:ea typeface="游明朝"/>
          </a:endParaRPr>
        </a:p>
        <a:p>
          <a:pPr algn="l" rtl="0">
            <a:defRPr sz="1000"/>
          </a:pPr>
          <a:r>
            <a:rPr lang="ja-JP" altLang="en-US" sz="1400" b="0" i="0" u="none" strike="noStrike" baseline="0">
              <a:solidFill>
                <a:srgbClr val="000000"/>
              </a:solidFill>
              <a:latin typeface="游明朝"/>
              <a:ea typeface="游明朝"/>
            </a:rPr>
            <a:t>※休日（土日祝）に行う場合は、受講生の都合を確認し、了解をとった上で行うこと。</a:t>
          </a:r>
          <a:endParaRPr lang="ja-JP" altLang="en-US" sz="1050" b="0" i="0" u="none" strike="noStrike" baseline="0">
            <a:solidFill>
              <a:srgbClr val="000000"/>
            </a:solidFill>
            <a:latin typeface="游明朝"/>
            <a:ea typeface="游明朝"/>
          </a:endParaRPr>
        </a:p>
        <a:p>
          <a:pPr algn="l" rtl="0">
            <a:defRPr sz="1000"/>
          </a:pPr>
          <a:r>
            <a:rPr lang="ja-JP" altLang="en-US" sz="1400" b="0" i="0" u="none" strike="noStrike" baseline="0">
              <a:solidFill>
                <a:srgbClr val="000000"/>
              </a:solidFill>
              <a:latin typeface="游明朝"/>
              <a:ea typeface="游明朝"/>
            </a:rPr>
            <a:t>※「振替訓練」実施後には「振替実施報告書」を提出すること</a:t>
          </a:r>
          <a:endParaRPr lang="ja-JP" altLang="en-US"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 </a:t>
          </a:r>
        </a:p>
      </xdr:txBody>
    </xdr:sp>
    <xdr:clientData/>
  </xdr:twoCellAnchor>
  <xdr:twoCellAnchor>
    <xdr:from>
      <xdr:col>1</xdr:col>
      <xdr:colOff>323850</xdr:colOff>
      <xdr:row>45</xdr:row>
      <xdr:rowOff>9525</xdr:rowOff>
    </xdr:from>
    <xdr:to>
      <xdr:col>2</xdr:col>
      <xdr:colOff>514350</xdr:colOff>
      <xdr:row>49</xdr:row>
      <xdr:rowOff>19050</xdr:rowOff>
    </xdr:to>
    <xdr:sp macro="" textlink="">
      <xdr:nvSpPr>
        <xdr:cNvPr id="55" name="四角形: 角を丸くする 17">
          <a:extLst>
            <a:ext uri="{FF2B5EF4-FFF2-40B4-BE49-F238E27FC236}">
              <a16:creationId xmlns:a16="http://schemas.microsoft.com/office/drawing/2014/main" id="{00000000-0008-0000-1A00-000037000000}"/>
            </a:ext>
          </a:extLst>
        </xdr:cNvPr>
        <xdr:cNvSpPr>
          <a:spLocks noChangeArrowheads="1"/>
        </xdr:cNvSpPr>
      </xdr:nvSpPr>
      <xdr:spPr bwMode="auto">
        <a:xfrm>
          <a:off x="1009650" y="7791450"/>
          <a:ext cx="876300" cy="695325"/>
        </a:xfrm>
        <a:prstGeom prst="roundRect">
          <a:avLst>
            <a:gd name="adj" fmla="val 16667"/>
          </a:avLst>
        </a:prstGeom>
        <a:noFill/>
        <a:ln w="28575">
          <a:solidFill>
            <a:srgbClr val="4472C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游明朝"/>
              <a:ea typeface="游明朝"/>
            </a:rPr>
            <a:t>受講生</a:t>
          </a:r>
        </a:p>
      </xdr:txBody>
    </xdr:sp>
    <xdr:clientData/>
  </xdr:twoCellAnchor>
  <xdr:twoCellAnchor>
    <xdr:from>
      <xdr:col>2</xdr:col>
      <xdr:colOff>609600</xdr:colOff>
      <xdr:row>45</xdr:row>
      <xdr:rowOff>9525</xdr:rowOff>
    </xdr:from>
    <xdr:to>
      <xdr:col>4</xdr:col>
      <xdr:colOff>114300</xdr:colOff>
      <xdr:row>49</xdr:row>
      <xdr:rowOff>19050</xdr:rowOff>
    </xdr:to>
    <xdr:sp macro="" textlink="">
      <xdr:nvSpPr>
        <xdr:cNvPr id="56" name="四角形: 角を丸くする 17">
          <a:extLst>
            <a:ext uri="{FF2B5EF4-FFF2-40B4-BE49-F238E27FC236}">
              <a16:creationId xmlns:a16="http://schemas.microsoft.com/office/drawing/2014/main" id="{00000000-0008-0000-1A00-000038000000}"/>
            </a:ext>
          </a:extLst>
        </xdr:cNvPr>
        <xdr:cNvSpPr>
          <a:spLocks noChangeArrowheads="1"/>
        </xdr:cNvSpPr>
      </xdr:nvSpPr>
      <xdr:spPr bwMode="auto">
        <a:xfrm>
          <a:off x="1981200" y="7791450"/>
          <a:ext cx="876300" cy="695325"/>
        </a:xfrm>
        <a:prstGeom prst="roundRect">
          <a:avLst>
            <a:gd name="adj" fmla="val 16667"/>
          </a:avLst>
        </a:prstGeom>
        <a:noFill/>
        <a:ln w="28575">
          <a:solidFill>
            <a:srgbClr val="4472C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游明朝"/>
              <a:ea typeface="游明朝"/>
            </a:rPr>
            <a:t>受講生</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203200</xdr:rowOff>
        </xdr:from>
        <xdr:to>
          <xdr:col>4</xdr:col>
          <xdr:colOff>400050</xdr:colOff>
          <xdr:row>5</xdr:row>
          <xdr:rowOff>19050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専修・各種学校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xdr:row>
          <xdr:rowOff>203200</xdr:rowOff>
        </xdr:from>
        <xdr:to>
          <xdr:col>5</xdr:col>
          <xdr:colOff>584200</xdr:colOff>
          <xdr:row>5</xdr:row>
          <xdr:rowOff>19050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 ・短大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622300</xdr:colOff>
          <xdr:row>3</xdr:row>
          <xdr:rowOff>184150</xdr:rowOff>
        </xdr:from>
        <xdr:to>
          <xdr:col>7</xdr:col>
          <xdr:colOff>107950</xdr:colOff>
          <xdr:row>5</xdr:row>
          <xdr:rowOff>31750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NPO法人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xdr:row>
          <xdr:rowOff>203200</xdr:rowOff>
        </xdr:from>
        <xdr:to>
          <xdr:col>8</xdr:col>
          <xdr:colOff>50800</xdr:colOff>
          <xdr:row>5</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3</xdr:row>
          <xdr:rowOff>190500</xdr:rowOff>
        </xdr:from>
        <xdr:to>
          <xdr:col>8</xdr:col>
          <xdr:colOff>660400</xdr:colOff>
          <xdr:row>5</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77</xdr:col>
      <xdr:colOff>38100</xdr:colOff>
      <xdr:row>17</xdr:row>
      <xdr:rowOff>38100</xdr:rowOff>
    </xdr:from>
    <xdr:to>
      <xdr:col>80</xdr:col>
      <xdr:colOff>28575</xdr:colOff>
      <xdr:row>20</xdr:row>
      <xdr:rowOff>47625</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5905500" y="1333500"/>
          <a:ext cx="21907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342900</xdr:colOff>
      <xdr:row>27</xdr:row>
      <xdr:rowOff>28575</xdr:rowOff>
    </xdr:from>
    <xdr:to>
      <xdr:col>92</xdr:col>
      <xdr:colOff>219076</xdr:colOff>
      <xdr:row>36</xdr:row>
      <xdr:rowOff>38100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143625" y="2082800"/>
          <a:ext cx="3016251" cy="698500"/>
          <a:chOff x="6972300" y="2085975"/>
          <a:chExt cx="3305176" cy="695325"/>
        </a:xfrm>
      </xdr:grpSpPr>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6972300" y="2085975"/>
            <a:ext cx="304800" cy="685800"/>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315200" y="2143125"/>
            <a:ext cx="296227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沖縄県年間計画一覧の募集パンフレットに掲載され、ハローワークにて案内する際に差別化のポイントになります。</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87</xdr:col>
      <xdr:colOff>342900</xdr:colOff>
      <xdr:row>27</xdr:row>
      <xdr:rowOff>28575</xdr:rowOff>
    </xdr:from>
    <xdr:to>
      <xdr:col>87</xdr:col>
      <xdr:colOff>647700</xdr:colOff>
      <xdr:row>36</xdr:row>
      <xdr:rowOff>28575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6972300" y="2085975"/>
          <a:ext cx="304800" cy="685800"/>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88</xdr:col>
      <xdr:colOff>0</xdr:colOff>
      <xdr:row>28</xdr:row>
      <xdr:rowOff>9525</xdr:rowOff>
    </xdr:from>
    <xdr:to>
      <xdr:col>92</xdr:col>
      <xdr:colOff>219076</xdr:colOff>
      <xdr:row>36</xdr:row>
      <xdr:rowOff>38100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315200" y="2143125"/>
          <a:ext cx="296227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沖縄県年間計画一覧の募集パンフレットに掲載され、ハローワークにて案内する際に差別化のポイントになります。</a:t>
          </a:r>
        </a:p>
      </xdr:txBody>
    </xdr:sp>
    <xdr:clientData/>
  </xdr:twoCellAnchor>
  <xdr:twoCellAnchor>
    <xdr:from>
      <xdr:col>77</xdr:col>
      <xdr:colOff>38100</xdr:colOff>
      <xdr:row>17</xdr:row>
      <xdr:rowOff>38100</xdr:rowOff>
    </xdr:from>
    <xdr:to>
      <xdr:col>80</xdr:col>
      <xdr:colOff>28575</xdr:colOff>
      <xdr:row>20</xdr:row>
      <xdr:rowOff>47625</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5905500" y="1333500"/>
          <a:ext cx="21907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87</xdr:col>
      <xdr:colOff>342900</xdr:colOff>
      <xdr:row>27</xdr:row>
      <xdr:rowOff>28575</xdr:rowOff>
    </xdr:from>
    <xdr:to>
      <xdr:col>87</xdr:col>
      <xdr:colOff>647700</xdr:colOff>
      <xdr:row>36</xdr:row>
      <xdr:rowOff>28575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6972300" y="2085975"/>
          <a:ext cx="304800" cy="6858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88</xdr:col>
      <xdr:colOff>19050</xdr:colOff>
      <xdr:row>27</xdr:row>
      <xdr:rowOff>28575</xdr:rowOff>
    </xdr:from>
    <xdr:to>
      <xdr:col>92</xdr:col>
      <xdr:colOff>238126</xdr:colOff>
      <xdr:row>35</xdr:row>
      <xdr:rowOff>57150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334250" y="2085975"/>
          <a:ext cx="296227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沖縄県年間計画一覧の募集パンフレットに掲載され、ハローワークにて案内する際に差別化のポイントになります。</a:t>
          </a:r>
        </a:p>
      </xdr:txBody>
    </xdr:sp>
    <xdr:clientData/>
  </xdr:twoCellAnchor>
  <xdr:twoCellAnchor>
    <xdr:from>
      <xdr:col>77</xdr:col>
      <xdr:colOff>38100</xdr:colOff>
      <xdr:row>17</xdr:row>
      <xdr:rowOff>38100</xdr:rowOff>
    </xdr:from>
    <xdr:to>
      <xdr:col>80</xdr:col>
      <xdr:colOff>28575</xdr:colOff>
      <xdr:row>20</xdr:row>
      <xdr:rowOff>47625</xdr:rowOff>
    </xdr:to>
    <xdr:sp macro="" textlink="">
      <xdr:nvSpPr>
        <xdr:cNvPr id="5" name="楕円 4">
          <a:extLst>
            <a:ext uri="{FF2B5EF4-FFF2-40B4-BE49-F238E27FC236}">
              <a16:creationId xmlns:a16="http://schemas.microsoft.com/office/drawing/2014/main" id="{00000000-0008-0000-0500-000005000000}"/>
            </a:ext>
          </a:extLst>
        </xdr:cNvPr>
        <xdr:cNvSpPr/>
      </xdr:nvSpPr>
      <xdr:spPr>
        <a:xfrm>
          <a:off x="5905500" y="1333500"/>
          <a:ext cx="21907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87</xdr:col>
      <xdr:colOff>352425</xdr:colOff>
      <xdr:row>26</xdr:row>
      <xdr:rowOff>47625</xdr:rowOff>
    </xdr:from>
    <xdr:to>
      <xdr:col>87</xdr:col>
      <xdr:colOff>657225</xdr:colOff>
      <xdr:row>35</xdr:row>
      <xdr:rowOff>47625</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a:xfrm>
          <a:off x="6981825" y="1724025"/>
          <a:ext cx="304800" cy="6858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88</xdr:col>
      <xdr:colOff>0</xdr:colOff>
      <xdr:row>27</xdr:row>
      <xdr:rowOff>0</xdr:rowOff>
    </xdr:from>
    <xdr:to>
      <xdr:col>92</xdr:col>
      <xdr:colOff>219076</xdr:colOff>
      <xdr:row>35</xdr:row>
      <xdr:rowOff>28575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315200" y="1752600"/>
          <a:ext cx="296227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沖縄県年間計画一覧の募集パンフレットに掲載され、ハローワークにて案内する際に差別化のポイントになります。</a:t>
          </a:r>
        </a:p>
      </xdr:txBody>
    </xdr:sp>
    <xdr:clientData/>
  </xdr:twoCellAnchor>
  <xdr:twoCellAnchor>
    <xdr:from>
      <xdr:col>77</xdr:col>
      <xdr:colOff>38100</xdr:colOff>
      <xdr:row>17</xdr:row>
      <xdr:rowOff>38100</xdr:rowOff>
    </xdr:from>
    <xdr:to>
      <xdr:col>80</xdr:col>
      <xdr:colOff>28575</xdr:colOff>
      <xdr:row>20</xdr:row>
      <xdr:rowOff>47625</xdr:rowOff>
    </xdr:to>
    <xdr:sp macro="" textlink="">
      <xdr:nvSpPr>
        <xdr:cNvPr id="5" name="楕円 4">
          <a:extLst>
            <a:ext uri="{FF2B5EF4-FFF2-40B4-BE49-F238E27FC236}">
              <a16:creationId xmlns:a16="http://schemas.microsoft.com/office/drawing/2014/main" id="{00000000-0008-0000-0600-000005000000}"/>
            </a:ext>
          </a:extLst>
        </xdr:cNvPr>
        <xdr:cNvSpPr/>
      </xdr:nvSpPr>
      <xdr:spPr>
        <a:xfrm>
          <a:off x="5905500" y="1333500"/>
          <a:ext cx="219075" cy="2381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50800</xdr:colOff>
          <xdr:row>13</xdr:row>
          <xdr:rowOff>38100</xdr:rowOff>
        </xdr:from>
        <xdr:to>
          <xdr:col>41</xdr:col>
          <xdr:colOff>50800</xdr:colOff>
          <xdr:row>16</xdr:row>
          <xdr:rowOff>57150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7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13</xdr:row>
          <xdr:rowOff>31750</xdr:rowOff>
        </xdr:from>
        <xdr:to>
          <xdr:col>65</xdr:col>
          <xdr:colOff>38100</xdr:colOff>
          <xdr:row>16</xdr:row>
          <xdr:rowOff>50800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7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7</xdr:col>
      <xdr:colOff>0</xdr:colOff>
      <xdr:row>13</xdr:row>
      <xdr:rowOff>1</xdr:rowOff>
    </xdr:from>
    <xdr:to>
      <xdr:col>14</xdr:col>
      <xdr:colOff>178173</xdr:colOff>
      <xdr:row>13</xdr:row>
      <xdr:rowOff>2256119</xdr:rowOff>
    </xdr:to>
    <xdr:sp macro="" textlink="">
      <xdr:nvSpPr>
        <xdr:cNvPr id="3" name="AutoShape 24">
          <a:extLst>
            <a:ext uri="{FF2B5EF4-FFF2-40B4-BE49-F238E27FC236}">
              <a16:creationId xmlns:a16="http://schemas.microsoft.com/office/drawing/2014/main" id="{00000000-0008-0000-0800-000003000000}"/>
            </a:ext>
          </a:extLst>
        </xdr:cNvPr>
        <xdr:cNvSpPr>
          <a:spLocks noChangeArrowheads="1"/>
        </xdr:cNvSpPr>
      </xdr:nvSpPr>
      <xdr:spPr bwMode="auto">
        <a:xfrm>
          <a:off x="2054412" y="2921001"/>
          <a:ext cx="2374526" cy="2256118"/>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休日とする日（土日、祝日、休校日等）は分かりやすく示すこと。（色つき、網掛け等）・・休日リストを活用すると休日とする日が自動的に反映されます。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開始日から対応日までを1か月として作成すること。（長期高度人材育成コースを除く）</a:t>
          </a:r>
        </a:p>
        <a:p>
          <a:pPr algn="l" rtl="0">
            <a:lnSpc>
              <a:spcPts val="1400"/>
            </a:lnSpc>
            <a:defRPr sz="1000"/>
          </a:pPr>
          <a:r>
            <a:rPr lang="ja-JP" altLang="en-US" sz="1200" b="0" i="0" u="sng" strike="noStrike" baseline="0">
              <a:solidFill>
                <a:srgbClr val="000000"/>
              </a:solidFill>
              <a:latin typeface="ＭＳ Ｐゴシック"/>
              <a:ea typeface="ＭＳ Ｐゴシック"/>
            </a:rPr>
            <a:t>※例：</a:t>
          </a:r>
          <a:r>
            <a:rPr lang="en-US" altLang="ja-JP" sz="1200" b="0" i="0" u="sng" strike="noStrike" baseline="0">
              <a:solidFill>
                <a:srgbClr val="000000"/>
              </a:solidFill>
              <a:latin typeface="ＭＳ Ｐゴシック"/>
              <a:ea typeface="ＭＳ Ｐゴシック"/>
            </a:rPr>
            <a:t>7</a:t>
          </a:r>
          <a:r>
            <a:rPr lang="ja-JP" altLang="en-US" sz="1200" b="0" i="0" u="sng" strike="noStrike" baseline="0">
              <a:solidFill>
                <a:srgbClr val="000000"/>
              </a:solidFill>
              <a:latin typeface="ＭＳ Ｐゴシック"/>
              <a:ea typeface="ＭＳ Ｐゴシック"/>
            </a:rPr>
            <a:t>/3開始の訓練の場合</a:t>
          </a:r>
          <a:r>
            <a:rPr lang="en-US" altLang="ja-JP" sz="1200" b="0" i="0" u="sng" strike="noStrike" baseline="0">
              <a:solidFill>
                <a:srgbClr val="000000"/>
              </a:solidFill>
              <a:latin typeface="ＭＳ Ｐゴシック"/>
              <a:ea typeface="ＭＳ Ｐゴシック"/>
            </a:rPr>
            <a:t>8</a:t>
          </a:r>
          <a:r>
            <a:rPr lang="ja-JP" altLang="en-US" sz="1200" b="0" i="0" u="sng" strike="noStrike" baseline="0">
              <a:solidFill>
                <a:srgbClr val="000000"/>
              </a:solidFill>
              <a:latin typeface="ＭＳ Ｐゴシック"/>
              <a:ea typeface="ＭＳ Ｐゴシック"/>
            </a:rPr>
            <a:t>/2までが1か月。</a:t>
          </a:r>
          <a:endParaRPr lang="en-US" altLang="ja-JP" sz="1200" b="0" i="0" u="sng" strike="noStrike" baseline="0">
            <a:solidFill>
              <a:srgbClr val="000000"/>
            </a:solidFill>
            <a:latin typeface="ＭＳ Ｐゴシック"/>
            <a:ea typeface="ＭＳ Ｐゴシック"/>
          </a:endParaRPr>
        </a:p>
        <a:p>
          <a:pPr algn="l" rtl="0">
            <a:lnSpc>
              <a:spcPts val="1400"/>
            </a:lnSpc>
            <a:defRPr sz="1000"/>
          </a:pPr>
          <a:endParaRPr lang="en-US" altLang="ja-JP" sz="1200" b="0" i="0" u="sng" strike="noStrike" baseline="0">
            <a:solidFill>
              <a:srgbClr val="000000"/>
            </a:solidFill>
            <a:latin typeface="ＭＳ Ｐゴシック"/>
            <a:ea typeface="ＭＳ Ｐゴシック"/>
          </a:endParaRPr>
        </a:p>
        <a:p>
          <a:pPr algn="l" rtl="0">
            <a:lnSpc>
              <a:spcPts val="1400"/>
            </a:lnSpc>
            <a:defRPr sz="1000"/>
          </a:pPr>
          <a:r>
            <a:rPr lang="en-US" altLang="ja-JP" sz="1200" b="1" i="0" u="sng" strike="noStrike" baseline="0">
              <a:solidFill>
                <a:srgbClr val="000000"/>
              </a:solidFill>
              <a:latin typeface="ＭＳ Ｐゴシック"/>
              <a:ea typeface="ＭＳ Ｐゴシック"/>
            </a:rPr>
            <a:t>※</a:t>
          </a:r>
          <a:r>
            <a:rPr lang="ja-JP" altLang="en-US" sz="1200" b="1" i="0" u="sng" strike="noStrike" baseline="0">
              <a:solidFill>
                <a:srgbClr val="000000"/>
              </a:solidFill>
              <a:latin typeface="ＭＳ Ｐゴシック"/>
              <a:ea typeface="ＭＳ Ｐゴシック"/>
            </a:rPr>
            <a:t>訓練開始日、訓練終了日を入力すると、休日等に自動的に色がつきます。また、開始日から対応日までの日付が自動的に入力されます。</a:t>
          </a:r>
          <a:endParaRPr lang="ja-JP" altLang="en-US" b="1"/>
        </a:p>
      </xdr:txBody>
    </xdr:sp>
    <xdr:clientData/>
  </xdr:twoCellAnchor>
  <mc:AlternateContent xmlns:mc="http://schemas.openxmlformats.org/markup-compatibility/2006">
    <mc:Choice xmlns:a14="http://schemas.microsoft.com/office/drawing/2010/main" Requires="a14">
      <xdr:twoCellAnchor editAs="oneCell">
        <xdr:from>
          <xdr:col>25</xdr:col>
          <xdr:colOff>31750</xdr:colOff>
          <xdr:row>9</xdr:row>
          <xdr:rowOff>12700</xdr:rowOff>
        </xdr:from>
        <xdr:to>
          <xdr:col>25</xdr:col>
          <xdr:colOff>304800</xdr:colOff>
          <xdr:row>10</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8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11</xdr:col>
      <xdr:colOff>235325</xdr:colOff>
      <xdr:row>13</xdr:row>
      <xdr:rowOff>212911</xdr:rowOff>
    </xdr:from>
    <xdr:to>
      <xdr:col>22</xdr:col>
      <xdr:colOff>10087</xdr:colOff>
      <xdr:row>24</xdr:row>
      <xdr:rowOff>145675</xdr:rowOff>
    </xdr:to>
    <xdr:sp macro="" textlink="">
      <xdr:nvSpPr>
        <xdr:cNvPr id="2" name="AutoShape 24">
          <a:extLst>
            <a:ext uri="{FF2B5EF4-FFF2-40B4-BE49-F238E27FC236}">
              <a16:creationId xmlns:a16="http://schemas.microsoft.com/office/drawing/2014/main" id="{00000000-0008-0000-0B00-000002000000}"/>
            </a:ext>
          </a:extLst>
        </xdr:cNvPr>
        <xdr:cNvSpPr>
          <a:spLocks noChangeArrowheads="1"/>
        </xdr:cNvSpPr>
      </xdr:nvSpPr>
      <xdr:spPr bwMode="auto">
        <a:xfrm>
          <a:off x="3227296" y="3462617"/>
          <a:ext cx="2609850" cy="3361764"/>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休日とする日（土日、祝日、休校日等）は分かりやすく示すこと。（色つき、網掛け等）・・休日リストを活用すると休日とする日が自動的に反映されます。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開始日から対応日までを1か月として作成すること。（長期高度人材育成コースを除く）</a:t>
          </a:r>
        </a:p>
        <a:p>
          <a:pPr algn="l" rtl="0">
            <a:lnSpc>
              <a:spcPts val="1400"/>
            </a:lnSpc>
            <a:defRPr sz="1000"/>
          </a:pPr>
          <a:r>
            <a:rPr lang="ja-JP" altLang="en-US" sz="1200" b="0" i="0" u="sng" strike="noStrike" baseline="0">
              <a:solidFill>
                <a:srgbClr val="000000"/>
              </a:solidFill>
              <a:latin typeface="ＭＳ Ｐゴシック"/>
              <a:ea typeface="ＭＳ Ｐゴシック"/>
            </a:rPr>
            <a:t>※例：</a:t>
          </a:r>
          <a:r>
            <a:rPr lang="en-US" altLang="ja-JP" sz="1200" b="0" i="0" u="sng" strike="noStrike" baseline="0">
              <a:solidFill>
                <a:srgbClr val="000000"/>
              </a:solidFill>
              <a:latin typeface="ＭＳ Ｐゴシック"/>
              <a:ea typeface="ＭＳ Ｐゴシック"/>
            </a:rPr>
            <a:t>7</a:t>
          </a:r>
          <a:r>
            <a:rPr lang="ja-JP" altLang="en-US" sz="1200" b="0" i="0" u="sng" strike="noStrike" baseline="0">
              <a:solidFill>
                <a:srgbClr val="000000"/>
              </a:solidFill>
              <a:latin typeface="ＭＳ Ｐゴシック"/>
              <a:ea typeface="ＭＳ Ｐゴシック"/>
            </a:rPr>
            <a:t>/3開始の訓練の場合</a:t>
          </a:r>
          <a:r>
            <a:rPr lang="en-US" altLang="ja-JP" sz="1200" b="0" i="0" u="sng" strike="noStrike" baseline="0">
              <a:solidFill>
                <a:srgbClr val="000000"/>
              </a:solidFill>
              <a:latin typeface="ＭＳ Ｐゴシック"/>
              <a:ea typeface="ＭＳ Ｐゴシック"/>
            </a:rPr>
            <a:t>8</a:t>
          </a:r>
          <a:r>
            <a:rPr lang="ja-JP" altLang="en-US" sz="1200" b="0" i="0" u="sng" strike="noStrike" baseline="0">
              <a:solidFill>
                <a:srgbClr val="000000"/>
              </a:solidFill>
              <a:latin typeface="ＭＳ Ｐゴシック"/>
              <a:ea typeface="ＭＳ Ｐゴシック"/>
            </a:rPr>
            <a:t>/2までが1か月。</a:t>
          </a:r>
          <a:endParaRPr lang="en-US" altLang="ja-JP" sz="1200" b="0" i="0" u="sng" strike="noStrike" baseline="0">
            <a:solidFill>
              <a:srgbClr val="000000"/>
            </a:solidFill>
            <a:latin typeface="ＭＳ Ｐゴシック"/>
            <a:ea typeface="ＭＳ Ｐゴシック"/>
          </a:endParaRPr>
        </a:p>
        <a:p>
          <a:pPr algn="l" rtl="0">
            <a:lnSpc>
              <a:spcPts val="1400"/>
            </a:lnSpc>
            <a:defRPr sz="1000"/>
          </a:pPr>
          <a:endParaRPr lang="en-US" altLang="ja-JP" sz="1200" b="0" i="0" u="sng" strike="noStrike" baseline="0">
            <a:solidFill>
              <a:srgbClr val="000000"/>
            </a:solidFill>
            <a:latin typeface="ＭＳ Ｐゴシック"/>
            <a:ea typeface="ＭＳ Ｐゴシック"/>
          </a:endParaRPr>
        </a:p>
        <a:p>
          <a:pPr algn="l" rtl="0">
            <a:lnSpc>
              <a:spcPts val="1400"/>
            </a:lnSpc>
            <a:defRPr sz="1000"/>
          </a:pPr>
          <a:r>
            <a:rPr lang="en-US" altLang="ja-JP" sz="1200" b="1" i="0" u="sng" strike="noStrike" baseline="0">
              <a:solidFill>
                <a:srgbClr val="000000"/>
              </a:solidFill>
              <a:latin typeface="ＭＳ Ｐゴシック"/>
              <a:ea typeface="ＭＳ Ｐゴシック"/>
            </a:rPr>
            <a:t>※</a:t>
          </a:r>
          <a:r>
            <a:rPr lang="ja-JP" altLang="en-US" sz="1200" b="1" i="0" u="sng" strike="noStrike" baseline="0">
              <a:solidFill>
                <a:srgbClr val="000000"/>
              </a:solidFill>
              <a:latin typeface="ＭＳ Ｐゴシック"/>
              <a:ea typeface="ＭＳ Ｐゴシック"/>
            </a:rPr>
            <a:t>訓練開始日、訓練終了日を入力すると、休日等に自動的に色がつきます。また、開始日から対応日までの日付が自動的に入力されます。</a:t>
          </a:r>
          <a:endParaRPr lang="ja-JP" altLang="en-US" b="1"/>
        </a:p>
      </xdr:txBody>
    </xdr:sp>
    <xdr:clientData/>
  </xdr:twoCellAnchor>
  <mc:AlternateContent xmlns:mc="http://schemas.openxmlformats.org/markup-compatibility/2006">
    <mc:Choice xmlns:a14="http://schemas.microsoft.com/office/drawing/2010/main" Requires="a14">
      <xdr:twoCellAnchor editAs="oneCell">
        <xdr:from>
          <xdr:col>28</xdr:col>
          <xdr:colOff>260350</xdr:colOff>
          <xdr:row>9</xdr:row>
          <xdr:rowOff>50800</xdr:rowOff>
        </xdr:from>
        <xdr:to>
          <xdr:col>30</xdr:col>
          <xdr:colOff>12700</xdr:colOff>
          <xdr:row>9</xdr:row>
          <xdr:rowOff>285750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B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SVNAS01\share\&#21830;&#24037;&#21172;&#20685;&#37096;\&#21172;&#20685;&#25919;&#31574;&#35506;\3.&#33021;&#21147;&#38283;&#30330;&#29677;\03%20&#38626;&#32887;&#32773;&#31561;&#20877;&#23601;&#32887;&#35347;&#32244;&#20107;&#26989;\R4\05%20&#36984;&#23450;&#22996;&#21729;&#20250;&#12539;&#35500;&#26126;&#20250;\04%20&#20844;&#21215;&#36039;&#26009;\R4&#20316;&#25104;&#20013;\02%20&#27096;&#24335;\ver1.0\02%20youshiki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
      <sheetName val="※様式１（コース一覧）※"/>
      <sheetName val="様式1（デュアル）"/>
      <sheetName val="様式1（母子）"/>
      <sheetName val="様式1（長期）"/>
      <sheetName val="様式2(旧)"/>
      <sheetName val="様式2 "/>
      <sheetName val="様式3（知識等習得コース他）"/>
      <sheetName val="様式3（デュアル）"/>
      <sheetName val="様式3（母子）"/>
      <sheetName val="様式3（長期）"/>
      <sheetName val="様式3別紙（3か月以下）"/>
      <sheetName val="様式3別紙（4か月）"/>
      <sheetName val="様式3別紙（5か月）"/>
      <sheetName val="様式3別紙（6か月）"/>
      <sheetName val="様式3別紙（デュアル）"/>
      <sheetName val="様式3別紙（母子）"/>
      <sheetName val="様式3別紙（長期）"/>
      <sheetName val="休日リスト（長期コースは除く）"/>
      <sheetName val="様式4"/>
      <sheetName val="様式5"/>
      <sheetName val="様式6"/>
      <sheetName val="様式6（長期）"/>
      <sheetName val="様式7"/>
      <sheetName val="様式8"/>
      <sheetName val="様式9(デジタル)"/>
      <sheetName val="様式9(知識等習得(介護分野))"/>
      <sheetName val="【参考様式】託児サービ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B3" t="str">
            <v>①　休　日　リ　ス　ト</v>
          </cell>
        </row>
        <row r="29">
          <cell r="E29" t="str">
            <v/>
          </cell>
        </row>
        <row r="30">
          <cell r="E30" t="str">
            <v/>
          </cell>
        </row>
        <row r="31">
          <cell r="E31" t="str">
            <v/>
          </cell>
        </row>
        <row r="32">
          <cell r="E32" t="str">
            <v/>
          </cell>
        </row>
        <row r="33">
          <cell r="E33" t="str">
            <v/>
          </cell>
        </row>
        <row r="34">
          <cell r="E34" t="str">
            <v/>
          </cell>
        </row>
        <row r="35">
          <cell r="E35" t="str">
            <v/>
          </cell>
        </row>
        <row r="36">
          <cell r="E36" t="str">
            <v/>
          </cell>
        </row>
        <row r="37">
          <cell r="E37" t="str">
            <v/>
          </cell>
        </row>
        <row r="38">
          <cell r="E38" t="str">
            <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omments" Target="../comments9.xml"/><Relationship Id="rId4" Type="http://schemas.openxmlformats.org/officeDocument/2006/relationships/ctrlProp" Target="../ctrlProps/ctrlProp6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omments" Target="../comments10.xml"/><Relationship Id="rId4" Type="http://schemas.openxmlformats.org/officeDocument/2006/relationships/ctrlProp" Target="../ctrlProps/ctrlProp6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comments" Target="../comments11.xml"/><Relationship Id="rId4" Type="http://schemas.openxmlformats.org/officeDocument/2006/relationships/ctrlProp" Target="../ctrlProps/ctrlProp6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openxmlformats.org/officeDocument/2006/relationships/comments" Target="../comments12.xml"/><Relationship Id="rId4" Type="http://schemas.openxmlformats.org/officeDocument/2006/relationships/ctrlProp" Target="../ctrlProps/ctrlProp6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openxmlformats.org/officeDocument/2006/relationships/comments" Target="../comments13.xml"/><Relationship Id="rId4" Type="http://schemas.openxmlformats.org/officeDocument/2006/relationships/ctrlProp" Target="../ctrlProps/ctrlProp6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7.bin"/><Relationship Id="rId5" Type="http://schemas.openxmlformats.org/officeDocument/2006/relationships/comments" Target="../comments14.xml"/><Relationship Id="rId4" Type="http://schemas.openxmlformats.org/officeDocument/2006/relationships/ctrlProp" Target="../ctrlProps/ctrlProp7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8.bin"/><Relationship Id="rId5" Type="http://schemas.openxmlformats.org/officeDocument/2006/relationships/comments" Target="../comments15.xml"/><Relationship Id="rId4" Type="http://schemas.openxmlformats.org/officeDocument/2006/relationships/ctrlProp" Target="../ctrlProps/ctrlProp71.xml"/></Relationships>
</file>

<file path=xl/worksheets/_rels/sheet19.xml.rels><?xml version="1.0" encoding="UTF-8" standalone="yes"?>
<Relationships xmlns="http://schemas.openxmlformats.org/package/2006/relationships"><Relationship Id="rId26" Type="http://schemas.openxmlformats.org/officeDocument/2006/relationships/ctrlProp" Target="../ctrlProps/ctrlProp94.xml"/><Relationship Id="rId21" Type="http://schemas.openxmlformats.org/officeDocument/2006/relationships/ctrlProp" Target="../ctrlProps/ctrlProp89.xml"/><Relationship Id="rId34" Type="http://schemas.openxmlformats.org/officeDocument/2006/relationships/ctrlProp" Target="../ctrlProps/ctrlProp102.xml"/><Relationship Id="rId42" Type="http://schemas.openxmlformats.org/officeDocument/2006/relationships/ctrlProp" Target="../ctrlProps/ctrlProp110.xml"/><Relationship Id="rId47" Type="http://schemas.openxmlformats.org/officeDocument/2006/relationships/ctrlProp" Target="../ctrlProps/ctrlProp115.xml"/><Relationship Id="rId50" Type="http://schemas.openxmlformats.org/officeDocument/2006/relationships/ctrlProp" Target="../ctrlProps/ctrlProp118.xml"/><Relationship Id="rId55" Type="http://schemas.openxmlformats.org/officeDocument/2006/relationships/ctrlProp" Target="../ctrlProps/ctrlProp123.xml"/><Relationship Id="rId63" Type="http://schemas.openxmlformats.org/officeDocument/2006/relationships/ctrlProp" Target="../ctrlProps/ctrlProp131.xml"/><Relationship Id="rId7" Type="http://schemas.openxmlformats.org/officeDocument/2006/relationships/ctrlProp" Target="../ctrlProps/ctrlProp75.xml"/><Relationship Id="rId2" Type="http://schemas.openxmlformats.org/officeDocument/2006/relationships/drawing" Target="../drawings/drawing16.xml"/><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3" Type="http://schemas.openxmlformats.org/officeDocument/2006/relationships/ctrlProp" Target="../ctrlProps/ctrlProp121.xml"/><Relationship Id="rId58" Type="http://schemas.openxmlformats.org/officeDocument/2006/relationships/ctrlProp" Target="../ctrlProps/ctrlProp126.xml"/><Relationship Id="rId66" Type="http://schemas.openxmlformats.org/officeDocument/2006/relationships/ctrlProp" Target="../ctrlProps/ctrlProp134.xml"/><Relationship Id="rId5" Type="http://schemas.openxmlformats.org/officeDocument/2006/relationships/ctrlProp" Target="../ctrlProps/ctrlProp73.xml"/><Relationship Id="rId61" Type="http://schemas.openxmlformats.org/officeDocument/2006/relationships/ctrlProp" Target="../ctrlProps/ctrlProp129.xml"/><Relationship Id="rId19" Type="http://schemas.openxmlformats.org/officeDocument/2006/relationships/ctrlProp" Target="../ctrlProps/ctrlProp8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56" Type="http://schemas.openxmlformats.org/officeDocument/2006/relationships/ctrlProp" Target="../ctrlProps/ctrlProp124.xml"/><Relationship Id="rId64" Type="http://schemas.openxmlformats.org/officeDocument/2006/relationships/ctrlProp" Target="../ctrlProps/ctrlProp132.xml"/><Relationship Id="rId8" Type="http://schemas.openxmlformats.org/officeDocument/2006/relationships/ctrlProp" Target="../ctrlProps/ctrlProp76.xml"/><Relationship Id="rId51" Type="http://schemas.openxmlformats.org/officeDocument/2006/relationships/ctrlProp" Target="../ctrlProps/ctrlProp119.xml"/><Relationship Id="rId3" Type="http://schemas.openxmlformats.org/officeDocument/2006/relationships/vmlDrawing" Target="../drawings/vmlDrawing16.v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59" Type="http://schemas.openxmlformats.org/officeDocument/2006/relationships/ctrlProp" Target="../ctrlProps/ctrlProp127.xml"/><Relationship Id="rId67" Type="http://schemas.openxmlformats.org/officeDocument/2006/relationships/comments" Target="../comments16.xml"/><Relationship Id="rId20" Type="http://schemas.openxmlformats.org/officeDocument/2006/relationships/ctrlProp" Target="../ctrlProps/ctrlProp88.xml"/><Relationship Id="rId41" Type="http://schemas.openxmlformats.org/officeDocument/2006/relationships/ctrlProp" Target="../ctrlProps/ctrlProp109.xml"/><Relationship Id="rId54" Type="http://schemas.openxmlformats.org/officeDocument/2006/relationships/ctrlProp" Target="../ctrlProps/ctrlProp122.xml"/><Relationship Id="rId62" Type="http://schemas.openxmlformats.org/officeDocument/2006/relationships/ctrlProp" Target="../ctrlProps/ctrlProp130.xml"/><Relationship Id="rId1" Type="http://schemas.openxmlformats.org/officeDocument/2006/relationships/printerSettings" Target="../printerSettings/printerSettings19.bin"/><Relationship Id="rId6" Type="http://schemas.openxmlformats.org/officeDocument/2006/relationships/ctrlProp" Target="../ctrlProps/ctrlProp74.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57" Type="http://schemas.openxmlformats.org/officeDocument/2006/relationships/ctrlProp" Target="../ctrlProps/ctrlProp125.xml"/><Relationship Id="rId10" Type="http://schemas.openxmlformats.org/officeDocument/2006/relationships/ctrlProp" Target="../ctrlProps/ctrlProp78.xml"/><Relationship Id="rId31" Type="http://schemas.openxmlformats.org/officeDocument/2006/relationships/ctrlProp" Target="../ctrlProps/ctrlProp99.xml"/><Relationship Id="rId44" Type="http://schemas.openxmlformats.org/officeDocument/2006/relationships/ctrlProp" Target="../ctrlProps/ctrlProp112.xml"/><Relationship Id="rId52" Type="http://schemas.openxmlformats.org/officeDocument/2006/relationships/ctrlProp" Target="../ctrlProps/ctrlProp120.xml"/><Relationship Id="rId60" Type="http://schemas.openxmlformats.org/officeDocument/2006/relationships/ctrlProp" Target="../ctrlProps/ctrlProp128.xml"/><Relationship Id="rId65" Type="http://schemas.openxmlformats.org/officeDocument/2006/relationships/ctrlProp" Target="../ctrlProps/ctrlProp133.xml"/><Relationship Id="rId4" Type="http://schemas.openxmlformats.org/officeDocument/2006/relationships/ctrlProp" Target="../ctrlProps/ctrlProp72.xml"/><Relationship Id="rId9" Type="http://schemas.openxmlformats.org/officeDocument/2006/relationships/ctrlProp" Target="../ctrlProps/ctrlProp77.xml"/><Relationship Id="rId13" Type="http://schemas.openxmlformats.org/officeDocument/2006/relationships/ctrlProp" Target="../ctrlProps/ctrlProp81.xml"/><Relationship Id="rId18" Type="http://schemas.openxmlformats.org/officeDocument/2006/relationships/ctrlProp" Target="../ctrlProps/ctrlProp86.xml"/><Relationship Id="rId39" Type="http://schemas.openxmlformats.org/officeDocument/2006/relationships/ctrlProp" Target="../ctrlProps/ctrlProp10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6" Type="http://schemas.openxmlformats.org/officeDocument/2006/relationships/ctrlProp" Target="../ctrlProps/ctrlProp157.xml"/><Relationship Id="rId21" Type="http://schemas.openxmlformats.org/officeDocument/2006/relationships/ctrlProp" Target="../ctrlProps/ctrlProp152.xml"/><Relationship Id="rId42" Type="http://schemas.openxmlformats.org/officeDocument/2006/relationships/ctrlProp" Target="../ctrlProps/ctrlProp173.xml"/><Relationship Id="rId47" Type="http://schemas.openxmlformats.org/officeDocument/2006/relationships/ctrlProp" Target="../ctrlProps/ctrlProp178.xml"/><Relationship Id="rId63" Type="http://schemas.openxmlformats.org/officeDocument/2006/relationships/ctrlProp" Target="../ctrlProps/ctrlProp194.xml"/><Relationship Id="rId68" Type="http://schemas.openxmlformats.org/officeDocument/2006/relationships/ctrlProp" Target="../ctrlProps/ctrlProp199.xml"/><Relationship Id="rId84" Type="http://schemas.openxmlformats.org/officeDocument/2006/relationships/ctrlProp" Target="../ctrlProps/ctrlProp215.xml"/><Relationship Id="rId89" Type="http://schemas.openxmlformats.org/officeDocument/2006/relationships/ctrlProp" Target="../ctrlProps/ctrlProp220.xml"/><Relationship Id="rId16" Type="http://schemas.openxmlformats.org/officeDocument/2006/relationships/ctrlProp" Target="../ctrlProps/ctrlProp147.xml"/><Relationship Id="rId107" Type="http://schemas.openxmlformats.org/officeDocument/2006/relationships/comments" Target="../comments17.xml"/><Relationship Id="rId11" Type="http://schemas.openxmlformats.org/officeDocument/2006/relationships/ctrlProp" Target="../ctrlProps/ctrlProp142.xml"/><Relationship Id="rId32" Type="http://schemas.openxmlformats.org/officeDocument/2006/relationships/ctrlProp" Target="../ctrlProps/ctrlProp163.xml"/><Relationship Id="rId37" Type="http://schemas.openxmlformats.org/officeDocument/2006/relationships/ctrlProp" Target="../ctrlProps/ctrlProp168.xml"/><Relationship Id="rId53" Type="http://schemas.openxmlformats.org/officeDocument/2006/relationships/ctrlProp" Target="../ctrlProps/ctrlProp184.xml"/><Relationship Id="rId58" Type="http://schemas.openxmlformats.org/officeDocument/2006/relationships/ctrlProp" Target="../ctrlProps/ctrlProp189.xml"/><Relationship Id="rId74" Type="http://schemas.openxmlformats.org/officeDocument/2006/relationships/ctrlProp" Target="../ctrlProps/ctrlProp205.xml"/><Relationship Id="rId79" Type="http://schemas.openxmlformats.org/officeDocument/2006/relationships/ctrlProp" Target="../ctrlProps/ctrlProp210.xml"/><Relationship Id="rId102" Type="http://schemas.openxmlformats.org/officeDocument/2006/relationships/ctrlProp" Target="../ctrlProps/ctrlProp233.xml"/><Relationship Id="rId5" Type="http://schemas.openxmlformats.org/officeDocument/2006/relationships/ctrlProp" Target="../ctrlProps/ctrlProp136.xml"/><Relationship Id="rId90" Type="http://schemas.openxmlformats.org/officeDocument/2006/relationships/ctrlProp" Target="../ctrlProps/ctrlProp221.xml"/><Relationship Id="rId95" Type="http://schemas.openxmlformats.org/officeDocument/2006/relationships/ctrlProp" Target="../ctrlProps/ctrlProp226.xml"/><Relationship Id="rId22" Type="http://schemas.openxmlformats.org/officeDocument/2006/relationships/ctrlProp" Target="../ctrlProps/ctrlProp153.xml"/><Relationship Id="rId27" Type="http://schemas.openxmlformats.org/officeDocument/2006/relationships/ctrlProp" Target="../ctrlProps/ctrlProp158.xml"/><Relationship Id="rId43" Type="http://schemas.openxmlformats.org/officeDocument/2006/relationships/ctrlProp" Target="../ctrlProps/ctrlProp174.xml"/><Relationship Id="rId48" Type="http://schemas.openxmlformats.org/officeDocument/2006/relationships/ctrlProp" Target="../ctrlProps/ctrlProp179.xml"/><Relationship Id="rId64" Type="http://schemas.openxmlformats.org/officeDocument/2006/relationships/ctrlProp" Target="../ctrlProps/ctrlProp195.xml"/><Relationship Id="rId69" Type="http://schemas.openxmlformats.org/officeDocument/2006/relationships/ctrlProp" Target="../ctrlProps/ctrlProp200.xml"/><Relationship Id="rId80" Type="http://schemas.openxmlformats.org/officeDocument/2006/relationships/ctrlProp" Target="../ctrlProps/ctrlProp211.xml"/><Relationship Id="rId85" Type="http://schemas.openxmlformats.org/officeDocument/2006/relationships/ctrlProp" Target="../ctrlProps/ctrlProp216.xml"/><Relationship Id="rId12" Type="http://schemas.openxmlformats.org/officeDocument/2006/relationships/ctrlProp" Target="../ctrlProps/ctrlProp143.xml"/><Relationship Id="rId17" Type="http://schemas.openxmlformats.org/officeDocument/2006/relationships/ctrlProp" Target="../ctrlProps/ctrlProp148.xml"/><Relationship Id="rId33" Type="http://schemas.openxmlformats.org/officeDocument/2006/relationships/ctrlProp" Target="../ctrlProps/ctrlProp164.xml"/><Relationship Id="rId38" Type="http://schemas.openxmlformats.org/officeDocument/2006/relationships/ctrlProp" Target="../ctrlProps/ctrlProp169.xml"/><Relationship Id="rId59" Type="http://schemas.openxmlformats.org/officeDocument/2006/relationships/ctrlProp" Target="../ctrlProps/ctrlProp190.xml"/><Relationship Id="rId103" Type="http://schemas.openxmlformats.org/officeDocument/2006/relationships/ctrlProp" Target="../ctrlProps/ctrlProp234.xml"/><Relationship Id="rId20" Type="http://schemas.openxmlformats.org/officeDocument/2006/relationships/ctrlProp" Target="../ctrlProps/ctrlProp151.xml"/><Relationship Id="rId41" Type="http://schemas.openxmlformats.org/officeDocument/2006/relationships/ctrlProp" Target="../ctrlProps/ctrlProp172.xml"/><Relationship Id="rId54" Type="http://schemas.openxmlformats.org/officeDocument/2006/relationships/ctrlProp" Target="../ctrlProps/ctrlProp185.xml"/><Relationship Id="rId62" Type="http://schemas.openxmlformats.org/officeDocument/2006/relationships/ctrlProp" Target="../ctrlProps/ctrlProp193.xml"/><Relationship Id="rId70" Type="http://schemas.openxmlformats.org/officeDocument/2006/relationships/ctrlProp" Target="../ctrlProps/ctrlProp201.xml"/><Relationship Id="rId75" Type="http://schemas.openxmlformats.org/officeDocument/2006/relationships/ctrlProp" Target="../ctrlProps/ctrlProp206.xml"/><Relationship Id="rId83" Type="http://schemas.openxmlformats.org/officeDocument/2006/relationships/ctrlProp" Target="../ctrlProps/ctrlProp214.xml"/><Relationship Id="rId88" Type="http://schemas.openxmlformats.org/officeDocument/2006/relationships/ctrlProp" Target="../ctrlProps/ctrlProp219.xml"/><Relationship Id="rId91" Type="http://schemas.openxmlformats.org/officeDocument/2006/relationships/ctrlProp" Target="../ctrlProps/ctrlProp222.xml"/><Relationship Id="rId96" Type="http://schemas.openxmlformats.org/officeDocument/2006/relationships/ctrlProp" Target="../ctrlProps/ctrlProp227.xml"/><Relationship Id="rId1" Type="http://schemas.openxmlformats.org/officeDocument/2006/relationships/printerSettings" Target="../printerSettings/printerSettings20.bin"/><Relationship Id="rId6" Type="http://schemas.openxmlformats.org/officeDocument/2006/relationships/ctrlProp" Target="../ctrlProps/ctrlProp137.xml"/><Relationship Id="rId15" Type="http://schemas.openxmlformats.org/officeDocument/2006/relationships/ctrlProp" Target="../ctrlProps/ctrlProp146.xml"/><Relationship Id="rId23" Type="http://schemas.openxmlformats.org/officeDocument/2006/relationships/ctrlProp" Target="../ctrlProps/ctrlProp154.xml"/><Relationship Id="rId28" Type="http://schemas.openxmlformats.org/officeDocument/2006/relationships/ctrlProp" Target="../ctrlProps/ctrlProp159.xml"/><Relationship Id="rId36" Type="http://schemas.openxmlformats.org/officeDocument/2006/relationships/ctrlProp" Target="../ctrlProps/ctrlProp167.xml"/><Relationship Id="rId49" Type="http://schemas.openxmlformats.org/officeDocument/2006/relationships/ctrlProp" Target="../ctrlProps/ctrlProp180.xml"/><Relationship Id="rId57" Type="http://schemas.openxmlformats.org/officeDocument/2006/relationships/ctrlProp" Target="../ctrlProps/ctrlProp188.xml"/><Relationship Id="rId106" Type="http://schemas.openxmlformats.org/officeDocument/2006/relationships/ctrlProp" Target="../ctrlProps/ctrlProp237.xml"/><Relationship Id="rId10" Type="http://schemas.openxmlformats.org/officeDocument/2006/relationships/ctrlProp" Target="../ctrlProps/ctrlProp141.xml"/><Relationship Id="rId31" Type="http://schemas.openxmlformats.org/officeDocument/2006/relationships/ctrlProp" Target="../ctrlProps/ctrlProp162.xml"/><Relationship Id="rId44" Type="http://schemas.openxmlformats.org/officeDocument/2006/relationships/ctrlProp" Target="../ctrlProps/ctrlProp175.xml"/><Relationship Id="rId52" Type="http://schemas.openxmlformats.org/officeDocument/2006/relationships/ctrlProp" Target="../ctrlProps/ctrlProp183.xml"/><Relationship Id="rId60" Type="http://schemas.openxmlformats.org/officeDocument/2006/relationships/ctrlProp" Target="../ctrlProps/ctrlProp191.xml"/><Relationship Id="rId65" Type="http://schemas.openxmlformats.org/officeDocument/2006/relationships/ctrlProp" Target="../ctrlProps/ctrlProp196.xml"/><Relationship Id="rId73" Type="http://schemas.openxmlformats.org/officeDocument/2006/relationships/ctrlProp" Target="../ctrlProps/ctrlProp204.xml"/><Relationship Id="rId78" Type="http://schemas.openxmlformats.org/officeDocument/2006/relationships/ctrlProp" Target="../ctrlProps/ctrlProp209.xml"/><Relationship Id="rId81" Type="http://schemas.openxmlformats.org/officeDocument/2006/relationships/ctrlProp" Target="../ctrlProps/ctrlProp212.xml"/><Relationship Id="rId86" Type="http://schemas.openxmlformats.org/officeDocument/2006/relationships/ctrlProp" Target="../ctrlProps/ctrlProp217.xml"/><Relationship Id="rId94" Type="http://schemas.openxmlformats.org/officeDocument/2006/relationships/ctrlProp" Target="../ctrlProps/ctrlProp225.xml"/><Relationship Id="rId99" Type="http://schemas.openxmlformats.org/officeDocument/2006/relationships/ctrlProp" Target="../ctrlProps/ctrlProp230.xml"/><Relationship Id="rId101" Type="http://schemas.openxmlformats.org/officeDocument/2006/relationships/ctrlProp" Target="../ctrlProps/ctrlProp232.xml"/><Relationship Id="rId4" Type="http://schemas.openxmlformats.org/officeDocument/2006/relationships/ctrlProp" Target="../ctrlProps/ctrlProp135.xml"/><Relationship Id="rId9" Type="http://schemas.openxmlformats.org/officeDocument/2006/relationships/ctrlProp" Target="../ctrlProps/ctrlProp140.xml"/><Relationship Id="rId13" Type="http://schemas.openxmlformats.org/officeDocument/2006/relationships/ctrlProp" Target="../ctrlProps/ctrlProp144.xml"/><Relationship Id="rId18" Type="http://schemas.openxmlformats.org/officeDocument/2006/relationships/ctrlProp" Target="../ctrlProps/ctrlProp149.xml"/><Relationship Id="rId39" Type="http://schemas.openxmlformats.org/officeDocument/2006/relationships/ctrlProp" Target="../ctrlProps/ctrlProp170.xml"/><Relationship Id="rId34" Type="http://schemas.openxmlformats.org/officeDocument/2006/relationships/ctrlProp" Target="../ctrlProps/ctrlProp165.xml"/><Relationship Id="rId50" Type="http://schemas.openxmlformats.org/officeDocument/2006/relationships/ctrlProp" Target="../ctrlProps/ctrlProp181.xml"/><Relationship Id="rId55" Type="http://schemas.openxmlformats.org/officeDocument/2006/relationships/ctrlProp" Target="../ctrlProps/ctrlProp186.xml"/><Relationship Id="rId76" Type="http://schemas.openxmlformats.org/officeDocument/2006/relationships/ctrlProp" Target="../ctrlProps/ctrlProp207.xml"/><Relationship Id="rId97" Type="http://schemas.openxmlformats.org/officeDocument/2006/relationships/ctrlProp" Target="../ctrlProps/ctrlProp228.xml"/><Relationship Id="rId104" Type="http://schemas.openxmlformats.org/officeDocument/2006/relationships/ctrlProp" Target="../ctrlProps/ctrlProp235.xml"/><Relationship Id="rId7" Type="http://schemas.openxmlformats.org/officeDocument/2006/relationships/ctrlProp" Target="../ctrlProps/ctrlProp138.xml"/><Relationship Id="rId71" Type="http://schemas.openxmlformats.org/officeDocument/2006/relationships/ctrlProp" Target="../ctrlProps/ctrlProp202.xml"/><Relationship Id="rId92" Type="http://schemas.openxmlformats.org/officeDocument/2006/relationships/ctrlProp" Target="../ctrlProps/ctrlProp223.xml"/><Relationship Id="rId2" Type="http://schemas.openxmlformats.org/officeDocument/2006/relationships/drawing" Target="../drawings/drawing17.xml"/><Relationship Id="rId29" Type="http://schemas.openxmlformats.org/officeDocument/2006/relationships/ctrlProp" Target="../ctrlProps/ctrlProp160.xml"/><Relationship Id="rId24" Type="http://schemas.openxmlformats.org/officeDocument/2006/relationships/ctrlProp" Target="../ctrlProps/ctrlProp155.xml"/><Relationship Id="rId40" Type="http://schemas.openxmlformats.org/officeDocument/2006/relationships/ctrlProp" Target="../ctrlProps/ctrlProp171.xml"/><Relationship Id="rId45" Type="http://schemas.openxmlformats.org/officeDocument/2006/relationships/ctrlProp" Target="../ctrlProps/ctrlProp176.xml"/><Relationship Id="rId66" Type="http://schemas.openxmlformats.org/officeDocument/2006/relationships/ctrlProp" Target="../ctrlProps/ctrlProp197.xml"/><Relationship Id="rId87" Type="http://schemas.openxmlformats.org/officeDocument/2006/relationships/ctrlProp" Target="../ctrlProps/ctrlProp218.xml"/><Relationship Id="rId61" Type="http://schemas.openxmlformats.org/officeDocument/2006/relationships/ctrlProp" Target="../ctrlProps/ctrlProp192.xml"/><Relationship Id="rId82" Type="http://schemas.openxmlformats.org/officeDocument/2006/relationships/ctrlProp" Target="../ctrlProps/ctrlProp213.xml"/><Relationship Id="rId19" Type="http://schemas.openxmlformats.org/officeDocument/2006/relationships/ctrlProp" Target="../ctrlProps/ctrlProp150.xml"/><Relationship Id="rId14" Type="http://schemas.openxmlformats.org/officeDocument/2006/relationships/ctrlProp" Target="../ctrlProps/ctrlProp145.xml"/><Relationship Id="rId30" Type="http://schemas.openxmlformats.org/officeDocument/2006/relationships/ctrlProp" Target="../ctrlProps/ctrlProp161.xml"/><Relationship Id="rId35" Type="http://schemas.openxmlformats.org/officeDocument/2006/relationships/ctrlProp" Target="../ctrlProps/ctrlProp166.xml"/><Relationship Id="rId56" Type="http://schemas.openxmlformats.org/officeDocument/2006/relationships/ctrlProp" Target="../ctrlProps/ctrlProp187.xml"/><Relationship Id="rId77" Type="http://schemas.openxmlformats.org/officeDocument/2006/relationships/ctrlProp" Target="../ctrlProps/ctrlProp208.xml"/><Relationship Id="rId100" Type="http://schemas.openxmlformats.org/officeDocument/2006/relationships/ctrlProp" Target="../ctrlProps/ctrlProp231.xml"/><Relationship Id="rId105" Type="http://schemas.openxmlformats.org/officeDocument/2006/relationships/ctrlProp" Target="../ctrlProps/ctrlProp236.xml"/><Relationship Id="rId8" Type="http://schemas.openxmlformats.org/officeDocument/2006/relationships/ctrlProp" Target="../ctrlProps/ctrlProp139.xml"/><Relationship Id="rId51" Type="http://schemas.openxmlformats.org/officeDocument/2006/relationships/ctrlProp" Target="../ctrlProps/ctrlProp182.xml"/><Relationship Id="rId72" Type="http://schemas.openxmlformats.org/officeDocument/2006/relationships/ctrlProp" Target="../ctrlProps/ctrlProp203.xml"/><Relationship Id="rId93" Type="http://schemas.openxmlformats.org/officeDocument/2006/relationships/ctrlProp" Target="../ctrlProps/ctrlProp224.xml"/><Relationship Id="rId98" Type="http://schemas.openxmlformats.org/officeDocument/2006/relationships/ctrlProp" Target="../ctrlProps/ctrlProp229.xml"/><Relationship Id="rId3" Type="http://schemas.openxmlformats.org/officeDocument/2006/relationships/vmlDrawing" Target="../drawings/vmlDrawing17.vml"/><Relationship Id="rId25" Type="http://schemas.openxmlformats.org/officeDocument/2006/relationships/ctrlProp" Target="../ctrlProps/ctrlProp156.xml"/><Relationship Id="rId46" Type="http://schemas.openxmlformats.org/officeDocument/2006/relationships/ctrlProp" Target="../ctrlProps/ctrlProp177.xml"/><Relationship Id="rId67" Type="http://schemas.openxmlformats.org/officeDocument/2006/relationships/ctrlProp" Target="../ctrlProps/ctrlProp19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2.vml"/><Relationship Id="rId7" Type="http://schemas.openxmlformats.org/officeDocument/2006/relationships/ctrlProp" Target="../ctrlProps/ctrlProp6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omments" Target="../comments7.xml"/><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omments" Target="../comments8.xml"/><Relationship Id="rId4"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FC73"/>
  <sheetViews>
    <sheetView view="pageBreakPreview" topLeftCell="A40" zoomScale="125" zoomScaleNormal="100" zoomScaleSheetLayoutView="125" workbookViewId="0">
      <selection activeCell="C53" sqref="C53:BO53"/>
    </sheetView>
  </sheetViews>
  <sheetFormatPr defaultRowHeight="13"/>
  <cols>
    <col min="1" max="87" width="1" style="203" customWidth="1"/>
    <col min="88" max="256" width="9" style="203"/>
    <col min="257" max="343" width="1" style="203" customWidth="1"/>
    <col min="344" max="512" width="9" style="203"/>
    <col min="513" max="599" width="1" style="203" customWidth="1"/>
    <col min="600" max="768" width="9" style="203"/>
    <col min="769" max="855" width="1" style="203" customWidth="1"/>
    <col min="856" max="1024" width="9" style="203"/>
    <col min="1025" max="1111" width="1" style="203" customWidth="1"/>
    <col min="1112" max="1280" width="9" style="203"/>
    <col min="1281" max="1367" width="1" style="203" customWidth="1"/>
    <col min="1368" max="1536" width="9" style="203"/>
    <col min="1537" max="1623" width="1" style="203" customWidth="1"/>
    <col min="1624" max="1792" width="9" style="203"/>
    <col min="1793" max="1879" width="1" style="203" customWidth="1"/>
    <col min="1880" max="2048" width="9" style="203"/>
    <col min="2049" max="2135" width="1" style="203" customWidth="1"/>
    <col min="2136" max="2304" width="9" style="203"/>
    <col min="2305" max="2391" width="1" style="203" customWidth="1"/>
    <col min="2392" max="2560" width="9" style="203"/>
    <col min="2561" max="2647" width="1" style="203" customWidth="1"/>
    <col min="2648" max="2816" width="9" style="203"/>
    <col min="2817" max="2903" width="1" style="203" customWidth="1"/>
    <col min="2904" max="3072" width="9" style="203"/>
    <col min="3073" max="3159" width="1" style="203" customWidth="1"/>
    <col min="3160" max="3328" width="9" style="203"/>
    <col min="3329" max="3415" width="1" style="203" customWidth="1"/>
    <col min="3416" max="3584" width="9" style="203"/>
    <col min="3585" max="3671" width="1" style="203" customWidth="1"/>
    <col min="3672" max="3840" width="9" style="203"/>
    <col min="3841" max="3927" width="1" style="203" customWidth="1"/>
    <col min="3928" max="4096" width="9" style="203"/>
    <col min="4097" max="4183" width="1" style="203" customWidth="1"/>
    <col min="4184" max="4352" width="9" style="203"/>
    <col min="4353" max="4439" width="1" style="203" customWidth="1"/>
    <col min="4440" max="4608" width="9" style="203"/>
    <col min="4609" max="4695" width="1" style="203" customWidth="1"/>
    <col min="4696" max="4864" width="9" style="203"/>
    <col min="4865" max="4951" width="1" style="203" customWidth="1"/>
    <col min="4952" max="5120" width="9" style="203"/>
    <col min="5121" max="5207" width="1" style="203" customWidth="1"/>
    <col min="5208" max="5376" width="9" style="203"/>
    <col min="5377" max="5463" width="1" style="203" customWidth="1"/>
    <col min="5464" max="5632" width="9" style="203"/>
    <col min="5633" max="5719" width="1" style="203" customWidth="1"/>
    <col min="5720" max="5888" width="9" style="203"/>
    <col min="5889" max="5975" width="1" style="203" customWidth="1"/>
    <col min="5976" max="6144" width="9" style="203"/>
    <col min="6145" max="6231" width="1" style="203" customWidth="1"/>
    <col min="6232" max="6400" width="9" style="203"/>
    <col min="6401" max="6487" width="1" style="203" customWidth="1"/>
    <col min="6488" max="6656" width="9" style="203"/>
    <col min="6657" max="6743" width="1" style="203" customWidth="1"/>
    <col min="6744" max="6912" width="9" style="203"/>
    <col min="6913" max="6999" width="1" style="203" customWidth="1"/>
    <col min="7000" max="7168" width="9" style="203"/>
    <col min="7169" max="7255" width="1" style="203" customWidth="1"/>
    <col min="7256" max="7424" width="9" style="203"/>
    <col min="7425" max="7511" width="1" style="203" customWidth="1"/>
    <col min="7512" max="7680" width="9" style="203"/>
    <col min="7681" max="7767" width="1" style="203" customWidth="1"/>
    <col min="7768" max="7936" width="9" style="203"/>
    <col min="7937" max="8023" width="1" style="203" customWidth="1"/>
    <col min="8024" max="8192" width="9" style="203"/>
    <col min="8193" max="8279" width="1" style="203" customWidth="1"/>
    <col min="8280" max="8448" width="9" style="203"/>
    <col min="8449" max="8535" width="1" style="203" customWidth="1"/>
    <col min="8536" max="8704" width="9" style="203"/>
    <col min="8705" max="8791" width="1" style="203" customWidth="1"/>
    <col min="8792" max="8960" width="9" style="203"/>
    <col min="8961" max="9047" width="1" style="203" customWidth="1"/>
    <col min="9048" max="9216" width="9" style="203"/>
    <col min="9217" max="9303" width="1" style="203" customWidth="1"/>
    <col min="9304" max="9472" width="9" style="203"/>
    <col min="9473" max="9559" width="1" style="203" customWidth="1"/>
    <col min="9560" max="9728" width="9" style="203"/>
    <col min="9729" max="9815" width="1" style="203" customWidth="1"/>
    <col min="9816" max="9984" width="9" style="203"/>
    <col min="9985" max="10071" width="1" style="203" customWidth="1"/>
    <col min="10072" max="10240" width="9" style="203"/>
    <col min="10241" max="10327" width="1" style="203" customWidth="1"/>
    <col min="10328" max="10496" width="9" style="203"/>
    <col min="10497" max="10583" width="1" style="203" customWidth="1"/>
    <col min="10584" max="10752" width="9" style="203"/>
    <col min="10753" max="10839" width="1" style="203" customWidth="1"/>
    <col min="10840" max="11008" width="9" style="203"/>
    <col min="11009" max="11095" width="1" style="203" customWidth="1"/>
    <col min="11096" max="11264" width="9" style="203"/>
    <col min="11265" max="11351" width="1" style="203" customWidth="1"/>
    <col min="11352" max="11520" width="9" style="203"/>
    <col min="11521" max="11607" width="1" style="203" customWidth="1"/>
    <col min="11608" max="11776" width="9" style="203"/>
    <col min="11777" max="11863" width="1" style="203" customWidth="1"/>
    <col min="11864" max="12032" width="9" style="203"/>
    <col min="12033" max="12119" width="1" style="203" customWidth="1"/>
    <col min="12120" max="12288" width="9" style="203"/>
    <col min="12289" max="12375" width="1" style="203" customWidth="1"/>
    <col min="12376" max="12544" width="9" style="203"/>
    <col min="12545" max="12631" width="1" style="203" customWidth="1"/>
    <col min="12632" max="12800" width="9" style="203"/>
    <col min="12801" max="12887" width="1" style="203" customWidth="1"/>
    <col min="12888" max="13056" width="9" style="203"/>
    <col min="13057" max="13143" width="1" style="203" customWidth="1"/>
    <col min="13144" max="13312" width="9" style="203"/>
    <col min="13313" max="13399" width="1" style="203" customWidth="1"/>
    <col min="13400" max="13568" width="9" style="203"/>
    <col min="13569" max="13655" width="1" style="203" customWidth="1"/>
    <col min="13656" max="13824" width="9" style="203"/>
    <col min="13825" max="13911" width="1" style="203" customWidth="1"/>
    <col min="13912" max="14080" width="9" style="203"/>
    <col min="14081" max="14167" width="1" style="203" customWidth="1"/>
    <col min="14168" max="14336" width="9" style="203"/>
    <col min="14337" max="14423" width="1" style="203" customWidth="1"/>
    <col min="14424" max="14592" width="9" style="203"/>
    <col min="14593" max="14679" width="1" style="203" customWidth="1"/>
    <col min="14680" max="14848" width="9" style="203"/>
    <col min="14849" max="14935" width="1" style="203" customWidth="1"/>
    <col min="14936" max="15104" width="9" style="203"/>
    <col min="15105" max="15191" width="1" style="203" customWidth="1"/>
    <col min="15192" max="15360" width="9" style="203"/>
    <col min="15361" max="15447" width="1" style="203" customWidth="1"/>
    <col min="15448" max="15616" width="9" style="203"/>
    <col min="15617" max="15703" width="1" style="203" customWidth="1"/>
    <col min="15704" max="15872" width="9" style="203"/>
    <col min="15873" max="15959" width="1" style="203" customWidth="1"/>
    <col min="15960" max="16128" width="9" style="203"/>
    <col min="16129" max="16215" width="1" style="203" customWidth="1"/>
    <col min="16216" max="16384" width="9" style="203"/>
  </cols>
  <sheetData>
    <row r="1" spans="1:87" ht="6" customHeight="1">
      <c r="A1" s="449" t="s">
        <v>95</v>
      </c>
      <c r="B1" s="449"/>
      <c r="C1" s="449"/>
      <c r="D1" s="449"/>
      <c r="E1" s="449"/>
      <c r="F1" s="449"/>
    </row>
    <row r="2" spans="1:87" ht="6" customHeight="1">
      <c r="A2" s="449"/>
      <c r="B2" s="449"/>
      <c r="C2" s="449"/>
      <c r="D2" s="449"/>
      <c r="E2" s="449"/>
      <c r="F2" s="449"/>
    </row>
    <row r="3" spans="1:87" ht="6" customHeight="1"/>
    <row r="4" spans="1:87" ht="6" customHeight="1"/>
    <row r="5" spans="1:87" ht="24.75" customHeight="1">
      <c r="A5" s="450" t="s">
        <v>96</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c r="CH5" s="450"/>
      <c r="CI5" s="450"/>
    </row>
    <row r="6" spans="1:87" s="204" customFormat="1" ht="25.5" customHeight="1">
      <c r="A6" s="451" t="s">
        <v>147</v>
      </c>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row>
    <row r="7" spans="1:87" s="204" customFormat="1" ht="6" customHeight="1"/>
    <row r="8" spans="1:87" s="204" customFormat="1" ht="6" customHeight="1"/>
    <row r="9" spans="1:87" s="204" customFormat="1" ht="6" customHeight="1">
      <c r="BJ9" s="452" t="s">
        <v>98</v>
      </c>
      <c r="BK9" s="452"/>
      <c r="BL9" s="452"/>
      <c r="BM9" s="452"/>
      <c r="BN9" s="452"/>
      <c r="BO9" s="453"/>
      <c r="BP9" s="453"/>
      <c r="BQ9" s="453"/>
      <c r="BR9" s="453"/>
      <c r="BS9" s="452" t="s">
        <v>99</v>
      </c>
      <c r="BT9" s="452"/>
      <c r="BU9" s="452"/>
      <c r="BV9" s="453"/>
      <c r="BW9" s="453"/>
      <c r="BX9" s="453"/>
      <c r="BY9" s="453"/>
      <c r="BZ9" s="452" t="s">
        <v>100</v>
      </c>
      <c r="CA9" s="452"/>
      <c r="CB9" s="452"/>
      <c r="CC9" s="453"/>
      <c r="CD9" s="453"/>
      <c r="CE9" s="453"/>
      <c r="CF9" s="453"/>
      <c r="CG9" s="452" t="s">
        <v>3</v>
      </c>
      <c r="CH9" s="452"/>
      <c r="CI9" s="452"/>
    </row>
    <row r="10" spans="1:87" s="204" customFormat="1" ht="6" customHeight="1">
      <c r="BJ10" s="452"/>
      <c r="BK10" s="452"/>
      <c r="BL10" s="452"/>
      <c r="BM10" s="452"/>
      <c r="BN10" s="452"/>
      <c r="BO10" s="453"/>
      <c r="BP10" s="453"/>
      <c r="BQ10" s="453"/>
      <c r="BR10" s="453"/>
      <c r="BS10" s="452"/>
      <c r="BT10" s="452"/>
      <c r="BU10" s="452"/>
      <c r="BV10" s="453"/>
      <c r="BW10" s="453"/>
      <c r="BX10" s="453"/>
      <c r="BY10" s="453"/>
      <c r="BZ10" s="452"/>
      <c r="CA10" s="452"/>
      <c r="CB10" s="452"/>
      <c r="CC10" s="453"/>
      <c r="CD10" s="453"/>
      <c r="CE10" s="453"/>
      <c r="CF10" s="453"/>
      <c r="CG10" s="452"/>
      <c r="CH10" s="452"/>
      <c r="CI10" s="452"/>
    </row>
    <row r="11" spans="1:87" s="204" customFormat="1" ht="6" customHeight="1"/>
    <row r="12" spans="1:87" s="204" customFormat="1" ht="6" customHeight="1">
      <c r="A12" s="396" t="s">
        <v>101</v>
      </c>
      <c r="B12" s="396"/>
      <c r="C12" s="396"/>
      <c r="D12" s="396"/>
      <c r="E12" s="396"/>
      <c r="F12" s="396"/>
      <c r="G12" s="396"/>
      <c r="H12" s="396"/>
      <c r="I12" s="396"/>
      <c r="J12" s="396"/>
      <c r="K12" s="396"/>
      <c r="L12" s="396"/>
      <c r="M12" s="396"/>
      <c r="N12" s="396"/>
      <c r="O12" s="396"/>
      <c r="P12" s="396"/>
      <c r="Q12" s="396"/>
    </row>
    <row r="13" spans="1:87" s="204" customFormat="1" ht="6" customHeight="1">
      <c r="A13" s="396"/>
      <c r="B13" s="396"/>
      <c r="C13" s="396"/>
      <c r="D13" s="396"/>
      <c r="E13" s="396"/>
      <c r="F13" s="396"/>
      <c r="G13" s="396"/>
      <c r="H13" s="396"/>
      <c r="I13" s="396"/>
      <c r="J13" s="396"/>
      <c r="K13" s="396"/>
      <c r="L13" s="396"/>
      <c r="M13" s="396"/>
      <c r="N13" s="396"/>
      <c r="O13" s="396"/>
      <c r="P13" s="396"/>
      <c r="Q13" s="396"/>
    </row>
    <row r="14" spans="1:87" s="204" customFormat="1" ht="6" customHeight="1">
      <c r="A14" s="396"/>
      <c r="B14" s="396"/>
      <c r="C14" s="396"/>
      <c r="D14" s="396"/>
      <c r="E14" s="396"/>
      <c r="F14" s="396"/>
      <c r="G14" s="396"/>
      <c r="H14" s="396"/>
      <c r="I14" s="396"/>
      <c r="J14" s="396"/>
      <c r="K14" s="396"/>
      <c r="L14" s="396"/>
      <c r="M14" s="396"/>
      <c r="N14" s="396"/>
      <c r="O14" s="396"/>
      <c r="P14" s="396"/>
      <c r="Q14" s="396"/>
    </row>
    <row r="15" spans="1:87" s="204" customFormat="1" ht="6" customHeight="1">
      <c r="C15" s="396" t="s">
        <v>102</v>
      </c>
      <c r="D15" s="396"/>
      <c r="E15" s="396"/>
      <c r="F15" s="396"/>
      <c r="G15" s="396"/>
      <c r="H15" s="396"/>
      <c r="I15" s="396"/>
      <c r="J15" s="396"/>
      <c r="K15" s="396"/>
      <c r="L15" s="396"/>
      <c r="M15" s="396"/>
      <c r="N15" s="396"/>
      <c r="O15" s="396"/>
      <c r="P15" s="396"/>
      <c r="Q15" s="396"/>
      <c r="R15" s="396"/>
      <c r="S15" s="396"/>
      <c r="T15" s="396"/>
      <c r="U15" s="396"/>
      <c r="V15" s="396"/>
      <c r="W15" s="396"/>
    </row>
    <row r="16" spans="1:87" s="204" customFormat="1" ht="6" customHeight="1">
      <c r="C16" s="396"/>
      <c r="D16" s="396"/>
      <c r="E16" s="396"/>
      <c r="F16" s="396"/>
      <c r="G16" s="396"/>
      <c r="H16" s="396"/>
      <c r="I16" s="396"/>
      <c r="J16" s="396"/>
      <c r="K16" s="396"/>
      <c r="L16" s="396"/>
      <c r="M16" s="396"/>
      <c r="N16" s="396"/>
      <c r="O16" s="396"/>
      <c r="P16" s="396"/>
      <c r="Q16" s="396"/>
      <c r="R16" s="396"/>
      <c r="S16" s="396"/>
      <c r="T16" s="396"/>
      <c r="U16" s="396"/>
      <c r="V16" s="396"/>
      <c r="W16" s="396"/>
    </row>
    <row r="17" spans="1:87" s="204" customFormat="1" ht="6" customHeight="1">
      <c r="C17" s="396"/>
      <c r="D17" s="396"/>
      <c r="E17" s="396"/>
      <c r="F17" s="396"/>
      <c r="G17" s="396"/>
      <c r="H17" s="396"/>
      <c r="I17" s="396"/>
      <c r="J17" s="396"/>
      <c r="K17" s="396"/>
      <c r="L17" s="396"/>
      <c r="M17" s="396"/>
      <c r="N17" s="396"/>
      <c r="O17" s="396"/>
      <c r="P17" s="396"/>
      <c r="Q17" s="396"/>
      <c r="R17" s="396"/>
      <c r="S17" s="396"/>
      <c r="T17" s="396"/>
      <c r="U17" s="396"/>
      <c r="V17" s="396"/>
      <c r="W17" s="396"/>
    </row>
    <row r="18" spans="1:87" s="204" customFormat="1" ht="6" customHeight="1"/>
    <row r="19" spans="1:87" s="204" customFormat="1" ht="30" customHeight="1">
      <c r="AM19" s="454" t="s">
        <v>103</v>
      </c>
      <c r="AN19" s="454"/>
      <c r="AO19" s="454"/>
      <c r="AP19" s="454"/>
      <c r="AQ19" s="454"/>
      <c r="AR19" s="454"/>
      <c r="AS19" s="454"/>
      <c r="AT19" s="454"/>
      <c r="AU19" s="454"/>
      <c r="AV19" s="454"/>
      <c r="AW19" s="454"/>
      <c r="AX19" s="454"/>
      <c r="AY19" s="454"/>
      <c r="BA19" s="455"/>
      <c r="BB19" s="455"/>
      <c r="BC19" s="455"/>
      <c r="BD19" s="455"/>
      <c r="BE19" s="455"/>
      <c r="BF19" s="455"/>
      <c r="BG19" s="455"/>
      <c r="BH19" s="455"/>
      <c r="BI19" s="455"/>
      <c r="BJ19" s="455"/>
      <c r="BK19" s="455"/>
      <c r="BL19" s="455"/>
      <c r="BM19" s="455"/>
      <c r="BN19" s="455"/>
      <c r="BO19" s="455"/>
      <c r="BP19" s="455"/>
      <c r="BQ19" s="455"/>
      <c r="BR19" s="455"/>
      <c r="BS19" s="455"/>
      <c r="BT19" s="455"/>
      <c r="BU19" s="455"/>
      <c r="BV19" s="455"/>
      <c r="BW19" s="455"/>
      <c r="BX19" s="455"/>
      <c r="BY19" s="455"/>
      <c r="BZ19" s="455"/>
      <c r="CA19" s="455"/>
      <c r="CB19" s="455"/>
      <c r="CC19" s="455"/>
      <c r="CD19" s="455"/>
      <c r="CE19" s="455"/>
      <c r="CF19" s="455"/>
      <c r="CG19" s="455"/>
      <c r="CH19" s="455"/>
      <c r="CI19" s="455"/>
    </row>
    <row r="20" spans="1:87" s="204" customFormat="1" ht="30" customHeight="1">
      <c r="AM20" s="454" t="s">
        <v>104</v>
      </c>
      <c r="AN20" s="454"/>
      <c r="AO20" s="454"/>
      <c r="AP20" s="454"/>
      <c r="AQ20" s="454"/>
      <c r="AR20" s="454"/>
      <c r="AS20" s="454"/>
      <c r="AT20" s="454"/>
      <c r="AU20" s="454"/>
      <c r="AV20" s="454"/>
      <c r="AW20" s="454"/>
      <c r="AX20" s="454"/>
      <c r="AY20" s="454"/>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c r="BZ20" s="455"/>
      <c r="CA20" s="455"/>
      <c r="CB20" s="455"/>
      <c r="CC20" s="455"/>
      <c r="CD20" s="455"/>
      <c r="CE20" s="455"/>
      <c r="CF20" s="455"/>
      <c r="CG20" s="455"/>
      <c r="CH20" s="455"/>
      <c r="CI20" s="455"/>
    </row>
    <row r="21" spans="1:87" s="204" customFormat="1" ht="27" customHeight="1">
      <c r="AM21" s="454" t="s">
        <v>105</v>
      </c>
      <c r="AN21" s="454"/>
      <c r="AO21" s="454"/>
      <c r="AP21" s="454"/>
      <c r="AQ21" s="454"/>
      <c r="AR21" s="454"/>
      <c r="AS21" s="454"/>
      <c r="AT21" s="454"/>
      <c r="AU21" s="454"/>
      <c r="AV21" s="454"/>
      <c r="AW21" s="454"/>
      <c r="AX21" s="454"/>
      <c r="AY21" s="454"/>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c r="BZ21" s="455"/>
      <c r="CA21" s="455"/>
      <c r="CB21" s="455"/>
      <c r="CC21" s="455"/>
      <c r="CD21" s="455"/>
      <c r="CE21" s="455"/>
      <c r="CF21" s="455"/>
      <c r="CG21" s="456"/>
      <c r="CH21" s="456"/>
      <c r="CI21" s="456"/>
    </row>
    <row r="22" spans="1:87" s="204" customFormat="1" ht="6" customHeight="1"/>
    <row r="23" spans="1:87" s="204" customFormat="1" ht="6" customHeight="1"/>
    <row r="24" spans="1:87" s="204" customFormat="1" ht="18" customHeight="1">
      <c r="A24" s="396" t="s">
        <v>106</v>
      </c>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396"/>
      <c r="CB24" s="396"/>
      <c r="CC24" s="396"/>
      <c r="CD24" s="396"/>
      <c r="CE24" s="396"/>
      <c r="CF24" s="396"/>
      <c r="CG24" s="396"/>
      <c r="CH24" s="396"/>
      <c r="CI24" s="396"/>
    </row>
    <row r="25" spans="1:87" s="204" customFormat="1" ht="6" customHeight="1"/>
    <row r="26" spans="1:87" s="204" customFormat="1" ht="18" customHeight="1">
      <c r="C26" s="440" t="s">
        <v>107</v>
      </c>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57" t="s">
        <v>108</v>
      </c>
      <c r="BH26" s="458"/>
      <c r="BI26" s="458"/>
      <c r="BJ26" s="458"/>
      <c r="BK26" s="458"/>
      <c r="BL26" s="458" t="s">
        <v>108</v>
      </c>
      <c r="BM26" s="458"/>
      <c r="BN26" s="458"/>
      <c r="BO26" s="458"/>
      <c r="BP26" s="458"/>
      <c r="BQ26" s="458"/>
      <c r="BR26" s="458"/>
      <c r="BS26" s="458"/>
      <c r="BT26" s="458"/>
      <c r="BU26" s="458"/>
      <c r="BV26" s="458"/>
      <c r="BW26" s="459"/>
      <c r="BX26" s="446" t="s">
        <v>384</v>
      </c>
      <c r="BY26" s="447"/>
      <c r="BZ26" s="447"/>
      <c r="CA26" s="448"/>
      <c r="CB26" s="446" t="s">
        <v>385</v>
      </c>
      <c r="CC26" s="447"/>
      <c r="CD26" s="447"/>
      <c r="CE26" s="448"/>
      <c r="CF26" s="446" t="s">
        <v>386</v>
      </c>
      <c r="CG26" s="447"/>
      <c r="CH26" s="447"/>
      <c r="CI26" s="448"/>
    </row>
    <row r="27" spans="1:87" s="204" customFormat="1" ht="18" customHeight="1">
      <c r="C27" s="431" t="s">
        <v>109</v>
      </c>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c r="BA27" s="432"/>
      <c r="BB27" s="432"/>
      <c r="BC27" s="432"/>
      <c r="BD27" s="432"/>
      <c r="BE27" s="432"/>
      <c r="BF27" s="432"/>
      <c r="BG27" s="433" t="s">
        <v>95</v>
      </c>
      <c r="BH27" s="434"/>
      <c r="BI27" s="434"/>
      <c r="BJ27" s="434"/>
      <c r="BK27" s="434"/>
      <c r="BL27" s="434" t="s">
        <v>110</v>
      </c>
      <c r="BM27" s="434"/>
      <c r="BN27" s="434"/>
      <c r="BO27" s="434"/>
      <c r="BP27" s="434"/>
      <c r="BQ27" s="434"/>
      <c r="BR27" s="434"/>
      <c r="BS27" s="434"/>
      <c r="BT27" s="434"/>
      <c r="BU27" s="434"/>
      <c r="BV27" s="434"/>
      <c r="BW27" s="435"/>
      <c r="BX27" s="419"/>
      <c r="BY27" s="420"/>
      <c r="BZ27" s="420"/>
      <c r="CA27" s="421"/>
      <c r="CB27" s="419"/>
      <c r="CC27" s="420"/>
      <c r="CD27" s="420"/>
      <c r="CE27" s="421"/>
      <c r="CF27" s="419"/>
      <c r="CG27" s="420"/>
      <c r="CH27" s="420"/>
      <c r="CI27" s="421"/>
    </row>
    <row r="28" spans="1:87" s="204" customFormat="1" ht="18" customHeight="1">
      <c r="C28" s="431" t="s">
        <v>111</v>
      </c>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3" t="s">
        <v>112</v>
      </c>
      <c r="BH28" s="434"/>
      <c r="BI28" s="434"/>
      <c r="BJ28" s="434"/>
      <c r="BK28" s="434"/>
      <c r="BL28" s="434" t="s">
        <v>113</v>
      </c>
      <c r="BM28" s="434"/>
      <c r="BN28" s="434"/>
      <c r="BO28" s="434"/>
      <c r="BP28" s="434"/>
      <c r="BQ28" s="434"/>
      <c r="BR28" s="434"/>
      <c r="BS28" s="434"/>
      <c r="BT28" s="434"/>
      <c r="BU28" s="434"/>
      <c r="BV28" s="434"/>
      <c r="BW28" s="435"/>
      <c r="BX28" s="419"/>
      <c r="BY28" s="420"/>
      <c r="BZ28" s="420"/>
      <c r="CA28" s="421"/>
      <c r="CB28" s="419"/>
      <c r="CC28" s="420"/>
      <c r="CD28" s="420"/>
      <c r="CE28" s="421"/>
      <c r="CF28" s="419"/>
      <c r="CG28" s="420"/>
      <c r="CH28" s="420"/>
      <c r="CI28" s="421"/>
    </row>
    <row r="29" spans="1:87" s="204" customFormat="1" ht="18" customHeight="1">
      <c r="C29" s="431" t="s">
        <v>114</v>
      </c>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3" t="s">
        <v>115</v>
      </c>
      <c r="BH29" s="434"/>
      <c r="BI29" s="434"/>
      <c r="BJ29" s="434"/>
      <c r="BK29" s="434"/>
      <c r="BL29" s="434" t="s">
        <v>116</v>
      </c>
      <c r="BM29" s="434"/>
      <c r="BN29" s="434"/>
      <c r="BO29" s="434"/>
      <c r="BP29" s="434"/>
      <c r="BQ29" s="434"/>
      <c r="BR29" s="434"/>
      <c r="BS29" s="434"/>
      <c r="BT29" s="434"/>
      <c r="BU29" s="434"/>
      <c r="BV29" s="434"/>
      <c r="BW29" s="435"/>
      <c r="BX29" s="419"/>
      <c r="BY29" s="420"/>
      <c r="BZ29" s="420"/>
      <c r="CA29" s="421"/>
      <c r="CB29" s="419"/>
      <c r="CC29" s="420"/>
      <c r="CD29" s="420"/>
      <c r="CE29" s="421"/>
      <c r="CF29" s="419"/>
      <c r="CG29" s="420"/>
      <c r="CH29" s="420"/>
      <c r="CI29" s="421"/>
    </row>
    <row r="30" spans="1:87" s="204" customFormat="1" ht="18" customHeight="1">
      <c r="C30" s="431" t="s">
        <v>387</v>
      </c>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t="s">
        <v>117</v>
      </c>
      <c r="BD30" s="432"/>
      <c r="BE30" s="432"/>
      <c r="BF30" s="432"/>
      <c r="BG30" s="433" t="s">
        <v>94</v>
      </c>
      <c r="BH30" s="434"/>
      <c r="BI30" s="434"/>
      <c r="BJ30" s="434"/>
      <c r="BK30" s="434"/>
      <c r="BL30" s="434" t="s">
        <v>116</v>
      </c>
      <c r="BM30" s="434"/>
      <c r="BN30" s="434"/>
      <c r="BO30" s="434"/>
      <c r="BP30" s="434"/>
      <c r="BQ30" s="434"/>
      <c r="BR30" s="434"/>
      <c r="BS30" s="434"/>
      <c r="BT30" s="434"/>
      <c r="BU30" s="434"/>
      <c r="BV30" s="434"/>
      <c r="BW30" s="435"/>
      <c r="BX30" s="419"/>
      <c r="BY30" s="420"/>
      <c r="BZ30" s="420"/>
      <c r="CA30" s="421"/>
      <c r="CB30" s="419"/>
      <c r="CC30" s="420"/>
      <c r="CD30" s="420"/>
      <c r="CE30" s="421"/>
      <c r="CF30" s="419"/>
      <c r="CG30" s="420"/>
      <c r="CH30" s="420"/>
      <c r="CI30" s="421"/>
    </row>
    <row r="31" spans="1:87" s="204" customFormat="1" ht="18" customHeight="1">
      <c r="C31" s="431" t="s">
        <v>118</v>
      </c>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t="s">
        <v>119</v>
      </c>
      <c r="BD31" s="432"/>
      <c r="BE31" s="432"/>
      <c r="BF31" s="432"/>
      <c r="BG31" s="433" t="s">
        <v>120</v>
      </c>
      <c r="BH31" s="434"/>
      <c r="BI31" s="434"/>
      <c r="BJ31" s="434"/>
      <c r="BK31" s="434"/>
      <c r="BL31" s="434" t="s">
        <v>116</v>
      </c>
      <c r="BM31" s="434"/>
      <c r="BN31" s="434"/>
      <c r="BO31" s="434"/>
      <c r="BP31" s="434"/>
      <c r="BQ31" s="434"/>
      <c r="BR31" s="434"/>
      <c r="BS31" s="434"/>
      <c r="BT31" s="434"/>
      <c r="BU31" s="434"/>
      <c r="BV31" s="434"/>
      <c r="BW31" s="435"/>
      <c r="BX31" s="419"/>
      <c r="BY31" s="420"/>
      <c r="BZ31" s="420"/>
      <c r="CA31" s="421"/>
      <c r="CB31" s="419"/>
      <c r="CC31" s="420"/>
      <c r="CD31" s="420"/>
      <c r="CE31" s="421"/>
      <c r="CF31" s="419"/>
      <c r="CG31" s="420"/>
      <c r="CH31" s="420"/>
      <c r="CI31" s="421"/>
    </row>
    <row r="32" spans="1:87" s="204" customFormat="1" ht="18" customHeight="1">
      <c r="C32" s="431" t="s">
        <v>121</v>
      </c>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t="s">
        <v>122</v>
      </c>
      <c r="BD32" s="432"/>
      <c r="BE32" s="432"/>
      <c r="BF32" s="432"/>
      <c r="BG32" s="433" t="s">
        <v>123</v>
      </c>
      <c r="BH32" s="434"/>
      <c r="BI32" s="434"/>
      <c r="BJ32" s="434"/>
      <c r="BK32" s="434"/>
      <c r="BL32" s="434" t="s">
        <v>116</v>
      </c>
      <c r="BM32" s="434"/>
      <c r="BN32" s="434"/>
      <c r="BO32" s="434"/>
      <c r="BP32" s="434"/>
      <c r="BQ32" s="434"/>
      <c r="BR32" s="434"/>
      <c r="BS32" s="434"/>
      <c r="BT32" s="434"/>
      <c r="BU32" s="434"/>
      <c r="BV32" s="434"/>
      <c r="BW32" s="435"/>
      <c r="BX32" s="419"/>
      <c r="BY32" s="420"/>
      <c r="BZ32" s="420"/>
      <c r="CA32" s="421"/>
      <c r="CB32" s="419"/>
      <c r="CC32" s="420"/>
      <c r="CD32" s="420"/>
      <c r="CE32" s="421"/>
      <c r="CF32" s="419"/>
      <c r="CG32" s="420"/>
      <c r="CH32" s="420"/>
      <c r="CI32" s="421"/>
    </row>
    <row r="33" spans="3:87" s="204" customFormat="1" ht="18" customHeight="1">
      <c r="C33" s="431" t="s">
        <v>124</v>
      </c>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c r="BB33" s="432"/>
      <c r="BC33" s="432" t="s">
        <v>125</v>
      </c>
      <c r="BD33" s="432"/>
      <c r="BE33" s="432"/>
      <c r="BF33" s="432"/>
      <c r="BG33" s="433" t="s">
        <v>126</v>
      </c>
      <c r="BH33" s="434"/>
      <c r="BI33" s="434"/>
      <c r="BJ33" s="434"/>
      <c r="BK33" s="434"/>
      <c r="BL33" s="434" t="s">
        <v>116</v>
      </c>
      <c r="BM33" s="434"/>
      <c r="BN33" s="434"/>
      <c r="BO33" s="434"/>
      <c r="BP33" s="434"/>
      <c r="BQ33" s="434"/>
      <c r="BR33" s="434"/>
      <c r="BS33" s="434"/>
      <c r="BT33" s="434"/>
      <c r="BU33" s="434"/>
      <c r="BV33" s="434"/>
      <c r="BW33" s="435"/>
      <c r="BX33" s="419"/>
      <c r="BY33" s="420"/>
      <c r="BZ33" s="420"/>
      <c r="CA33" s="421"/>
      <c r="CB33" s="419"/>
      <c r="CC33" s="420"/>
      <c r="CD33" s="420"/>
      <c r="CE33" s="421"/>
      <c r="CF33" s="419"/>
      <c r="CG33" s="420"/>
      <c r="CH33" s="420"/>
      <c r="CI33" s="421"/>
    </row>
    <row r="34" spans="3:87" s="204" customFormat="1" ht="18" customHeight="1">
      <c r="C34" s="431" t="s">
        <v>388</v>
      </c>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2"/>
      <c r="AZ34" s="432"/>
      <c r="BA34" s="432"/>
      <c r="BB34" s="432"/>
      <c r="BC34" s="432" t="str">
        <f>IF($A$6="長期高度人材育成コース","",IF($A$6="デュアルシステムコース","様式 ８","様式 ７"))</f>
        <v>様式 ７</v>
      </c>
      <c r="BD34" s="432"/>
      <c r="BE34" s="432"/>
      <c r="BF34" s="432"/>
      <c r="BG34" s="433" t="s">
        <v>127</v>
      </c>
      <c r="BH34" s="434"/>
      <c r="BI34" s="434"/>
      <c r="BJ34" s="434"/>
      <c r="BK34" s="434"/>
      <c r="BL34" s="434" t="s">
        <v>116</v>
      </c>
      <c r="BM34" s="434"/>
      <c r="BN34" s="434"/>
      <c r="BO34" s="434"/>
      <c r="BP34" s="434"/>
      <c r="BQ34" s="434"/>
      <c r="BR34" s="434"/>
      <c r="BS34" s="434"/>
      <c r="BT34" s="434"/>
      <c r="BU34" s="434"/>
      <c r="BV34" s="434"/>
      <c r="BW34" s="435"/>
      <c r="BX34" s="419"/>
      <c r="BY34" s="420"/>
      <c r="BZ34" s="420"/>
      <c r="CA34" s="421"/>
      <c r="CB34" s="404"/>
      <c r="CC34" s="404"/>
      <c r="CD34" s="404"/>
      <c r="CE34" s="404"/>
      <c r="CF34" s="404"/>
      <c r="CG34" s="404"/>
      <c r="CH34" s="404"/>
      <c r="CI34" s="404"/>
    </row>
    <row r="35" spans="3:87" s="204" customFormat="1" ht="18" customHeight="1">
      <c r="C35" s="431" t="s">
        <v>389</v>
      </c>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t="str">
        <f>IF($A$6="知識等習得コース","様式 ９","")</f>
        <v/>
      </c>
      <c r="BD35" s="432"/>
      <c r="BE35" s="432"/>
      <c r="BF35" s="432"/>
      <c r="BG35" s="433" t="s">
        <v>390</v>
      </c>
      <c r="BH35" s="434"/>
      <c r="BI35" s="434"/>
      <c r="BJ35" s="434"/>
      <c r="BK35" s="434"/>
      <c r="BL35" s="434" t="s">
        <v>116</v>
      </c>
      <c r="BM35" s="434"/>
      <c r="BN35" s="434"/>
      <c r="BO35" s="434"/>
      <c r="BP35" s="434"/>
      <c r="BQ35" s="434"/>
      <c r="BR35" s="434"/>
      <c r="BS35" s="434"/>
      <c r="BT35" s="434"/>
      <c r="BU35" s="434"/>
      <c r="BV35" s="434"/>
      <c r="BW35" s="435"/>
      <c r="BX35" s="404"/>
      <c r="BY35" s="404"/>
      <c r="BZ35" s="404"/>
      <c r="CA35" s="404"/>
      <c r="CB35" s="419"/>
      <c r="CC35" s="420"/>
      <c r="CD35" s="420"/>
      <c r="CE35" s="421"/>
      <c r="CF35" s="404"/>
      <c r="CG35" s="404"/>
      <c r="CH35" s="404"/>
      <c r="CI35" s="404"/>
    </row>
    <row r="36" spans="3:87" s="204" customFormat="1" ht="18" customHeight="1">
      <c r="C36" s="436" t="s">
        <v>391</v>
      </c>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t="str">
        <f>IF($A$6="知識等習得コース","様式 ９","")</f>
        <v/>
      </c>
      <c r="BD36" s="432"/>
      <c r="BE36" s="432"/>
      <c r="BF36" s="432"/>
      <c r="BG36" s="397" t="s">
        <v>392</v>
      </c>
      <c r="BH36" s="398"/>
      <c r="BI36" s="398"/>
      <c r="BJ36" s="398"/>
      <c r="BK36" s="398"/>
      <c r="BL36" s="398"/>
      <c r="BM36" s="398"/>
      <c r="BN36" s="398"/>
      <c r="BO36" s="398"/>
      <c r="BP36" s="398"/>
      <c r="BQ36" s="398"/>
      <c r="BR36" s="398"/>
      <c r="BS36" s="398"/>
      <c r="BT36" s="398"/>
      <c r="BU36" s="398"/>
      <c r="BV36" s="398"/>
      <c r="BW36" s="399"/>
      <c r="BX36" s="400"/>
      <c r="BY36" s="401"/>
      <c r="BZ36" s="401"/>
      <c r="CA36" s="402"/>
      <c r="CB36" s="404"/>
      <c r="CC36" s="404"/>
      <c r="CD36" s="404"/>
      <c r="CE36" s="404"/>
      <c r="CF36" s="404"/>
      <c r="CG36" s="404"/>
      <c r="CH36" s="404"/>
      <c r="CI36" s="404"/>
    </row>
    <row r="37" spans="3:87" s="204" customFormat="1" ht="18" customHeight="1">
      <c r="C37" s="437" t="s">
        <v>572</v>
      </c>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8"/>
      <c r="AY37" s="438"/>
      <c r="AZ37" s="438"/>
      <c r="BA37" s="438"/>
      <c r="BB37" s="438"/>
      <c r="BC37" s="438" t="str">
        <f>IF($A$6="知識等習得コース","様式 ９","")</f>
        <v/>
      </c>
      <c r="BD37" s="438"/>
      <c r="BE37" s="438"/>
      <c r="BF37" s="438"/>
      <c r="BG37" s="406" t="s">
        <v>573</v>
      </c>
      <c r="BH37" s="407"/>
      <c r="BI37" s="407"/>
      <c r="BJ37" s="407"/>
      <c r="BK37" s="407"/>
      <c r="BL37" s="407" t="s">
        <v>116</v>
      </c>
      <c r="BM37" s="407"/>
      <c r="BN37" s="407"/>
      <c r="BO37" s="407"/>
      <c r="BP37" s="407"/>
      <c r="BQ37" s="407"/>
      <c r="BR37" s="407"/>
      <c r="BS37" s="407"/>
      <c r="BT37" s="407"/>
      <c r="BU37" s="407"/>
      <c r="BV37" s="407"/>
      <c r="BW37" s="408"/>
      <c r="BX37" s="439"/>
      <c r="BY37" s="439"/>
      <c r="BZ37" s="439"/>
      <c r="CA37" s="439"/>
      <c r="CB37" s="409"/>
      <c r="CC37" s="410"/>
      <c r="CD37" s="410"/>
      <c r="CE37" s="411"/>
      <c r="CF37" s="439"/>
      <c r="CG37" s="439"/>
      <c r="CH37" s="439"/>
      <c r="CI37" s="439"/>
    </row>
    <row r="38" spans="3:87" s="204" customFormat="1" ht="6" customHeight="1"/>
    <row r="39" spans="3:87" s="204" customFormat="1" ht="18" customHeight="1">
      <c r="C39" s="440" t="s">
        <v>128</v>
      </c>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1"/>
      <c r="BI39" s="441"/>
      <c r="BJ39" s="441"/>
      <c r="BK39" s="441"/>
      <c r="BL39" s="441"/>
      <c r="BM39" s="441"/>
      <c r="BN39" s="441"/>
      <c r="BO39" s="442"/>
      <c r="BP39" s="443" t="s">
        <v>108</v>
      </c>
      <c r="BQ39" s="444"/>
      <c r="BR39" s="444"/>
      <c r="BS39" s="444"/>
      <c r="BT39" s="444"/>
      <c r="BU39" s="444"/>
      <c r="BV39" s="444"/>
      <c r="BW39" s="444"/>
      <c r="BX39" s="444"/>
      <c r="BY39" s="444"/>
      <c r="BZ39" s="444"/>
      <c r="CA39" s="445"/>
      <c r="CB39" s="446" t="s">
        <v>384</v>
      </c>
      <c r="CC39" s="447"/>
      <c r="CD39" s="447"/>
      <c r="CE39" s="448"/>
      <c r="CF39" s="446" t="s">
        <v>386</v>
      </c>
      <c r="CG39" s="447"/>
      <c r="CH39" s="447"/>
      <c r="CI39" s="448"/>
    </row>
    <row r="40" spans="3:87" s="204" customFormat="1" ht="18" customHeight="1">
      <c r="C40" s="406" t="s">
        <v>575</v>
      </c>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8"/>
      <c r="BP40" s="422" t="s">
        <v>130</v>
      </c>
      <c r="BQ40" s="423"/>
      <c r="BR40" s="423"/>
      <c r="BS40" s="423"/>
      <c r="BT40" s="423"/>
      <c r="BU40" s="423"/>
      <c r="BV40" s="423"/>
      <c r="BW40" s="423"/>
      <c r="BX40" s="423"/>
      <c r="BY40" s="423"/>
      <c r="BZ40" s="423"/>
      <c r="CA40" s="424"/>
      <c r="CB40" s="419"/>
      <c r="CC40" s="420"/>
      <c r="CD40" s="420"/>
      <c r="CE40" s="421"/>
      <c r="CF40" s="419"/>
      <c r="CG40" s="420"/>
      <c r="CH40" s="420"/>
      <c r="CI40" s="421"/>
    </row>
    <row r="41" spans="3:87" s="204" customFormat="1" ht="18" customHeight="1">
      <c r="C41" s="397" t="s">
        <v>129</v>
      </c>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9"/>
      <c r="BP41" s="416" t="s">
        <v>130</v>
      </c>
      <c r="BQ41" s="417"/>
      <c r="BR41" s="417"/>
      <c r="BS41" s="417"/>
      <c r="BT41" s="417"/>
      <c r="BU41" s="417"/>
      <c r="BV41" s="417"/>
      <c r="BW41" s="417"/>
      <c r="BX41" s="417"/>
      <c r="BY41" s="417"/>
      <c r="BZ41" s="417"/>
      <c r="CA41" s="418"/>
      <c r="CB41" s="419"/>
      <c r="CC41" s="420"/>
      <c r="CD41" s="420"/>
      <c r="CE41" s="421"/>
      <c r="CF41" s="419"/>
      <c r="CG41" s="420"/>
      <c r="CH41" s="420"/>
      <c r="CI41" s="421"/>
    </row>
    <row r="42" spans="3:87" s="204" customFormat="1" ht="18" customHeight="1">
      <c r="C42" s="397" t="s">
        <v>131</v>
      </c>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398"/>
      <c r="BC42" s="398"/>
      <c r="BD42" s="398"/>
      <c r="BE42" s="398"/>
      <c r="BF42" s="398"/>
      <c r="BG42" s="398"/>
      <c r="BH42" s="398"/>
      <c r="BI42" s="398"/>
      <c r="BJ42" s="398"/>
      <c r="BK42" s="398"/>
      <c r="BL42" s="398"/>
      <c r="BM42" s="398"/>
      <c r="BN42" s="398"/>
      <c r="BO42" s="399"/>
      <c r="BP42" s="416" t="s">
        <v>132</v>
      </c>
      <c r="BQ42" s="417"/>
      <c r="BR42" s="417"/>
      <c r="BS42" s="417"/>
      <c r="BT42" s="417"/>
      <c r="BU42" s="417"/>
      <c r="BV42" s="417"/>
      <c r="BW42" s="417"/>
      <c r="BX42" s="417"/>
      <c r="BY42" s="417"/>
      <c r="BZ42" s="417"/>
      <c r="CA42" s="418"/>
      <c r="CB42" s="419"/>
      <c r="CC42" s="420"/>
      <c r="CD42" s="420"/>
      <c r="CE42" s="421"/>
      <c r="CF42" s="419"/>
      <c r="CG42" s="420"/>
      <c r="CH42" s="420"/>
      <c r="CI42" s="421"/>
    </row>
    <row r="43" spans="3:87" s="204" customFormat="1" ht="18" customHeight="1">
      <c r="C43" s="397" t="s">
        <v>133</v>
      </c>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c r="BO43" s="399"/>
      <c r="BP43" s="416" t="s">
        <v>134</v>
      </c>
      <c r="BQ43" s="417"/>
      <c r="BR43" s="417"/>
      <c r="BS43" s="417"/>
      <c r="BT43" s="417"/>
      <c r="BU43" s="417"/>
      <c r="BV43" s="417"/>
      <c r="BW43" s="417"/>
      <c r="BX43" s="417"/>
      <c r="BY43" s="417"/>
      <c r="BZ43" s="417"/>
      <c r="CA43" s="418"/>
      <c r="CB43" s="419"/>
      <c r="CC43" s="420"/>
      <c r="CD43" s="420"/>
      <c r="CE43" s="421"/>
      <c r="CF43" s="419"/>
      <c r="CG43" s="420"/>
      <c r="CH43" s="420"/>
      <c r="CI43" s="421"/>
    </row>
    <row r="44" spans="3:87" s="204" customFormat="1" ht="18" customHeight="1">
      <c r="C44" s="406" t="s">
        <v>631</v>
      </c>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8"/>
      <c r="BP44" s="416" t="s">
        <v>135</v>
      </c>
      <c r="BQ44" s="417"/>
      <c r="BR44" s="417"/>
      <c r="BS44" s="417"/>
      <c r="BT44" s="417"/>
      <c r="BU44" s="417"/>
      <c r="BV44" s="417"/>
      <c r="BW44" s="417"/>
      <c r="BX44" s="417"/>
      <c r="BY44" s="417"/>
      <c r="BZ44" s="417"/>
      <c r="CA44" s="418"/>
      <c r="CB44" s="419"/>
      <c r="CC44" s="420"/>
      <c r="CD44" s="420"/>
      <c r="CE44" s="421"/>
      <c r="CF44" s="419"/>
      <c r="CG44" s="420"/>
      <c r="CH44" s="420"/>
      <c r="CI44" s="421"/>
    </row>
    <row r="45" spans="3:87" s="204" customFormat="1" ht="18" customHeight="1">
      <c r="C45" s="397" t="s">
        <v>136</v>
      </c>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c r="BO45" s="399"/>
      <c r="BP45" s="416" t="s">
        <v>137</v>
      </c>
      <c r="BQ45" s="417"/>
      <c r="BR45" s="417"/>
      <c r="BS45" s="417"/>
      <c r="BT45" s="417"/>
      <c r="BU45" s="417"/>
      <c r="BV45" s="417"/>
      <c r="BW45" s="417"/>
      <c r="BX45" s="417"/>
      <c r="BY45" s="417"/>
      <c r="BZ45" s="417"/>
      <c r="CA45" s="418"/>
      <c r="CB45" s="419"/>
      <c r="CC45" s="420"/>
      <c r="CD45" s="420"/>
      <c r="CE45" s="421"/>
      <c r="CF45" s="419"/>
      <c r="CG45" s="420"/>
      <c r="CH45" s="420"/>
      <c r="CI45" s="421"/>
    </row>
    <row r="46" spans="3:87" s="204" customFormat="1" ht="18" customHeight="1">
      <c r="C46" s="397" t="s">
        <v>632</v>
      </c>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9"/>
      <c r="BP46" s="416" t="s">
        <v>137</v>
      </c>
      <c r="BQ46" s="417"/>
      <c r="BR46" s="417"/>
      <c r="BS46" s="417"/>
      <c r="BT46" s="417"/>
      <c r="BU46" s="417"/>
      <c r="BV46" s="417"/>
      <c r="BW46" s="417"/>
      <c r="BX46" s="417"/>
      <c r="BY46" s="417"/>
      <c r="BZ46" s="417"/>
      <c r="CA46" s="418"/>
      <c r="CB46" s="419"/>
      <c r="CC46" s="420"/>
      <c r="CD46" s="420"/>
      <c r="CE46" s="421"/>
      <c r="CF46" s="419"/>
      <c r="CG46" s="420"/>
      <c r="CH46" s="420"/>
      <c r="CI46" s="421"/>
    </row>
    <row r="47" spans="3:87" s="204" customFormat="1" ht="18" customHeight="1">
      <c r="C47" s="397" t="s">
        <v>138</v>
      </c>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9"/>
      <c r="BP47" s="428"/>
      <c r="BQ47" s="429"/>
      <c r="BR47" s="429"/>
      <c r="BS47" s="429"/>
      <c r="BT47" s="429"/>
      <c r="BU47" s="429"/>
      <c r="BV47" s="429"/>
      <c r="BW47" s="429"/>
      <c r="BX47" s="429"/>
      <c r="BY47" s="429"/>
      <c r="BZ47" s="429"/>
      <c r="CA47" s="430"/>
      <c r="CB47" s="419"/>
      <c r="CC47" s="420"/>
      <c r="CD47" s="420"/>
      <c r="CE47" s="421"/>
      <c r="CF47" s="419"/>
      <c r="CG47" s="420"/>
      <c r="CH47" s="420"/>
      <c r="CI47" s="421"/>
    </row>
    <row r="48" spans="3:87" s="204" customFormat="1" ht="18" customHeight="1">
      <c r="C48" s="397" t="s">
        <v>140</v>
      </c>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9"/>
      <c r="BP48" s="416" t="s">
        <v>139</v>
      </c>
      <c r="BQ48" s="417"/>
      <c r="BR48" s="417"/>
      <c r="BS48" s="417"/>
      <c r="BT48" s="417"/>
      <c r="BU48" s="417"/>
      <c r="BV48" s="417"/>
      <c r="BW48" s="417"/>
      <c r="BX48" s="417"/>
      <c r="BY48" s="417"/>
      <c r="BZ48" s="417"/>
      <c r="CA48" s="418"/>
      <c r="CB48" s="419"/>
      <c r="CC48" s="420"/>
      <c r="CD48" s="420"/>
      <c r="CE48" s="421"/>
      <c r="CF48" s="419"/>
      <c r="CG48" s="420"/>
      <c r="CH48" s="420"/>
      <c r="CI48" s="421"/>
    </row>
    <row r="49" spans="3:159" s="204" customFormat="1" ht="18" customHeight="1">
      <c r="C49" s="397" t="s">
        <v>141</v>
      </c>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9"/>
      <c r="BP49" s="416" t="s">
        <v>139</v>
      </c>
      <c r="BQ49" s="417"/>
      <c r="BR49" s="417"/>
      <c r="BS49" s="417"/>
      <c r="BT49" s="417"/>
      <c r="BU49" s="417"/>
      <c r="BV49" s="417"/>
      <c r="BW49" s="417"/>
      <c r="BX49" s="417"/>
      <c r="BY49" s="417"/>
      <c r="BZ49" s="417"/>
      <c r="CA49" s="418"/>
      <c r="CB49" s="419"/>
      <c r="CC49" s="420"/>
      <c r="CD49" s="420"/>
      <c r="CE49" s="421"/>
      <c r="CF49" s="419"/>
      <c r="CG49" s="420"/>
      <c r="CH49" s="420"/>
      <c r="CI49" s="421"/>
    </row>
    <row r="50" spans="3:159" s="204" customFormat="1" ht="18" customHeight="1">
      <c r="C50" s="397" t="s">
        <v>145</v>
      </c>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9"/>
      <c r="BP50" s="422" t="s">
        <v>130</v>
      </c>
      <c r="BQ50" s="423"/>
      <c r="BR50" s="423"/>
      <c r="BS50" s="423"/>
      <c r="BT50" s="423"/>
      <c r="BU50" s="423"/>
      <c r="BV50" s="423"/>
      <c r="BW50" s="423"/>
      <c r="BX50" s="423"/>
      <c r="BY50" s="423"/>
      <c r="BZ50" s="423"/>
      <c r="CA50" s="424"/>
      <c r="CB50" s="425"/>
      <c r="CC50" s="426"/>
      <c r="CD50" s="426"/>
      <c r="CE50" s="427"/>
      <c r="CF50" s="419"/>
      <c r="CG50" s="420"/>
      <c r="CH50" s="420"/>
      <c r="CI50" s="421"/>
      <c r="CM50" s="396"/>
      <c r="CN50" s="396"/>
      <c r="CO50" s="396"/>
      <c r="CP50" s="396"/>
      <c r="CQ50" s="396"/>
      <c r="CR50" s="396"/>
      <c r="CS50" s="396"/>
      <c r="CT50" s="396"/>
      <c r="CU50" s="396"/>
      <c r="CV50" s="396"/>
      <c r="CW50" s="396"/>
      <c r="CX50" s="396"/>
      <c r="CY50" s="396"/>
      <c r="CZ50" s="396"/>
      <c r="DA50" s="396"/>
      <c r="DB50" s="396"/>
      <c r="DC50" s="396"/>
      <c r="DD50" s="396"/>
      <c r="DE50" s="396"/>
      <c r="DF50" s="396"/>
      <c r="DG50" s="396"/>
      <c r="DH50" s="396"/>
      <c r="DI50" s="396"/>
      <c r="DJ50" s="396"/>
      <c r="DK50" s="396"/>
      <c r="DL50" s="396"/>
      <c r="DM50" s="396"/>
      <c r="DN50" s="396"/>
      <c r="DO50" s="396"/>
      <c r="DP50" s="396"/>
      <c r="DQ50" s="396"/>
      <c r="DR50" s="396"/>
      <c r="DS50" s="396"/>
      <c r="DT50" s="396"/>
      <c r="DU50" s="396"/>
      <c r="DV50" s="396"/>
      <c r="DW50" s="396"/>
      <c r="DX50" s="396"/>
      <c r="DY50" s="396"/>
      <c r="DZ50" s="396"/>
      <c r="EA50" s="396"/>
      <c r="EB50" s="396"/>
      <c r="EC50" s="396"/>
      <c r="ED50" s="396"/>
      <c r="EE50" s="396"/>
      <c r="EF50" s="396"/>
      <c r="EG50" s="396"/>
      <c r="EH50" s="396"/>
      <c r="EI50" s="396"/>
      <c r="EJ50" s="396"/>
      <c r="EK50" s="396"/>
      <c r="EL50" s="396"/>
      <c r="EM50" s="396"/>
      <c r="EN50" s="396"/>
      <c r="EO50" s="396"/>
      <c r="EP50" s="396"/>
      <c r="EQ50" s="396"/>
      <c r="ER50" s="396"/>
      <c r="ES50" s="396"/>
      <c r="ET50" s="396"/>
      <c r="EU50" s="396"/>
      <c r="EV50" s="396"/>
      <c r="EW50" s="396"/>
      <c r="EX50" s="396"/>
      <c r="EY50" s="396"/>
      <c r="EZ50" s="396"/>
      <c r="FA50" s="396"/>
      <c r="FB50" s="396"/>
      <c r="FC50" s="396"/>
    </row>
    <row r="51" spans="3:159" s="204" customFormat="1" ht="18" customHeight="1">
      <c r="C51" s="413" t="s">
        <v>633</v>
      </c>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5"/>
      <c r="BP51" s="416"/>
      <c r="BQ51" s="417"/>
      <c r="BR51" s="417"/>
      <c r="BS51" s="417"/>
      <c r="BT51" s="417"/>
      <c r="BU51" s="417"/>
      <c r="BV51" s="417"/>
      <c r="BW51" s="417"/>
      <c r="BX51" s="417"/>
      <c r="BY51" s="417"/>
      <c r="BZ51" s="417"/>
      <c r="CA51" s="418"/>
      <c r="CB51" s="419"/>
      <c r="CC51" s="420"/>
      <c r="CD51" s="420"/>
      <c r="CE51" s="421"/>
      <c r="CF51" s="419"/>
      <c r="CG51" s="420"/>
      <c r="CH51" s="420"/>
      <c r="CI51" s="421"/>
      <c r="CM51" s="396"/>
      <c r="CN51" s="396"/>
      <c r="CO51" s="396"/>
      <c r="CP51" s="396"/>
      <c r="CQ51" s="396"/>
      <c r="CR51" s="396"/>
      <c r="CS51" s="396"/>
      <c r="CT51" s="396"/>
      <c r="CU51" s="396"/>
      <c r="CV51" s="396"/>
      <c r="CW51" s="396"/>
      <c r="CX51" s="396"/>
      <c r="CY51" s="396"/>
      <c r="CZ51" s="396"/>
      <c r="DA51" s="396"/>
      <c r="DB51" s="396"/>
      <c r="DC51" s="396"/>
      <c r="DD51" s="396"/>
      <c r="DE51" s="396"/>
      <c r="DF51" s="396"/>
      <c r="DG51" s="396"/>
      <c r="DH51" s="396"/>
      <c r="DI51" s="396"/>
      <c r="DJ51" s="396"/>
      <c r="DK51" s="396"/>
      <c r="DL51" s="396"/>
      <c r="DM51" s="396"/>
      <c r="DN51" s="396"/>
      <c r="DO51" s="396"/>
      <c r="DP51" s="396"/>
      <c r="DQ51" s="396"/>
      <c r="DR51" s="396"/>
      <c r="DS51" s="396"/>
      <c r="DT51" s="396"/>
      <c r="DU51" s="396"/>
      <c r="DV51" s="396"/>
      <c r="DW51" s="396"/>
      <c r="DX51" s="396"/>
      <c r="DY51" s="396"/>
      <c r="DZ51" s="396"/>
      <c r="EA51" s="396"/>
      <c r="EB51" s="396"/>
      <c r="EC51" s="396"/>
      <c r="ED51" s="396"/>
      <c r="EE51" s="396"/>
      <c r="EF51" s="396"/>
      <c r="EG51" s="396"/>
      <c r="EH51" s="396"/>
      <c r="EI51" s="396"/>
      <c r="EJ51" s="396"/>
      <c r="EK51" s="396"/>
      <c r="EL51" s="396"/>
      <c r="EM51" s="396"/>
      <c r="EN51" s="396"/>
      <c r="EO51" s="396"/>
      <c r="EP51" s="396"/>
      <c r="EQ51" s="396"/>
      <c r="ER51" s="396"/>
      <c r="ES51" s="396"/>
      <c r="ET51" s="396"/>
      <c r="EU51" s="396"/>
      <c r="EV51" s="396"/>
      <c r="EW51" s="396"/>
      <c r="EX51" s="396"/>
      <c r="EY51" s="396"/>
      <c r="EZ51" s="396"/>
      <c r="FA51" s="396"/>
      <c r="FB51" s="396"/>
      <c r="FC51" s="396"/>
    </row>
    <row r="52" spans="3:159" ht="18" customHeight="1">
      <c r="C52" s="397" t="s">
        <v>574</v>
      </c>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9"/>
      <c r="BP52" s="403"/>
      <c r="BQ52" s="403"/>
      <c r="BR52" s="403"/>
      <c r="BS52" s="403"/>
      <c r="BT52" s="403"/>
      <c r="BU52" s="403"/>
      <c r="BV52" s="403"/>
      <c r="BW52" s="403"/>
      <c r="BX52" s="403"/>
      <c r="BY52" s="403"/>
      <c r="BZ52" s="403"/>
      <c r="CA52" s="403"/>
      <c r="CB52" s="400"/>
      <c r="CC52" s="401"/>
      <c r="CD52" s="401"/>
      <c r="CE52" s="402"/>
      <c r="CF52" s="404"/>
      <c r="CG52" s="404"/>
      <c r="CH52" s="404"/>
      <c r="CI52" s="404"/>
    </row>
    <row r="53" spans="3:159" s="204" customFormat="1" ht="18" customHeight="1">
      <c r="C53" s="397" t="s">
        <v>142</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9"/>
      <c r="BP53" s="416" t="s">
        <v>143</v>
      </c>
      <c r="BQ53" s="417"/>
      <c r="BR53" s="417"/>
      <c r="BS53" s="417"/>
      <c r="BT53" s="417"/>
      <c r="BU53" s="417"/>
      <c r="BV53" s="417"/>
      <c r="BW53" s="417"/>
      <c r="BX53" s="417"/>
      <c r="BY53" s="417"/>
      <c r="BZ53" s="417"/>
      <c r="CA53" s="418"/>
      <c r="CB53" s="419"/>
      <c r="CC53" s="420"/>
      <c r="CD53" s="420"/>
      <c r="CE53" s="421"/>
      <c r="CF53" s="419"/>
      <c r="CG53" s="420"/>
      <c r="CH53" s="420"/>
      <c r="CI53" s="421"/>
    </row>
    <row r="54" spans="3:159" s="204" customFormat="1" ht="18" customHeight="1">
      <c r="C54" s="397" t="s">
        <v>144</v>
      </c>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A54" s="398"/>
      <c r="BB54" s="398"/>
      <c r="BC54" s="398"/>
      <c r="BD54" s="398"/>
      <c r="BE54" s="398"/>
      <c r="BF54" s="398"/>
      <c r="BG54" s="398"/>
      <c r="BH54" s="398"/>
      <c r="BI54" s="398"/>
      <c r="BJ54" s="398"/>
      <c r="BK54" s="398"/>
      <c r="BL54" s="398"/>
      <c r="BM54" s="398"/>
      <c r="BN54" s="398"/>
      <c r="BO54" s="399"/>
      <c r="BP54" s="400" t="s">
        <v>130</v>
      </c>
      <c r="BQ54" s="401"/>
      <c r="BR54" s="401"/>
      <c r="BS54" s="401"/>
      <c r="BT54" s="401"/>
      <c r="BU54" s="401"/>
      <c r="BV54" s="401"/>
      <c r="BW54" s="401"/>
      <c r="BX54" s="401"/>
      <c r="BY54" s="401"/>
      <c r="BZ54" s="401"/>
      <c r="CA54" s="402"/>
      <c r="CB54" s="400"/>
      <c r="CC54" s="401"/>
      <c r="CD54" s="401"/>
      <c r="CE54" s="402"/>
      <c r="CF54" s="400"/>
      <c r="CG54" s="401"/>
      <c r="CH54" s="401"/>
      <c r="CI54" s="402"/>
    </row>
    <row r="55" spans="3:159" s="204" customFormat="1" ht="18" customHeight="1">
      <c r="C55" s="406" t="s">
        <v>623</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8"/>
      <c r="BP55" s="409" t="s">
        <v>139</v>
      </c>
      <c r="BQ55" s="410"/>
      <c r="BR55" s="410"/>
      <c r="BS55" s="410"/>
      <c r="BT55" s="410"/>
      <c r="BU55" s="410"/>
      <c r="BV55" s="410"/>
      <c r="BW55" s="410"/>
      <c r="BX55" s="410"/>
      <c r="BY55" s="410"/>
      <c r="BZ55" s="410"/>
      <c r="CA55" s="411"/>
      <c r="CB55" s="409"/>
      <c r="CC55" s="410"/>
      <c r="CD55" s="410"/>
      <c r="CE55" s="411"/>
      <c r="CF55" s="412"/>
      <c r="CG55" s="412"/>
      <c r="CH55" s="412"/>
      <c r="CI55" s="412"/>
    </row>
    <row r="56" spans="3:159">
      <c r="V56" s="405" t="s">
        <v>146</v>
      </c>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05"/>
      <c r="BZ56" s="405"/>
      <c r="CA56" s="405"/>
      <c r="CB56" s="405"/>
      <c r="CC56" s="405"/>
      <c r="CD56" s="405"/>
      <c r="CE56" s="405"/>
      <c r="CF56" s="405"/>
      <c r="CG56" s="405"/>
      <c r="CH56" s="405"/>
      <c r="CI56" s="405"/>
    </row>
    <row r="57" spans="3:159">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5"/>
      <c r="AZ57" s="405"/>
      <c r="BA57" s="405"/>
      <c r="BB57" s="405"/>
      <c r="BC57" s="405"/>
      <c r="BD57" s="405"/>
      <c r="BE57" s="405"/>
      <c r="BF57" s="405"/>
      <c r="BG57" s="405"/>
      <c r="BH57" s="405"/>
      <c r="BI57" s="405"/>
      <c r="BJ57" s="405"/>
      <c r="BK57" s="405"/>
      <c r="BL57" s="405"/>
      <c r="BM57" s="405"/>
      <c r="BN57" s="405"/>
      <c r="BO57" s="405"/>
      <c r="BP57" s="405"/>
      <c r="BQ57" s="405"/>
      <c r="BR57" s="405"/>
      <c r="BS57" s="405"/>
      <c r="BT57" s="405"/>
      <c r="BU57" s="405"/>
      <c r="BV57" s="405"/>
      <c r="BW57" s="405"/>
      <c r="BX57" s="405"/>
      <c r="BY57" s="405"/>
      <c r="BZ57" s="405"/>
      <c r="CA57" s="405"/>
      <c r="CB57" s="405"/>
      <c r="CC57" s="405"/>
      <c r="CD57" s="405"/>
      <c r="CE57" s="405"/>
      <c r="CF57" s="405"/>
      <c r="CG57" s="405"/>
      <c r="CH57" s="405"/>
      <c r="CI57" s="405"/>
    </row>
    <row r="61" spans="3:159">
      <c r="BO61" s="395"/>
      <c r="BP61" s="395"/>
      <c r="BQ61" s="395"/>
      <c r="BR61" s="395"/>
      <c r="BS61" s="395"/>
      <c r="BT61" s="395"/>
      <c r="BU61" s="395"/>
      <c r="BV61" s="395"/>
      <c r="BW61" s="395"/>
      <c r="BX61" s="395"/>
      <c r="BY61" s="395"/>
      <c r="BZ61" s="395"/>
    </row>
    <row r="62" spans="3:159">
      <c r="BO62" s="395"/>
      <c r="BP62" s="395"/>
      <c r="BQ62" s="395"/>
      <c r="BR62" s="395"/>
      <c r="BS62" s="395"/>
      <c r="BT62" s="395"/>
      <c r="BU62" s="395"/>
      <c r="BV62" s="395"/>
      <c r="BW62" s="395"/>
      <c r="BX62" s="395"/>
      <c r="BY62" s="395"/>
      <c r="BZ62" s="395"/>
    </row>
    <row r="63" spans="3:159">
      <c r="BO63" s="395"/>
      <c r="BP63" s="395"/>
      <c r="BQ63" s="395"/>
      <c r="BR63" s="395"/>
      <c r="BS63" s="395"/>
      <c r="BT63" s="395"/>
      <c r="BU63" s="395"/>
      <c r="BV63" s="395"/>
      <c r="BW63" s="395"/>
      <c r="BX63" s="395"/>
      <c r="BY63" s="395"/>
      <c r="BZ63" s="395"/>
    </row>
    <row r="64" spans="3:159">
      <c r="BO64" s="395"/>
      <c r="BP64" s="395"/>
      <c r="BQ64" s="395"/>
      <c r="BR64" s="395"/>
      <c r="BS64" s="395"/>
      <c r="BT64" s="395"/>
      <c r="BU64" s="395"/>
      <c r="BV64" s="395"/>
      <c r="BW64" s="395"/>
      <c r="BX64" s="395"/>
      <c r="BY64" s="395"/>
      <c r="BZ64" s="395"/>
    </row>
    <row r="65" spans="67:78">
      <c r="BO65" s="395"/>
      <c r="BP65" s="395"/>
      <c r="BQ65" s="395"/>
      <c r="BR65" s="395"/>
      <c r="BS65" s="395"/>
      <c r="BT65" s="395"/>
      <c r="BU65" s="395"/>
      <c r="BV65" s="395"/>
      <c r="BW65" s="395"/>
      <c r="BX65" s="395"/>
      <c r="BY65" s="395"/>
      <c r="BZ65" s="395"/>
    </row>
    <row r="66" spans="67:78">
      <c r="BO66" s="395"/>
      <c r="BP66" s="395"/>
      <c r="BQ66" s="395"/>
      <c r="BR66" s="395"/>
      <c r="BS66" s="395"/>
      <c r="BT66" s="395"/>
      <c r="BU66" s="395"/>
      <c r="BV66" s="395"/>
      <c r="BW66" s="395"/>
      <c r="BX66" s="395"/>
      <c r="BY66" s="395"/>
      <c r="BZ66" s="395"/>
    </row>
    <row r="67" spans="67:78">
      <c r="BO67" s="395"/>
      <c r="BP67" s="395"/>
      <c r="BQ67" s="395"/>
      <c r="BR67" s="395"/>
      <c r="BS67" s="395"/>
      <c r="BT67" s="395"/>
      <c r="BU67" s="395"/>
      <c r="BV67" s="395"/>
      <c r="BW67" s="395"/>
      <c r="BX67" s="395"/>
      <c r="BY67" s="395"/>
      <c r="BZ67" s="395"/>
    </row>
    <row r="68" spans="67:78">
      <c r="BO68" s="395"/>
      <c r="BP68" s="395"/>
      <c r="BQ68" s="395"/>
      <c r="BR68" s="395"/>
      <c r="BS68" s="395"/>
      <c r="BT68" s="395"/>
      <c r="BU68" s="395"/>
      <c r="BV68" s="395"/>
      <c r="BW68" s="395"/>
      <c r="BX68" s="395"/>
      <c r="BY68" s="395"/>
      <c r="BZ68" s="395"/>
    </row>
    <row r="69" spans="67:78">
      <c r="BO69" s="395"/>
      <c r="BP69" s="395"/>
      <c r="BQ69" s="395"/>
      <c r="BR69" s="395"/>
      <c r="BS69" s="395"/>
      <c r="BT69" s="395"/>
      <c r="BU69" s="395"/>
      <c r="BV69" s="395"/>
      <c r="BW69" s="395"/>
      <c r="BX69" s="395"/>
      <c r="BY69" s="395"/>
      <c r="BZ69" s="395"/>
    </row>
    <row r="70" spans="67:78">
      <c r="BO70" s="395"/>
      <c r="BP70" s="395"/>
      <c r="BQ70" s="395"/>
      <c r="BR70" s="395"/>
      <c r="BS70" s="395"/>
      <c r="BT70" s="395"/>
      <c r="BU70" s="395"/>
      <c r="BV70" s="395"/>
      <c r="BW70" s="395"/>
      <c r="BX70" s="395"/>
      <c r="BY70" s="395"/>
      <c r="BZ70" s="395"/>
    </row>
    <row r="71" spans="67:78">
      <c r="BO71" s="396"/>
      <c r="BP71" s="396"/>
      <c r="BQ71" s="396"/>
      <c r="BR71" s="396"/>
      <c r="BS71" s="396"/>
      <c r="BT71" s="396"/>
      <c r="BU71" s="396"/>
      <c r="BV71" s="396"/>
      <c r="BW71" s="396"/>
      <c r="BX71" s="396"/>
      <c r="BY71" s="396"/>
      <c r="BZ71" s="396"/>
    </row>
    <row r="72" spans="67:78">
      <c r="BO72" s="395"/>
      <c r="BP72" s="395"/>
      <c r="BQ72" s="395"/>
      <c r="BR72" s="395"/>
      <c r="BS72" s="395"/>
      <c r="BT72" s="395"/>
      <c r="BU72" s="395"/>
      <c r="BV72" s="395"/>
      <c r="BW72" s="395"/>
      <c r="BX72" s="395"/>
      <c r="BY72" s="395"/>
      <c r="BZ72" s="395"/>
    </row>
    <row r="73" spans="67:78">
      <c r="BO73" s="395"/>
      <c r="BP73" s="395"/>
      <c r="BQ73" s="395"/>
      <c r="BR73" s="395"/>
      <c r="BS73" s="395"/>
      <c r="BT73" s="395"/>
      <c r="BU73" s="395"/>
      <c r="BV73" s="395"/>
      <c r="BW73" s="395"/>
      <c r="BX73" s="395"/>
      <c r="BY73" s="395"/>
      <c r="BZ73" s="395"/>
    </row>
  </sheetData>
  <mergeCells count="164">
    <mergeCell ref="A24:CI24"/>
    <mergeCell ref="C26:BF26"/>
    <mergeCell ref="BG26:BW26"/>
    <mergeCell ref="BX26:CA26"/>
    <mergeCell ref="CB26:CE26"/>
    <mergeCell ref="CF26:CI26"/>
    <mergeCell ref="C27:BF27"/>
    <mergeCell ref="BG27:BW27"/>
    <mergeCell ref="BX27:CA27"/>
    <mergeCell ref="CB27:CE27"/>
    <mergeCell ref="CF27:CI27"/>
    <mergeCell ref="A12:Q14"/>
    <mergeCell ref="C15:W17"/>
    <mergeCell ref="AM19:AY19"/>
    <mergeCell ref="BA19:CI19"/>
    <mergeCell ref="AM20:AY20"/>
    <mergeCell ref="BA20:CI20"/>
    <mergeCell ref="AM21:AY21"/>
    <mergeCell ref="BA21:CF21"/>
    <mergeCell ref="CG21:CI21"/>
    <mergeCell ref="A1:F2"/>
    <mergeCell ref="A5:CI5"/>
    <mergeCell ref="A6:CI6"/>
    <mergeCell ref="BJ9:BN10"/>
    <mergeCell ref="BO9:BR10"/>
    <mergeCell ref="BS9:BU10"/>
    <mergeCell ref="BV9:BY10"/>
    <mergeCell ref="BZ9:CB10"/>
    <mergeCell ref="CC9:CF10"/>
    <mergeCell ref="CG9:CI10"/>
    <mergeCell ref="BG28:BW28"/>
    <mergeCell ref="BX28:CA28"/>
    <mergeCell ref="CB28:CE28"/>
    <mergeCell ref="CF28:CI28"/>
    <mergeCell ref="C29:BF29"/>
    <mergeCell ref="BG29:BW29"/>
    <mergeCell ref="BX29:CA29"/>
    <mergeCell ref="CB29:CE29"/>
    <mergeCell ref="CF29:CI29"/>
    <mergeCell ref="C28:BF28"/>
    <mergeCell ref="C30:BF30"/>
    <mergeCell ref="BG30:BW30"/>
    <mergeCell ref="BX30:CA30"/>
    <mergeCell ref="CB30:CE30"/>
    <mergeCell ref="CF30:CI30"/>
    <mergeCell ref="C31:BF31"/>
    <mergeCell ref="BG31:BW31"/>
    <mergeCell ref="BX31:CA31"/>
    <mergeCell ref="CB31:CE31"/>
    <mergeCell ref="CF31:CI31"/>
    <mergeCell ref="C32:BF32"/>
    <mergeCell ref="BG32:BW32"/>
    <mergeCell ref="BX32:CA32"/>
    <mergeCell ref="CB32:CE32"/>
    <mergeCell ref="CF32:CI32"/>
    <mergeCell ref="C33:BF33"/>
    <mergeCell ref="BG33:BW33"/>
    <mergeCell ref="BX33:CA33"/>
    <mergeCell ref="CB33:CE33"/>
    <mergeCell ref="CF33:CI33"/>
    <mergeCell ref="C34:BF34"/>
    <mergeCell ref="BG34:BW34"/>
    <mergeCell ref="BX34:CA34"/>
    <mergeCell ref="CB34:CE34"/>
    <mergeCell ref="CF34:CI34"/>
    <mergeCell ref="C39:BO39"/>
    <mergeCell ref="BP39:CA39"/>
    <mergeCell ref="CB39:CE39"/>
    <mergeCell ref="CF39:CI39"/>
    <mergeCell ref="C41:BO41"/>
    <mergeCell ref="BP41:CA41"/>
    <mergeCell ref="CB41:CE41"/>
    <mergeCell ref="CF41:CI41"/>
    <mergeCell ref="C35:BF35"/>
    <mergeCell ref="BG35:BW35"/>
    <mergeCell ref="BX35:CA35"/>
    <mergeCell ref="CB35:CE35"/>
    <mergeCell ref="CF35:CI35"/>
    <mergeCell ref="C36:BF36"/>
    <mergeCell ref="BG36:BW36"/>
    <mergeCell ref="BX36:CA36"/>
    <mergeCell ref="CB36:CE36"/>
    <mergeCell ref="CF36:CI36"/>
    <mergeCell ref="C37:BF37"/>
    <mergeCell ref="BG37:BW37"/>
    <mergeCell ref="BX37:CA37"/>
    <mergeCell ref="CB37:CE37"/>
    <mergeCell ref="CF37:CI37"/>
    <mergeCell ref="C40:BO40"/>
    <mergeCell ref="BP40:CA40"/>
    <mergeCell ref="CB40:CE40"/>
    <mergeCell ref="CF40:CI40"/>
    <mergeCell ref="C44:BO44"/>
    <mergeCell ref="BP44:CA44"/>
    <mergeCell ref="CB44:CE44"/>
    <mergeCell ref="CF44:CI44"/>
    <mergeCell ref="C45:BO45"/>
    <mergeCell ref="BP45:CA45"/>
    <mergeCell ref="CB45:CE45"/>
    <mergeCell ref="CF45:CI45"/>
    <mergeCell ref="C42:BO42"/>
    <mergeCell ref="BP42:CA42"/>
    <mergeCell ref="CB42:CE42"/>
    <mergeCell ref="CF42:CI42"/>
    <mergeCell ref="C43:BO43"/>
    <mergeCell ref="BP43:CA43"/>
    <mergeCell ref="CB43:CE43"/>
    <mergeCell ref="CF43:CI43"/>
    <mergeCell ref="C48:BO48"/>
    <mergeCell ref="BP48:CA48"/>
    <mergeCell ref="CB48:CE48"/>
    <mergeCell ref="CF48:CI48"/>
    <mergeCell ref="C49:BO49"/>
    <mergeCell ref="BP49:CA49"/>
    <mergeCell ref="CB49:CE49"/>
    <mergeCell ref="CF49:CI49"/>
    <mergeCell ref="C46:BO46"/>
    <mergeCell ref="BP46:CA46"/>
    <mergeCell ref="CB46:CE46"/>
    <mergeCell ref="CF46:CI46"/>
    <mergeCell ref="C47:BO47"/>
    <mergeCell ref="BP47:CA47"/>
    <mergeCell ref="CB47:CE47"/>
    <mergeCell ref="CF47:CI47"/>
    <mergeCell ref="CM50:FC50"/>
    <mergeCell ref="C51:BO51"/>
    <mergeCell ref="BP51:CA51"/>
    <mergeCell ref="CB51:CE51"/>
    <mergeCell ref="CF51:CI51"/>
    <mergeCell ref="CM51:FC51"/>
    <mergeCell ref="C53:BO53"/>
    <mergeCell ref="BP53:CA53"/>
    <mergeCell ref="CB53:CE53"/>
    <mergeCell ref="CF53:CI53"/>
    <mergeCell ref="C50:BO50"/>
    <mergeCell ref="BP50:CA50"/>
    <mergeCell ref="CB50:CE50"/>
    <mergeCell ref="CF50:CI50"/>
    <mergeCell ref="C54:BO54"/>
    <mergeCell ref="BP54:CA54"/>
    <mergeCell ref="CB54:CE54"/>
    <mergeCell ref="CF54:CI54"/>
    <mergeCell ref="C52:BO52"/>
    <mergeCell ref="BP52:CA52"/>
    <mergeCell ref="CB52:CE52"/>
    <mergeCell ref="CF52:CI52"/>
    <mergeCell ref="V56:CI57"/>
    <mergeCell ref="C55:BO55"/>
    <mergeCell ref="BP55:CA55"/>
    <mergeCell ref="CB55:CE55"/>
    <mergeCell ref="CF55:CI55"/>
    <mergeCell ref="BO72:BZ72"/>
    <mergeCell ref="BO73:BZ73"/>
    <mergeCell ref="BO62:BZ62"/>
    <mergeCell ref="BO63:BZ63"/>
    <mergeCell ref="BO64:BZ64"/>
    <mergeCell ref="BO65:BZ65"/>
    <mergeCell ref="BO66:BZ66"/>
    <mergeCell ref="BO67:BZ67"/>
    <mergeCell ref="BO61:BZ61"/>
    <mergeCell ref="BO68:BZ68"/>
    <mergeCell ref="BO69:BZ69"/>
    <mergeCell ref="BO70:BZ70"/>
    <mergeCell ref="BO71:BZ71"/>
  </mergeCells>
  <phoneticPr fontId="3"/>
  <printOptions horizontalCentered="1"/>
  <pageMargins left="0.70866141732283472" right="0.70866141732283472" top="0.74803149606299213" bottom="0.74803149606299213" header="0.31496062992125984" footer="0.31496062992125984"/>
  <pageSetup paperSize="9" scale="9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75</xdr:col>
                    <xdr:colOff>31750</xdr:colOff>
                    <xdr:row>26</xdr:row>
                    <xdr:rowOff>19050</xdr:rowOff>
                  </from>
                  <to>
                    <xdr:col>78</xdr:col>
                    <xdr:colOff>31750</xdr:colOff>
                    <xdr:row>26</xdr:row>
                    <xdr:rowOff>209550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75</xdr:col>
                    <xdr:colOff>31750</xdr:colOff>
                    <xdr:row>27</xdr:row>
                    <xdr:rowOff>19050</xdr:rowOff>
                  </from>
                  <to>
                    <xdr:col>78</xdr:col>
                    <xdr:colOff>31750</xdr:colOff>
                    <xdr:row>27</xdr:row>
                    <xdr:rowOff>209550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75</xdr:col>
                    <xdr:colOff>31750</xdr:colOff>
                    <xdr:row>28</xdr:row>
                    <xdr:rowOff>19050</xdr:rowOff>
                  </from>
                  <to>
                    <xdr:col>78</xdr:col>
                    <xdr:colOff>31750</xdr:colOff>
                    <xdr:row>28</xdr:row>
                    <xdr:rowOff>209550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75</xdr:col>
                    <xdr:colOff>31750</xdr:colOff>
                    <xdr:row>29</xdr:row>
                    <xdr:rowOff>19050</xdr:rowOff>
                  </from>
                  <to>
                    <xdr:col>78</xdr:col>
                    <xdr:colOff>31750</xdr:colOff>
                    <xdr:row>29</xdr:row>
                    <xdr:rowOff>209550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75</xdr:col>
                    <xdr:colOff>31750</xdr:colOff>
                    <xdr:row>30</xdr:row>
                    <xdr:rowOff>19050</xdr:rowOff>
                  </from>
                  <to>
                    <xdr:col>78</xdr:col>
                    <xdr:colOff>31750</xdr:colOff>
                    <xdr:row>30</xdr:row>
                    <xdr:rowOff>209550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75</xdr:col>
                    <xdr:colOff>31750</xdr:colOff>
                    <xdr:row>31</xdr:row>
                    <xdr:rowOff>19050</xdr:rowOff>
                  </from>
                  <to>
                    <xdr:col>78</xdr:col>
                    <xdr:colOff>31750</xdr:colOff>
                    <xdr:row>31</xdr:row>
                    <xdr:rowOff>209550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75</xdr:col>
                    <xdr:colOff>31750</xdr:colOff>
                    <xdr:row>32</xdr:row>
                    <xdr:rowOff>19050</xdr:rowOff>
                  </from>
                  <to>
                    <xdr:col>78</xdr:col>
                    <xdr:colOff>31750</xdr:colOff>
                    <xdr:row>32</xdr:row>
                    <xdr:rowOff>209550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75</xdr:col>
                    <xdr:colOff>31750</xdr:colOff>
                    <xdr:row>33</xdr:row>
                    <xdr:rowOff>19050</xdr:rowOff>
                  </from>
                  <to>
                    <xdr:col>78</xdr:col>
                    <xdr:colOff>31750</xdr:colOff>
                    <xdr:row>33</xdr:row>
                    <xdr:rowOff>209550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79</xdr:col>
                    <xdr:colOff>31750</xdr:colOff>
                    <xdr:row>26</xdr:row>
                    <xdr:rowOff>19050</xdr:rowOff>
                  </from>
                  <to>
                    <xdr:col>82</xdr:col>
                    <xdr:colOff>31750</xdr:colOff>
                    <xdr:row>26</xdr:row>
                    <xdr:rowOff>209550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79</xdr:col>
                    <xdr:colOff>31750</xdr:colOff>
                    <xdr:row>27</xdr:row>
                    <xdr:rowOff>19050</xdr:rowOff>
                  </from>
                  <to>
                    <xdr:col>82</xdr:col>
                    <xdr:colOff>31750</xdr:colOff>
                    <xdr:row>27</xdr:row>
                    <xdr:rowOff>209550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79</xdr:col>
                    <xdr:colOff>31750</xdr:colOff>
                    <xdr:row>28</xdr:row>
                    <xdr:rowOff>19050</xdr:rowOff>
                  </from>
                  <to>
                    <xdr:col>82</xdr:col>
                    <xdr:colOff>31750</xdr:colOff>
                    <xdr:row>28</xdr:row>
                    <xdr:rowOff>209550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79</xdr:col>
                    <xdr:colOff>31750</xdr:colOff>
                    <xdr:row>29</xdr:row>
                    <xdr:rowOff>19050</xdr:rowOff>
                  </from>
                  <to>
                    <xdr:col>82</xdr:col>
                    <xdr:colOff>31750</xdr:colOff>
                    <xdr:row>29</xdr:row>
                    <xdr:rowOff>209550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79</xdr:col>
                    <xdr:colOff>31750</xdr:colOff>
                    <xdr:row>30</xdr:row>
                    <xdr:rowOff>19050</xdr:rowOff>
                  </from>
                  <to>
                    <xdr:col>82</xdr:col>
                    <xdr:colOff>31750</xdr:colOff>
                    <xdr:row>30</xdr:row>
                    <xdr:rowOff>209550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79</xdr:col>
                    <xdr:colOff>31750</xdr:colOff>
                    <xdr:row>31</xdr:row>
                    <xdr:rowOff>19050</xdr:rowOff>
                  </from>
                  <to>
                    <xdr:col>82</xdr:col>
                    <xdr:colOff>31750</xdr:colOff>
                    <xdr:row>31</xdr:row>
                    <xdr:rowOff>209550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79</xdr:col>
                    <xdr:colOff>31750</xdr:colOff>
                    <xdr:row>32</xdr:row>
                    <xdr:rowOff>19050</xdr:rowOff>
                  </from>
                  <to>
                    <xdr:col>82</xdr:col>
                    <xdr:colOff>31750</xdr:colOff>
                    <xdr:row>32</xdr:row>
                    <xdr:rowOff>209550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83</xdr:col>
                    <xdr:colOff>31750</xdr:colOff>
                    <xdr:row>26</xdr:row>
                    <xdr:rowOff>19050</xdr:rowOff>
                  </from>
                  <to>
                    <xdr:col>86</xdr:col>
                    <xdr:colOff>31750</xdr:colOff>
                    <xdr:row>26</xdr:row>
                    <xdr:rowOff>209550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83</xdr:col>
                    <xdr:colOff>31750</xdr:colOff>
                    <xdr:row>27</xdr:row>
                    <xdr:rowOff>19050</xdr:rowOff>
                  </from>
                  <to>
                    <xdr:col>86</xdr:col>
                    <xdr:colOff>31750</xdr:colOff>
                    <xdr:row>27</xdr:row>
                    <xdr:rowOff>209550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83</xdr:col>
                    <xdr:colOff>31750</xdr:colOff>
                    <xdr:row>28</xdr:row>
                    <xdr:rowOff>19050</xdr:rowOff>
                  </from>
                  <to>
                    <xdr:col>86</xdr:col>
                    <xdr:colOff>31750</xdr:colOff>
                    <xdr:row>28</xdr:row>
                    <xdr:rowOff>209550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83</xdr:col>
                    <xdr:colOff>31750</xdr:colOff>
                    <xdr:row>29</xdr:row>
                    <xdr:rowOff>19050</xdr:rowOff>
                  </from>
                  <to>
                    <xdr:col>86</xdr:col>
                    <xdr:colOff>31750</xdr:colOff>
                    <xdr:row>29</xdr:row>
                    <xdr:rowOff>209550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83</xdr:col>
                    <xdr:colOff>31750</xdr:colOff>
                    <xdr:row>30</xdr:row>
                    <xdr:rowOff>19050</xdr:rowOff>
                  </from>
                  <to>
                    <xdr:col>86</xdr:col>
                    <xdr:colOff>31750</xdr:colOff>
                    <xdr:row>30</xdr:row>
                    <xdr:rowOff>209550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83</xdr:col>
                    <xdr:colOff>31750</xdr:colOff>
                    <xdr:row>31</xdr:row>
                    <xdr:rowOff>19050</xdr:rowOff>
                  </from>
                  <to>
                    <xdr:col>86</xdr:col>
                    <xdr:colOff>31750</xdr:colOff>
                    <xdr:row>31</xdr:row>
                    <xdr:rowOff>209550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83</xdr:col>
                    <xdr:colOff>31750</xdr:colOff>
                    <xdr:row>32</xdr:row>
                    <xdr:rowOff>19050</xdr:rowOff>
                  </from>
                  <to>
                    <xdr:col>86</xdr:col>
                    <xdr:colOff>31750</xdr:colOff>
                    <xdr:row>32</xdr:row>
                    <xdr:rowOff>209550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75</xdr:col>
                    <xdr:colOff>31750</xdr:colOff>
                    <xdr:row>35</xdr:row>
                    <xdr:rowOff>19050</xdr:rowOff>
                  </from>
                  <to>
                    <xdr:col>78</xdr:col>
                    <xdr:colOff>31750</xdr:colOff>
                    <xdr:row>35</xdr:row>
                    <xdr:rowOff>209550</xdr:rowOff>
                  </to>
                </anchor>
              </controlPr>
            </control>
          </mc:Choice>
        </mc:AlternateContent>
        <mc:AlternateContent xmlns:mc="http://schemas.openxmlformats.org/markup-compatibility/2006">
          <mc:Choice Requires="x14">
            <control shapeId="13339" r:id="rId27" name="Check Box 27">
              <controlPr defaultSize="0" autoFill="0" autoLine="0" autoPict="0">
                <anchor moveWithCells="1">
                  <from>
                    <xdr:col>79</xdr:col>
                    <xdr:colOff>31750</xdr:colOff>
                    <xdr:row>41</xdr:row>
                    <xdr:rowOff>19050</xdr:rowOff>
                  </from>
                  <to>
                    <xdr:col>82</xdr:col>
                    <xdr:colOff>31750</xdr:colOff>
                    <xdr:row>41</xdr:row>
                    <xdr:rowOff>209550</xdr:rowOff>
                  </to>
                </anchor>
              </controlPr>
            </control>
          </mc:Choice>
        </mc:AlternateContent>
        <mc:AlternateContent xmlns:mc="http://schemas.openxmlformats.org/markup-compatibility/2006">
          <mc:Choice Requires="x14">
            <control shapeId="13340" r:id="rId28" name="Check Box 28">
              <controlPr defaultSize="0" autoFill="0" autoLine="0" autoPict="0">
                <anchor moveWithCells="1">
                  <from>
                    <xdr:col>83</xdr:col>
                    <xdr:colOff>31750</xdr:colOff>
                    <xdr:row>41</xdr:row>
                    <xdr:rowOff>19050</xdr:rowOff>
                  </from>
                  <to>
                    <xdr:col>86</xdr:col>
                    <xdr:colOff>31750</xdr:colOff>
                    <xdr:row>41</xdr:row>
                    <xdr:rowOff>209550</xdr:rowOff>
                  </to>
                </anchor>
              </controlPr>
            </control>
          </mc:Choice>
        </mc:AlternateContent>
        <mc:AlternateContent xmlns:mc="http://schemas.openxmlformats.org/markup-compatibility/2006">
          <mc:Choice Requires="x14">
            <control shapeId="13341" r:id="rId29" name="Check Box 29">
              <controlPr defaultSize="0" autoFill="0" autoLine="0" autoPict="0">
                <anchor moveWithCells="1">
                  <from>
                    <xdr:col>79</xdr:col>
                    <xdr:colOff>31750</xdr:colOff>
                    <xdr:row>42</xdr:row>
                    <xdr:rowOff>19050</xdr:rowOff>
                  </from>
                  <to>
                    <xdr:col>82</xdr:col>
                    <xdr:colOff>31750</xdr:colOff>
                    <xdr:row>42</xdr:row>
                    <xdr:rowOff>209550</xdr:rowOff>
                  </to>
                </anchor>
              </controlPr>
            </control>
          </mc:Choice>
        </mc:AlternateContent>
        <mc:AlternateContent xmlns:mc="http://schemas.openxmlformats.org/markup-compatibility/2006">
          <mc:Choice Requires="x14">
            <control shapeId="13342" r:id="rId30" name="Check Box 30">
              <controlPr defaultSize="0" autoFill="0" autoLine="0" autoPict="0">
                <anchor moveWithCells="1">
                  <from>
                    <xdr:col>83</xdr:col>
                    <xdr:colOff>31750</xdr:colOff>
                    <xdr:row>42</xdr:row>
                    <xdr:rowOff>19050</xdr:rowOff>
                  </from>
                  <to>
                    <xdr:col>86</xdr:col>
                    <xdr:colOff>31750</xdr:colOff>
                    <xdr:row>42</xdr:row>
                    <xdr:rowOff>209550</xdr:rowOff>
                  </to>
                </anchor>
              </controlPr>
            </control>
          </mc:Choice>
        </mc:AlternateContent>
        <mc:AlternateContent xmlns:mc="http://schemas.openxmlformats.org/markup-compatibility/2006">
          <mc:Choice Requires="x14">
            <control shapeId="13343" r:id="rId31" name="Check Box 31">
              <controlPr defaultSize="0" autoFill="0" autoLine="0" autoPict="0">
                <anchor moveWithCells="1">
                  <from>
                    <xdr:col>79</xdr:col>
                    <xdr:colOff>31750</xdr:colOff>
                    <xdr:row>43</xdr:row>
                    <xdr:rowOff>19050</xdr:rowOff>
                  </from>
                  <to>
                    <xdr:col>82</xdr:col>
                    <xdr:colOff>31750</xdr:colOff>
                    <xdr:row>43</xdr:row>
                    <xdr:rowOff>209550</xdr:rowOff>
                  </to>
                </anchor>
              </controlPr>
            </control>
          </mc:Choice>
        </mc:AlternateContent>
        <mc:AlternateContent xmlns:mc="http://schemas.openxmlformats.org/markup-compatibility/2006">
          <mc:Choice Requires="x14">
            <control shapeId="13344" r:id="rId32" name="Check Box 32">
              <controlPr defaultSize="0" autoFill="0" autoLine="0" autoPict="0">
                <anchor moveWithCells="1">
                  <from>
                    <xdr:col>83</xdr:col>
                    <xdr:colOff>31750</xdr:colOff>
                    <xdr:row>43</xdr:row>
                    <xdr:rowOff>19050</xdr:rowOff>
                  </from>
                  <to>
                    <xdr:col>86</xdr:col>
                    <xdr:colOff>31750</xdr:colOff>
                    <xdr:row>43</xdr:row>
                    <xdr:rowOff>209550</xdr:rowOff>
                  </to>
                </anchor>
              </controlPr>
            </control>
          </mc:Choice>
        </mc:AlternateContent>
        <mc:AlternateContent xmlns:mc="http://schemas.openxmlformats.org/markup-compatibility/2006">
          <mc:Choice Requires="x14">
            <control shapeId="13345" r:id="rId33" name="Check Box 33">
              <controlPr defaultSize="0" autoFill="0" autoLine="0" autoPict="0">
                <anchor moveWithCells="1">
                  <from>
                    <xdr:col>79</xdr:col>
                    <xdr:colOff>31750</xdr:colOff>
                    <xdr:row>44</xdr:row>
                    <xdr:rowOff>19050</xdr:rowOff>
                  </from>
                  <to>
                    <xdr:col>82</xdr:col>
                    <xdr:colOff>31750</xdr:colOff>
                    <xdr:row>44</xdr:row>
                    <xdr:rowOff>209550</xdr:rowOff>
                  </to>
                </anchor>
              </controlPr>
            </control>
          </mc:Choice>
        </mc:AlternateContent>
        <mc:AlternateContent xmlns:mc="http://schemas.openxmlformats.org/markup-compatibility/2006">
          <mc:Choice Requires="x14">
            <control shapeId="13346" r:id="rId34" name="Check Box 34">
              <controlPr defaultSize="0" autoFill="0" autoLine="0" autoPict="0">
                <anchor moveWithCells="1">
                  <from>
                    <xdr:col>83</xdr:col>
                    <xdr:colOff>31750</xdr:colOff>
                    <xdr:row>44</xdr:row>
                    <xdr:rowOff>19050</xdr:rowOff>
                  </from>
                  <to>
                    <xdr:col>86</xdr:col>
                    <xdr:colOff>31750</xdr:colOff>
                    <xdr:row>44</xdr:row>
                    <xdr:rowOff>209550</xdr:rowOff>
                  </to>
                </anchor>
              </controlPr>
            </control>
          </mc:Choice>
        </mc:AlternateContent>
        <mc:AlternateContent xmlns:mc="http://schemas.openxmlformats.org/markup-compatibility/2006">
          <mc:Choice Requires="x14">
            <control shapeId="13347" r:id="rId35" name="Check Box 35">
              <controlPr defaultSize="0" autoFill="0" autoLine="0" autoPict="0">
                <anchor moveWithCells="1">
                  <from>
                    <xdr:col>79</xdr:col>
                    <xdr:colOff>31750</xdr:colOff>
                    <xdr:row>45</xdr:row>
                    <xdr:rowOff>19050</xdr:rowOff>
                  </from>
                  <to>
                    <xdr:col>82</xdr:col>
                    <xdr:colOff>31750</xdr:colOff>
                    <xdr:row>45</xdr:row>
                    <xdr:rowOff>209550</xdr:rowOff>
                  </to>
                </anchor>
              </controlPr>
            </control>
          </mc:Choice>
        </mc:AlternateContent>
        <mc:AlternateContent xmlns:mc="http://schemas.openxmlformats.org/markup-compatibility/2006">
          <mc:Choice Requires="x14">
            <control shapeId="13348" r:id="rId36" name="Check Box 36">
              <controlPr defaultSize="0" autoFill="0" autoLine="0" autoPict="0">
                <anchor moveWithCells="1">
                  <from>
                    <xdr:col>83</xdr:col>
                    <xdr:colOff>31750</xdr:colOff>
                    <xdr:row>45</xdr:row>
                    <xdr:rowOff>19050</xdr:rowOff>
                  </from>
                  <to>
                    <xdr:col>86</xdr:col>
                    <xdr:colOff>31750</xdr:colOff>
                    <xdr:row>45</xdr:row>
                    <xdr:rowOff>209550</xdr:rowOff>
                  </to>
                </anchor>
              </controlPr>
            </control>
          </mc:Choice>
        </mc:AlternateContent>
        <mc:AlternateContent xmlns:mc="http://schemas.openxmlformats.org/markup-compatibility/2006">
          <mc:Choice Requires="x14">
            <control shapeId="13349" r:id="rId37" name="Check Box 37">
              <controlPr defaultSize="0" autoFill="0" autoLine="0" autoPict="0">
                <anchor moveWithCells="1">
                  <from>
                    <xdr:col>79</xdr:col>
                    <xdr:colOff>31750</xdr:colOff>
                    <xdr:row>46</xdr:row>
                    <xdr:rowOff>19050</xdr:rowOff>
                  </from>
                  <to>
                    <xdr:col>82</xdr:col>
                    <xdr:colOff>31750</xdr:colOff>
                    <xdr:row>46</xdr:row>
                    <xdr:rowOff>209550</xdr:rowOff>
                  </to>
                </anchor>
              </controlPr>
            </control>
          </mc:Choice>
        </mc:AlternateContent>
        <mc:AlternateContent xmlns:mc="http://schemas.openxmlformats.org/markup-compatibility/2006">
          <mc:Choice Requires="x14">
            <control shapeId="13350" r:id="rId38" name="Check Box 38">
              <controlPr defaultSize="0" autoFill="0" autoLine="0" autoPict="0">
                <anchor moveWithCells="1">
                  <from>
                    <xdr:col>83</xdr:col>
                    <xdr:colOff>31750</xdr:colOff>
                    <xdr:row>46</xdr:row>
                    <xdr:rowOff>19050</xdr:rowOff>
                  </from>
                  <to>
                    <xdr:col>86</xdr:col>
                    <xdr:colOff>31750</xdr:colOff>
                    <xdr:row>46</xdr:row>
                    <xdr:rowOff>209550</xdr:rowOff>
                  </to>
                </anchor>
              </controlPr>
            </control>
          </mc:Choice>
        </mc:AlternateContent>
        <mc:AlternateContent xmlns:mc="http://schemas.openxmlformats.org/markup-compatibility/2006">
          <mc:Choice Requires="x14">
            <control shapeId="13351" r:id="rId39" name="Check Box 39">
              <controlPr defaultSize="0" autoFill="0" autoLine="0" autoPict="0">
                <anchor moveWithCells="1">
                  <from>
                    <xdr:col>79</xdr:col>
                    <xdr:colOff>31750</xdr:colOff>
                    <xdr:row>47</xdr:row>
                    <xdr:rowOff>19050</xdr:rowOff>
                  </from>
                  <to>
                    <xdr:col>82</xdr:col>
                    <xdr:colOff>31750</xdr:colOff>
                    <xdr:row>47</xdr:row>
                    <xdr:rowOff>209550</xdr:rowOff>
                  </to>
                </anchor>
              </controlPr>
            </control>
          </mc:Choice>
        </mc:AlternateContent>
        <mc:AlternateContent xmlns:mc="http://schemas.openxmlformats.org/markup-compatibility/2006">
          <mc:Choice Requires="x14">
            <control shapeId="13352" r:id="rId40" name="Check Box 40">
              <controlPr defaultSize="0" autoFill="0" autoLine="0" autoPict="0">
                <anchor moveWithCells="1">
                  <from>
                    <xdr:col>83</xdr:col>
                    <xdr:colOff>31750</xdr:colOff>
                    <xdr:row>47</xdr:row>
                    <xdr:rowOff>19050</xdr:rowOff>
                  </from>
                  <to>
                    <xdr:col>86</xdr:col>
                    <xdr:colOff>31750</xdr:colOff>
                    <xdr:row>47</xdr:row>
                    <xdr:rowOff>209550</xdr:rowOff>
                  </to>
                </anchor>
              </controlPr>
            </control>
          </mc:Choice>
        </mc:AlternateContent>
        <mc:AlternateContent xmlns:mc="http://schemas.openxmlformats.org/markup-compatibility/2006">
          <mc:Choice Requires="x14">
            <control shapeId="13353" r:id="rId41" name="Check Box 41">
              <controlPr defaultSize="0" autoFill="0" autoLine="0" autoPict="0">
                <anchor moveWithCells="1">
                  <from>
                    <xdr:col>79</xdr:col>
                    <xdr:colOff>31750</xdr:colOff>
                    <xdr:row>48</xdr:row>
                    <xdr:rowOff>19050</xdr:rowOff>
                  </from>
                  <to>
                    <xdr:col>82</xdr:col>
                    <xdr:colOff>31750</xdr:colOff>
                    <xdr:row>48</xdr:row>
                    <xdr:rowOff>209550</xdr:rowOff>
                  </to>
                </anchor>
              </controlPr>
            </control>
          </mc:Choice>
        </mc:AlternateContent>
        <mc:AlternateContent xmlns:mc="http://schemas.openxmlformats.org/markup-compatibility/2006">
          <mc:Choice Requires="x14">
            <control shapeId="13354" r:id="rId42" name="Check Box 42">
              <controlPr defaultSize="0" autoFill="0" autoLine="0" autoPict="0">
                <anchor moveWithCells="1">
                  <from>
                    <xdr:col>83</xdr:col>
                    <xdr:colOff>31750</xdr:colOff>
                    <xdr:row>48</xdr:row>
                    <xdr:rowOff>19050</xdr:rowOff>
                  </from>
                  <to>
                    <xdr:col>86</xdr:col>
                    <xdr:colOff>31750</xdr:colOff>
                    <xdr:row>48</xdr:row>
                    <xdr:rowOff>209550</xdr:rowOff>
                  </to>
                </anchor>
              </controlPr>
            </control>
          </mc:Choice>
        </mc:AlternateContent>
        <mc:AlternateContent xmlns:mc="http://schemas.openxmlformats.org/markup-compatibility/2006">
          <mc:Choice Requires="x14">
            <control shapeId="13355" r:id="rId43" name="Check Box 43">
              <controlPr defaultSize="0" autoFill="0" autoLine="0" autoPict="0">
                <anchor moveWithCells="1">
                  <from>
                    <xdr:col>79</xdr:col>
                    <xdr:colOff>31750</xdr:colOff>
                    <xdr:row>52</xdr:row>
                    <xdr:rowOff>19050</xdr:rowOff>
                  </from>
                  <to>
                    <xdr:col>82</xdr:col>
                    <xdr:colOff>31750</xdr:colOff>
                    <xdr:row>52</xdr:row>
                    <xdr:rowOff>209550</xdr:rowOff>
                  </to>
                </anchor>
              </controlPr>
            </control>
          </mc:Choice>
        </mc:AlternateContent>
        <mc:AlternateContent xmlns:mc="http://schemas.openxmlformats.org/markup-compatibility/2006">
          <mc:Choice Requires="x14">
            <control shapeId="13356" r:id="rId44" name="Check Box 44">
              <controlPr defaultSize="0" autoFill="0" autoLine="0" autoPict="0">
                <anchor moveWithCells="1">
                  <from>
                    <xdr:col>83</xdr:col>
                    <xdr:colOff>31750</xdr:colOff>
                    <xdr:row>52</xdr:row>
                    <xdr:rowOff>19050</xdr:rowOff>
                  </from>
                  <to>
                    <xdr:col>86</xdr:col>
                    <xdr:colOff>31750</xdr:colOff>
                    <xdr:row>52</xdr:row>
                    <xdr:rowOff>209550</xdr:rowOff>
                  </to>
                </anchor>
              </controlPr>
            </control>
          </mc:Choice>
        </mc:AlternateContent>
        <mc:AlternateContent xmlns:mc="http://schemas.openxmlformats.org/markup-compatibility/2006">
          <mc:Choice Requires="x14">
            <control shapeId="13335" r:id="rId45" name="Check Box 23">
              <controlPr defaultSize="0" autoFill="0" autoLine="0" autoPict="0">
                <anchor moveWithCells="1">
                  <from>
                    <xdr:col>79</xdr:col>
                    <xdr:colOff>31750</xdr:colOff>
                    <xdr:row>34</xdr:row>
                    <xdr:rowOff>19050</xdr:rowOff>
                  </from>
                  <to>
                    <xdr:col>82</xdr:col>
                    <xdr:colOff>31750</xdr:colOff>
                    <xdr:row>34</xdr:row>
                    <xdr:rowOff>209550</xdr:rowOff>
                  </to>
                </anchor>
              </controlPr>
            </control>
          </mc:Choice>
        </mc:AlternateContent>
        <mc:AlternateContent xmlns:mc="http://schemas.openxmlformats.org/markup-compatibility/2006">
          <mc:Choice Requires="x14">
            <control shapeId="13373" r:id="rId46" name="Check Box 61">
              <controlPr defaultSize="0" autoFill="0" autoLine="0" autoPict="0">
                <anchor moveWithCells="1">
                  <from>
                    <xdr:col>79</xdr:col>
                    <xdr:colOff>31750</xdr:colOff>
                    <xdr:row>36</xdr:row>
                    <xdr:rowOff>19050</xdr:rowOff>
                  </from>
                  <to>
                    <xdr:col>82</xdr:col>
                    <xdr:colOff>31750</xdr:colOff>
                    <xdr:row>36</xdr:row>
                    <xdr:rowOff>209550</xdr:rowOff>
                  </to>
                </anchor>
              </controlPr>
            </control>
          </mc:Choice>
        </mc:AlternateContent>
        <mc:AlternateContent xmlns:mc="http://schemas.openxmlformats.org/markup-compatibility/2006">
          <mc:Choice Requires="x14">
            <control shapeId="13374" r:id="rId47" name="Check Box 62">
              <controlPr defaultSize="0" autoFill="0" autoLine="0" autoPict="0">
                <anchor moveWithCells="1">
                  <from>
                    <xdr:col>75</xdr:col>
                    <xdr:colOff>31750</xdr:colOff>
                    <xdr:row>36</xdr:row>
                    <xdr:rowOff>19050</xdr:rowOff>
                  </from>
                  <to>
                    <xdr:col>78</xdr:col>
                    <xdr:colOff>31750</xdr:colOff>
                    <xdr:row>36</xdr:row>
                    <xdr:rowOff>209550</xdr:rowOff>
                  </to>
                </anchor>
              </controlPr>
            </control>
          </mc:Choice>
        </mc:AlternateContent>
        <mc:AlternateContent xmlns:mc="http://schemas.openxmlformats.org/markup-compatibility/2006">
          <mc:Choice Requires="x14">
            <control shapeId="13375" r:id="rId48" name="Check Box 63">
              <controlPr defaultSize="0" autoFill="0" autoLine="0" autoPict="0">
                <anchor moveWithCells="1">
                  <from>
                    <xdr:col>83</xdr:col>
                    <xdr:colOff>31750</xdr:colOff>
                    <xdr:row>36</xdr:row>
                    <xdr:rowOff>19050</xdr:rowOff>
                  </from>
                  <to>
                    <xdr:col>86</xdr:col>
                    <xdr:colOff>31750</xdr:colOff>
                    <xdr:row>36</xdr:row>
                    <xdr:rowOff>209550</xdr:rowOff>
                  </to>
                </anchor>
              </controlPr>
            </control>
          </mc:Choice>
        </mc:AlternateContent>
        <mc:AlternateContent xmlns:mc="http://schemas.openxmlformats.org/markup-compatibility/2006">
          <mc:Choice Requires="x14">
            <control shapeId="13337" r:id="rId49" name="Check Box 25">
              <controlPr defaultSize="0" autoFill="0" autoLine="0" autoPict="0">
                <anchor moveWithCells="1">
                  <from>
                    <xdr:col>79</xdr:col>
                    <xdr:colOff>31750</xdr:colOff>
                    <xdr:row>40</xdr:row>
                    <xdr:rowOff>19050</xdr:rowOff>
                  </from>
                  <to>
                    <xdr:col>82</xdr:col>
                    <xdr:colOff>31750</xdr:colOff>
                    <xdr:row>40</xdr:row>
                    <xdr:rowOff>209550</xdr:rowOff>
                  </to>
                </anchor>
              </controlPr>
            </control>
          </mc:Choice>
        </mc:AlternateContent>
        <mc:AlternateContent xmlns:mc="http://schemas.openxmlformats.org/markup-compatibility/2006">
          <mc:Choice Requires="x14">
            <control shapeId="13338" r:id="rId50" name="Check Box 26">
              <controlPr defaultSize="0" autoFill="0" autoLine="0" autoPict="0">
                <anchor moveWithCells="1">
                  <from>
                    <xdr:col>83</xdr:col>
                    <xdr:colOff>31750</xdr:colOff>
                    <xdr:row>40</xdr:row>
                    <xdr:rowOff>19050</xdr:rowOff>
                  </from>
                  <to>
                    <xdr:col>86</xdr:col>
                    <xdr:colOff>31750</xdr:colOff>
                    <xdr:row>40</xdr:row>
                    <xdr:rowOff>209550</xdr:rowOff>
                  </to>
                </anchor>
              </controlPr>
            </control>
          </mc:Choice>
        </mc:AlternateContent>
        <mc:AlternateContent xmlns:mc="http://schemas.openxmlformats.org/markup-compatibility/2006">
          <mc:Choice Requires="x14">
            <control shapeId="13376" r:id="rId51" name="Check Box 64">
              <controlPr defaultSize="0" autoFill="0" autoLine="0" autoPict="0">
                <anchor moveWithCells="1">
                  <from>
                    <xdr:col>79</xdr:col>
                    <xdr:colOff>31750</xdr:colOff>
                    <xdr:row>39</xdr:row>
                    <xdr:rowOff>19050</xdr:rowOff>
                  </from>
                  <to>
                    <xdr:col>82</xdr:col>
                    <xdr:colOff>31750</xdr:colOff>
                    <xdr:row>39</xdr:row>
                    <xdr:rowOff>209550</xdr:rowOff>
                  </to>
                </anchor>
              </controlPr>
            </control>
          </mc:Choice>
        </mc:AlternateContent>
        <mc:AlternateContent xmlns:mc="http://schemas.openxmlformats.org/markup-compatibility/2006">
          <mc:Choice Requires="x14">
            <control shapeId="13377" r:id="rId52" name="Check Box 65">
              <controlPr defaultSize="0" autoFill="0" autoLine="0" autoPict="0">
                <anchor moveWithCells="1">
                  <from>
                    <xdr:col>83</xdr:col>
                    <xdr:colOff>31750</xdr:colOff>
                    <xdr:row>39</xdr:row>
                    <xdr:rowOff>19050</xdr:rowOff>
                  </from>
                  <to>
                    <xdr:col>86</xdr:col>
                    <xdr:colOff>31750</xdr:colOff>
                    <xdr:row>39</xdr:row>
                    <xdr:rowOff>209550</xdr:rowOff>
                  </to>
                </anchor>
              </controlPr>
            </control>
          </mc:Choice>
        </mc:AlternateContent>
        <mc:AlternateContent xmlns:mc="http://schemas.openxmlformats.org/markup-compatibility/2006">
          <mc:Choice Requires="x14">
            <control shapeId="13359" r:id="rId53" name="Check Box 47">
              <controlPr defaultSize="0" autoFill="0" autoLine="0" autoPict="0">
                <anchor moveWithCells="1">
                  <from>
                    <xdr:col>83</xdr:col>
                    <xdr:colOff>31750</xdr:colOff>
                    <xdr:row>49</xdr:row>
                    <xdr:rowOff>19050</xdr:rowOff>
                  </from>
                  <to>
                    <xdr:col>86</xdr:col>
                    <xdr:colOff>31750</xdr:colOff>
                    <xdr:row>49</xdr:row>
                    <xdr:rowOff>209550</xdr:rowOff>
                  </to>
                </anchor>
              </controlPr>
            </control>
          </mc:Choice>
        </mc:AlternateContent>
        <mc:AlternateContent xmlns:mc="http://schemas.openxmlformats.org/markup-compatibility/2006">
          <mc:Choice Requires="x14">
            <control shapeId="13360" r:id="rId54" name="Check Box 48">
              <controlPr defaultSize="0" autoFill="0" autoLine="0" autoPict="0">
                <anchor moveWithCells="1">
                  <from>
                    <xdr:col>79</xdr:col>
                    <xdr:colOff>38100</xdr:colOff>
                    <xdr:row>50</xdr:row>
                    <xdr:rowOff>19050</xdr:rowOff>
                  </from>
                  <to>
                    <xdr:col>82</xdr:col>
                    <xdr:colOff>38100</xdr:colOff>
                    <xdr:row>50</xdr:row>
                    <xdr:rowOff>209550</xdr:rowOff>
                  </to>
                </anchor>
              </controlPr>
            </control>
          </mc:Choice>
        </mc:AlternateContent>
        <mc:AlternateContent xmlns:mc="http://schemas.openxmlformats.org/markup-compatibility/2006">
          <mc:Choice Requires="x14">
            <control shapeId="13362" r:id="rId55" name="Check Box 50">
              <controlPr defaultSize="0" autoFill="0" autoLine="0" autoPict="0">
                <anchor moveWithCells="1">
                  <from>
                    <xdr:col>83</xdr:col>
                    <xdr:colOff>31750</xdr:colOff>
                    <xdr:row>50</xdr:row>
                    <xdr:rowOff>19050</xdr:rowOff>
                  </from>
                  <to>
                    <xdr:col>86</xdr:col>
                    <xdr:colOff>31750</xdr:colOff>
                    <xdr:row>50</xdr:row>
                    <xdr:rowOff>209550</xdr:rowOff>
                  </to>
                </anchor>
              </controlPr>
            </control>
          </mc:Choice>
        </mc:AlternateContent>
        <mc:AlternateContent xmlns:mc="http://schemas.openxmlformats.org/markup-compatibility/2006">
          <mc:Choice Requires="x14">
            <control shapeId="13361" r:id="rId56" name="Check Box 49">
              <controlPr defaultSize="0" autoFill="0" autoLine="0" autoPict="0">
                <anchor moveWithCells="1">
                  <from>
                    <xdr:col>79</xdr:col>
                    <xdr:colOff>31750</xdr:colOff>
                    <xdr:row>51</xdr:row>
                    <xdr:rowOff>19050</xdr:rowOff>
                  </from>
                  <to>
                    <xdr:col>82</xdr:col>
                    <xdr:colOff>31750</xdr:colOff>
                    <xdr:row>51</xdr:row>
                    <xdr:rowOff>209550</xdr:rowOff>
                  </to>
                </anchor>
              </controlPr>
            </control>
          </mc:Choice>
        </mc:AlternateContent>
        <mc:AlternateContent xmlns:mc="http://schemas.openxmlformats.org/markup-compatibility/2006">
          <mc:Choice Requires="x14">
            <control shapeId="13357" r:id="rId57" name="Check Box 45">
              <controlPr defaultSize="0" autoFill="0" autoLine="0" autoPict="0">
                <anchor moveWithCells="1">
                  <from>
                    <xdr:col>79</xdr:col>
                    <xdr:colOff>31750</xdr:colOff>
                    <xdr:row>53</xdr:row>
                    <xdr:rowOff>19050</xdr:rowOff>
                  </from>
                  <to>
                    <xdr:col>82</xdr:col>
                    <xdr:colOff>31750</xdr:colOff>
                    <xdr:row>53</xdr:row>
                    <xdr:rowOff>209550</xdr:rowOff>
                  </to>
                </anchor>
              </controlPr>
            </control>
          </mc:Choice>
        </mc:AlternateContent>
        <mc:AlternateContent xmlns:mc="http://schemas.openxmlformats.org/markup-compatibility/2006">
          <mc:Choice Requires="x14">
            <control shapeId="13358" r:id="rId58" name="Check Box 46">
              <controlPr defaultSize="0" autoFill="0" autoLine="0" autoPict="0">
                <anchor moveWithCells="1">
                  <from>
                    <xdr:col>83</xdr:col>
                    <xdr:colOff>31750</xdr:colOff>
                    <xdr:row>53</xdr:row>
                    <xdr:rowOff>19050</xdr:rowOff>
                  </from>
                  <to>
                    <xdr:col>86</xdr:col>
                    <xdr:colOff>31750</xdr:colOff>
                    <xdr:row>53</xdr:row>
                    <xdr:rowOff>209550</xdr:rowOff>
                  </to>
                </anchor>
              </controlPr>
            </control>
          </mc:Choice>
        </mc:AlternateContent>
        <mc:AlternateContent xmlns:mc="http://schemas.openxmlformats.org/markup-compatibility/2006">
          <mc:Choice Requires="x14">
            <control shapeId="13379" r:id="rId59" name="Check Box 67">
              <controlPr defaultSize="0" autoFill="0" autoLine="0" autoPict="0">
                <anchor moveWithCells="1">
                  <from>
                    <xdr:col>79</xdr:col>
                    <xdr:colOff>31750</xdr:colOff>
                    <xdr:row>54</xdr:row>
                    <xdr:rowOff>19050</xdr:rowOff>
                  </from>
                  <to>
                    <xdr:col>82</xdr:col>
                    <xdr:colOff>31750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'\\NFSVNAS01\share\商工労働部\労働政策課\3.能力開発班\03 離職者等再就職訓練事業\R4\05 選定委員会・説明会\04 公募資料\R4作成中\02 様式\ver1.0\[02 youshiki2.xls]※様式１（コース一覧）※'!#REF!</xm:f>
          </x14:formula1>
          <xm:sqref>WVI983049:WYQ983049 IW6:ME6 SS6:WA6 ACO6:AFW6 AMK6:APS6 AWG6:AZO6 BGC6:BJK6 BPY6:BTG6 BZU6:CDC6 CJQ6:CMY6 CTM6:CWU6 DDI6:DGQ6 DNE6:DQM6 DXA6:EAI6 EGW6:EKE6 EQS6:EUA6 FAO6:FDW6 FKK6:FNS6 FUG6:FXO6 GEC6:GHK6 GNY6:GRG6 GXU6:HBC6 HHQ6:HKY6 HRM6:HUU6 IBI6:IEQ6 ILE6:IOM6 IVA6:IYI6 JEW6:JIE6 JOS6:JSA6 JYO6:KBW6 KIK6:KLS6 KSG6:KVO6 LCC6:LFK6 LLY6:LPG6 LVU6:LZC6 MFQ6:MIY6 MPM6:MSU6 MZI6:NCQ6 NJE6:NMM6 NTA6:NWI6 OCW6:OGE6 OMS6:OQA6 OWO6:OZW6 PGK6:PJS6 PQG6:PTO6 QAC6:QDK6 QJY6:QNG6 QTU6:QXC6 RDQ6:RGY6 RNM6:RQU6 RXI6:SAQ6 SHE6:SKM6 SRA6:SUI6 TAW6:TEE6 TKS6:TOA6 TUO6:TXW6 UEK6:UHS6 UOG6:URO6 UYC6:VBK6 VHY6:VLG6 VRU6:VVC6 WBQ6:WEY6 WLM6:WOU6 WVI6:WYQ6 A65545:CI65545 IW65545:ME65545 SS65545:WA65545 ACO65545:AFW65545 AMK65545:APS65545 AWG65545:AZO65545 BGC65545:BJK65545 BPY65545:BTG65545 BZU65545:CDC65545 CJQ65545:CMY65545 CTM65545:CWU65545 DDI65545:DGQ65545 DNE65545:DQM65545 DXA65545:EAI65545 EGW65545:EKE65545 EQS65545:EUA65545 FAO65545:FDW65545 FKK65545:FNS65545 FUG65545:FXO65545 GEC65545:GHK65545 GNY65545:GRG65545 GXU65545:HBC65545 HHQ65545:HKY65545 HRM65545:HUU65545 IBI65545:IEQ65545 ILE65545:IOM65545 IVA65545:IYI65545 JEW65545:JIE65545 JOS65545:JSA65545 JYO65545:KBW65545 KIK65545:KLS65545 KSG65545:KVO65545 LCC65545:LFK65545 LLY65545:LPG65545 LVU65545:LZC65545 MFQ65545:MIY65545 MPM65545:MSU65545 MZI65545:NCQ65545 NJE65545:NMM65545 NTA65545:NWI65545 OCW65545:OGE65545 OMS65545:OQA65545 OWO65545:OZW65545 PGK65545:PJS65545 PQG65545:PTO65545 QAC65545:QDK65545 QJY65545:QNG65545 QTU65545:QXC65545 RDQ65545:RGY65545 RNM65545:RQU65545 RXI65545:SAQ65545 SHE65545:SKM65545 SRA65545:SUI65545 TAW65545:TEE65545 TKS65545:TOA65545 TUO65545:TXW65545 UEK65545:UHS65545 UOG65545:URO65545 UYC65545:VBK65545 VHY65545:VLG65545 VRU65545:VVC65545 WBQ65545:WEY65545 WLM65545:WOU65545 WVI65545:WYQ65545 A131081:CI131081 IW131081:ME131081 SS131081:WA131081 ACO131081:AFW131081 AMK131081:APS131081 AWG131081:AZO131081 BGC131081:BJK131081 BPY131081:BTG131081 BZU131081:CDC131081 CJQ131081:CMY131081 CTM131081:CWU131081 DDI131081:DGQ131081 DNE131081:DQM131081 DXA131081:EAI131081 EGW131081:EKE131081 EQS131081:EUA131081 FAO131081:FDW131081 FKK131081:FNS131081 FUG131081:FXO131081 GEC131081:GHK131081 GNY131081:GRG131081 GXU131081:HBC131081 HHQ131081:HKY131081 HRM131081:HUU131081 IBI131081:IEQ131081 ILE131081:IOM131081 IVA131081:IYI131081 JEW131081:JIE131081 JOS131081:JSA131081 JYO131081:KBW131081 KIK131081:KLS131081 KSG131081:KVO131081 LCC131081:LFK131081 LLY131081:LPG131081 LVU131081:LZC131081 MFQ131081:MIY131081 MPM131081:MSU131081 MZI131081:NCQ131081 NJE131081:NMM131081 NTA131081:NWI131081 OCW131081:OGE131081 OMS131081:OQA131081 OWO131081:OZW131081 PGK131081:PJS131081 PQG131081:PTO131081 QAC131081:QDK131081 QJY131081:QNG131081 QTU131081:QXC131081 RDQ131081:RGY131081 RNM131081:RQU131081 RXI131081:SAQ131081 SHE131081:SKM131081 SRA131081:SUI131081 TAW131081:TEE131081 TKS131081:TOA131081 TUO131081:TXW131081 UEK131081:UHS131081 UOG131081:URO131081 UYC131081:VBK131081 VHY131081:VLG131081 VRU131081:VVC131081 WBQ131081:WEY131081 WLM131081:WOU131081 WVI131081:WYQ131081 A196617:CI196617 IW196617:ME196617 SS196617:WA196617 ACO196617:AFW196617 AMK196617:APS196617 AWG196617:AZO196617 BGC196617:BJK196617 BPY196617:BTG196617 BZU196617:CDC196617 CJQ196617:CMY196617 CTM196617:CWU196617 DDI196617:DGQ196617 DNE196617:DQM196617 DXA196617:EAI196617 EGW196617:EKE196617 EQS196617:EUA196617 FAO196617:FDW196617 FKK196617:FNS196617 FUG196617:FXO196617 GEC196617:GHK196617 GNY196617:GRG196617 GXU196617:HBC196617 HHQ196617:HKY196617 HRM196617:HUU196617 IBI196617:IEQ196617 ILE196617:IOM196617 IVA196617:IYI196617 JEW196617:JIE196617 JOS196617:JSA196617 JYO196617:KBW196617 KIK196617:KLS196617 KSG196617:KVO196617 LCC196617:LFK196617 LLY196617:LPG196617 LVU196617:LZC196617 MFQ196617:MIY196617 MPM196617:MSU196617 MZI196617:NCQ196617 NJE196617:NMM196617 NTA196617:NWI196617 OCW196617:OGE196617 OMS196617:OQA196617 OWO196617:OZW196617 PGK196617:PJS196617 PQG196617:PTO196617 QAC196617:QDK196617 QJY196617:QNG196617 QTU196617:QXC196617 RDQ196617:RGY196617 RNM196617:RQU196617 RXI196617:SAQ196617 SHE196617:SKM196617 SRA196617:SUI196617 TAW196617:TEE196617 TKS196617:TOA196617 TUO196617:TXW196617 UEK196617:UHS196617 UOG196617:URO196617 UYC196617:VBK196617 VHY196617:VLG196617 VRU196617:VVC196617 WBQ196617:WEY196617 WLM196617:WOU196617 WVI196617:WYQ196617 A262153:CI262153 IW262153:ME262153 SS262153:WA262153 ACO262153:AFW262153 AMK262153:APS262153 AWG262153:AZO262153 BGC262153:BJK262153 BPY262153:BTG262153 BZU262153:CDC262153 CJQ262153:CMY262153 CTM262153:CWU262153 DDI262153:DGQ262153 DNE262153:DQM262153 DXA262153:EAI262153 EGW262153:EKE262153 EQS262153:EUA262153 FAO262153:FDW262153 FKK262153:FNS262153 FUG262153:FXO262153 GEC262153:GHK262153 GNY262153:GRG262153 GXU262153:HBC262153 HHQ262153:HKY262153 HRM262153:HUU262153 IBI262153:IEQ262153 ILE262153:IOM262153 IVA262153:IYI262153 JEW262153:JIE262153 JOS262153:JSA262153 JYO262153:KBW262153 KIK262153:KLS262153 KSG262153:KVO262153 LCC262153:LFK262153 LLY262153:LPG262153 LVU262153:LZC262153 MFQ262153:MIY262153 MPM262153:MSU262153 MZI262153:NCQ262153 NJE262153:NMM262153 NTA262153:NWI262153 OCW262153:OGE262153 OMS262153:OQA262153 OWO262153:OZW262153 PGK262153:PJS262153 PQG262153:PTO262153 QAC262153:QDK262153 QJY262153:QNG262153 QTU262153:QXC262153 RDQ262153:RGY262153 RNM262153:RQU262153 RXI262153:SAQ262153 SHE262153:SKM262153 SRA262153:SUI262153 TAW262153:TEE262153 TKS262153:TOA262153 TUO262153:TXW262153 UEK262153:UHS262153 UOG262153:URO262153 UYC262153:VBK262153 VHY262153:VLG262153 VRU262153:VVC262153 WBQ262153:WEY262153 WLM262153:WOU262153 WVI262153:WYQ262153 A327689:CI327689 IW327689:ME327689 SS327689:WA327689 ACO327689:AFW327689 AMK327689:APS327689 AWG327689:AZO327689 BGC327689:BJK327689 BPY327689:BTG327689 BZU327689:CDC327689 CJQ327689:CMY327689 CTM327689:CWU327689 DDI327689:DGQ327689 DNE327689:DQM327689 DXA327689:EAI327689 EGW327689:EKE327689 EQS327689:EUA327689 FAO327689:FDW327689 FKK327689:FNS327689 FUG327689:FXO327689 GEC327689:GHK327689 GNY327689:GRG327689 GXU327689:HBC327689 HHQ327689:HKY327689 HRM327689:HUU327689 IBI327689:IEQ327689 ILE327689:IOM327689 IVA327689:IYI327689 JEW327689:JIE327689 JOS327689:JSA327689 JYO327689:KBW327689 KIK327689:KLS327689 KSG327689:KVO327689 LCC327689:LFK327689 LLY327689:LPG327689 LVU327689:LZC327689 MFQ327689:MIY327689 MPM327689:MSU327689 MZI327689:NCQ327689 NJE327689:NMM327689 NTA327689:NWI327689 OCW327689:OGE327689 OMS327689:OQA327689 OWO327689:OZW327689 PGK327689:PJS327689 PQG327689:PTO327689 QAC327689:QDK327689 QJY327689:QNG327689 QTU327689:QXC327689 RDQ327689:RGY327689 RNM327689:RQU327689 RXI327689:SAQ327689 SHE327689:SKM327689 SRA327689:SUI327689 TAW327689:TEE327689 TKS327689:TOA327689 TUO327689:TXW327689 UEK327689:UHS327689 UOG327689:URO327689 UYC327689:VBK327689 VHY327689:VLG327689 VRU327689:VVC327689 WBQ327689:WEY327689 WLM327689:WOU327689 WVI327689:WYQ327689 A393225:CI393225 IW393225:ME393225 SS393225:WA393225 ACO393225:AFW393225 AMK393225:APS393225 AWG393225:AZO393225 BGC393225:BJK393225 BPY393225:BTG393225 BZU393225:CDC393225 CJQ393225:CMY393225 CTM393225:CWU393225 DDI393225:DGQ393225 DNE393225:DQM393225 DXA393225:EAI393225 EGW393225:EKE393225 EQS393225:EUA393225 FAO393225:FDW393225 FKK393225:FNS393225 FUG393225:FXO393225 GEC393225:GHK393225 GNY393225:GRG393225 GXU393225:HBC393225 HHQ393225:HKY393225 HRM393225:HUU393225 IBI393225:IEQ393225 ILE393225:IOM393225 IVA393225:IYI393225 JEW393225:JIE393225 JOS393225:JSA393225 JYO393225:KBW393225 KIK393225:KLS393225 KSG393225:KVO393225 LCC393225:LFK393225 LLY393225:LPG393225 LVU393225:LZC393225 MFQ393225:MIY393225 MPM393225:MSU393225 MZI393225:NCQ393225 NJE393225:NMM393225 NTA393225:NWI393225 OCW393225:OGE393225 OMS393225:OQA393225 OWO393225:OZW393225 PGK393225:PJS393225 PQG393225:PTO393225 QAC393225:QDK393225 QJY393225:QNG393225 QTU393225:QXC393225 RDQ393225:RGY393225 RNM393225:RQU393225 RXI393225:SAQ393225 SHE393225:SKM393225 SRA393225:SUI393225 TAW393225:TEE393225 TKS393225:TOA393225 TUO393225:TXW393225 UEK393225:UHS393225 UOG393225:URO393225 UYC393225:VBK393225 VHY393225:VLG393225 VRU393225:VVC393225 WBQ393225:WEY393225 WLM393225:WOU393225 WVI393225:WYQ393225 A458761:CI458761 IW458761:ME458761 SS458761:WA458761 ACO458761:AFW458761 AMK458761:APS458761 AWG458761:AZO458761 BGC458761:BJK458761 BPY458761:BTG458761 BZU458761:CDC458761 CJQ458761:CMY458761 CTM458761:CWU458761 DDI458761:DGQ458761 DNE458761:DQM458761 DXA458761:EAI458761 EGW458761:EKE458761 EQS458761:EUA458761 FAO458761:FDW458761 FKK458761:FNS458761 FUG458761:FXO458761 GEC458761:GHK458761 GNY458761:GRG458761 GXU458761:HBC458761 HHQ458761:HKY458761 HRM458761:HUU458761 IBI458761:IEQ458761 ILE458761:IOM458761 IVA458761:IYI458761 JEW458761:JIE458761 JOS458761:JSA458761 JYO458761:KBW458761 KIK458761:KLS458761 KSG458761:KVO458761 LCC458761:LFK458761 LLY458761:LPG458761 LVU458761:LZC458761 MFQ458761:MIY458761 MPM458761:MSU458761 MZI458761:NCQ458761 NJE458761:NMM458761 NTA458761:NWI458761 OCW458761:OGE458761 OMS458761:OQA458761 OWO458761:OZW458761 PGK458761:PJS458761 PQG458761:PTO458761 QAC458761:QDK458761 QJY458761:QNG458761 QTU458761:QXC458761 RDQ458761:RGY458761 RNM458761:RQU458761 RXI458761:SAQ458761 SHE458761:SKM458761 SRA458761:SUI458761 TAW458761:TEE458761 TKS458761:TOA458761 TUO458761:TXW458761 UEK458761:UHS458761 UOG458761:URO458761 UYC458761:VBK458761 VHY458761:VLG458761 VRU458761:VVC458761 WBQ458761:WEY458761 WLM458761:WOU458761 WVI458761:WYQ458761 A524297:CI524297 IW524297:ME524297 SS524297:WA524297 ACO524297:AFW524297 AMK524297:APS524297 AWG524297:AZO524297 BGC524297:BJK524297 BPY524297:BTG524297 BZU524297:CDC524297 CJQ524297:CMY524297 CTM524297:CWU524297 DDI524297:DGQ524297 DNE524297:DQM524297 DXA524297:EAI524297 EGW524297:EKE524297 EQS524297:EUA524297 FAO524297:FDW524297 FKK524297:FNS524297 FUG524297:FXO524297 GEC524297:GHK524297 GNY524297:GRG524297 GXU524297:HBC524297 HHQ524297:HKY524297 HRM524297:HUU524297 IBI524297:IEQ524297 ILE524297:IOM524297 IVA524297:IYI524297 JEW524297:JIE524297 JOS524297:JSA524297 JYO524297:KBW524297 KIK524297:KLS524297 KSG524297:KVO524297 LCC524297:LFK524297 LLY524297:LPG524297 LVU524297:LZC524297 MFQ524297:MIY524297 MPM524297:MSU524297 MZI524297:NCQ524297 NJE524297:NMM524297 NTA524297:NWI524297 OCW524297:OGE524297 OMS524297:OQA524297 OWO524297:OZW524297 PGK524297:PJS524297 PQG524297:PTO524297 QAC524297:QDK524297 QJY524297:QNG524297 QTU524297:QXC524297 RDQ524297:RGY524297 RNM524297:RQU524297 RXI524297:SAQ524297 SHE524297:SKM524297 SRA524297:SUI524297 TAW524297:TEE524297 TKS524297:TOA524297 TUO524297:TXW524297 UEK524297:UHS524297 UOG524297:URO524297 UYC524297:VBK524297 VHY524297:VLG524297 VRU524297:VVC524297 WBQ524297:WEY524297 WLM524297:WOU524297 WVI524297:WYQ524297 A589833:CI589833 IW589833:ME589833 SS589833:WA589833 ACO589833:AFW589833 AMK589833:APS589833 AWG589833:AZO589833 BGC589833:BJK589833 BPY589833:BTG589833 BZU589833:CDC589833 CJQ589833:CMY589833 CTM589833:CWU589833 DDI589833:DGQ589833 DNE589833:DQM589833 DXA589833:EAI589833 EGW589833:EKE589833 EQS589833:EUA589833 FAO589833:FDW589833 FKK589833:FNS589833 FUG589833:FXO589833 GEC589833:GHK589833 GNY589833:GRG589833 GXU589833:HBC589833 HHQ589833:HKY589833 HRM589833:HUU589833 IBI589833:IEQ589833 ILE589833:IOM589833 IVA589833:IYI589833 JEW589833:JIE589833 JOS589833:JSA589833 JYO589833:KBW589833 KIK589833:KLS589833 KSG589833:KVO589833 LCC589833:LFK589833 LLY589833:LPG589833 LVU589833:LZC589833 MFQ589833:MIY589833 MPM589833:MSU589833 MZI589833:NCQ589833 NJE589833:NMM589833 NTA589833:NWI589833 OCW589833:OGE589833 OMS589833:OQA589833 OWO589833:OZW589833 PGK589833:PJS589833 PQG589833:PTO589833 QAC589833:QDK589833 QJY589833:QNG589833 QTU589833:QXC589833 RDQ589833:RGY589833 RNM589833:RQU589833 RXI589833:SAQ589833 SHE589833:SKM589833 SRA589833:SUI589833 TAW589833:TEE589833 TKS589833:TOA589833 TUO589833:TXW589833 UEK589833:UHS589833 UOG589833:URO589833 UYC589833:VBK589833 VHY589833:VLG589833 VRU589833:VVC589833 WBQ589833:WEY589833 WLM589833:WOU589833 WVI589833:WYQ589833 A655369:CI655369 IW655369:ME655369 SS655369:WA655369 ACO655369:AFW655369 AMK655369:APS655369 AWG655369:AZO655369 BGC655369:BJK655369 BPY655369:BTG655369 BZU655369:CDC655369 CJQ655369:CMY655369 CTM655369:CWU655369 DDI655369:DGQ655369 DNE655369:DQM655369 DXA655369:EAI655369 EGW655369:EKE655369 EQS655369:EUA655369 FAO655369:FDW655369 FKK655369:FNS655369 FUG655369:FXO655369 GEC655369:GHK655369 GNY655369:GRG655369 GXU655369:HBC655369 HHQ655369:HKY655369 HRM655369:HUU655369 IBI655369:IEQ655369 ILE655369:IOM655369 IVA655369:IYI655369 JEW655369:JIE655369 JOS655369:JSA655369 JYO655369:KBW655369 KIK655369:KLS655369 KSG655369:KVO655369 LCC655369:LFK655369 LLY655369:LPG655369 LVU655369:LZC655369 MFQ655369:MIY655369 MPM655369:MSU655369 MZI655369:NCQ655369 NJE655369:NMM655369 NTA655369:NWI655369 OCW655369:OGE655369 OMS655369:OQA655369 OWO655369:OZW655369 PGK655369:PJS655369 PQG655369:PTO655369 QAC655369:QDK655369 QJY655369:QNG655369 QTU655369:QXC655369 RDQ655369:RGY655369 RNM655369:RQU655369 RXI655369:SAQ655369 SHE655369:SKM655369 SRA655369:SUI655369 TAW655369:TEE655369 TKS655369:TOA655369 TUO655369:TXW655369 UEK655369:UHS655369 UOG655369:URO655369 UYC655369:VBK655369 VHY655369:VLG655369 VRU655369:VVC655369 WBQ655369:WEY655369 WLM655369:WOU655369 WVI655369:WYQ655369 A720905:CI720905 IW720905:ME720905 SS720905:WA720905 ACO720905:AFW720905 AMK720905:APS720905 AWG720905:AZO720905 BGC720905:BJK720905 BPY720905:BTG720905 BZU720905:CDC720905 CJQ720905:CMY720905 CTM720905:CWU720905 DDI720905:DGQ720905 DNE720905:DQM720905 DXA720905:EAI720905 EGW720905:EKE720905 EQS720905:EUA720905 FAO720905:FDW720905 FKK720905:FNS720905 FUG720905:FXO720905 GEC720905:GHK720905 GNY720905:GRG720905 GXU720905:HBC720905 HHQ720905:HKY720905 HRM720905:HUU720905 IBI720905:IEQ720905 ILE720905:IOM720905 IVA720905:IYI720905 JEW720905:JIE720905 JOS720905:JSA720905 JYO720905:KBW720905 KIK720905:KLS720905 KSG720905:KVO720905 LCC720905:LFK720905 LLY720905:LPG720905 LVU720905:LZC720905 MFQ720905:MIY720905 MPM720905:MSU720905 MZI720905:NCQ720905 NJE720905:NMM720905 NTA720905:NWI720905 OCW720905:OGE720905 OMS720905:OQA720905 OWO720905:OZW720905 PGK720905:PJS720905 PQG720905:PTO720905 QAC720905:QDK720905 QJY720905:QNG720905 QTU720905:QXC720905 RDQ720905:RGY720905 RNM720905:RQU720905 RXI720905:SAQ720905 SHE720905:SKM720905 SRA720905:SUI720905 TAW720905:TEE720905 TKS720905:TOA720905 TUO720905:TXW720905 UEK720905:UHS720905 UOG720905:URO720905 UYC720905:VBK720905 VHY720905:VLG720905 VRU720905:VVC720905 WBQ720905:WEY720905 WLM720905:WOU720905 WVI720905:WYQ720905 A786441:CI786441 IW786441:ME786441 SS786441:WA786441 ACO786441:AFW786441 AMK786441:APS786441 AWG786441:AZO786441 BGC786441:BJK786441 BPY786441:BTG786441 BZU786441:CDC786441 CJQ786441:CMY786441 CTM786441:CWU786441 DDI786441:DGQ786441 DNE786441:DQM786441 DXA786441:EAI786441 EGW786441:EKE786441 EQS786441:EUA786441 FAO786441:FDW786441 FKK786441:FNS786441 FUG786441:FXO786441 GEC786441:GHK786441 GNY786441:GRG786441 GXU786441:HBC786441 HHQ786441:HKY786441 HRM786441:HUU786441 IBI786441:IEQ786441 ILE786441:IOM786441 IVA786441:IYI786441 JEW786441:JIE786441 JOS786441:JSA786441 JYO786441:KBW786441 KIK786441:KLS786441 KSG786441:KVO786441 LCC786441:LFK786441 LLY786441:LPG786441 LVU786441:LZC786441 MFQ786441:MIY786441 MPM786441:MSU786441 MZI786441:NCQ786441 NJE786441:NMM786441 NTA786441:NWI786441 OCW786441:OGE786441 OMS786441:OQA786441 OWO786441:OZW786441 PGK786441:PJS786441 PQG786441:PTO786441 QAC786441:QDK786441 QJY786441:QNG786441 QTU786441:QXC786441 RDQ786441:RGY786441 RNM786441:RQU786441 RXI786441:SAQ786441 SHE786441:SKM786441 SRA786441:SUI786441 TAW786441:TEE786441 TKS786441:TOA786441 TUO786441:TXW786441 UEK786441:UHS786441 UOG786441:URO786441 UYC786441:VBK786441 VHY786441:VLG786441 VRU786441:VVC786441 WBQ786441:WEY786441 WLM786441:WOU786441 WVI786441:WYQ786441 A851977:CI851977 IW851977:ME851977 SS851977:WA851977 ACO851977:AFW851977 AMK851977:APS851977 AWG851977:AZO851977 BGC851977:BJK851977 BPY851977:BTG851977 BZU851977:CDC851977 CJQ851977:CMY851977 CTM851977:CWU851977 DDI851977:DGQ851977 DNE851977:DQM851977 DXA851977:EAI851977 EGW851977:EKE851977 EQS851977:EUA851977 FAO851977:FDW851977 FKK851977:FNS851977 FUG851977:FXO851977 GEC851977:GHK851977 GNY851977:GRG851977 GXU851977:HBC851977 HHQ851977:HKY851977 HRM851977:HUU851977 IBI851977:IEQ851977 ILE851977:IOM851977 IVA851977:IYI851977 JEW851977:JIE851977 JOS851977:JSA851977 JYO851977:KBW851977 KIK851977:KLS851977 KSG851977:KVO851977 LCC851977:LFK851977 LLY851977:LPG851977 LVU851977:LZC851977 MFQ851977:MIY851977 MPM851977:MSU851977 MZI851977:NCQ851977 NJE851977:NMM851977 NTA851977:NWI851977 OCW851977:OGE851977 OMS851977:OQA851977 OWO851977:OZW851977 PGK851977:PJS851977 PQG851977:PTO851977 QAC851977:QDK851977 QJY851977:QNG851977 QTU851977:QXC851977 RDQ851977:RGY851977 RNM851977:RQU851977 RXI851977:SAQ851977 SHE851977:SKM851977 SRA851977:SUI851977 TAW851977:TEE851977 TKS851977:TOA851977 TUO851977:TXW851977 UEK851977:UHS851977 UOG851977:URO851977 UYC851977:VBK851977 VHY851977:VLG851977 VRU851977:VVC851977 WBQ851977:WEY851977 WLM851977:WOU851977 WVI851977:WYQ851977 A917513:CI917513 IW917513:ME917513 SS917513:WA917513 ACO917513:AFW917513 AMK917513:APS917513 AWG917513:AZO917513 BGC917513:BJK917513 BPY917513:BTG917513 BZU917513:CDC917513 CJQ917513:CMY917513 CTM917513:CWU917513 DDI917513:DGQ917513 DNE917513:DQM917513 DXA917513:EAI917513 EGW917513:EKE917513 EQS917513:EUA917513 FAO917513:FDW917513 FKK917513:FNS917513 FUG917513:FXO917513 GEC917513:GHK917513 GNY917513:GRG917513 GXU917513:HBC917513 HHQ917513:HKY917513 HRM917513:HUU917513 IBI917513:IEQ917513 ILE917513:IOM917513 IVA917513:IYI917513 JEW917513:JIE917513 JOS917513:JSA917513 JYO917513:KBW917513 KIK917513:KLS917513 KSG917513:KVO917513 LCC917513:LFK917513 LLY917513:LPG917513 LVU917513:LZC917513 MFQ917513:MIY917513 MPM917513:MSU917513 MZI917513:NCQ917513 NJE917513:NMM917513 NTA917513:NWI917513 OCW917513:OGE917513 OMS917513:OQA917513 OWO917513:OZW917513 PGK917513:PJS917513 PQG917513:PTO917513 QAC917513:QDK917513 QJY917513:QNG917513 QTU917513:QXC917513 RDQ917513:RGY917513 RNM917513:RQU917513 RXI917513:SAQ917513 SHE917513:SKM917513 SRA917513:SUI917513 TAW917513:TEE917513 TKS917513:TOA917513 TUO917513:TXW917513 UEK917513:UHS917513 UOG917513:URO917513 UYC917513:VBK917513 VHY917513:VLG917513 VRU917513:VVC917513 WBQ917513:WEY917513 WLM917513:WOU917513 WVI917513:WYQ917513 A983049:CI983049 IW983049:ME983049 SS983049:WA983049 ACO983049:AFW983049 AMK983049:APS983049 AWG983049:AZO983049 BGC983049:BJK983049 BPY983049:BTG983049 BZU983049:CDC983049 CJQ983049:CMY983049 CTM983049:CWU983049 DDI983049:DGQ983049 DNE983049:DQM983049 DXA983049:EAI983049 EGW983049:EKE983049 EQS983049:EUA983049 FAO983049:FDW983049 FKK983049:FNS983049 FUG983049:FXO983049 GEC983049:GHK983049 GNY983049:GRG983049 GXU983049:HBC983049 HHQ983049:HKY983049 HRM983049:HUU983049 IBI983049:IEQ983049 ILE983049:IOM983049 IVA983049:IYI983049 JEW983049:JIE983049 JOS983049:JSA983049 JYO983049:KBW983049 KIK983049:KLS983049 KSG983049:KVO983049 LCC983049:LFK983049 LLY983049:LPG983049 LVU983049:LZC983049 MFQ983049:MIY983049 MPM983049:MSU983049 MZI983049:NCQ983049 NJE983049:NMM983049 NTA983049:NWI983049 OCW983049:OGE983049 OMS983049:OQA983049 OWO983049:OZW983049 PGK983049:PJS983049 PQG983049:PTO983049 QAC983049:QDK983049 QJY983049:QNG983049 QTU983049:QXC983049 RDQ983049:RGY983049 RNM983049:RQU983049 RXI983049:SAQ983049 SHE983049:SKM983049 SRA983049:SUI983049 TAW983049:TEE983049 TKS983049:TOA983049 TUO983049:TXW983049 UEK983049:UHS983049 UOG983049:URO983049 UYC983049:VBK983049 VHY983049:VLG983049 VRU983049:VVC983049 WBQ983049:WEY983049 WLM983049:WOU983049</xm:sqref>
        </x14:dataValidation>
        <x14:dataValidation type="list" allowBlank="1" showInputMessage="1" showErrorMessage="1" xr:uid="{00000000-0002-0000-0000-000001000000}">
          <x14:formula1>
            <xm:f>'※様式１（コース一覧）※'!$A$1:$A$14</xm:f>
          </x14:formula1>
          <xm:sqref>A6:CI6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AK47"/>
  <sheetViews>
    <sheetView view="pageBreakPreview" topLeftCell="A37" zoomScale="85" zoomScaleNormal="100" zoomScaleSheetLayoutView="85" workbookViewId="0">
      <selection activeCell="CJ63" sqref="CJ63:CO67"/>
    </sheetView>
  </sheetViews>
  <sheetFormatPr defaultColWidth="9" defaultRowHeight="13"/>
  <cols>
    <col min="1" max="2" width="3.08984375" style="1" customWidth="1"/>
    <col min="3" max="3" width="5.26953125" style="1" customWidth="1"/>
    <col min="4" max="34" width="4.453125" customWidth="1"/>
    <col min="35" max="35" width="6.08984375" customWidth="1"/>
    <col min="36" max="41" width="4.08984375" customWidth="1"/>
  </cols>
  <sheetData>
    <row r="1" spans="1:37">
      <c r="AH1" s="1244" t="s">
        <v>70</v>
      </c>
      <c r="AI1" s="1244"/>
      <c r="AJ1" s="1244"/>
    </row>
    <row r="2" spans="1:37" ht="20.25" customHeight="1">
      <c r="A2" s="1234" t="s">
        <v>383</v>
      </c>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34"/>
      <c r="AA2" s="1234"/>
      <c r="AB2" s="1234"/>
      <c r="AC2" s="1234"/>
      <c r="AD2" s="1234"/>
      <c r="AE2" s="1234"/>
      <c r="AF2" s="1234"/>
      <c r="AG2" s="1234"/>
      <c r="AH2" s="1234"/>
      <c r="AI2" s="1234"/>
    </row>
    <row r="3" spans="1:37" ht="9.7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4" spans="1:37" ht="19.5" customHeight="1">
      <c r="B4" s="1244" t="s">
        <v>72</v>
      </c>
      <c r="C4" s="1244"/>
      <c r="D4" s="1244"/>
      <c r="E4" s="1244"/>
      <c r="F4" s="1244"/>
      <c r="G4" s="1249" t="s">
        <v>69</v>
      </c>
      <c r="H4" s="1249"/>
      <c r="I4" s="1249"/>
      <c r="J4" s="1249"/>
      <c r="K4" s="1249"/>
      <c r="L4" s="1249"/>
      <c r="M4" s="1249"/>
      <c r="N4" s="1249"/>
      <c r="O4" s="1249"/>
      <c r="P4" s="1249"/>
      <c r="Q4" s="1249"/>
      <c r="R4" s="1249"/>
      <c r="S4" s="1249"/>
      <c r="T4" s="1250" t="s">
        <v>71</v>
      </c>
      <c r="U4" s="1250"/>
      <c r="V4" s="1250"/>
      <c r="W4" s="1250"/>
      <c r="X4" s="1250"/>
      <c r="Y4" s="1250"/>
      <c r="Z4" s="1250"/>
      <c r="AA4" s="1250"/>
      <c r="AB4" s="1250"/>
      <c r="AC4" s="1250"/>
      <c r="AD4" s="1250"/>
      <c r="AE4" s="1250"/>
      <c r="AF4" s="1250"/>
      <c r="AG4" s="1250"/>
      <c r="AH4" s="1250"/>
      <c r="AI4" s="1250"/>
      <c r="AJ4" s="1250"/>
      <c r="AK4" s="1250"/>
    </row>
    <row r="5" spans="1:37" ht="9.75" customHeight="1">
      <c r="A5" s="8"/>
      <c r="B5" s="8"/>
      <c r="C5" s="8"/>
      <c r="D5" s="8"/>
      <c r="E5" s="8"/>
      <c r="F5" s="9"/>
      <c r="G5" s="9"/>
      <c r="H5" s="9"/>
      <c r="I5" s="9"/>
      <c r="J5" s="9"/>
      <c r="K5" s="9"/>
      <c r="L5" s="9"/>
      <c r="M5" s="9"/>
      <c r="N5" s="9"/>
      <c r="O5" s="9"/>
      <c r="P5" s="9"/>
      <c r="Q5" s="9"/>
    </row>
    <row r="6" spans="1:37" ht="15.75" customHeight="1">
      <c r="A6" s="1245" t="s">
        <v>4</v>
      </c>
      <c r="B6" s="2" t="s">
        <v>0</v>
      </c>
      <c r="C6" s="2"/>
      <c r="D6" s="2"/>
      <c r="E6" s="3"/>
      <c r="F6" s="4"/>
      <c r="G6" s="3"/>
      <c r="H6" s="4"/>
      <c r="I6" s="3"/>
      <c r="J6" s="4"/>
      <c r="K6" s="3"/>
      <c r="L6" s="4"/>
      <c r="M6" s="3"/>
      <c r="N6" s="4"/>
      <c r="O6" s="3"/>
      <c r="P6" s="4"/>
      <c r="Q6" s="3"/>
      <c r="R6" s="4"/>
      <c r="S6" s="3"/>
      <c r="T6" s="3"/>
      <c r="U6" s="3"/>
      <c r="V6" s="3"/>
      <c r="W6" s="3"/>
      <c r="X6" s="3"/>
      <c r="Y6" s="3"/>
      <c r="Z6" s="3"/>
      <c r="AA6" s="3"/>
      <c r="AB6" s="3"/>
      <c r="AC6" s="3"/>
      <c r="AD6" s="3"/>
      <c r="AE6" s="3"/>
      <c r="AF6" s="3"/>
      <c r="AG6" s="3"/>
      <c r="AH6" s="6"/>
    </row>
    <row r="7" spans="1:37" ht="15.75" customHeight="1">
      <c r="A7" s="1235"/>
      <c r="B7" s="2" t="s">
        <v>3</v>
      </c>
      <c r="C7" s="2"/>
      <c r="D7" s="10">
        <v>1</v>
      </c>
      <c r="E7" s="3">
        <v>2</v>
      </c>
      <c r="F7" s="56">
        <v>3</v>
      </c>
      <c r="G7" s="3">
        <v>4</v>
      </c>
      <c r="H7" s="56">
        <v>5</v>
      </c>
      <c r="I7" s="56">
        <v>6</v>
      </c>
      <c r="J7" s="3">
        <v>7</v>
      </c>
      <c r="K7" s="3">
        <v>8</v>
      </c>
      <c r="L7" s="3">
        <v>9</v>
      </c>
      <c r="M7" s="3">
        <v>10</v>
      </c>
      <c r="N7" s="3">
        <v>11</v>
      </c>
      <c r="O7" s="56">
        <v>12</v>
      </c>
      <c r="P7" s="56">
        <v>13</v>
      </c>
      <c r="Q7" s="3">
        <v>14</v>
      </c>
      <c r="R7" s="3">
        <v>15</v>
      </c>
      <c r="S7" s="3">
        <v>16</v>
      </c>
      <c r="T7" s="3">
        <v>17</v>
      </c>
      <c r="U7" s="3">
        <v>18</v>
      </c>
      <c r="V7" s="56">
        <v>19</v>
      </c>
      <c r="W7" s="56">
        <v>20</v>
      </c>
      <c r="X7" s="3">
        <v>21</v>
      </c>
      <c r="Y7" s="3">
        <v>22</v>
      </c>
      <c r="Z7" s="56">
        <v>23</v>
      </c>
      <c r="AA7" s="3">
        <v>24</v>
      </c>
      <c r="AB7" s="3">
        <v>25</v>
      </c>
      <c r="AC7" s="56">
        <v>26</v>
      </c>
      <c r="AD7" s="56">
        <v>27</v>
      </c>
      <c r="AE7" s="3">
        <v>28</v>
      </c>
      <c r="AF7" s="3">
        <v>29</v>
      </c>
      <c r="AG7" s="3">
        <v>30</v>
      </c>
      <c r="AH7" s="6"/>
    </row>
    <row r="8" spans="1:37" ht="15.75" customHeight="1">
      <c r="A8" s="1235"/>
      <c r="B8" s="2" t="s">
        <v>1</v>
      </c>
      <c r="C8" s="2"/>
      <c r="D8" s="10" t="s">
        <v>30</v>
      </c>
      <c r="E8" s="3" t="s">
        <v>31</v>
      </c>
      <c r="F8" s="56" t="s">
        <v>10</v>
      </c>
      <c r="G8" s="3" t="s">
        <v>7</v>
      </c>
      <c r="H8" s="56" t="s">
        <v>11</v>
      </c>
      <c r="I8" s="56" t="s">
        <v>12</v>
      </c>
      <c r="J8" s="3" t="s">
        <v>13</v>
      </c>
      <c r="K8" s="3" t="s">
        <v>8</v>
      </c>
      <c r="L8" s="3" t="s">
        <v>9</v>
      </c>
      <c r="M8" s="3" t="s">
        <v>10</v>
      </c>
      <c r="N8" s="3" t="s">
        <v>7</v>
      </c>
      <c r="O8" s="56" t="s">
        <v>11</v>
      </c>
      <c r="P8" s="56" t="s">
        <v>12</v>
      </c>
      <c r="Q8" s="3" t="s">
        <v>13</v>
      </c>
      <c r="R8" s="3" t="s">
        <v>8</v>
      </c>
      <c r="S8" s="3" t="s">
        <v>9</v>
      </c>
      <c r="T8" s="3" t="s">
        <v>10</v>
      </c>
      <c r="U8" s="3" t="s">
        <v>7</v>
      </c>
      <c r="V8" s="56" t="s">
        <v>11</v>
      </c>
      <c r="W8" s="56" t="s">
        <v>12</v>
      </c>
      <c r="X8" s="3" t="s">
        <v>13</v>
      </c>
      <c r="Y8" s="3" t="s">
        <v>8</v>
      </c>
      <c r="Z8" s="56" t="s">
        <v>9</v>
      </c>
      <c r="AA8" s="3" t="s">
        <v>10</v>
      </c>
      <c r="AB8" s="3" t="s">
        <v>7</v>
      </c>
      <c r="AC8" s="56" t="s">
        <v>11</v>
      </c>
      <c r="AD8" s="56" t="s">
        <v>12</v>
      </c>
      <c r="AE8" s="3" t="s">
        <v>13</v>
      </c>
      <c r="AF8" s="3" t="s">
        <v>8</v>
      </c>
      <c r="AG8" s="3" t="s">
        <v>9</v>
      </c>
      <c r="AH8" s="11"/>
    </row>
    <row r="9" spans="1:37" ht="198" customHeight="1">
      <c r="A9" s="1235"/>
      <c r="B9" s="1246" t="s">
        <v>2</v>
      </c>
      <c r="C9" s="29" t="s">
        <v>14</v>
      </c>
      <c r="D9" s="30"/>
      <c r="E9" s="91" t="s">
        <v>63</v>
      </c>
      <c r="F9" s="52"/>
      <c r="G9" s="26" t="s">
        <v>41</v>
      </c>
      <c r="H9" s="55"/>
      <c r="I9" s="52"/>
      <c r="J9" s="26" t="s">
        <v>42</v>
      </c>
      <c r="K9" s="31" t="s">
        <v>57</v>
      </c>
      <c r="L9" s="31"/>
      <c r="M9" s="31" t="s">
        <v>58</v>
      </c>
      <c r="N9" s="31" t="s">
        <v>59</v>
      </c>
      <c r="O9" s="55"/>
      <c r="P9" s="52"/>
      <c r="Q9" s="383" t="s">
        <v>577</v>
      </c>
      <c r="R9" s="81"/>
      <c r="S9" s="31"/>
      <c r="T9" s="31"/>
      <c r="U9" s="83" t="s">
        <v>56</v>
      </c>
      <c r="V9" s="55"/>
      <c r="W9" s="52"/>
      <c r="X9" s="31"/>
      <c r="Y9" s="31"/>
      <c r="Z9" s="55"/>
      <c r="AA9" s="31"/>
      <c r="AB9" s="31"/>
      <c r="AC9" s="55"/>
      <c r="AD9" s="52"/>
      <c r="AE9" s="31" t="s">
        <v>60</v>
      </c>
      <c r="AF9" s="31"/>
      <c r="AG9" s="31"/>
      <c r="AH9" s="32"/>
      <c r="AI9" s="39" t="s">
        <v>20</v>
      </c>
    </row>
    <row r="10" spans="1:37" ht="24" customHeight="1">
      <c r="A10" s="1235"/>
      <c r="B10" s="1247"/>
      <c r="C10" s="36" t="s">
        <v>21</v>
      </c>
      <c r="D10" s="5"/>
      <c r="E10" s="3">
        <v>1</v>
      </c>
      <c r="F10" s="53"/>
      <c r="G10" s="3">
        <v>1</v>
      </c>
      <c r="H10" s="56"/>
      <c r="I10" s="53"/>
      <c r="J10" s="3">
        <v>1</v>
      </c>
      <c r="K10" s="3">
        <v>1</v>
      </c>
      <c r="L10" s="4"/>
      <c r="M10" s="3">
        <v>1</v>
      </c>
      <c r="N10" s="3">
        <v>1</v>
      </c>
      <c r="O10" s="56"/>
      <c r="P10" s="53"/>
      <c r="Q10" s="3">
        <v>1</v>
      </c>
      <c r="R10" s="3"/>
      <c r="S10" s="3"/>
      <c r="T10" s="3"/>
      <c r="U10" s="3">
        <v>1</v>
      </c>
      <c r="V10" s="56"/>
      <c r="W10" s="53"/>
      <c r="X10" s="3"/>
      <c r="Y10" s="3"/>
      <c r="Z10" s="56"/>
      <c r="AA10" s="3"/>
      <c r="AB10" s="3"/>
      <c r="AC10" s="56"/>
      <c r="AD10" s="53"/>
      <c r="AE10" s="3">
        <v>1</v>
      </c>
      <c r="AF10" s="3"/>
      <c r="AG10" s="3"/>
      <c r="AH10" s="11"/>
      <c r="AI10" s="41">
        <f>SUM(D10:AH10)</f>
        <v>9</v>
      </c>
      <c r="AJ10" s="1" t="s">
        <v>22</v>
      </c>
    </row>
    <row r="11" spans="1:37" ht="24" customHeight="1">
      <c r="A11" s="1235"/>
      <c r="B11" s="1247"/>
      <c r="C11" s="33" t="s">
        <v>15</v>
      </c>
      <c r="D11" s="34"/>
      <c r="E11" s="35">
        <v>3</v>
      </c>
      <c r="F11" s="54"/>
      <c r="G11" s="35">
        <v>3</v>
      </c>
      <c r="H11" s="57"/>
      <c r="I11" s="54"/>
      <c r="J11" s="37">
        <v>3</v>
      </c>
      <c r="K11" s="35">
        <v>3</v>
      </c>
      <c r="L11" s="37"/>
      <c r="M11" s="35">
        <v>3</v>
      </c>
      <c r="N11" s="37">
        <v>3</v>
      </c>
      <c r="O11" s="57"/>
      <c r="P11" s="54"/>
      <c r="Q11" s="35">
        <v>3</v>
      </c>
      <c r="R11" s="37"/>
      <c r="S11" s="93"/>
      <c r="T11" s="35"/>
      <c r="U11" s="35">
        <v>3</v>
      </c>
      <c r="V11" s="57"/>
      <c r="W11" s="54"/>
      <c r="X11" s="35"/>
      <c r="Y11" s="35"/>
      <c r="Z11" s="57"/>
      <c r="AA11" s="35"/>
      <c r="AB11" s="35"/>
      <c r="AC11" s="57"/>
      <c r="AD11" s="54"/>
      <c r="AE11" s="35">
        <v>3</v>
      </c>
      <c r="AF11" s="35"/>
      <c r="AG11" s="35"/>
      <c r="AH11" s="38"/>
      <c r="AI11" s="41">
        <f>SUM(D11:AH11)</f>
        <v>27</v>
      </c>
      <c r="AJ11" t="s">
        <v>23</v>
      </c>
    </row>
    <row r="12" spans="1:37" ht="218.25" customHeight="1">
      <c r="A12" s="1235"/>
      <c r="B12" s="1247"/>
      <c r="C12" s="7" t="s">
        <v>24</v>
      </c>
      <c r="D12" s="16" t="s">
        <v>19</v>
      </c>
      <c r="E12" s="13"/>
      <c r="F12" s="14"/>
      <c r="G12" s="13"/>
      <c r="H12" s="14"/>
      <c r="I12" s="13"/>
      <c r="J12" s="14"/>
      <c r="K12" s="13"/>
      <c r="L12" s="77" t="s">
        <v>37</v>
      </c>
      <c r="M12" s="13"/>
      <c r="N12" s="14"/>
      <c r="O12" s="13"/>
      <c r="P12" s="14"/>
      <c r="Q12" s="13"/>
      <c r="R12" s="77"/>
      <c r="S12" s="13"/>
      <c r="T12" s="13"/>
      <c r="U12" s="13"/>
      <c r="V12" s="13"/>
      <c r="W12" s="13"/>
      <c r="X12" s="13"/>
      <c r="Y12" s="13" t="s">
        <v>25</v>
      </c>
      <c r="Z12" s="13"/>
      <c r="AA12" s="13"/>
      <c r="AB12" s="13"/>
      <c r="AC12" s="13"/>
      <c r="AD12" s="13"/>
      <c r="AE12" s="13" t="s">
        <v>35</v>
      </c>
      <c r="AF12" s="13"/>
      <c r="AG12" s="13"/>
      <c r="AH12" s="15"/>
      <c r="AI12" s="42"/>
    </row>
    <row r="13" spans="1:37" ht="18.75" customHeight="1">
      <c r="A13" s="1235"/>
      <c r="B13" s="1247"/>
      <c r="C13" s="51" t="s">
        <v>28</v>
      </c>
      <c r="D13" s="27" t="s">
        <v>29</v>
      </c>
      <c r="E13" s="23"/>
      <c r="F13" s="24"/>
      <c r="G13" s="23"/>
      <c r="H13" s="24"/>
      <c r="I13" s="23"/>
      <c r="J13" s="24"/>
      <c r="K13" s="23"/>
      <c r="L13" s="28" t="s">
        <v>29</v>
      </c>
      <c r="M13" s="23"/>
      <c r="N13" s="24"/>
      <c r="O13" s="23"/>
      <c r="P13" s="24"/>
      <c r="Q13" s="23"/>
      <c r="R13" s="28"/>
      <c r="S13" s="23"/>
      <c r="T13" s="23"/>
      <c r="U13" s="23"/>
      <c r="V13" s="23"/>
      <c r="W13" s="23"/>
      <c r="X13" s="23"/>
      <c r="Y13" s="23" t="s">
        <v>29</v>
      </c>
      <c r="Z13" s="23"/>
      <c r="AA13" s="28"/>
      <c r="AB13" s="23"/>
      <c r="AC13" s="28"/>
      <c r="AD13" s="23"/>
      <c r="AE13" s="23" t="s">
        <v>29</v>
      </c>
      <c r="AF13" s="23"/>
      <c r="AG13" s="23"/>
      <c r="AH13" s="25"/>
      <c r="AI13" s="48"/>
    </row>
    <row r="14" spans="1:37" ht="18.75" customHeight="1">
      <c r="A14" s="1235"/>
      <c r="B14" s="1247"/>
      <c r="C14" s="51" t="s">
        <v>26</v>
      </c>
      <c r="D14" s="27" t="s">
        <v>27</v>
      </c>
      <c r="E14" s="23"/>
      <c r="F14" s="24"/>
      <c r="G14" s="23"/>
      <c r="H14" s="24"/>
      <c r="I14" s="23"/>
      <c r="J14" s="24"/>
      <c r="K14" s="23"/>
      <c r="L14" s="28" t="s">
        <v>27</v>
      </c>
      <c r="M14" s="23"/>
      <c r="N14" s="24"/>
      <c r="O14" s="23"/>
      <c r="P14" s="24"/>
      <c r="Q14" s="23"/>
      <c r="R14" s="28"/>
      <c r="S14" s="23"/>
      <c r="T14" s="23"/>
      <c r="U14" s="23"/>
      <c r="V14" s="23"/>
      <c r="W14" s="23"/>
      <c r="X14" s="23"/>
      <c r="Y14" s="23" t="s">
        <v>34</v>
      </c>
      <c r="Z14" s="23"/>
      <c r="AA14" s="28"/>
      <c r="AB14" s="23"/>
      <c r="AC14" s="28"/>
      <c r="AD14" s="23"/>
      <c r="AE14" s="23" t="s">
        <v>34</v>
      </c>
      <c r="AF14" s="23"/>
      <c r="AG14" s="23"/>
      <c r="AH14" s="25"/>
      <c r="AI14" s="49"/>
    </row>
    <row r="15" spans="1:37" ht="24" customHeight="1">
      <c r="A15" s="1235"/>
      <c r="B15" s="1247"/>
      <c r="C15" s="12" t="s">
        <v>16</v>
      </c>
      <c r="D15" s="27">
        <v>0.54166666666666663</v>
      </c>
      <c r="E15" s="23"/>
      <c r="F15" s="24"/>
      <c r="G15" s="23"/>
      <c r="H15" s="24"/>
      <c r="I15" s="23"/>
      <c r="J15" s="24"/>
      <c r="K15" s="23"/>
      <c r="L15" s="28">
        <v>0.41666666666666669</v>
      </c>
      <c r="M15" s="23"/>
      <c r="N15" s="24"/>
      <c r="O15" s="23"/>
      <c r="P15" s="24"/>
      <c r="Q15" s="23"/>
      <c r="R15" s="28"/>
      <c r="S15" s="23"/>
      <c r="T15" s="23"/>
      <c r="U15" s="23"/>
      <c r="V15" s="23"/>
      <c r="W15" s="23"/>
      <c r="X15" s="23"/>
      <c r="Y15" s="28">
        <v>0.41666666666666669</v>
      </c>
      <c r="Z15" s="23"/>
      <c r="AA15" s="28"/>
      <c r="AB15" s="28"/>
      <c r="AC15" s="28"/>
      <c r="AD15" s="23"/>
      <c r="AE15" s="28">
        <v>0.41666666666666669</v>
      </c>
      <c r="AF15" s="28"/>
      <c r="AG15" s="28"/>
      <c r="AH15" s="25"/>
      <c r="AI15" s="50" t="s">
        <v>20</v>
      </c>
    </row>
    <row r="16" spans="1:37" ht="24" customHeight="1">
      <c r="A16" s="1235"/>
      <c r="B16" s="1247"/>
      <c r="C16" s="12" t="s">
        <v>17</v>
      </c>
      <c r="D16" s="27">
        <v>0.625</v>
      </c>
      <c r="E16" s="23"/>
      <c r="F16" s="24"/>
      <c r="G16" s="23"/>
      <c r="H16" s="24"/>
      <c r="I16" s="23"/>
      <c r="J16" s="24"/>
      <c r="K16" s="23"/>
      <c r="L16" s="28">
        <v>0.6875</v>
      </c>
      <c r="M16" s="23"/>
      <c r="N16" s="24"/>
      <c r="O16" s="23"/>
      <c r="P16" s="24"/>
      <c r="Q16" s="23"/>
      <c r="R16" s="28"/>
      <c r="S16" s="23"/>
      <c r="T16" s="23"/>
      <c r="U16" s="23"/>
      <c r="V16" s="23"/>
      <c r="W16" s="23"/>
      <c r="X16" s="23"/>
      <c r="Y16" s="28">
        <v>0.70833333333333337</v>
      </c>
      <c r="Z16" s="23"/>
      <c r="AA16" s="28"/>
      <c r="AB16" s="28"/>
      <c r="AC16" s="28"/>
      <c r="AD16" s="23"/>
      <c r="AE16" s="28">
        <v>0.70833333333333337</v>
      </c>
      <c r="AF16" s="28"/>
      <c r="AG16" s="28"/>
      <c r="AH16" s="25"/>
      <c r="AI16" s="40">
        <f>COUNTA(D17:AH17)</f>
        <v>2</v>
      </c>
      <c r="AJ16" s="1" t="s">
        <v>22</v>
      </c>
    </row>
    <row r="17" spans="1:36" ht="22.5" customHeight="1">
      <c r="A17" s="1236"/>
      <c r="B17" s="1248"/>
      <c r="C17" s="12" t="s">
        <v>15</v>
      </c>
      <c r="D17" s="19"/>
      <c r="E17" s="20"/>
      <c r="F17" s="21"/>
      <c r="G17" s="20"/>
      <c r="H17" s="21"/>
      <c r="I17" s="20"/>
      <c r="J17" s="21"/>
      <c r="K17" s="20"/>
      <c r="L17" s="20">
        <v>5.5</v>
      </c>
      <c r="M17" s="20"/>
      <c r="N17" s="21"/>
      <c r="O17" s="20"/>
      <c r="P17" s="21"/>
      <c r="Q17" s="20"/>
      <c r="R17" s="20"/>
      <c r="S17" s="20"/>
      <c r="T17" s="20"/>
      <c r="U17" s="20"/>
      <c r="V17" s="20"/>
      <c r="W17" s="20"/>
      <c r="X17" s="20"/>
      <c r="Y17" s="20">
        <v>1</v>
      </c>
      <c r="Z17" s="20"/>
      <c r="AA17" s="20"/>
      <c r="AB17" s="20"/>
      <c r="AC17" s="20"/>
      <c r="AD17" s="20"/>
      <c r="AE17" s="20"/>
      <c r="AF17" s="20"/>
      <c r="AG17" s="20"/>
      <c r="AH17" s="22"/>
      <c r="AI17" s="40">
        <f>SUM(D17:AH17)</f>
        <v>6.5</v>
      </c>
      <c r="AJ17" t="s">
        <v>23</v>
      </c>
    </row>
    <row r="18" spans="1:36" ht="22.5" customHeight="1">
      <c r="A18" s="44"/>
      <c r="B18" s="17"/>
      <c r="C18" s="18"/>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46"/>
    </row>
    <row r="19" spans="1:36" ht="9.75" customHeight="1">
      <c r="A19" s="8"/>
      <c r="B19" s="8"/>
      <c r="C19" s="8"/>
      <c r="D19" s="8"/>
      <c r="E19" s="8"/>
      <c r="F19" s="9"/>
      <c r="G19" s="9"/>
      <c r="H19" s="9"/>
      <c r="I19" s="9"/>
      <c r="J19" s="9"/>
      <c r="K19" s="9"/>
      <c r="L19" s="9"/>
      <c r="M19" s="9"/>
      <c r="N19" s="9"/>
      <c r="O19" s="9"/>
      <c r="P19" s="9"/>
      <c r="Q19" s="9"/>
    </row>
    <row r="20" spans="1:36" ht="15.75" customHeight="1">
      <c r="A20" s="1245" t="s">
        <v>5</v>
      </c>
      <c r="B20" s="2" t="s">
        <v>0</v>
      </c>
      <c r="C20" s="2"/>
      <c r="D20" s="10"/>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1"/>
    </row>
    <row r="21" spans="1:36" ht="15.75" customHeight="1">
      <c r="A21" s="1235"/>
      <c r="B21" s="2" t="s">
        <v>3</v>
      </c>
      <c r="C21" s="2"/>
      <c r="D21" s="10">
        <v>1</v>
      </c>
      <c r="E21" s="3">
        <v>2</v>
      </c>
      <c r="F21" s="56">
        <v>3</v>
      </c>
      <c r="G21" s="56">
        <v>4</v>
      </c>
      <c r="H21" s="3">
        <v>5</v>
      </c>
      <c r="I21" s="3">
        <v>6</v>
      </c>
      <c r="J21" s="3">
        <v>7</v>
      </c>
      <c r="K21" s="3">
        <v>8</v>
      </c>
      <c r="L21" s="3">
        <v>9</v>
      </c>
      <c r="M21" s="56">
        <v>10</v>
      </c>
      <c r="N21" s="56">
        <v>11</v>
      </c>
      <c r="O21" s="3">
        <v>12</v>
      </c>
      <c r="P21" s="3">
        <v>13</v>
      </c>
      <c r="Q21" s="3">
        <v>14</v>
      </c>
      <c r="R21" s="3">
        <v>15</v>
      </c>
      <c r="S21" s="3">
        <v>16</v>
      </c>
      <c r="T21" s="56">
        <v>17</v>
      </c>
      <c r="U21" s="56">
        <v>18</v>
      </c>
      <c r="V21" s="3">
        <v>19</v>
      </c>
      <c r="W21" s="3">
        <v>20</v>
      </c>
      <c r="X21" s="3">
        <v>21</v>
      </c>
      <c r="Y21" s="3">
        <v>22</v>
      </c>
      <c r="Z21" s="56">
        <v>23</v>
      </c>
      <c r="AA21" s="56">
        <v>24</v>
      </c>
      <c r="AB21" s="56">
        <v>25</v>
      </c>
      <c r="AC21" s="3">
        <v>26</v>
      </c>
      <c r="AD21" s="3">
        <v>27</v>
      </c>
      <c r="AE21" s="3">
        <v>28</v>
      </c>
      <c r="AF21" s="3">
        <v>29</v>
      </c>
      <c r="AG21" s="3">
        <v>30</v>
      </c>
      <c r="AH21" s="73">
        <v>31</v>
      </c>
    </row>
    <row r="22" spans="1:36" ht="15.75" customHeight="1">
      <c r="A22" s="1235"/>
      <c r="B22" s="2" t="s">
        <v>1</v>
      </c>
      <c r="C22" s="2"/>
      <c r="D22" s="10" t="s">
        <v>18</v>
      </c>
      <c r="E22" s="3" t="s">
        <v>32</v>
      </c>
      <c r="F22" s="56" t="s">
        <v>11</v>
      </c>
      <c r="G22" s="56" t="s">
        <v>12</v>
      </c>
      <c r="H22" s="3" t="s">
        <v>13</v>
      </c>
      <c r="I22" s="3" t="s">
        <v>8</v>
      </c>
      <c r="J22" s="3" t="s">
        <v>9</v>
      </c>
      <c r="K22" s="3" t="s">
        <v>10</v>
      </c>
      <c r="L22" s="3" t="s">
        <v>7</v>
      </c>
      <c r="M22" s="56" t="s">
        <v>11</v>
      </c>
      <c r="N22" s="56" t="s">
        <v>12</v>
      </c>
      <c r="O22" s="3" t="s">
        <v>13</v>
      </c>
      <c r="P22" s="3" t="s">
        <v>8</v>
      </c>
      <c r="Q22" s="3" t="s">
        <v>9</v>
      </c>
      <c r="R22" s="3" t="s">
        <v>10</v>
      </c>
      <c r="S22" s="3" t="s">
        <v>7</v>
      </c>
      <c r="T22" s="56" t="s">
        <v>11</v>
      </c>
      <c r="U22" s="56" t="s">
        <v>12</v>
      </c>
      <c r="V22" s="3" t="s">
        <v>13</v>
      </c>
      <c r="W22" s="3" t="s">
        <v>8</v>
      </c>
      <c r="X22" s="3" t="s">
        <v>9</v>
      </c>
      <c r="Y22" s="3" t="s">
        <v>10</v>
      </c>
      <c r="Z22" s="56" t="s">
        <v>7</v>
      </c>
      <c r="AA22" s="56" t="s">
        <v>11</v>
      </c>
      <c r="AB22" s="56" t="s">
        <v>12</v>
      </c>
      <c r="AC22" s="3" t="s">
        <v>13</v>
      </c>
      <c r="AD22" s="3" t="s">
        <v>8</v>
      </c>
      <c r="AE22" s="3" t="s">
        <v>9</v>
      </c>
      <c r="AF22" s="3" t="s">
        <v>10</v>
      </c>
      <c r="AG22" s="3" t="s">
        <v>7</v>
      </c>
      <c r="AH22" s="73" t="s">
        <v>11</v>
      </c>
    </row>
    <row r="23" spans="1:36" ht="198" customHeight="1">
      <c r="A23" s="1235"/>
      <c r="B23" s="1246" t="s">
        <v>2</v>
      </c>
      <c r="C23" s="85" t="s">
        <v>14</v>
      </c>
      <c r="D23" s="84" t="s">
        <v>38</v>
      </c>
      <c r="E23" s="78" t="s">
        <v>39</v>
      </c>
      <c r="F23" s="59"/>
      <c r="G23" s="59"/>
      <c r="H23" s="78"/>
      <c r="I23" s="78"/>
      <c r="J23" s="26"/>
      <c r="K23" s="78"/>
      <c r="L23" s="78"/>
      <c r="M23" s="59"/>
      <c r="N23" s="59"/>
      <c r="O23" s="78" t="s">
        <v>40</v>
      </c>
      <c r="P23" s="88"/>
      <c r="Q23" s="82" t="s">
        <v>55</v>
      </c>
      <c r="R23" s="83" t="s">
        <v>56</v>
      </c>
      <c r="S23" s="92" t="s">
        <v>61</v>
      </c>
      <c r="T23" s="59"/>
      <c r="U23" s="59"/>
      <c r="V23" s="92" t="s">
        <v>62</v>
      </c>
      <c r="W23" s="92"/>
      <c r="X23" s="92"/>
      <c r="Y23" s="92"/>
      <c r="Z23" s="59"/>
      <c r="AA23" s="59"/>
      <c r="AB23" s="59"/>
      <c r="AC23" s="92"/>
      <c r="AD23" s="92"/>
      <c r="AE23" s="82" t="s">
        <v>67</v>
      </c>
      <c r="AF23" s="26"/>
      <c r="AG23" s="26"/>
      <c r="AH23" s="74"/>
      <c r="AI23" s="39" t="s">
        <v>20</v>
      </c>
    </row>
    <row r="24" spans="1:36" ht="24" customHeight="1">
      <c r="A24" s="1235"/>
      <c r="B24" s="1247"/>
      <c r="C24" s="87" t="s">
        <v>21</v>
      </c>
      <c r="D24" s="86">
        <v>1</v>
      </c>
      <c r="E24" s="3">
        <v>1</v>
      </c>
      <c r="F24" s="53"/>
      <c r="G24" s="56"/>
      <c r="H24" s="4"/>
      <c r="I24" s="3"/>
      <c r="J24" s="3"/>
      <c r="K24" s="3"/>
      <c r="L24" s="4"/>
      <c r="M24" s="56"/>
      <c r="N24" s="56"/>
      <c r="O24" s="3">
        <v>1</v>
      </c>
      <c r="P24" s="4"/>
      <c r="Q24" s="89">
        <v>1</v>
      </c>
      <c r="R24" s="3">
        <v>1</v>
      </c>
      <c r="S24" s="3">
        <v>1</v>
      </c>
      <c r="T24" s="56"/>
      <c r="U24" s="56"/>
      <c r="V24" s="3">
        <v>1</v>
      </c>
      <c r="W24" s="3"/>
      <c r="X24" s="3"/>
      <c r="Y24" s="3"/>
      <c r="Z24" s="56"/>
      <c r="AA24" s="56"/>
      <c r="AB24" s="56"/>
      <c r="AC24" s="3"/>
      <c r="AD24" s="3"/>
      <c r="AE24" s="3">
        <v>1</v>
      </c>
      <c r="AF24" s="3"/>
      <c r="AG24" s="3"/>
      <c r="AH24" s="73"/>
      <c r="AI24" s="41">
        <f>SUM(D24:AH24)</f>
        <v>8</v>
      </c>
      <c r="AJ24" s="1" t="s">
        <v>22</v>
      </c>
    </row>
    <row r="25" spans="1:36" ht="24" customHeight="1">
      <c r="A25" s="1235"/>
      <c r="B25" s="1247"/>
      <c r="C25" s="33" t="s">
        <v>15</v>
      </c>
      <c r="D25" s="34">
        <v>3</v>
      </c>
      <c r="E25" s="35">
        <v>3</v>
      </c>
      <c r="F25" s="54"/>
      <c r="G25" s="57"/>
      <c r="H25" s="37"/>
      <c r="I25" s="35"/>
      <c r="J25" s="37"/>
      <c r="K25" s="35"/>
      <c r="L25" s="37"/>
      <c r="M25" s="57"/>
      <c r="N25" s="54"/>
      <c r="O25" s="35">
        <v>3</v>
      </c>
      <c r="P25" s="37"/>
      <c r="Q25" s="90">
        <v>3</v>
      </c>
      <c r="R25" s="35">
        <v>3</v>
      </c>
      <c r="S25" s="35">
        <v>3</v>
      </c>
      <c r="T25" s="57"/>
      <c r="U25" s="57"/>
      <c r="V25" s="35">
        <v>3</v>
      </c>
      <c r="W25" s="35"/>
      <c r="X25" s="35"/>
      <c r="Y25" s="35"/>
      <c r="Z25" s="57"/>
      <c r="AA25" s="57"/>
      <c r="AB25" s="57"/>
      <c r="AC25" s="35"/>
      <c r="AD25" s="35"/>
      <c r="AE25" s="35">
        <v>3</v>
      </c>
      <c r="AF25" s="35"/>
      <c r="AG25" s="35"/>
      <c r="AH25" s="75"/>
      <c r="AI25" s="41">
        <f>SUM(D25:AH25)</f>
        <v>24</v>
      </c>
      <c r="AJ25" t="s">
        <v>23</v>
      </c>
    </row>
    <row r="26" spans="1:36" ht="218.25" customHeight="1">
      <c r="A26" s="1235"/>
      <c r="B26" s="1247"/>
      <c r="C26" s="7" t="s">
        <v>24</v>
      </c>
      <c r="D26" s="16"/>
      <c r="E26" s="13"/>
      <c r="F26" s="14"/>
      <c r="G26" s="13"/>
      <c r="H26" s="14"/>
      <c r="I26" s="13"/>
      <c r="J26" s="76" t="s">
        <v>65</v>
      </c>
      <c r="K26" s="13"/>
      <c r="L26" s="14"/>
      <c r="M26" s="13"/>
      <c r="N26" s="14"/>
      <c r="O26" s="13"/>
      <c r="P26" s="80" t="s">
        <v>66</v>
      </c>
      <c r="Q26" s="80"/>
      <c r="R26" s="13"/>
      <c r="S26" s="26"/>
      <c r="T26" s="13"/>
      <c r="U26" s="13"/>
      <c r="V26" s="13"/>
      <c r="W26" s="13"/>
      <c r="X26" s="80" t="s">
        <v>52</v>
      </c>
      <c r="Y26" s="13"/>
      <c r="Z26" s="13"/>
      <c r="AA26" s="26"/>
      <c r="AB26" s="13"/>
      <c r="AC26" s="80" t="s">
        <v>53</v>
      </c>
      <c r="AD26" s="80"/>
      <c r="AE26" s="13"/>
      <c r="AF26" s="13"/>
      <c r="AG26" s="13"/>
      <c r="AH26" s="15"/>
      <c r="AI26" s="42"/>
    </row>
    <row r="27" spans="1:36" ht="18.75" customHeight="1">
      <c r="A27" s="1235"/>
      <c r="B27" s="1247"/>
      <c r="C27" s="51" t="s">
        <v>28</v>
      </c>
      <c r="D27" s="27"/>
      <c r="E27" s="23"/>
      <c r="F27" s="24"/>
      <c r="G27" s="23"/>
      <c r="H27" s="24"/>
      <c r="I27" s="23"/>
      <c r="J27" s="24" t="s">
        <v>29</v>
      </c>
      <c r="K27" s="23"/>
      <c r="L27" s="28"/>
      <c r="M27" s="23"/>
      <c r="N27" s="24"/>
      <c r="O27" s="23"/>
      <c r="P27" s="23" t="s">
        <v>29</v>
      </c>
      <c r="Q27" s="23"/>
      <c r="R27" s="24"/>
      <c r="S27" s="28"/>
      <c r="T27" s="23"/>
      <c r="U27" s="23"/>
      <c r="V27" s="23"/>
      <c r="W27" s="23"/>
      <c r="X27" s="23" t="s">
        <v>29</v>
      </c>
      <c r="Y27" s="23"/>
      <c r="Z27" s="23"/>
      <c r="AA27" s="28"/>
      <c r="AB27" s="23"/>
      <c r="AC27" s="23" t="s">
        <v>29</v>
      </c>
      <c r="AD27" s="23"/>
      <c r="AE27" s="28"/>
      <c r="AF27" s="28"/>
      <c r="AG27" s="28"/>
      <c r="AH27" s="25"/>
      <c r="AI27" s="49"/>
    </row>
    <row r="28" spans="1:36" ht="18.75" customHeight="1">
      <c r="A28" s="1235"/>
      <c r="B28" s="1247"/>
      <c r="C28" s="12" t="s">
        <v>26</v>
      </c>
      <c r="D28" s="27"/>
      <c r="E28" s="23"/>
      <c r="F28" s="24"/>
      <c r="G28" s="23"/>
      <c r="H28" s="24"/>
      <c r="I28" s="23"/>
      <c r="J28" s="24" t="s">
        <v>27</v>
      </c>
      <c r="K28" s="23"/>
      <c r="L28" s="28"/>
      <c r="M28" s="23"/>
      <c r="N28" s="24"/>
      <c r="O28" s="23"/>
      <c r="P28" s="23" t="s">
        <v>27</v>
      </c>
      <c r="Q28" s="23"/>
      <c r="R28" s="24"/>
      <c r="S28" s="28"/>
      <c r="T28" s="23"/>
      <c r="U28" s="23"/>
      <c r="V28" s="23"/>
      <c r="W28" s="23"/>
      <c r="X28" s="23" t="s">
        <v>34</v>
      </c>
      <c r="Y28" s="23"/>
      <c r="Z28" s="23"/>
      <c r="AA28" s="28"/>
      <c r="AB28" s="23"/>
      <c r="AC28" s="23" t="s">
        <v>34</v>
      </c>
      <c r="AD28" s="23"/>
      <c r="AE28" s="28"/>
      <c r="AF28" s="28"/>
      <c r="AG28" s="28"/>
      <c r="AH28" s="25"/>
      <c r="AI28" s="48"/>
    </row>
    <row r="29" spans="1:36" ht="24" customHeight="1">
      <c r="A29" s="1235"/>
      <c r="B29" s="1247"/>
      <c r="C29" s="12" t="s">
        <v>16</v>
      </c>
      <c r="D29" s="27"/>
      <c r="E29" s="23"/>
      <c r="F29" s="24"/>
      <c r="G29" s="23"/>
      <c r="H29" s="24"/>
      <c r="I29" s="23"/>
      <c r="J29" s="28">
        <v>0.41666666666666669</v>
      </c>
      <c r="K29" s="23"/>
      <c r="L29" s="24"/>
      <c r="M29" s="23"/>
      <c r="N29" s="24"/>
      <c r="O29" s="23"/>
      <c r="P29" s="28">
        <v>0.41666666666666669</v>
      </c>
      <c r="Q29" s="28"/>
      <c r="R29" s="24"/>
      <c r="S29" s="28"/>
      <c r="T29" s="23"/>
      <c r="U29" s="23"/>
      <c r="V29" s="23"/>
      <c r="W29" s="23"/>
      <c r="X29" s="28">
        <v>0.41666666666666669</v>
      </c>
      <c r="Y29" s="23"/>
      <c r="Z29" s="23"/>
      <c r="AA29" s="28"/>
      <c r="AB29" s="23"/>
      <c r="AC29" s="28">
        <v>0.41666666666666669</v>
      </c>
      <c r="AD29" s="28"/>
      <c r="AE29" s="28"/>
      <c r="AF29" s="28"/>
      <c r="AG29" s="28"/>
      <c r="AH29" s="25"/>
      <c r="AI29" s="43" t="s">
        <v>20</v>
      </c>
    </row>
    <row r="30" spans="1:36" ht="24" customHeight="1">
      <c r="A30" s="1235"/>
      <c r="B30" s="1247"/>
      <c r="C30" s="12" t="s">
        <v>17</v>
      </c>
      <c r="D30" s="27"/>
      <c r="E30" s="23"/>
      <c r="F30" s="24"/>
      <c r="G30" s="23"/>
      <c r="H30" s="24"/>
      <c r="I30" s="23"/>
      <c r="J30" s="28">
        <v>0.6875</v>
      </c>
      <c r="K30" s="23"/>
      <c r="L30" s="24"/>
      <c r="M30" s="23"/>
      <c r="N30" s="24"/>
      <c r="O30" s="23"/>
      <c r="P30" s="28">
        <v>0.6875</v>
      </c>
      <c r="Q30" s="28"/>
      <c r="R30" s="24"/>
      <c r="S30" s="28"/>
      <c r="T30" s="23"/>
      <c r="U30" s="23"/>
      <c r="V30" s="23"/>
      <c r="W30" s="23"/>
      <c r="X30" s="28">
        <v>0.70833333333333337</v>
      </c>
      <c r="Y30" s="23"/>
      <c r="Z30" s="23"/>
      <c r="AA30" s="28"/>
      <c r="AB30" s="23"/>
      <c r="AC30" s="28">
        <v>0.70833333333333337</v>
      </c>
      <c r="AD30" s="28"/>
      <c r="AE30" s="28"/>
      <c r="AF30" s="28"/>
      <c r="AG30" s="28"/>
      <c r="AH30" s="25"/>
      <c r="AI30" s="40">
        <f>COUNTA(D31:AH31)</f>
        <v>2</v>
      </c>
      <c r="AJ30" s="1" t="s">
        <v>22</v>
      </c>
    </row>
    <row r="31" spans="1:36" ht="22.5" customHeight="1">
      <c r="A31" s="1236"/>
      <c r="B31" s="1248"/>
      <c r="C31" s="12" t="s">
        <v>15</v>
      </c>
      <c r="D31" s="19"/>
      <c r="E31" s="20"/>
      <c r="F31" s="21"/>
      <c r="G31" s="20"/>
      <c r="H31" s="21"/>
      <c r="I31" s="20"/>
      <c r="J31" s="20">
        <v>5.5</v>
      </c>
      <c r="K31" s="20"/>
      <c r="L31" s="21"/>
      <c r="M31" s="20"/>
      <c r="N31" s="21"/>
      <c r="O31" s="20"/>
      <c r="P31" s="20"/>
      <c r="Q31" s="20"/>
      <c r="R31" s="21"/>
      <c r="S31" s="20"/>
      <c r="T31" s="20"/>
      <c r="U31" s="20"/>
      <c r="V31" s="20"/>
      <c r="W31" s="20"/>
      <c r="X31" s="20">
        <v>1</v>
      </c>
      <c r="Y31" s="20"/>
      <c r="Z31" s="20"/>
      <c r="AA31" s="20"/>
      <c r="AB31" s="20"/>
      <c r="AC31" s="20"/>
      <c r="AD31" s="20"/>
      <c r="AE31" s="20"/>
      <c r="AF31" s="20"/>
      <c r="AG31" s="20"/>
      <c r="AH31" s="22"/>
      <c r="AI31" s="40">
        <f>SUM(D31:AH31)</f>
        <v>6.5</v>
      </c>
      <c r="AJ31" t="s">
        <v>23</v>
      </c>
    </row>
    <row r="32" spans="1:36" ht="16.5" customHeight="1">
      <c r="A32" s="44"/>
      <c r="B32" s="17"/>
      <c r="C32" s="18"/>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46"/>
    </row>
    <row r="33" spans="1:36" ht="9.75" customHeight="1">
      <c r="A33" s="8"/>
      <c r="B33" s="8"/>
      <c r="C33" s="8"/>
      <c r="D33" s="8"/>
      <c r="E33" s="8"/>
      <c r="F33" s="9"/>
      <c r="G33" s="9"/>
      <c r="H33" s="9"/>
      <c r="I33" s="9"/>
      <c r="J33" s="9"/>
      <c r="K33" s="9"/>
      <c r="L33" s="9"/>
      <c r="M33" s="9"/>
      <c r="N33" s="9"/>
      <c r="O33" s="9"/>
      <c r="P33" s="9"/>
      <c r="Q33" s="9"/>
    </row>
    <row r="34" spans="1:36" ht="15.75" customHeight="1">
      <c r="A34" s="1245" t="s">
        <v>6</v>
      </c>
      <c r="B34" s="2" t="s">
        <v>0</v>
      </c>
      <c r="C34" s="2"/>
      <c r="D34" s="10"/>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1"/>
    </row>
    <row r="35" spans="1:36" ht="15.75" customHeight="1">
      <c r="A35" s="1235"/>
      <c r="B35" s="2" t="s">
        <v>3</v>
      </c>
      <c r="C35" s="2"/>
      <c r="D35" s="58">
        <v>1</v>
      </c>
      <c r="E35" s="56">
        <v>2</v>
      </c>
      <c r="F35" s="3">
        <v>3</v>
      </c>
      <c r="G35" s="3">
        <v>4</v>
      </c>
      <c r="H35" s="3">
        <v>5</v>
      </c>
      <c r="I35" s="3">
        <v>6</v>
      </c>
      <c r="J35" s="56">
        <v>7</v>
      </c>
      <c r="K35" s="56">
        <v>8</v>
      </c>
      <c r="L35" s="56">
        <v>9</v>
      </c>
      <c r="M35" s="3">
        <v>10</v>
      </c>
      <c r="N35" s="3">
        <v>11</v>
      </c>
      <c r="O35" s="3">
        <v>12</v>
      </c>
      <c r="P35" s="3">
        <v>13</v>
      </c>
      <c r="Q35" s="56">
        <v>14</v>
      </c>
      <c r="R35" s="56">
        <v>15</v>
      </c>
      <c r="S35" s="3">
        <v>16</v>
      </c>
      <c r="T35" s="3">
        <v>17</v>
      </c>
      <c r="U35" s="3">
        <v>18</v>
      </c>
      <c r="V35" s="3">
        <v>19</v>
      </c>
      <c r="W35" s="3">
        <v>20</v>
      </c>
      <c r="X35" s="56">
        <v>21</v>
      </c>
      <c r="Y35" s="56">
        <v>22</v>
      </c>
      <c r="Z35" s="3">
        <v>23</v>
      </c>
      <c r="AA35" s="3">
        <v>24</v>
      </c>
      <c r="AB35" s="3">
        <v>25</v>
      </c>
      <c r="AC35" s="3">
        <v>26</v>
      </c>
      <c r="AD35" s="3">
        <v>27</v>
      </c>
      <c r="AE35" s="56">
        <v>28</v>
      </c>
      <c r="AF35" s="56">
        <v>29</v>
      </c>
      <c r="AG35" s="3">
        <v>30</v>
      </c>
      <c r="AH35" s="11">
        <v>31</v>
      </c>
    </row>
    <row r="36" spans="1:36" ht="15.75" customHeight="1">
      <c r="A36" s="1235"/>
      <c r="B36" s="2" t="s">
        <v>1</v>
      </c>
      <c r="C36" s="2"/>
      <c r="D36" s="58" t="s">
        <v>3</v>
      </c>
      <c r="E36" s="56" t="s">
        <v>33</v>
      </c>
      <c r="F36" s="3" t="s">
        <v>8</v>
      </c>
      <c r="G36" s="3" t="s">
        <v>9</v>
      </c>
      <c r="H36" s="3" t="s">
        <v>10</v>
      </c>
      <c r="I36" s="3" t="s">
        <v>7</v>
      </c>
      <c r="J36" s="56" t="s">
        <v>11</v>
      </c>
      <c r="K36" s="56" t="s">
        <v>12</v>
      </c>
      <c r="L36" s="56" t="s">
        <v>13</v>
      </c>
      <c r="M36" s="3" t="s">
        <v>8</v>
      </c>
      <c r="N36" s="3" t="s">
        <v>9</v>
      </c>
      <c r="O36" s="3" t="s">
        <v>10</v>
      </c>
      <c r="P36" s="3" t="s">
        <v>7</v>
      </c>
      <c r="Q36" s="56" t="s">
        <v>11</v>
      </c>
      <c r="R36" s="56" t="s">
        <v>12</v>
      </c>
      <c r="S36" s="3" t="s">
        <v>13</v>
      </c>
      <c r="T36" s="3" t="s">
        <v>8</v>
      </c>
      <c r="U36" s="3" t="s">
        <v>9</v>
      </c>
      <c r="V36" s="3" t="s">
        <v>10</v>
      </c>
      <c r="W36" s="3" t="s">
        <v>7</v>
      </c>
      <c r="X36" s="56" t="s">
        <v>11</v>
      </c>
      <c r="Y36" s="56" t="s">
        <v>12</v>
      </c>
      <c r="Z36" s="3" t="s">
        <v>13</v>
      </c>
      <c r="AA36" s="3" t="s">
        <v>8</v>
      </c>
      <c r="AB36" s="3" t="s">
        <v>9</v>
      </c>
      <c r="AC36" s="3" t="s">
        <v>10</v>
      </c>
      <c r="AD36" s="3" t="s">
        <v>7</v>
      </c>
      <c r="AE36" s="56" t="s">
        <v>11</v>
      </c>
      <c r="AF36" s="56" t="s">
        <v>12</v>
      </c>
      <c r="AG36" s="3" t="s">
        <v>13</v>
      </c>
      <c r="AH36" s="11" t="s">
        <v>8</v>
      </c>
    </row>
    <row r="37" spans="1:36" ht="198" customHeight="1">
      <c r="A37" s="1235"/>
      <c r="B37" s="1246" t="s">
        <v>2</v>
      </c>
      <c r="C37" s="29" t="s">
        <v>14</v>
      </c>
      <c r="D37" s="60"/>
      <c r="E37" s="55"/>
      <c r="F37" s="78" t="s">
        <v>43</v>
      </c>
      <c r="G37" s="78"/>
      <c r="H37" s="31" t="s">
        <v>44</v>
      </c>
      <c r="I37" s="31" t="s">
        <v>45</v>
      </c>
      <c r="J37" s="55"/>
      <c r="K37" s="55"/>
      <c r="L37" s="55"/>
      <c r="M37" s="31" t="s">
        <v>46</v>
      </c>
      <c r="N37" s="61"/>
      <c r="O37" s="31" t="s">
        <v>47</v>
      </c>
      <c r="P37" s="79"/>
      <c r="Q37" s="55"/>
      <c r="R37" s="55"/>
      <c r="S37" s="83"/>
      <c r="T37" s="31"/>
      <c r="U37" s="31"/>
      <c r="V37" s="31"/>
      <c r="W37" s="31"/>
      <c r="X37" s="55"/>
      <c r="Y37" s="55"/>
      <c r="Z37" s="31" t="s">
        <v>48</v>
      </c>
      <c r="AA37" s="31" t="s">
        <v>49</v>
      </c>
      <c r="AB37" s="31"/>
      <c r="AC37" s="31" t="s">
        <v>50</v>
      </c>
      <c r="AD37" s="31" t="s">
        <v>51</v>
      </c>
      <c r="AE37" s="55"/>
      <c r="AF37" s="55"/>
      <c r="AG37" s="31"/>
      <c r="AH37" s="62"/>
      <c r="AI37" s="39" t="s">
        <v>20</v>
      </c>
    </row>
    <row r="38" spans="1:36" ht="24" customHeight="1">
      <c r="A38" s="1235"/>
      <c r="B38" s="1247"/>
      <c r="C38" s="36" t="s">
        <v>21</v>
      </c>
      <c r="D38" s="63"/>
      <c r="E38" s="56"/>
      <c r="F38" s="3">
        <v>1</v>
      </c>
      <c r="G38" s="3"/>
      <c r="H38" s="3">
        <v>1</v>
      </c>
      <c r="I38" s="3">
        <v>1</v>
      </c>
      <c r="J38" s="56"/>
      <c r="K38" s="56"/>
      <c r="L38" s="56"/>
      <c r="M38" s="3">
        <v>1</v>
      </c>
      <c r="N38" s="3"/>
      <c r="O38" s="3">
        <v>1</v>
      </c>
      <c r="P38" s="3"/>
      <c r="Q38" s="56"/>
      <c r="R38" s="56"/>
      <c r="S38" s="3"/>
      <c r="T38" s="3"/>
      <c r="U38" s="3"/>
      <c r="V38" s="3"/>
      <c r="W38" s="3"/>
      <c r="X38" s="56"/>
      <c r="Y38" s="56"/>
      <c r="Z38" s="3">
        <v>1</v>
      </c>
      <c r="AA38" s="3">
        <v>1</v>
      </c>
      <c r="AB38" s="3"/>
      <c r="AC38" s="3">
        <v>1</v>
      </c>
      <c r="AD38" s="3">
        <v>1</v>
      </c>
      <c r="AE38" s="56"/>
      <c r="AF38" s="56"/>
      <c r="AG38" s="3"/>
      <c r="AH38" s="11"/>
      <c r="AI38" s="41">
        <f>SUM(D38:AH38)</f>
        <v>9</v>
      </c>
      <c r="AJ38" s="1" t="s">
        <v>22</v>
      </c>
    </row>
    <row r="39" spans="1:36" ht="24" customHeight="1">
      <c r="A39" s="1235"/>
      <c r="B39" s="1247"/>
      <c r="C39" s="33" t="s">
        <v>15</v>
      </c>
      <c r="D39" s="64"/>
      <c r="E39" s="57"/>
      <c r="F39" s="35">
        <v>3</v>
      </c>
      <c r="G39" s="35"/>
      <c r="H39" s="35">
        <v>3</v>
      </c>
      <c r="I39" s="35">
        <v>3</v>
      </c>
      <c r="J39" s="57"/>
      <c r="K39" s="57"/>
      <c r="L39" s="57"/>
      <c r="M39" s="35">
        <v>3</v>
      </c>
      <c r="N39" s="35"/>
      <c r="O39" s="35">
        <v>3</v>
      </c>
      <c r="P39" s="35"/>
      <c r="Q39" s="57"/>
      <c r="R39" s="57"/>
      <c r="S39" s="35"/>
      <c r="T39" s="35"/>
      <c r="U39" s="35"/>
      <c r="V39" s="35"/>
      <c r="W39" s="35"/>
      <c r="X39" s="57"/>
      <c r="Y39" s="57"/>
      <c r="Z39" s="35">
        <v>3</v>
      </c>
      <c r="AA39" s="35">
        <v>3</v>
      </c>
      <c r="AB39" s="35"/>
      <c r="AC39" s="35">
        <v>3</v>
      </c>
      <c r="AD39" s="35">
        <v>3</v>
      </c>
      <c r="AE39" s="57"/>
      <c r="AF39" s="57"/>
      <c r="AG39" s="35"/>
      <c r="AH39" s="38"/>
      <c r="AI39" s="41">
        <f>SUM(D39:AH39)</f>
        <v>27</v>
      </c>
      <c r="AJ39" t="s">
        <v>23</v>
      </c>
    </row>
    <row r="40" spans="1:36" ht="218.25" customHeight="1">
      <c r="A40" s="1235"/>
      <c r="B40" s="1247"/>
      <c r="C40" s="7" t="s">
        <v>24</v>
      </c>
      <c r="D40" s="16"/>
      <c r="E40" s="13"/>
      <c r="F40" s="14"/>
      <c r="G40" s="13"/>
      <c r="H40" s="14"/>
      <c r="I40" s="13"/>
      <c r="J40" s="14"/>
      <c r="K40" s="13"/>
      <c r="L40" s="14"/>
      <c r="M40" s="13"/>
      <c r="N40" s="13" t="s">
        <v>64</v>
      </c>
      <c r="O40" s="13"/>
      <c r="P40" s="13" t="s">
        <v>68</v>
      </c>
      <c r="Q40" s="13"/>
      <c r="R40" s="14"/>
      <c r="S40" s="26"/>
      <c r="T40" s="13"/>
      <c r="U40" s="80" t="s">
        <v>54</v>
      </c>
      <c r="V40" s="13"/>
      <c r="W40" s="13"/>
      <c r="X40" s="13"/>
      <c r="Y40" s="13"/>
      <c r="Z40" s="13"/>
      <c r="AA40" s="26"/>
      <c r="AB40" s="80"/>
      <c r="AC40" s="80"/>
      <c r="AD40" s="13"/>
      <c r="AE40" s="13"/>
      <c r="AF40" s="13"/>
      <c r="AG40" s="13"/>
      <c r="AH40" s="15" t="s">
        <v>36</v>
      </c>
      <c r="AI40" s="42"/>
    </row>
    <row r="41" spans="1:36" ht="18.75" customHeight="1">
      <c r="A41" s="1235"/>
      <c r="B41" s="1247"/>
      <c r="C41" s="51" t="s">
        <v>28</v>
      </c>
      <c r="D41" s="68"/>
      <c r="E41" s="69"/>
      <c r="F41" s="69"/>
      <c r="G41" s="69"/>
      <c r="H41" s="69"/>
      <c r="I41" s="69"/>
      <c r="J41" s="69"/>
      <c r="K41" s="69"/>
      <c r="L41" s="70"/>
      <c r="M41" s="69"/>
      <c r="N41" s="69" t="s">
        <v>29</v>
      </c>
      <c r="O41" s="69"/>
      <c r="P41" s="69" t="s">
        <v>29</v>
      </c>
      <c r="Q41" s="69"/>
      <c r="R41" s="69"/>
      <c r="S41" s="70"/>
      <c r="T41" s="69"/>
      <c r="U41" s="69" t="s">
        <v>29</v>
      </c>
      <c r="V41" s="69"/>
      <c r="W41" s="69"/>
      <c r="X41" s="69"/>
      <c r="Y41" s="69"/>
      <c r="Z41" s="69"/>
      <c r="AA41" s="70"/>
      <c r="AB41" s="69"/>
      <c r="AC41" s="69"/>
      <c r="AD41" s="69"/>
      <c r="AE41" s="70"/>
      <c r="AF41" s="70"/>
      <c r="AG41" s="70"/>
      <c r="AH41" s="65" t="s">
        <v>29</v>
      </c>
      <c r="AI41" s="49"/>
    </row>
    <row r="42" spans="1:36" ht="18.75" customHeight="1">
      <c r="A42" s="1235"/>
      <c r="B42" s="1247"/>
      <c r="C42" s="12" t="s">
        <v>26</v>
      </c>
      <c r="D42" s="71"/>
      <c r="E42" s="23"/>
      <c r="F42" s="23"/>
      <c r="G42" s="23"/>
      <c r="H42" s="23"/>
      <c r="I42" s="23"/>
      <c r="J42" s="23"/>
      <c r="K42" s="23"/>
      <c r="L42" s="28"/>
      <c r="M42" s="23"/>
      <c r="N42" s="23" t="s">
        <v>27</v>
      </c>
      <c r="O42" s="23"/>
      <c r="P42" s="23" t="s">
        <v>27</v>
      </c>
      <c r="Q42" s="23"/>
      <c r="R42" s="23"/>
      <c r="S42" s="28"/>
      <c r="T42" s="23"/>
      <c r="U42" s="23" t="s">
        <v>34</v>
      </c>
      <c r="V42" s="23"/>
      <c r="W42" s="23"/>
      <c r="X42" s="23"/>
      <c r="Y42" s="23"/>
      <c r="Z42" s="23"/>
      <c r="AA42" s="28"/>
      <c r="AB42" s="23"/>
      <c r="AC42" s="23"/>
      <c r="AD42" s="23"/>
      <c r="AE42" s="28"/>
      <c r="AF42" s="28"/>
      <c r="AG42" s="28"/>
      <c r="AH42" s="66" t="s">
        <v>27</v>
      </c>
      <c r="AI42" s="49"/>
    </row>
    <row r="43" spans="1:36" ht="24" customHeight="1">
      <c r="A43" s="1235"/>
      <c r="B43" s="1247"/>
      <c r="C43" s="12" t="s">
        <v>16</v>
      </c>
      <c r="D43" s="71"/>
      <c r="E43" s="23"/>
      <c r="F43" s="23"/>
      <c r="G43" s="28"/>
      <c r="H43" s="23"/>
      <c r="I43" s="23"/>
      <c r="J43" s="23"/>
      <c r="K43" s="23"/>
      <c r="L43" s="23"/>
      <c r="M43" s="23"/>
      <c r="N43" s="28">
        <v>0.41666666666666669</v>
      </c>
      <c r="O43" s="23"/>
      <c r="P43" s="28">
        <v>0.41666666666666669</v>
      </c>
      <c r="Q43" s="23"/>
      <c r="R43" s="23"/>
      <c r="S43" s="28"/>
      <c r="T43" s="23"/>
      <c r="U43" s="28">
        <v>0.41666666666666669</v>
      </c>
      <c r="V43" s="23"/>
      <c r="W43" s="23"/>
      <c r="X43" s="23"/>
      <c r="Y43" s="23"/>
      <c r="Z43" s="23"/>
      <c r="AA43" s="28"/>
      <c r="AB43" s="28"/>
      <c r="AC43" s="28"/>
      <c r="AD43" s="23"/>
      <c r="AE43" s="28"/>
      <c r="AF43" s="28"/>
      <c r="AG43" s="28"/>
      <c r="AH43" s="66">
        <v>0.45833333333333331</v>
      </c>
      <c r="AI43" s="43" t="s">
        <v>20</v>
      </c>
    </row>
    <row r="44" spans="1:36" ht="24" customHeight="1">
      <c r="A44" s="1235"/>
      <c r="B44" s="1247"/>
      <c r="C44" s="12" t="s">
        <v>17</v>
      </c>
      <c r="D44" s="71"/>
      <c r="E44" s="23"/>
      <c r="F44" s="23"/>
      <c r="G44" s="28"/>
      <c r="H44" s="23"/>
      <c r="I44" s="23"/>
      <c r="J44" s="23"/>
      <c r="K44" s="23"/>
      <c r="L44" s="23"/>
      <c r="M44" s="23"/>
      <c r="N44" s="28">
        <v>0.6875</v>
      </c>
      <c r="O44" s="23"/>
      <c r="P44" s="28">
        <v>0.6875</v>
      </c>
      <c r="Q44" s="23"/>
      <c r="R44" s="23"/>
      <c r="S44" s="28"/>
      <c r="T44" s="23"/>
      <c r="U44" s="28">
        <v>0.70833333333333337</v>
      </c>
      <c r="V44" s="23"/>
      <c r="W44" s="23"/>
      <c r="X44" s="23"/>
      <c r="Y44" s="23"/>
      <c r="Z44" s="23"/>
      <c r="AA44" s="28"/>
      <c r="AB44" s="28"/>
      <c r="AC44" s="28"/>
      <c r="AD44" s="23"/>
      <c r="AE44" s="28"/>
      <c r="AF44" s="28"/>
      <c r="AG44" s="28"/>
      <c r="AH44" s="66">
        <v>0.5</v>
      </c>
      <c r="AI44" s="40">
        <f>COUNTA(D45:AH45)</f>
        <v>2</v>
      </c>
      <c r="AJ44" s="1" t="s">
        <v>22</v>
      </c>
    </row>
    <row r="45" spans="1:36" ht="22.5" customHeight="1">
      <c r="A45" s="1236"/>
      <c r="B45" s="1248"/>
      <c r="C45" s="12" t="s">
        <v>15</v>
      </c>
      <c r="D45" s="72"/>
      <c r="E45" s="20"/>
      <c r="F45" s="20"/>
      <c r="G45" s="20"/>
      <c r="H45" s="20"/>
      <c r="I45" s="20"/>
      <c r="J45" s="20"/>
      <c r="K45" s="20"/>
      <c r="L45" s="20"/>
      <c r="M45" s="20"/>
      <c r="N45" s="20">
        <v>5.5</v>
      </c>
      <c r="O45" s="20"/>
      <c r="P45" s="20"/>
      <c r="Q45" s="20"/>
      <c r="R45" s="20"/>
      <c r="S45" s="20"/>
      <c r="T45" s="20"/>
      <c r="U45" s="20">
        <v>1</v>
      </c>
      <c r="V45" s="20"/>
      <c r="W45" s="20"/>
      <c r="X45" s="20"/>
      <c r="Y45" s="20"/>
      <c r="Z45" s="20"/>
      <c r="AA45" s="20"/>
      <c r="AB45" s="20"/>
      <c r="AC45" s="20"/>
      <c r="AD45" s="20"/>
      <c r="AE45" s="20"/>
      <c r="AF45" s="20"/>
      <c r="AG45" s="20"/>
      <c r="AH45" s="67"/>
      <c r="AI45" s="40">
        <f>SUM(D45:AH45)</f>
        <v>6.5</v>
      </c>
      <c r="AJ45" t="s">
        <v>23</v>
      </c>
    </row>
    <row r="46" spans="1:36" ht="22.5" customHeight="1">
      <c r="A46" s="44"/>
      <c r="B46" s="17"/>
      <c r="C46" s="18"/>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46"/>
    </row>
    <row r="47" spans="1:36" ht="22.5" customHeight="1">
      <c r="A47" s="45"/>
      <c r="B47" s="17"/>
      <c r="C47" s="18"/>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row>
  </sheetData>
  <mergeCells count="11">
    <mergeCell ref="AH1:AJ1"/>
    <mergeCell ref="A20:A31"/>
    <mergeCell ref="B23:B31"/>
    <mergeCell ref="A34:A45"/>
    <mergeCell ref="B37:B45"/>
    <mergeCell ref="A2:AI2"/>
    <mergeCell ref="B4:F4"/>
    <mergeCell ref="G4:S4"/>
    <mergeCell ref="T4:AK4"/>
    <mergeCell ref="A6:A17"/>
    <mergeCell ref="B9:B17"/>
  </mergeCells>
  <phoneticPr fontId="3"/>
  <dataValidations count="2">
    <dataValidation type="list" allowBlank="1" showInputMessage="1" showErrorMessage="1" sqref="D13:AH13 D27:AH27 D41:AH41" xr:uid="{00000000-0002-0000-0900-000000000000}">
      <formula1>"対面,通信"</formula1>
    </dataValidation>
    <dataValidation type="list" allowBlank="1" showInputMessage="1" showErrorMessage="1" sqref="D28:AH28 D14:AH14 D42:AH42" xr:uid="{00000000-0002-0000-0900-000001000000}">
      <formula1>"集合,個別"</formula1>
    </dataValidation>
  </dataValidations>
  <printOptions horizontalCentered="1"/>
  <pageMargins left="0.70866141732283472" right="0.70866141732283472" top="0.74803149606299213" bottom="0.74803149606299213" header="0.31496062992125984" footer="0.31496062992125984"/>
  <pageSetup paperSize="9" scale="37"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
  <sheetViews>
    <sheetView workbookViewId="0">
      <selection activeCell="A22" sqref="A22"/>
    </sheetView>
  </sheetViews>
  <sheetFormatPr defaultRowHeight="13"/>
  <cols>
    <col min="1" max="1" width="22" style="98" customWidth="1"/>
    <col min="2" max="2" width="4.6328125" customWidth="1"/>
    <col min="3" max="3" width="18.6328125" style="159" customWidth="1"/>
    <col min="4" max="4" width="16.08984375" customWidth="1"/>
    <col min="5" max="5" width="5.90625" customWidth="1"/>
    <col min="6" max="6" width="17.26953125" style="159" customWidth="1"/>
  </cols>
  <sheetData>
    <row r="1" spans="1:6">
      <c r="A1" s="95">
        <v>45411</v>
      </c>
      <c r="B1" s="96">
        <f t="shared" ref="B1:B22" si="0">IF(A1="","",A1)</f>
        <v>45411</v>
      </c>
      <c r="C1" s="154" t="s">
        <v>73</v>
      </c>
      <c r="D1" s="160">
        <v>45295</v>
      </c>
      <c r="E1" s="161">
        <f t="shared" ref="E1" si="1">IF(D1="","",D1)</f>
        <v>45295</v>
      </c>
      <c r="F1" s="154" t="s">
        <v>92</v>
      </c>
    </row>
    <row r="2" spans="1:6">
      <c r="A2" s="97">
        <v>45415</v>
      </c>
      <c r="B2" s="96">
        <f t="shared" si="0"/>
        <v>45415</v>
      </c>
      <c r="C2" s="155" t="s">
        <v>74</v>
      </c>
      <c r="D2" s="162"/>
      <c r="F2" s="156"/>
    </row>
    <row r="3" spans="1:6">
      <c r="A3" s="97">
        <v>45416</v>
      </c>
      <c r="B3" s="96">
        <f t="shared" si="0"/>
        <v>45416</v>
      </c>
      <c r="C3" s="155" t="s">
        <v>75</v>
      </c>
      <c r="D3" s="162"/>
      <c r="F3" s="156"/>
    </row>
    <row r="4" spans="1:6">
      <c r="A4" s="97">
        <v>45417</v>
      </c>
      <c r="B4" s="96">
        <f t="shared" si="0"/>
        <v>45417</v>
      </c>
      <c r="C4" s="155" t="s">
        <v>76</v>
      </c>
      <c r="D4" s="162"/>
      <c r="F4" s="156"/>
    </row>
    <row r="5" spans="1:6">
      <c r="A5" s="97">
        <v>45418</v>
      </c>
      <c r="B5" s="96">
        <f t="shared" si="0"/>
        <v>45418</v>
      </c>
      <c r="C5" s="155" t="s">
        <v>565</v>
      </c>
      <c r="D5" s="162"/>
      <c r="F5" s="156"/>
    </row>
    <row r="6" spans="1:6">
      <c r="A6" s="97">
        <v>45466</v>
      </c>
      <c r="B6" s="96">
        <f t="shared" si="0"/>
        <v>45466</v>
      </c>
      <c r="C6" s="155" t="s">
        <v>566</v>
      </c>
      <c r="D6" s="162"/>
      <c r="F6" s="156"/>
    </row>
    <row r="7" spans="1:6">
      <c r="A7" s="97">
        <v>45488</v>
      </c>
      <c r="B7" s="96">
        <f t="shared" si="0"/>
        <v>45488</v>
      </c>
      <c r="C7" s="155" t="s">
        <v>77</v>
      </c>
      <c r="D7" s="162"/>
      <c r="F7" s="156"/>
    </row>
    <row r="8" spans="1:6">
      <c r="A8" s="97">
        <v>45515</v>
      </c>
      <c r="B8" s="96">
        <f t="shared" si="0"/>
        <v>45515</v>
      </c>
      <c r="C8" s="155" t="s">
        <v>570</v>
      </c>
      <c r="D8" s="162"/>
      <c r="F8" s="156"/>
    </row>
    <row r="9" spans="1:6">
      <c r="A9" s="95">
        <v>45516</v>
      </c>
      <c r="B9" s="96">
        <f t="shared" si="0"/>
        <v>45516</v>
      </c>
      <c r="C9" s="155" t="s">
        <v>564</v>
      </c>
      <c r="D9" s="162"/>
      <c r="F9" s="156"/>
    </row>
    <row r="10" spans="1:6">
      <c r="A10" s="97">
        <v>45551</v>
      </c>
      <c r="B10" s="96">
        <f t="shared" si="0"/>
        <v>45551</v>
      </c>
      <c r="C10" s="155" t="s">
        <v>78</v>
      </c>
      <c r="D10" s="162"/>
      <c r="F10" s="156"/>
    </row>
    <row r="11" spans="1:6">
      <c r="A11" s="97">
        <v>45557</v>
      </c>
      <c r="B11" s="96">
        <f t="shared" si="0"/>
        <v>45557</v>
      </c>
      <c r="C11" s="155" t="s">
        <v>79</v>
      </c>
      <c r="D11" s="162"/>
      <c r="F11" s="156"/>
    </row>
    <row r="12" spans="1:6">
      <c r="A12" s="97">
        <v>45558</v>
      </c>
      <c r="B12" s="96">
        <f t="shared" si="0"/>
        <v>45558</v>
      </c>
      <c r="C12" s="155" t="s">
        <v>567</v>
      </c>
      <c r="D12" s="162"/>
      <c r="F12" s="156"/>
    </row>
    <row r="13" spans="1:6">
      <c r="A13" s="97">
        <v>45579</v>
      </c>
      <c r="B13" s="96">
        <f t="shared" si="0"/>
        <v>45579</v>
      </c>
      <c r="C13" s="155" t="s">
        <v>80</v>
      </c>
      <c r="D13" s="162"/>
      <c r="F13" s="156"/>
    </row>
    <row r="14" spans="1:6">
      <c r="A14" s="97">
        <v>45599</v>
      </c>
      <c r="B14" s="96">
        <f t="shared" si="0"/>
        <v>45599</v>
      </c>
      <c r="C14" s="155" t="s">
        <v>81</v>
      </c>
      <c r="D14" s="162"/>
      <c r="F14" s="156"/>
    </row>
    <row r="15" spans="1:6">
      <c r="A15" s="97">
        <v>45600</v>
      </c>
      <c r="B15" s="96">
        <f t="shared" si="0"/>
        <v>45600</v>
      </c>
      <c r="C15" s="155" t="s">
        <v>568</v>
      </c>
      <c r="D15" s="162"/>
      <c r="F15" s="156"/>
    </row>
    <row r="16" spans="1:6">
      <c r="A16" s="97">
        <v>45619</v>
      </c>
      <c r="B16" s="96">
        <f t="shared" si="0"/>
        <v>45619</v>
      </c>
      <c r="C16" s="155" t="s">
        <v>82</v>
      </c>
      <c r="D16" s="162"/>
      <c r="F16" s="156"/>
    </row>
    <row r="17" spans="1:6">
      <c r="A17" s="97">
        <v>45655</v>
      </c>
      <c r="B17" s="96">
        <f t="shared" si="0"/>
        <v>45655</v>
      </c>
      <c r="C17" s="155" t="s">
        <v>83</v>
      </c>
      <c r="D17" s="162"/>
      <c r="F17" s="156"/>
    </row>
    <row r="18" spans="1:6">
      <c r="A18" s="97">
        <v>45656</v>
      </c>
      <c r="B18" s="96">
        <f t="shared" si="0"/>
        <v>45656</v>
      </c>
      <c r="C18" s="155" t="s">
        <v>83</v>
      </c>
      <c r="D18" s="162"/>
      <c r="F18" s="156"/>
    </row>
    <row r="19" spans="1:6">
      <c r="A19" s="97">
        <v>45657</v>
      </c>
      <c r="B19" s="96">
        <f t="shared" si="0"/>
        <v>45657</v>
      </c>
      <c r="C19" s="155" t="s">
        <v>83</v>
      </c>
      <c r="D19" s="162"/>
      <c r="F19" s="156"/>
    </row>
    <row r="20" spans="1:6">
      <c r="A20" s="95">
        <v>45658</v>
      </c>
      <c r="B20" s="96">
        <f t="shared" si="0"/>
        <v>45658</v>
      </c>
      <c r="C20" s="155" t="s">
        <v>84</v>
      </c>
      <c r="D20" s="162"/>
      <c r="F20" s="156"/>
    </row>
    <row r="21" spans="1:6">
      <c r="A21" s="97">
        <v>45659</v>
      </c>
      <c r="B21" s="96">
        <f t="shared" si="0"/>
        <v>45659</v>
      </c>
      <c r="C21" s="155" t="s">
        <v>83</v>
      </c>
      <c r="D21" s="162"/>
      <c r="F21" s="156"/>
    </row>
    <row r="22" spans="1:6">
      <c r="A22" s="97">
        <v>45660</v>
      </c>
      <c r="B22" s="96">
        <f t="shared" si="0"/>
        <v>45660</v>
      </c>
      <c r="C22" s="155" t="s">
        <v>83</v>
      </c>
      <c r="D22" s="162"/>
      <c r="F22" s="156"/>
    </row>
    <row r="23" spans="1:6">
      <c r="A23" s="97">
        <v>45670</v>
      </c>
      <c r="B23" s="96">
        <f t="shared" ref="B23:B30" si="2">IF(A23="","",A23)</f>
        <v>45670</v>
      </c>
      <c r="C23" s="155" t="s">
        <v>85</v>
      </c>
      <c r="D23" s="162"/>
      <c r="F23" s="156"/>
    </row>
    <row r="24" spans="1:6">
      <c r="A24" s="97">
        <v>45699</v>
      </c>
      <c r="B24" s="96">
        <f t="shared" si="2"/>
        <v>45699</v>
      </c>
      <c r="C24" s="155" t="s">
        <v>86</v>
      </c>
      <c r="D24" s="162"/>
      <c r="F24" s="156"/>
    </row>
    <row r="25" spans="1:6">
      <c r="A25" s="97">
        <v>45711</v>
      </c>
      <c r="B25" s="96">
        <f t="shared" si="2"/>
        <v>45711</v>
      </c>
      <c r="C25" s="155" t="s">
        <v>87</v>
      </c>
      <c r="D25" s="162"/>
      <c r="F25" s="156"/>
    </row>
    <row r="26" spans="1:6">
      <c r="A26" s="97">
        <v>45712</v>
      </c>
      <c r="B26" s="96">
        <f t="shared" si="2"/>
        <v>45712</v>
      </c>
      <c r="C26" s="155" t="s">
        <v>569</v>
      </c>
      <c r="D26" s="162"/>
      <c r="F26" s="156"/>
    </row>
    <row r="27" spans="1:6">
      <c r="A27" s="97">
        <v>45736</v>
      </c>
      <c r="B27" s="96">
        <f t="shared" si="2"/>
        <v>45736</v>
      </c>
      <c r="C27" s="155" t="s">
        <v>88</v>
      </c>
      <c r="D27" s="162"/>
      <c r="F27" s="156"/>
    </row>
    <row r="28" spans="1:6">
      <c r="A28" s="97"/>
      <c r="B28" s="96"/>
      <c r="C28" s="155"/>
      <c r="D28" s="162"/>
      <c r="F28" s="156"/>
    </row>
    <row r="29" spans="1:6">
      <c r="A29" s="97"/>
      <c r="B29" s="96" t="str">
        <f t="shared" si="2"/>
        <v/>
      </c>
      <c r="C29" s="155"/>
      <c r="D29" s="162"/>
      <c r="F29" s="156"/>
    </row>
    <row r="30" spans="1:6">
      <c r="A30" s="97"/>
      <c r="B30" s="96" t="str">
        <f t="shared" si="2"/>
        <v/>
      </c>
      <c r="C30" s="155"/>
      <c r="D30" s="162"/>
      <c r="F30" s="156"/>
    </row>
    <row r="31" spans="1:6">
      <c r="A31" s="97"/>
      <c r="B31" s="96"/>
      <c r="C31" s="155"/>
      <c r="D31" s="162"/>
      <c r="F31" s="156"/>
    </row>
    <row r="32" spans="1:6">
      <c r="A32" s="99"/>
      <c r="B32" s="96" t="str">
        <f t="shared" ref="B32:B40" si="3">IF(A32="","",A32)</f>
        <v/>
      </c>
      <c r="C32" s="157"/>
      <c r="D32" s="162"/>
      <c r="F32" s="156"/>
    </row>
    <row r="33" spans="1:6">
      <c r="A33" s="99"/>
      <c r="B33" s="96" t="str">
        <f t="shared" si="3"/>
        <v/>
      </c>
      <c r="C33" s="157"/>
      <c r="D33" s="162"/>
      <c r="F33" s="156"/>
    </row>
    <row r="34" spans="1:6">
      <c r="A34" s="99"/>
      <c r="B34" s="96" t="str">
        <f t="shared" si="3"/>
        <v/>
      </c>
      <c r="C34" s="157"/>
      <c r="D34" s="162"/>
      <c r="F34" s="156"/>
    </row>
    <row r="35" spans="1:6" ht="13.5" thickBot="1">
      <c r="A35" s="99"/>
      <c r="B35" s="96" t="str">
        <f t="shared" si="3"/>
        <v/>
      </c>
      <c r="C35" s="157"/>
      <c r="D35" s="163"/>
      <c r="E35" s="164"/>
      <c r="F35" s="165"/>
    </row>
    <row r="36" spans="1:6">
      <c r="A36" s="99"/>
      <c r="B36" s="96" t="str">
        <f t="shared" si="3"/>
        <v/>
      </c>
      <c r="C36" s="157"/>
    </row>
    <row r="37" spans="1:6">
      <c r="A37" s="99"/>
      <c r="B37" s="96" t="str">
        <f t="shared" si="3"/>
        <v/>
      </c>
      <c r="C37" s="157"/>
    </row>
    <row r="38" spans="1:6">
      <c r="A38" s="99"/>
      <c r="B38" s="96" t="str">
        <f t="shared" si="3"/>
        <v/>
      </c>
      <c r="C38" s="157"/>
    </row>
    <row r="39" spans="1:6">
      <c r="A39" s="99"/>
      <c r="B39" s="96" t="str">
        <f t="shared" si="3"/>
        <v/>
      </c>
      <c r="C39" s="157"/>
    </row>
    <row r="40" spans="1:6" ht="13.5" thickBot="1">
      <c r="A40" s="100"/>
      <c r="B40" s="101" t="str">
        <f t="shared" si="3"/>
        <v/>
      </c>
      <c r="C40" s="158"/>
    </row>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FF00"/>
    <pageSetUpPr fitToPage="1"/>
  </sheetPr>
  <dimension ref="A1:ET64"/>
  <sheetViews>
    <sheetView view="pageBreakPreview" topLeftCell="R1" zoomScale="85" zoomScaleNormal="85" zoomScaleSheetLayoutView="85" workbookViewId="0">
      <selection activeCell="AM6" sqref="AM6"/>
    </sheetView>
  </sheetViews>
  <sheetFormatPr defaultRowHeight="13"/>
  <cols>
    <col min="1" max="1" width="5.36328125" style="224" customWidth="1"/>
    <col min="2" max="33" width="3.36328125" style="224" customWidth="1"/>
    <col min="34" max="34" width="2" style="224" customWidth="1"/>
    <col min="35" max="35" width="3.6328125" style="225" customWidth="1"/>
    <col min="36" max="36" width="2.90625" style="224" customWidth="1"/>
    <col min="37" max="38" width="19.08984375" style="224" customWidth="1"/>
    <col min="39" max="40" width="2.90625" style="224" customWidth="1"/>
    <col min="41" max="41" width="6" style="224" customWidth="1"/>
    <col min="42" max="144" width="2.90625" style="224" customWidth="1"/>
    <col min="145" max="145" width="6.26953125" style="224" customWidth="1"/>
    <col min="146" max="146" width="9" style="224" customWidth="1"/>
    <col min="147" max="256" width="9" style="224"/>
    <col min="257" max="257" width="5.36328125" style="224" customWidth="1"/>
    <col min="258" max="289" width="3.36328125" style="224" customWidth="1"/>
    <col min="290" max="290" width="2" style="224" customWidth="1"/>
    <col min="291" max="291" width="3.6328125" style="224" customWidth="1"/>
    <col min="292" max="292" width="2.90625" style="224" customWidth="1"/>
    <col min="293" max="294" width="19.08984375" style="224" customWidth="1"/>
    <col min="295" max="296" width="2.90625" style="224" customWidth="1"/>
    <col min="297" max="297" width="6" style="224" customWidth="1"/>
    <col min="298" max="400" width="2.90625" style="224" customWidth="1"/>
    <col min="401" max="401" width="6.26953125" style="224" customWidth="1"/>
    <col min="402" max="402" width="9" style="224" customWidth="1"/>
    <col min="403" max="512" width="9" style="224"/>
    <col min="513" max="513" width="5.36328125" style="224" customWidth="1"/>
    <col min="514" max="545" width="3.36328125" style="224" customWidth="1"/>
    <col min="546" max="546" width="2" style="224" customWidth="1"/>
    <col min="547" max="547" width="3.6328125" style="224" customWidth="1"/>
    <col min="548" max="548" width="2.90625" style="224" customWidth="1"/>
    <col min="549" max="550" width="19.08984375" style="224" customWidth="1"/>
    <col min="551" max="552" width="2.90625" style="224" customWidth="1"/>
    <col min="553" max="553" width="6" style="224" customWidth="1"/>
    <col min="554" max="656" width="2.90625" style="224" customWidth="1"/>
    <col min="657" max="657" width="6.26953125" style="224" customWidth="1"/>
    <col min="658" max="658" width="9" style="224" customWidth="1"/>
    <col min="659" max="768" width="9" style="224"/>
    <col min="769" max="769" width="5.36328125" style="224" customWidth="1"/>
    <col min="770" max="801" width="3.36328125" style="224" customWidth="1"/>
    <col min="802" max="802" width="2" style="224" customWidth="1"/>
    <col min="803" max="803" width="3.6328125" style="224" customWidth="1"/>
    <col min="804" max="804" width="2.90625" style="224" customWidth="1"/>
    <col min="805" max="806" width="19.08984375" style="224" customWidth="1"/>
    <col min="807" max="808" width="2.90625" style="224" customWidth="1"/>
    <col min="809" max="809" width="6" style="224" customWidth="1"/>
    <col min="810" max="912" width="2.90625" style="224" customWidth="1"/>
    <col min="913" max="913" width="6.26953125" style="224" customWidth="1"/>
    <col min="914" max="914" width="9" style="224" customWidth="1"/>
    <col min="915" max="1024" width="9" style="224"/>
    <col min="1025" max="1025" width="5.36328125" style="224" customWidth="1"/>
    <col min="1026" max="1057" width="3.36328125" style="224" customWidth="1"/>
    <col min="1058" max="1058" width="2" style="224" customWidth="1"/>
    <col min="1059" max="1059" width="3.6328125" style="224" customWidth="1"/>
    <col min="1060" max="1060" width="2.90625" style="224" customWidth="1"/>
    <col min="1061" max="1062" width="19.08984375" style="224" customWidth="1"/>
    <col min="1063" max="1064" width="2.90625" style="224" customWidth="1"/>
    <col min="1065" max="1065" width="6" style="224" customWidth="1"/>
    <col min="1066" max="1168" width="2.90625" style="224" customWidth="1"/>
    <col min="1169" max="1169" width="6.26953125" style="224" customWidth="1"/>
    <col min="1170" max="1170" width="9" style="224" customWidth="1"/>
    <col min="1171" max="1280" width="9" style="224"/>
    <col min="1281" max="1281" width="5.36328125" style="224" customWidth="1"/>
    <col min="1282" max="1313" width="3.36328125" style="224" customWidth="1"/>
    <col min="1314" max="1314" width="2" style="224" customWidth="1"/>
    <col min="1315" max="1315" width="3.6328125" style="224" customWidth="1"/>
    <col min="1316" max="1316" width="2.90625" style="224" customWidth="1"/>
    <col min="1317" max="1318" width="19.08984375" style="224" customWidth="1"/>
    <col min="1319" max="1320" width="2.90625" style="224" customWidth="1"/>
    <col min="1321" max="1321" width="6" style="224" customWidth="1"/>
    <col min="1322" max="1424" width="2.90625" style="224" customWidth="1"/>
    <col min="1425" max="1425" width="6.26953125" style="224" customWidth="1"/>
    <col min="1426" max="1426" width="9" style="224" customWidth="1"/>
    <col min="1427" max="1536" width="9" style="224"/>
    <col min="1537" max="1537" width="5.36328125" style="224" customWidth="1"/>
    <col min="1538" max="1569" width="3.36328125" style="224" customWidth="1"/>
    <col min="1570" max="1570" width="2" style="224" customWidth="1"/>
    <col min="1571" max="1571" width="3.6328125" style="224" customWidth="1"/>
    <col min="1572" max="1572" width="2.90625" style="224" customWidth="1"/>
    <col min="1573" max="1574" width="19.08984375" style="224" customWidth="1"/>
    <col min="1575" max="1576" width="2.90625" style="224" customWidth="1"/>
    <col min="1577" max="1577" width="6" style="224" customWidth="1"/>
    <col min="1578" max="1680" width="2.90625" style="224" customWidth="1"/>
    <col min="1681" max="1681" width="6.26953125" style="224" customWidth="1"/>
    <col min="1682" max="1682" width="9" style="224" customWidth="1"/>
    <col min="1683" max="1792" width="9" style="224"/>
    <col min="1793" max="1793" width="5.36328125" style="224" customWidth="1"/>
    <col min="1794" max="1825" width="3.36328125" style="224" customWidth="1"/>
    <col min="1826" max="1826" width="2" style="224" customWidth="1"/>
    <col min="1827" max="1827" width="3.6328125" style="224" customWidth="1"/>
    <col min="1828" max="1828" width="2.90625" style="224" customWidth="1"/>
    <col min="1829" max="1830" width="19.08984375" style="224" customWidth="1"/>
    <col min="1831" max="1832" width="2.90625" style="224" customWidth="1"/>
    <col min="1833" max="1833" width="6" style="224" customWidth="1"/>
    <col min="1834" max="1936" width="2.90625" style="224" customWidth="1"/>
    <col min="1937" max="1937" width="6.26953125" style="224" customWidth="1"/>
    <col min="1938" max="1938" width="9" style="224" customWidth="1"/>
    <col min="1939" max="2048" width="9" style="224"/>
    <col min="2049" max="2049" width="5.36328125" style="224" customWidth="1"/>
    <col min="2050" max="2081" width="3.36328125" style="224" customWidth="1"/>
    <col min="2082" max="2082" width="2" style="224" customWidth="1"/>
    <col min="2083" max="2083" width="3.6328125" style="224" customWidth="1"/>
    <col min="2084" max="2084" width="2.90625" style="224" customWidth="1"/>
    <col min="2085" max="2086" width="19.08984375" style="224" customWidth="1"/>
    <col min="2087" max="2088" width="2.90625" style="224" customWidth="1"/>
    <col min="2089" max="2089" width="6" style="224" customWidth="1"/>
    <col min="2090" max="2192" width="2.90625" style="224" customWidth="1"/>
    <col min="2193" max="2193" width="6.26953125" style="224" customWidth="1"/>
    <col min="2194" max="2194" width="9" style="224" customWidth="1"/>
    <col min="2195" max="2304" width="9" style="224"/>
    <col min="2305" max="2305" width="5.36328125" style="224" customWidth="1"/>
    <col min="2306" max="2337" width="3.36328125" style="224" customWidth="1"/>
    <col min="2338" max="2338" width="2" style="224" customWidth="1"/>
    <col min="2339" max="2339" width="3.6328125" style="224" customWidth="1"/>
    <col min="2340" max="2340" width="2.90625" style="224" customWidth="1"/>
    <col min="2341" max="2342" width="19.08984375" style="224" customWidth="1"/>
    <col min="2343" max="2344" width="2.90625" style="224" customWidth="1"/>
    <col min="2345" max="2345" width="6" style="224" customWidth="1"/>
    <col min="2346" max="2448" width="2.90625" style="224" customWidth="1"/>
    <col min="2449" max="2449" width="6.26953125" style="224" customWidth="1"/>
    <col min="2450" max="2450" width="9" style="224" customWidth="1"/>
    <col min="2451" max="2560" width="9" style="224"/>
    <col min="2561" max="2561" width="5.36328125" style="224" customWidth="1"/>
    <col min="2562" max="2593" width="3.36328125" style="224" customWidth="1"/>
    <col min="2594" max="2594" width="2" style="224" customWidth="1"/>
    <col min="2595" max="2595" width="3.6328125" style="224" customWidth="1"/>
    <col min="2596" max="2596" width="2.90625" style="224" customWidth="1"/>
    <col min="2597" max="2598" width="19.08984375" style="224" customWidth="1"/>
    <col min="2599" max="2600" width="2.90625" style="224" customWidth="1"/>
    <col min="2601" max="2601" width="6" style="224" customWidth="1"/>
    <col min="2602" max="2704" width="2.90625" style="224" customWidth="1"/>
    <col min="2705" max="2705" width="6.26953125" style="224" customWidth="1"/>
    <col min="2706" max="2706" width="9" style="224" customWidth="1"/>
    <col min="2707" max="2816" width="9" style="224"/>
    <col min="2817" max="2817" width="5.36328125" style="224" customWidth="1"/>
    <col min="2818" max="2849" width="3.36328125" style="224" customWidth="1"/>
    <col min="2850" max="2850" width="2" style="224" customWidth="1"/>
    <col min="2851" max="2851" width="3.6328125" style="224" customWidth="1"/>
    <col min="2852" max="2852" width="2.90625" style="224" customWidth="1"/>
    <col min="2853" max="2854" width="19.08984375" style="224" customWidth="1"/>
    <col min="2855" max="2856" width="2.90625" style="224" customWidth="1"/>
    <col min="2857" max="2857" width="6" style="224" customWidth="1"/>
    <col min="2858" max="2960" width="2.90625" style="224" customWidth="1"/>
    <col min="2961" max="2961" width="6.26953125" style="224" customWidth="1"/>
    <col min="2962" max="2962" width="9" style="224" customWidth="1"/>
    <col min="2963" max="3072" width="9" style="224"/>
    <col min="3073" max="3073" width="5.36328125" style="224" customWidth="1"/>
    <col min="3074" max="3105" width="3.36328125" style="224" customWidth="1"/>
    <col min="3106" max="3106" width="2" style="224" customWidth="1"/>
    <col min="3107" max="3107" width="3.6328125" style="224" customWidth="1"/>
    <col min="3108" max="3108" width="2.90625" style="224" customWidth="1"/>
    <col min="3109" max="3110" width="19.08984375" style="224" customWidth="1"/>
    <col min="3111" max="3112" width="2.90625" style="224" customWidth="1"/>
    <col min="3113" max="3113" width="6" style="224" customWidth="1"/>
    <col min="3114" max="3216" width="2.90625" style="224" customWidth="1"/>
    <col min="3217" max="3217" width="6.26953125" style="224" customWidth="1"/>
    <col min="3218" max="3218" width="9" style="224" customWidth="1"/>
    <col min="3219" max="3328" width="9" style="224"/>
    <col min="3329" max="3329" width="5.36328125" style="224" customWidth="1"/>
    <col min="3330" max="3361" width="3.36328125" style="224" customWidth="1"/>
    <col min="3362" max="3362" width="2" style="224" customWidth="1"/>
    <col min="3363" max="3363" width="3.6328125" style="224" customWidth="1"/>
    <col min="3364" max="3364" width="2.90625" style="224" customWidth="1"/>
    <col min="3365" max="3366" width="19.08984375" style="224" customWidth="1"/>
    <col min="3367" max="3368" width="2.90625" style="224" customWidth="1"/>
    <col min="3369" max="3369" width="6" style="224" customWidth="1"/>
    <col min="3370" max="3472" width="2.90625" style="224" customWidth="1"/>
    <col min="3473" max="3473" width="6.26953125" style="224" customWidth="1"/>
    <col min="3474" max="3474" width="9" style="224" customWidth="1"/>
    <col min="3475" max="3584" width="9" style="224"/>
    <col min="3585" max="3585" width="5.36328125" style="224" customWidth="1"/>
    <col min="3586" max="3617" width="3.36328125" style="224" customWidth="1"/>
    <col min="3618" max="3618" width="2" style="224" customWidth="1"/>
    <col min="3619" max="3619" width="3.6328125" style="224" customWidth="1"/>
    <col min="3620" max="3620" width="2.90625" style="224" customWidth="1"/>
    <col min="3621" max="3622" width="19.08984375" style="224" customWidth="1"/>
    <col min="3623" max="3624" width="2.90625" style="224" customWidth="1"/>
    <col min="3625" max="3625" width="6" style="224" customWidth="1"/>
    <col min="3626" max="3728" width="2.90625" style="224" customWidth="1"/>
    <col min="3729" max="3729" width="6.26953125" style="224" customWidth="1"/>
    <col min="3730" max="3730" width="9" style="224" customWidth="1"/>
    <col min="3731" max="3840" width="9" style="224"/>
    <col min="3841" max="3841" width="5.36328125" style="224" customWidth="1"/>
    <col min="3842" max="3873" width="3.36328125" style="224" customWidth="1"/>
    <col min="3874" max="3874" width="2" style="224" customWidth="1"/>
    <col min="3875" max="3875" width="3.6328125" style="224" customWidth="1"/>
    <col min="3876" max="3876" width="2.90625" style="224" customWidth="1"/>
    <col min="3877" max="3878" width="19.08984375" style="224" customWidth="1"/>
    <col min="3879" max="3880" width="2.90625" style="224" customWidth="1"/>
    <col min="3881" max="3881" width="6" style="224" customWidth="1"/>
    <col min="3882" max="3984" width="2.90625" style="224" customWidth="1"/>
    <col min="3985" max="3985" width="6.26953125" style="224" customWidth="1"/>
    <col min="3986" max="3986" width="9" style="224" customWidth="1"/>
    <col min="3987" max="4096" width="9" style="224"/>
    <col min="4097" max="4097" width="5.36328125" style="224" customWidth="1"/>
    <col min="4098" max="4129" width="3.36328125" style="224" customWidth="1"/>
    <col min="4130" max="4130" width="2" style="224" customWidth="1"/>
    <col min="4131" max="4131" width="3.6328125" style="224" customWidth="1"/>
    <col min="4132" max="4132" width="2.90625" style="224" customWidth="1"/>
    <col min="4133" max="4134" width="19.08984375" style="224" customWidth="1"/>
    <col min="4135" max="4136" width="2.90625" style="224" customWidth="1"/>
    <col min="4137" max="4137" width="6" style="224" customWidth="1"/>
    <col min="4138" max="4240" width="2.90625" style="224" customWidth="1"/>
    <col min="4241" max="4241" width="6.26953125" style="224" customWidth="1"/>
    <col min="4242" max="4242" width="9" style="224" customWidth="1"/>
    <col min="4243" max="4352" width="9" style="224"/>
    <col min="4353" max="4353" width="5.36328125" style="224" customWidth="1"/>
    <col min="4354" max="4385" width="3.36328125" style="224" customWidth="1"/>
    <col min="4386" max="4386" width="2" style="224" customWidth="1"/>
    <col min="4387" max="4387" width="3.6328125" style="224" customWidth="1"/>
    <col min="4388" max="4388" width="2.90625" style="224" customWidth="1"/>
    <col min="4389" max="4390" width="19.08984375" style="224" customWidth="1"/>
    <col min="4391" max="4392" width="2.90625" style="224" customWidth="1"/>
    <col min="4393" max="4393" width="6" style="224" customWidth="1"/>
    <col min="4394" max="4496" width="2.90625" style="224" customWidth="1"/>
    <col min="4497" max="4497" width="6.26953125" style="224" customWidth="1"/>
    <col min="4498" max="4498" width="9" style="224" customWidth="1"/>
    <col min="4499" max="4608" width="9" style="224"/>
    <col min="4609" max="4609" width="5.36328125" style="224" customWidth="1"/>
    <col min="4610" max="4641" width="3.36328125" style="224" customWidth="1"/>
    <col min="4642" max="4642" width="2" style="224" customWidth="1"/>
    <col min="4643" max="4643" width="3.6328125" style="224" customWidth="1"/>
    <col min="4644" max="4644" width="2.90625" style="224" customWidth="1"/>
    <col min="4645" max="4646" width="19.08984375" style="224" customWidth="1"/>
    <col min="4647" max="4648" width="2.90625" style="224" customWidth="1"/>
    <col min="4649" max="4649" width="6" style="224" customWidth="1"/>
    <col min="4650" max="4752" width="2.90625" style="224" customWidth="1"/>
    <col min="4753" max="4753" width="6.26953125" style="224" customWidth="1"/>
    <col min="4754" max="4754" width="9" style="224" customWidth="1"/>
    <col min="4755" max="4864" width="9" style="224"/>
    <col min="4865" max="4865" width="5.36328125" style="224" customWidth="1"/>
    <col min="4866" max="4897" width="3.36328125" style="224" customWidth="1"/>
    <col min="4898" max="4898" width="2" style="224" customWidth="1"/>
    <col min="4899" max="4899" width="3.6328125" style="224" customWidth="1"/>
    <col min="4900" max="4900" width="2.90625" style="224" customWidth="1"/>
    <col min="4901" max="4902" width="19.08984375" style="224" customWidth="1"/>
    <col min="4903" max="4904" width="2.90625" style="224" customWidth="1"/>
    <col min="4905" max="4905" width="6" style="224" customWidth="1"/>
    <col min="4906" max="5008" width="2.90625" style="224" customWidth="1"/>
    <col min="5009" max="5009" width="6.26953125" style="224" customWidth="1"/>
    <col min="5010" max="5010" width="9" style="224" customWidth="1"/>
    <col min="5011" max="5120" width="9" style="224"/>
    <col min="5121" max="5121" width="5.36328125" style="224" customWidth="1"/>
    <col min="5122" max="5153" width="3.36328125" style="224" customWidth="1"/>
    <col min="5154" max="5154" width="2" style="224" customWidth="1"/>
    <col min="5155" max="5155" width="3.6328125" style="224" customWidth="1"/>
    <col min="5156" max="5156" width="2.90625" style="224" customWidth="1"/>
    <col min="5157" max="5158" width="19.08984375" style="224" customWidth="1"/>
    <col min="5159" max="5160" width="2.90625" style="224" customWidth="1"/>
    <col min="5161" max="5161" width="6" style="224" customWidth="1"/>
    <col min="5162" max="5264" width="2.90625" style="224" customWidth="1"/>
    <col min="5265" max="5265" width="6.26953125" style="224" customWidth="1"/>
    <col min="5266" max="5266" width="9" style="224" customWidth="1"/>
    <col min="5267" max="5376" width="9" style="224"/>
    <col min="5377" max="5377" width="5.36328125" style="224" customWidth="1"/>
    <col min="5378" max="5409" width="3.36328125" style="224" customWidth="1"/>
    <col min="5410" max="5410" width="2" style="224" customWidth="1"/>
    <col min="5411" max="5411" width="3.6328125" style="224" customWidth="1"/>
    <col min="5412" max="5412" width="2.90625" style="224" customWidth="1"/>
    <col min="5413" max="5414" width="19.08984375" style="224" customWidth="1"/>
    <col min="5415" max="5416" width="2.90625" style="224" customWidth="1"/>
    <col min="5417" max="5417" width="6" style="224" customWidth="1"/>
    <col min="5418" max="5520" width="2.90625" style="224" customWidth="1"/>
    <col min="5521" max="5521" width="6.26953125" style="224" customWidth="1"/>
    <col min="5522" max="5522" width="9" style="224" customWidth="1"/>
    <col min="5523" max="5632" width="9" style="224"/>
    <col min="5633" max="5633" width="5.36328125" style="224" customWidth="1"/>
    <col min="5634" max="5665" width="3.36328125" style="224" customWidth="1"/>
    <col min="5666" max="5666" width="2" style="224" customWidth="1"/>
    <col min="5667" max="5667" width="3.6328125" style="224" customWidth="1"/>
    <col min="5668" max="5668" width="2.90625" style="224" customWidth="1"/>
    <col min="5669" max="5670" width="19.08984375" style="224" customWidth="1"/>
    <col min="5671" max="5672" width="2.90625" style="224" customWidth="1"/>
    <col min="5673" max="5673" width="6" style="224" customWidth="1"/>
    <col min="5674" max="5776" width="2.90625" style="224" customWidth="1"/>
    <col min="5777" max="5777" width="6.26953125" style="224" customWidth="1"/>
    <col min="5778" max="5778" width="9" style="224" customWidth="1"/>
    <col min="5779" max="5888" width="9" style="224"/>
    <col min="5889" max="5889" width="5.36328125" style="224" customWidth="1"/>
    <col min="5890" max="5921" width="3.36328125" style="224" customWidth="1"/>
    <col min="5922" max="5922" width="2" style="224" customWidth="1"/>
    <col min="5923" max="5923" width="3.6328125" style="224" customWidth="1"/>
    <col min="5924" max="5924" width="2.90625" style="224" customWidth="1"/>
    <col min="5925" max="5926" width="19.08984375" style="224" customWidth="1"/>
    <col min="5927" max="5928" width="2.90625" style="224" customWidth="1"/>
    <col min="5929" max="5929" width="6" style="224" customWidth="1"/>
    <col min="5930" max="6032" width="2.90625" style="224" customWidth="1"/>
    <col min="6033" max="6033" width="6.26953125" style="224" customWidth="1"/>
    <col min="6034" max="6034" width="9" style="224" customWidth="1"/>
    <col min="6035" max="6144" width="9" style="224"/>
    <col min="6145" max="6145" width="5.36328125" style="224" customWidth="1"/>
    <col min="6146" max="6177" width="3.36328125" style="224" customWidth="1"/>
    <col min="6178" max="6178" width="2" style="224" customWidth="1"/>
    <col min="6179" max="6179" width="3.6328125" style="224" customWidth="1"/>
    <col min="6180" max="6180" width="2.90625" style="224" customWidth="1"/>
    <col min="6181" max="6182" width="19.08984375" style="224" customWidth="1"/>
    <col min="6183" max="6184" width="2.90625" style="224" customWidth="1"/>
    <col min="6185" max="6185" width="6" style="224" customWidth="1"/>
    <col min="6186" max="6288" width="2.90625" style="224" customWidth="1"/>
    <col min="6289" max="6289" width="6.26953125" style="224" customWidth="1"/>
    <col min="6290" max="6290" width="9" style="224" customWidth="1"/>
    <col min="6291" max="6400" width="9" style="224"/>
    <col min="6401" max="6401" width="5.36328125" style="224" customWidth="1"/>
    <col min="6402" max="6433" width="3.36328125" style="224" customWidth="1"/>
    <col min="6434" max="6434" width="2" style="224" customWidth="1"/>
    <col min="6435" max="6435" width="3.6328125" style="224" customWidth="1"/>
    <col min="6436" max="6436" width="2.90625" style="224" customWidth="1"/>
    <col min="6437" max="6438" width="19.08984375" style="224" customWidth="1"/>
    <col min="6439" max="6440" width="2.90625" style="224" customWidth="1"/>
    <col min="6441" max="6441" width="6" style="224" customWidth="1"/>
    <col min="6442" max="6544" width="2.90625" style="224" customWidth="1"/>
    <col min="6545" max="6545" width="6.26953125" style="224" customWidth="1"/>
    <col min="6546" max="6546" width="9" style="224" customWidth="1"/>
    <col min="6547" max="6656" width="9" style="224"/>
    <col min="6657" max="6657" width="5.36328125" style="224" customWidth="1"/>
    <col min="6658" max="6689" width="3.36328125" style="224" customWidth="1"/>
    <col min="6690" max="6690" width="2" style="224" customWidth="1"/>
    <col min="6691" max="6691" width="3.6328125" style="224" customWidth="1"/>
    <col min="6692" max="6692" width="2.90625" style="224" customWidth="1"/>
    <col min="6693" max="6694" width="19.08984375" style="224" customWidth="1"/>
    <col min="6695" max="6696" width="2.90625" style="224" customWidth="1"/>
    <col min="6697" max="6697" width="6" style="224" customWidth="1"/>
    <col min="6698" max="6800" width="2.90625" style="224" customWidth="1"/>
    <col min="6801" max="6801" width="6.26953125" style="224" customWidth="1"/>
    <col min="6802" max="6802" width="9" style="224" customWidth="1"/>
    <col min="6803" max="6912" width="9" style="224"/>
    <col min="6913" max="6913" width="5.36328125" style="224" customWidth="1"/>
    <col min="6914" max="6945" width="3.36328125" style="224" customWidth="1"/>
    <col min="6946" max="6946" width="2" style="224" customWidth="1"/>
    <col min="6947" max="6947" width="3.6328125" style="224" customWidth="1"/>
    <col min="6948" max="6948" width="2.90625" style="224" customWidth="1"/>
    <col min="6949" max="6950" width="19.08984375" style="224" customWidth="1"/>
    <col min="6951" max="6952" width="2.90625" style="224" customWidth="1"/>
    <col min="6953" max="6953" width="6" style="224" customWidth="1"/>
    <col min="6954" max="7056" width="2.90625" style="224" customWidth="1"/>
    <col min="7057" max="7057" width="6.26953125" style="224" customWidth="1"/>
    <col min="7058" max="7058" width="9" style="224" customWidth="1"/>
    <col min="7059" max="7168" width="9" style="224"/>
    <col min="7169" max="7169" width="5.36328125" style="224" customWidth="1"/>
    <col min="7170" max="7201" width="3.36328125" style="224" customWidth="1"/>
    <col min="7202" max="7202" width="2" style="224" customWidth="1"/>
    <col min="7203" max="7203" width="3.6328125" style="224" customWidth="1"/>
    <col min="7204" max="7204" width="2.90625" style="224" customWidth="1"/>
    <col min="7205" max="7206" width="19.08984375" style="224" customWidth="1"/>
    <col min="7207" max="7208" width="2.90625" style="224" customWidth="1"/>
    <col min="7209" max="7209" width="6" style="224" customWidth="1"/>
    <col min="7210" max="7312" width="2.90625" style="224" customWidth="1"/>
    <col min="7313" max="7313" width="6.26953125" style="224" customWidth="1"/>
    <col min="7314" max="7314" width="9" style="224" customWidth="1"/>
    <col min="7315" max="7424" width="9" style="224"/>
    <col min="7425" max="7425" width="5.36328125" style="224" customWidth="1"/>
    <col min="7426" max="7457" width="3.36328125" style="224" customWidth="1"/>
    <col min="7458" max="7458" width="2" style="224" customWidth="1"/>
    <col min="7459" max="7459" width="3.6328125" style="224" customWidth="1"/>
    <col min="7460" max="7460" width="2.90625" style="224" customWidth="1"/>
    <col min="7461" max="7462" width="19.08984375" style="224" customWidth="1"/>
    <col min="7463" max="7464" width="2.90625" style="224" customWidth="1"/>
    <col min="7465" max="7465" width="6" style="224" customWidth="1"/>
    <col min="7466" max="7568" width="2.90625" style="224" customWidth="1"/>
    <col min="7569" max="7569" width="6.26953125" style="224" customWidth="1"/>
    <col min="7570" max="7570" width="9" style="224" customWidth="1"/>
    <col min="7571" max="7680" width="9" style="224"/>
    <col min="7681" max="7681" width="5.36328125" style="224" customWidth="1"/>
    <col min="7682" max="7713" width="3.36328125" style="224" customWidth="1"/>
    <col min="7714" max="7714" width="2" style="224" customWidth="1"/>
    <col min="7715" max="7715" width="3.6328125" style="224" customWidth="1"/>
    <col min="7716" max="7716" width="2.90625" style="224" customWidth="1"/>
    <col min="7717" max="7718" width="19.08984375" style="224" customWidth="1"/>
    <col min="7719" max="7720" width="2.90625" style="224" customWidth="1"/>
    <col min="7721" max="7721" width="6" style="224" customWidth="1"/>
    <col min="7722" max="7824" width="2.90625" style="224" customWidth="1"/>
    <col min="7825" max="7825" width="6.26953125" style="224" customWidth="1"/>
    <col min="7826" max="7826" width="9" style="224" customWidth="1"/>
    <col min="7827" max="7936" width="9" style="224"/>
    <col min="7937" max="7937" width="5.36328125" style="224" customWidth="1"/>
    <col min="7938" max="7969" width="3.36328125" style="224" customWidth="1"/>
    <col min="7970" max="7970" width="2" style="224" customWidth="1"/>
    <col min="7971" max="7971" width="3.6328125" style="224" customWidth="1"/>
    <col min="7972" max="7972" width="2.90625" style="224" customWidth="1"/>
    <col min="7973" max="7974" width="19.08984375" style="224" customWidth="1"/>
    <col min="7975" max="7976" width="2.90625" style="224" customWidth="1"/>
    <col min="7977" max="7977" width="6" style="224" customWidth="1"/>
    <col min="7978" max="8080" width="2.90625" style="224" customWidth="1"/>
    <col min="8081" max="8081" width="6.26953125" style="224" customWidth="1"/>
    <col min="8082" max="8082" width="9" style="224" customWidth="1"/>
    <col min="8083" max="8192" width="9" style="224"/>
    <col min="8193" max="8193" width="5.36328125" style="224" customWidth="1"/>
    <col min="8194" max="8225" width="3.36328125" style="224" customWidth="1"/>
    <col min="8226" max="8226" width="2" style="224" customWidth="1"/>
    <col min="8227" max="8227" width="3.6328125" style="224" customWidth="1"/>
    <col min="8228" max="8228" width="2.90625" style="224" customWidth="1"/>
    <col min="8229" max="8230" width="19.08984375" style="224" customWidth="1"/>
    <col min="8231" max="8232" width="2.90625" style="224" customWidth="1"/>
    <col min="8233" max="8233" width="6" style="224" customWidth="1"/>
    <col min="8234" max="8336" width="2.90625" style="224" customWidth="1"/>
    <col min="8337" max="8337" width="6.26953125" style="224" customWidth="1"/>
    <col min="8338" max="8338" width="9" style="224" customWidth="1"/>
    <col min="8339" max="8448" width="9" style="224"/>
    <col min="8449" max="8449" width="5.36328125" style="224" customWidth="1"/>
    <col min="8450" max="8481" width="3.36328125" style="224" customWidth="1"/>
    <col min="8482" max="8482" width="2" style="224" customWidth="1"/>
    <col min="8483" max="8483" width="3.6328125" style="224" customWidth="1"/>
    <col min="8484" max="8484" width="2.90625" style="224" customWidth="1"/>
    <col min="8485" max="8486" width="19.08984375" style="224" customWidth="1"/>
    <col min="8487" max="8488" width="2.90625" style="224" customWidth="1"/>
    <col min="8489" max="8489" width="6" style="224" customWidth="1"/>
    <col min="8490" max="8592" width="2.90625" style="224" customWidth="1"/>
    <col min="8593" max="8593" width="6.26953125" style="224" customWidth="1"/>
    <col min="8594" max="8594" width="9" style="224" customWidth="1"/>
    <col min="8595" max="8704" width="9" style="224"/>
    <col min="8705" max="8705" width="5.36328125" style="224" customWidth="1"/>
    <col min="8706" max="8737" width="3.36328125" style="224" customWidth="1"/>
    <col min="8738" max="8738" width="2" style="224" customWidth="1"/>
    <col min="8739" max="8739" width="3.6328125" style="224" customWidth="1"/>
    <col min="8740" max="8740" width="2.90625" style="224" customWidth="1"/>
    <col min="8741" max="8742" width="19.08984375" style="224" customWidth="1"/>
    <col min="8743" max="8744" width="2.90625" style="224" customWidth="1"/>
    <col min="8745" max="8745" width="6" style="224" customWidth="1"/>
    <col min="8746" max="8848" width="2.90625" style="224" customWidth="1"/>
    <col min="8849" max="8849" width="6.26953125" style="224" customWidth="1"/>
    <col min="8850" max="8850" width="9" style="224" customWidth="1"/>
    <col min="8851" max="8960" width="9" style="224"/>
    <col min="8961" max="8961" width="5.36328125" style="224" customWidth="1"/>
    <col min="8962" max="8993" width="3.36328125" style="224" customWidth="1"/>
    <col min="8994" max="8994" width="2" style="224" customWidth="1"/>
    <col min="8995" max="8995" width="3.6328125" style="224" customWidth="1"/>
    <col min="8996" max="8996" width="2.90625" style="224" customWidth="1"/>
    <col min="8997" max="8998" width="19.08984375" style="224" customWidth="1"/>
    <col min="8999" max="9000" width="2.90625" style="224" customWidth="1"/>
    <col min="9001" max="9001" width="6" style="224" customWidth="1"/>
    <col min="9002" max="9104" width="2.90625" style="224" customWidth="1"/>
    <col min="9105" max="9105" width="6.26953125" style="224" customWidth="1"/>
    <col min="9106" max="9106" width="9" style="224" customWidth="1"/>
    <col min="9107" max="9216" width="9" style="224"/>
    <col min="9217" max="9217" width="5.36328125" style="224" customWidth="1"/>
    <col min="9218" max="9249" width="3.36328125" style="224" customWidth="1"/>
    <col min="9250" max="9250" width="2" style="224" customWidth="1"/>
    <col min="9251" max="9251" width="3.6328125" style="224" customWidth="1"/>
    <col min="9252" max="9252" width="2.90625" style="224" customWidth="1"/>
    <col min="9253" max="9254" width="19.08984375" style="224" customWidth="1"/>
    <col min="9255" max="9256" width="2.90625" style="224" customWidth="1"/>
    <col min="9257" max="9257" width="6" style="224" customWidth="1"/>
    <col min="9258" max="9360" width="2.90625" style="224" customWidth="1"/>
    <col min="9361" max="9361" width="6.26953125" style="224" customWidth="1"/>
    <col min="9362" max="9362" width="9" style="224" customWidth="1"/>
    <col min="9363" max="9472" width="9" style="224"/>
    <col min="9473" max="9473" width="5.36328125" style="224" customWidth="1"/>
    <col min="9474" max="9505" width="3.36328125" style="224" customWidth="1"/>
    <col min="9506" max="9506" width="2" style="224" customWidth="1"/>
    <col min="9507" max="9507" width="3.6328125" style="224" customWidth="1"/>
    <col min="9508" max="9508" width="2.90625" style="224" customWidth="1"/>
    <col min="9509" max="9510" width="19.08984375" style="224" customWidth="1"/>
    <col min="9511" max="9512" width="2.90625" style="224" customWidth="1"/>
    <col min="9513" max="9513" width="6" style="224" customWidth="1"/>
    <col min="9514" max="9616" width="2.90625" style="224" customWidth="1"/>
    <col min="9617" max="9617" width="6.26953125" style="224" customWidth="1"/>
    <col min="9618" max="9618" width="9" style="224" customWidth="1"/>
    <col min="9619" max="9728" width="9" style="224"/>
    <col min="9729" max="9729" width="5.36328125" style="224" customWidth="1"/>
    <col min="9730" max="9761" width="3.36328125" style="224" customWidth="1"/>
    <col min="9762" max="9762" width="2" style="224" customWidth="1"/>
    <col min="9763" max="9763" width="3.6328125" style="224" customWidth="1"/>
    <col min="9764" max="9764" width="2.90625" style="224" customWidth="1"/>
    <col min="9765" max="9766" width="19.08984375" style="224" customWidth="1"/>
    <col min="9767" max="9768" width="2.90625" style="224" customWidth="1"/>
    <col min="9769" max="9769" width="6" style="224" customWidth="1"/>
    <col min="9770" max="9872" width="2.90625" style="224" customWidth="1"/>
    <col min="9873" max="9873" width="6.26953125" style="224" customWidth="1"/>
    <col min="9874" max="9874" width="9" style="224" customWidth="1"/>
    <col min="9875" max="9984" width="9" style="224"/>
    <col min="9985" max="9985" width="5.36328125" style="224" customWidth="1"/>
    <col min="9986" max="10017" width="3.36328125" style="224" customWidth="1"/>
    <col min="10018" max="10018" width="2" style="224" customWidth="1"/>
    <col min="10019" max="10019" width="3.6328125" style="224" customWidth="1"/>
    <col min="10020" max="10020" width="2.90625" style="224" customWidth="1"/>
    <col min="10021" max="10022" width="19.08984375" style="224" customWidth="1"/>
    <col min="10023" max="10024" width="2.90625" style="224" customWidth="1"/>
    <col min="10025" max="10025" width="6" style="224" customWidth="1"/>
    <col min="10026" max="10128" width="2.90625" style="224" customWidth="1"/>
    <col min="10129" max="10129" width="6.26953125" style="224" customWidth="1"/>
    <col min="10130" max="10130" width="9" style="224" customWidth="1"/>
    <col min="10131" max="10240" width="9" style="224"/>
    <col min="10241" max="10241" width="5.36328125" style="224" customWidth="1"/>
    <col min="10242" max="10273" width="3.36328125" style="224" customWidth="1"/>
    <col min="10274" max="10274" width="2" style="224" customWidth="1"/>
    <col min="10275" max="10275" width="3.6328125" style="224" customWidth="1"/>
    <col min="10276" max="10276" width="2.90625" style="224" customWidth="1"/>
    <col min="10277" max="10278" width="19.08984375" style="224" customWidth="1"/>
    <col min="10279" max="10280" width="2.90625" style="224" customWidth="1"/>
    <col min="10281" max="10281" width="6" style="224" customWidth="1"/>
    <col min="10282" max="10384" width="2.90625" style="224" customWidth="1"/>
    <col min="10385" max="10385" width="6.26953125" style="224" customWidth="1"/>
    <col min="10386" max="10386" width="9" style="224" customWidth="1"/>
    <col min="10387" max="10496" width="9" style="224"/>
    <col min="10497" max="10497" width="5.36328125" style="224" customWidth="1"/>
    <col min="10498" max="10529" width="3.36328125" style="224" customWidth="1"/>
    <col min="10530" max="10530" width="2" style="224" customWidth="1"/>
    <col min="10531" max="10531" width="3.6328125" style="224" customWidth="1"/>
    <col min="10532" max="10532" width="2.90625" style="224" customWidth="1"/>
    <col min="10533" max="10534" width="19.08984375" style="224" customWidth="1"/>
    <col min="10535" max="10536" width="2.90625" style="224" customWidth="1"/>
    <col min="10537" max="10537" width="6" style="224" customWidth="1"/>
    <col min="10538" max="10640" width="2.90625" style="224" customWidth="1"/>
    <col min="10641" max="10641" width="6.26953125" style="224" customWidth="1"/>
    <col min="10642" max="10642" width="9" style="224" customWidth="1"/>
    <col min="10643" max="10752" width="9" style="224"/>
    <col min="10753" max="10753" width="5.36328125" style="224" customWidth="1"/>
    <col min="10754" max="10785" width="3.36328125" style="224" customWidth="1"/>
    <col min="10786" max="10786" width="2" style="224" customWidth="1"/>
    <col min="10787" max="10787" width="3.6328125" style="224" customWidth="1"/>
    <col min="10788" max="10788" width="2.90625" style="224" customWidth="1"/>
    <col min="10789" max="10790" width="19.08984375" style="224" customWidth="1"/>
    <col min="10791" max="10792" width="2.90625" style="224" customWidth="1"/>
    <col min="10793" max="10793" width="6" style="224" customWidth="1"/>
    <col min="10794" max="10896" width="2.90625" style="224" customWidth="1"/>
    <col min="10897" max="10897" width="6.26953125" style="224" customWidth="1"/>
    <col min="10898" max="10898" width="9" style="224" customWidth="1"/>
    <col min="10899" max="11008" width="9" style="224"/>
    <col min="11009" max="11009" width="5.36328125" style="224" customWidth="1"/>
    <col min="11010" max="11041" width="3.36328125" style="224" customWidth="1"/>
    <col min="11042" max="11042" width="2" style="224" customWidth="1"/>
    <col min="11043" max="11043" width="3.6328125" style="224" customWidth="1"/>
    <col min="11044" max="11044" width="2.90625" style="224" customWidth="1"/>
    <col min="11045" max="11046" width="19.08984375" style="224" customWidth="1"/>
    <col min="11047" max="11048" width="2.90625" style="224" customWidth="1"/>
    <col min="11049" max="11049" width="6" style="224" customWidth="1"/>
    <col min="11050" max="11152" width="2.90625" style="224" customWidth="1"/>
    <col min="11153" max="11153" width="6.26953125" style="224" customWidth="1"/>
    <col min="11154" max="11154" width="9" style="224" customWidth="1"/>
    <col min="11155" max="11264" width="9" style="224"/>
    <col min="11265" max="11265" width="5.36328125" style="224" customWidth="1"/>
    <col min="11266" max="11297" width="3.36328125" style="224" customWidth="1"/>
    <col min="11298" max="11298" width="2" style="224" customWidth="1"/>
    <col min="11299" max="11299" width="3.6328125" style="224" customWidth="1"/>
    <col min="11300" max="11300" width="2.90625" style="224" customWidth="1"/>
    <col min="11301" max="11302" width="19.08984375" style="224" customWidth="1"/>
    <col min="11303" max="11304" width="2.90625" style="224" customWidth="1"/>
    <col min="11305" max="11305" width="6" style="224" customWidth="1"/>
    <col min="11306" max="11408" width="2.90625" style="224" customWidth="1"/>
    <col min="11409" max="11409" width="6.26953125" style="224" customWidth="1"/>
    <col min="11410" max="11410" width="9" style="224" customWidth="1"/>
    <col min="11411" max="11520" width="9" style="224"/>
    <col min="11521" max="11521" width="5.36328125" style="224" customWidth="1"/>
    <col min="11522" max="11553" width="3.36328125" style="224" customWidth="1"/>
    <col min="11554" max="11554" width="2" style="224" customWidth="1"/>
    <col min="11555" max="11555" width="3.6328125" style="224" customWidth="1"/>
    <col min="11556" max="11556" width="2.90625" style="224" customWidth="1"/>
    <col min="11557" max="11558" width="19.08984375" style="224" customWidth="1"/>
    <col min="11559" max="11560" width="2.90625" style="224" customWidth="1"/>
    <col min="11561" max="11561" width="6" style="224" customWidth="1"/>
    <col min="11562" max="11664" width="2.90625" style="224" customWidth="1"/>
    <col min="11665" max="11665" width="6.26953125" style="224" customWidth="1"/>
    <col min="11666" max="11666" width="9" style="224" customWidth="1"/>
    <col min="11667" max="11776" width="9" style="224"/>
    <col min="11777" max="11777" width="5.36328125" style="224" customWidth="1"/>
    <col min="11778" max="11809" width="3.36328125" style="224" customWidth="1"/>
    <col min="11810" max="11810" width="2" style="224" customWidth="1"/>
    <col min="11811" max="11811" width="3.6328125" style="224" customWidth="1"/>
    <col min="11812" max="11812" width="2.90625" style="224" customWidth="1"/>
    <col min="11813" max="11814" width="19.08984375" style="224" customWidth="1"/>
    <col min="11815" max="11816" width="2.90625" style="224" customWidth="1"/>
    <col min="11817" max="11817" width="6" style="224" customWidth="1"/>
    <col min="11818" max="11920" width="2.90625" style="224" customWidth="1"/>
    <col min="11921" max="11921" width="6.26953125" style="224" customWidth="1"/>
    <col min="11922" max="11922" width="9" style="224" customWidth="1"/>
    <col min="11923" max="12032" width="9" style="224"/>
    <col min="12033" max="12033" width="5.36328125" style="224" customWidth="1"/>
    <col min="12034" max="12065" width="3.36328125" style="224" customWidth="1"/>
    <col min="12066" max="12066" width="2" style="224" customWidth="1"/>
    <col min="12067" max="12067" width="3.6328125" style="224" customWidth="1"/>
    <col min="12068" max="12068" width="2.90625" style="224" customWidth="1"/>
    <col min="12069" max="12070" width="19.08984375" style="224" customWidth="1"/>
    <col min="12071" max="12072" width="2.90625" style="224" customWidth="1"/>
    <col min="12073" max="12073" width="6" style="224" customWidth="1"/>
    <col min="12074" max="12176" width="2.90625" style="224" customWidth="1"/>
    <col min="12177" max="12177" width="6.26953125" style="224" customWidth="1"/>
    <col min="12178" max="12178" width="9" style="224" customWidth="1"/>
    <col min="12179" max="12288" width="9" style="224"/>
    <col min="12289" max="12289" width="5.36328125" style="224" customWidth="1"/>
    <col min="12290" max="12321" width="3.36328125" style="224" customWidth="1"/>
    <col min="12322" max="12322" width="2" style="224" customWidth="1"/>
    <col min="12323" max="12323" width="3.6328125" style="224" customWidth="1"/>
    <col min="12324" max="12324" width="2.90625" style="224" customWidth="1"/>
    <col min="12325" max="12326" width="19.08984375" style="224" customWidth="1"/>
    <col min="12327" max="12328" width="2.90625" style="224" customWidth="1"/>
    <col min="12329" max="12329" width="6" style="224" customWidth="1"/>
    <col min="12330" max="12432" width="2.90625" style="224" customWidth="1"/>
    <col min="12433" max="12433" width="6.26953125" style="224" customWidth="1"/>
    <col min="12434" max="12434" width="9" style="224" customWidth="1"/>
    <col min="12435" max="12544" width="9" style="224"/>
    <col min="12545" max="12545" width="5.36328125" style="224" customWidth="1"/>
    <col min="12546" max="12577" width="3.36328125" style="224" customWidth="1"/>
    <col min="12578" max="12578" width="2" style="224" customWidth="1"/>
    <col min="12579" max="12579" width="3.6328125" style="224" customWidth="1"/>
    <col min="12580" max="12580" width="2.90625" style="224" customWidth="1"/>
    <col min="12581" max="12582" width="19.08984375" style="224" customWidth="1"/>
    <col min="12583" max="12584" width="2.90625" style="224" customWidth="1"/>
    <col min="12585" max="12585" width="6" style="224" customWidth="1"/>
    <col min="12586" max="12688" width="2.90625" style="224" customWidth="1"/>
    <col min="12689" max="12689" width="6.26953125" style="224" customWidth="1"/>
    <col min="12690" max="12690" width="9" style="224" customWidth="1"/>
    <col min="12691" max="12800" width="9" style="224"/>
    <col min="12801" max="12801" width="5.36328125" style="224" customWidth="1"/>
    <col min="12802" max="12833" width="3.36328125" style="224" customWidth="1"/>
    <col min="12834" max="12834" width="2" style="224" customWidth="1"/>
    <col min="12835" max="12835" width="3.6328125" style="224" customWidth="1"/>
    <col min="12836" max="12836" width="2.90625" style="224" customWidth="1"/>
    <col min="12837" max="12838" width="19.08984375" style="224" customWidth="1"/>
    <col min="12839" max="12840" width="2.90625" style="224" customWidth="1"/>
    <col min="12841" max="12841" width="6" style="224" customWidth="1"/>
    <col min="12842" max="12944" width="2.90625" style="224" customWidth="1"/>
    <col min="12945" max="12945" width="6.26953125" style="224" customWidth="1"/>
    <col min="12946" max="12946" width="9" style="224" customWidth="1"/>
    <col min="12947" max="13056" width="9" style="224"/>
    <col min="13057" max="13057" width="5.36328125" style="224" customWidth="1"/>
    <col min="13058" max="13089" width="3.36328125" style="224" customWidth="1"/>
    <col min="13090" max="13090" width="2" style="224" customWidth="1"/>
    <col min="13091" max="13091" width="3.6328125" style="224" customWidth="1"/>
    <col min="13092" max="13092" width="2.90625" style="224" customWidth="1"/>
    <col min="13093" max="13094" width="19.08984375" style="224" customWidth="1"/>
    <col min="13095" max="13096" width="2.90625" style="224" customWidth="1"/>
    <col min="13097" max="13097" width="6" style="224" customWidth="1"/>
    <col min="13098" max="13200" width="2.90625" style="224" customWidth="1"/>
    <col min="13201" max="13201" width="6.26953125" style="224" customWidth="1"/>
    <col min="13202" max="13202" width="9" style="224" customWidth="1"/>
    <col min="13203" max="13312" width="9" style="224"/>
    <col min="13313" max="13313" width="5.36328125" style="224" customWidth="1"/>
    <col min="13314" max="13345" width="3.36328125" style="224" customWidth="1"/>
    <col min="13346" max="13346" width="2" style="224" customWidth="1"/>
    <col min="13347" max="13347" width="3.6328125" style="224" customWidth="1"/>
    <col min="13348" max="13348" width="2.90625" style="224" customWidth="1"/>
    <col min="13349" max="13350" width="19.08984375" style="224" customWidth="1"/>
    <col min="13351" max="13352" width="2.90625" style="224" customWidth="1"/>
    <col min="13353" max="13353" width="6" style="224" customWidth="1"/>
    <col min="13354" max="13456" width="2.90625" style="224" customWidth="1"/>
    <col min="13457" max="13457" width="6.26953125" style="224" customWidth="1"/>
    <col min="13458" max="13458" width="9" style="224" customWidth="1"/>
    <col min="13459" max="13568" width="9" style="224"/>
    <col min="13569" max="13569" width="5.36328125" style="224" customWidth="1"/>
    <col min="13570" max="13601" width="3.36328125" style="224" customWidth="1"/>
    <col min="13602" max="13602" width="2" style="224" customWidth="1"/>
    <col min="13603" max="13603" width="3.6328125" style="224" customWidth="1"/>
    <col min="13604" max="13604" width="2.90625" style="224" customWidth="1"/>
    <col min="13605" max="13606" width="19.08984375" style="224" customWidth="1"/>
    <col min="13607" max="13608" width="2.90625" style="224" customWidth="1"/>
    <col min="13609" max="13609" width="6" style="224" customWidth="1"/>
    <col min="13610" max="13712" width="2.90625" style="224" customWidth="1"/>
    <col min="13713" max="13713" width="6.26953125" style="224" customWidth="1"/>
    <col min="13714" max="13714" width="9" style="224" customWidth="1"/>
    <col min="13715" max="13824" width="9" style="224"/>
    <col min="13825" max="13825" width="5.36328125" style="224" customWidth="1"/>
    <col min="13826" max="13857" width="3.36328125" style="224" customWidth="1"/>
    <col min="13858" max="13858" width="2" style="224" customWidth="1"/>
    <col min="13859" max="13859" width="3.6328125" style="224" customWidth="1"/>
    <col min="13860" max="13860" width="2.90625" style="224" customWidth="1"/>
    <col min="13861" max="13862" width="19.08984375" style="224" customWidth="1"/>
    <col min="13863" max="13864" width="2.90625" style="224" customWidth="1"/>
    <col min="13865" max="13865" width="6" style="224" customWidth="1"/>
    <col min="13866" max="13968" width="2.90625" style="224" customWidth="1"/>
    <col min="13969" max="13969" width="6.26953125" style="224" customWidth="1"/>
    <col min="13970" max="13970" width="9" style="224" customWidth="1"/>
    <col min="13971" max="14080" width="9" style="224"/>
    <col min="14081" max="14081" width="5.36328125" style="224" customWidth="1"/>
    <col min="14082" max="14113" width="3.36328125" style="224" customWidth="1"/>
    <col min="14114" max="14114" width="2" style="224" customWidth="1"/>
    <col min="14115" max="14115" width="3.6328125" style="224" customWidth="1"/>
    <col min="14116" max="14116" width="2.90625" style="224" customWidth="1"/>
    <col min="14117" max="14118" width="19.08984375" style="224" customWidth="1"/>
    <col min="14119" max="14120" width="2.90625" style="224" customWidth="1"/>
    <col min="14121" max="14121" width="6" style="224" customWidth="1"/>
    <col min="14122" max="14224" width="2.90625" style="224" customWidth="1"/>
    <col min="14225" max="14225" width="6.26953125" style="224" customWidth="1"/>
    <col min="14226" max="14226" width="9" style="224" customWidth="1"/>
    <col min="14227" max="14336" width="9" style="224"/>
    <col min="14337" max="14337" width="5.36328125" style="224" customWidth="1"/>
    <col min="14338" max="14369" width="3.36328125" style="224" customWidth="1"/>
    <col min="14370" max="14370" width="2" style="224" customWidth="1"/>
    <col min="14371" max="14371" width="3.6328125" style="224" customWidth="1"/>
    <col min="14372" max="14372" width="2.90625" style="224" customWidth="1"/>
    <col min="14373" max="14374" width="19.08984375" style="224" customWidth="1"/>
    <col min="14375" max="14376" width="2.90625" style="224" customWidth="1"/>
    <col min="14377" max="14377" width="6" style="224" customWidth="1"/>
    <col min="14378" max="14480" width="2.90625" style="224" customWidth="1"/>
    <col min="14481" max="14481" width="6.26953125" style="224" customWidth="1"/>
    <col min="14482" max="14482" width="9" style="224" customWidth="1"/>
    <col min="14483" max="14592" width="9" style="224"/>
    <col min="14593" max="14593" width="5.36328125" style="224" customWidth="1"/>
    <col min="14594" max="14625" width="3.36328125" style="224" customWidth="1"/>
    <col min="14626" max="14626" width="2" style="224" customWidth="1"/>
    <col min="14627" max="14627" width="3.6328125" style="224" customWidth="1"/>
    <col min="14628" max="14628" width="2.90625" style="224" customWidth="1"/>
    <col min="14629" max="14630" width="19.08984375" style="224" customWidth="1"/>
    <col min="14631" max="14632" width="2.90625" style="224" customWidth="1"/>
    <col min="14633" max="14633" width="6" style="224" customWidth="1"/>
    <col min="14634" max="14736" width="2.90625" style="224" customWidth="1"/>
    <col min="14737" max="14737" width="6.26953125" style="224" customWidth="1"/>
    <col min="14738" max="14738" width="9" style="224" customWidth="1"/>
    <col min="14739" max="14848" width="9" style="224"/>
    <col min="14849" max="14849" width="5.36328125" style="224" customWidth="1"/>
    <col min="14850" max="14881" width="3.36328125" style="224" customWidth="1"/>
    <col min="14882" max="14882" width="2" style="224" customWidth="1"/>
    <col min="14883" max="14883" width="3.6328125" style="224" customWidth="1"/>
    <col min="14884" max="14884" width="2.90625" style="224" customWidth="1"/>
    <col min="14885" max="14886" width="19.08984375" style="224" customWidth="1"/>
    <col min="14887" max="14888" width="2.90625" style="224" customWidth="1"/>
    <col min="14889" max="14889" width="6" style="224" customWidth="1"/>
    <col min="14890" max="14992" width="2.90625" style="224" customWidth="1"/>
    <col min="14993" max="14993" width="6.26953125" style="224" customWidth="1"/>
    <col min="14994" max="14994" width="9" style="224" customWidth="1"/>
    <col min="14995" max="15104" width="9" style="224"/>
    <col min="15105" max="15105" width="5.36328125" style="224" customWidth="1"/>
    <col min="15106" max="15137" width="3.36328125" style="224" customWidth="1"/>
    <col min="15138" max="15138" width="2" style="224" customWidth="1"/>
    <col min="15139" max="15139" width="3.6328125" style="224" customWidth="1"/>
    <col min="15140" max="15140" width="2.90625" style="224" customWidth="1"/>
    <col min="15141" max="15142" width="19.08984375" style="224" customWidth="1"/>
    <col min="15143" max="15144" width="2.90625" style="224" customWidth="1"/>
    <col min="15145" max="15145" width="6" style="224" customWidth="1"/>
    <col min="15146" max="15248" width="2.90625" style="224" customWidth="1"/>
    <col min="15249" max="15249" width="6.26953125" style="224" customWidth="1"/>
    <col min="15250" max="15250" width="9" style="224" customWidth="1"/>
    <col min="15251" max="15360" width="9" style="224"/>
    <col min="15361" max="15361" width="5.36328125" style="224" customWidth="1"/>
    <col min="15362" max="15393" width="3.36328125" style="224" customWidth="1"/>
    <col min="15394" max="15394" width="2" style="224" customWidth="1"/>
    <col min="15395" max="15395" width="3.6328125" style="224" customWidth="1"/>
    <col min="15396" max="15396" width="2.90625" style="224" customWidth="1"/>
    <col min="15397" max="15398" width="19.08984375" style="224" customWidth="1"/>
    <col min="15399" max="15400" width="2.90625" style="224" customWidth="1"/>
    <col min="15401" max="15401" width="6" style="224" customWidth="1"/>
    <col min="15402" max="15504" width="2.90625" style="224" customWidth="1"/>
    <col min="15505" max="15505" width="6.26953125" style="224" customWidth="1"/>
    <col min="15506" max="15506" width="9" style="224" customWidth="1"/>
    <col min="15507" max="15616" width="9" style="224"/>
    <col min="15617" max="15617" width="5.36328125" style="224" customWidth="1"/>
    <col min="15618" max="15649" width="3.36328125" style="224" customWidth="1"/>
    <col min="15650" max="15650" width="2" style="224" customWidth="1"/>
    <col min="15651" max="15651" width="3.6328125" style="224" customWidth="1"/>
    <col min="15652" max="15652" width="2.90625" style="224" customWidth="1"/>
    <col min="15653" max="15654" width="19.08984375" style="224" customWidth="1"/>
    <col min="15655" max="15656" width="2.90625" style="224" customWidth="1"/>
    <col min="15657" max="15657" width="6" style="224" customWidth="1"/>
    <col min="15658" max="15760" width="2.90625" style="224" customWidth="1"/>
    <col min="15761" max="15761" width="6.26953125" style="224" customWidth="1"/>
    <col min="15762" max="15762" width="9" style="224" customWidth="1"/>
    <col min="15763" max="15872" width="9" style="224"/>
    <col min="15873" max="15873" width="5.36328125" style="224" customWidth="1"/>
    <col min="15874" max="15905" width="3.36328125" style="224" customWidth="1"/>
    <col min="15906" max="15906" width="2" style="224" customWidth="1"/>
    <col min="15907" max="15907" width="3.6328125" style="224" customWidth="1"/>
    <col min="15908" max="15908" width="2.90625" style="224" customWidth="1"/>
    <col min="15909" max="15910" width="19.08984375" style="224" customWidth="1"/>
    <col min="15911" max="15912" width="2.90625" style="224" customWidth="1"/>
    <col min="15913" max="15913" width="6" style="224" customWidth="1"/>
    <col min="15914" max="16016" width="2.90625" style="224" customWidth="1"/>
    <col min="16017" max="16017" width="6.26953125" style="224" customWidth="1"/>
    <col min="16018" max="16018" width="9" style="224" customWidth="1"/>
    <col min="16019" max="16128" width="9" style="224"/>
    <col min="16129" max="16129" width="5.36328125" style="224" customWidth="1"/>
    <col min="16130" max="16161" width="3.36328125" style="224" customWidth="1"/>
    <col min="16162" max="16162" width="2" style="224" customWidth="1"/>
    <col min="16163" max="16163" width="3.6328125" style="224" customWidth="1"/>
    <col min="16164" max="16164" width="2.90625" style="224" customWidth="1"/>
    <col min="16165" max="16166" width="19.08984375" style="224" customWidth="1"/>
    <col min="16167" max="16168" width="2.90625" style="224" customWidth="1"/>
    <col min="16169" max="16169" width="6" style="224" customWidth="1"/>
    <col min="16170" max="16272" width="2.90625" style="224" customWidth="1"/>
    <col min="16273" max="16273" width="6.26953125" style="224" customWidth="1"/>
    <col min="16274" max="16274" width="9" style="224" customWidth="1"/>
    <col min="16275" max="16384" width="9" style="224"/>
  </cols>
  <sheetData>
    <row r="1" spans="1:150">
      <c r="A1" s="224" t="s">
        <v>94</v>
      </c>
    </row>
    <row r="2" spans="1:150" ht="33.75" customHeight="1">
      <c r="A2" s="1279" t="s">
        <v>409</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row>
    <row r="3" spans="1:150">
      <c r="A3" s="226"/>
      <c r="AG3" s="227"/>
      <c r="AP3" s="228" t="str">
        <f>IF(ISERROR(MID(C14,SEARCH("準備",C14),2)),"","準")</f>
        <v/>
      </c>
      <c r="AQ3" s="229" t="str">
        <f t="shared" ref="AQ3:BE3" si="0">IF(ISERROR(MID(D14,SEARCH("準備",D14),2)),"","準")</f>
        <v/>
      </c>
      <c r="AR3" s="229" t="str">
        <f t="shared" si="0"/>
        <v/>
      </c>
      <c r="AS3" s="229" t="str">
        <f t="shared" si="0"/>
        <v/>
      </c>
      <c r="AT3" s="229" t="str">
        <f t="shared" si="0"/>
        <v/>
      </c>
      <c r="AU3" s="229" t="str">
        <f t="shared" si="0"/>
        <v/>
      </c>
      <c r="AV3" s="229" t="str">
        <f t="shared" si="0"/>
        <v/>
      </c>
      <c r="AW3" s="229" t="str">
        <f t="shared" si="0"/>
        <v/>
      </c>
      <c r="AX3" s="229" t="str">
        <f t="shared" si="0"/>
        <v/>
      </c>
      <c r="AY3" s="229" t="str">
        <f t="shared" si="0"/>
        <v/>
      </c>
      <c r="AZ3" s="229" t="str">
        <f t="shared" si="0"/>
        <v/>
      </c>
      <c r="BA3" s="229" t="str">
        <f t="shared" si="0"/>
        <v/>
      </c>
      <c r="BB3" s="229" t="str">
        <f t="shared" si="0"/>
        <v/>
      </c>
      <c r="BC3" s="229" t="str">
        <f t="shared" si="0"/>
        <v/>
      </c>
      <c r="BD3" s="229" t="str">
        <f t="shared" si="0"/>
        <v/>
      </c>
      <c r="BE3" s="230" t="str">
        <f t="shared" si="0"/>
        <v/>
      </c>
    </row>
    <row r="4" spans="1:150" s="231" customFormat="1" ht="24" customHeight="1" thickBot="1">
      <c r="B4" s="1280" t="s">
        <v>410</v>
      </c>
      <c r="C4" s="1280"/>
      <c r="D4" s="1280"/>
      <c r="E4" s="1280"/>
      <c r="F4" s="1281"/>
      <c r="G4" s="1281"/>
      <c r="H4" s="1281"/>
      <c r="I4" s="1281"/>
      <c r="J4" s="1281"/>
      <c r="K4" s="1281"/>
      <c r="L4" s="1281"/>
      <c r="M4" s="1281"/>
      <c r="N4" s="1281"/>
      <c r="O4" s="1281"/>
      <c r="P4" s="1281"/>
      <c r="Q4" s="1281"/>
      <c r="R4" s="1280" t="s">
        <v>411</v>
      </c>
      <c r="S4" s="1280"/>
      <c r="T4" s="1280"/>
      <c r="U4" s="1280"/>
      <c r="V4" s="1280"/>
      <c r="W4" s="1281"/>
      <c r="X4" s="1281"/>
      <c r="Y4" s="1281"/>
      <c r="Z4" s="1281"/>
      <c r="AA4" s="1281"/>
      <c r="AB4" s="1281"/>
      <c r="AC4" s="1281"/>
      <c r="AD4" s="1281"/>
      <c r="AE4" s="1281"/>
      <c r="AF4" s="1281"/>
      <c r="AI4" s="232"/>
      <c r="AK4" s="1271"/>
      <c r="AL4" s="1271"/>
      <c r="AM4" s="1271"/>
      <c r="AN4" s="224"/>
      <c r="AO4" s="227"/>
      <c r="AP4" s="233">
        <f>IF(C12="","",C12)</f>
        <v>45505</v>
      </c>
      <c r="AQ4" s="234">
        <f>IF(D12="","",D12)</f>
        <v>45506</v>
      </c>
      <c r="AR4" s="234">
        <f t="shared" ref="AR4:BT4" si="1">IF(E12="","",E12)</f>
        <v>45507</v>
      </c>
      <c r="AS4" s="234">
        <f t="shared" si="1"/>
        <v>45508</v>
      </c>
      <c r="AT4" s="234">
        <f t="shared" si="1"/>
        <v>45509</v>
      </c>
      <c r="AU4" s="234">
        <f t="shared" si="1"/>
        <v>45510</v>
      </c>
      <c r="AV4" s="234">
        <f t="shared" si="1"/>
        <v>45511</v>
      </c>
      <c r="AW4" s="234">
        <f t="shared" si="1"/>
        <v>45512</v>
      </c>
      <c r="AX4" s="234">
        <f t="shared" si="1"/>
        <v>45513</v>
      </c>
      <c r="AY4" s="234">
        <f t="shared" si="1"/>
        <v>45514</v>
      </c>
      <c r="AZ4" s="234">
        <f t="shared" si="1"/>
        <v>45515</v>
      </c>
      <c r="BA4" s="234">
        <f t="shared" si="1"/>
        <v>45516</v>
      </c>
      <c r="BB4" s="234">
        <f t="shared" si="1"/>
        <v>45517</v>
      </c>
      <c r="BC4" s="234">
        <f t="shared" si="1"/>
        <v>45518</v>
      </c>
      <c r="BD4" s="234">
        <f t="shared" si="1"/>
        <v>45519</v>
      </c>
      <c r="BE4" s="234">
        <f t="shared" si="1"/>
        <v>45520</v>
      </c>
      <c r="BF4" s="234">
        <f t="shared" si="1"/>
        <v>45521</v>
      </c>
      <c r="BG4" s="234">
        <f t="shared" si="1"/>
        <v>45522</v>
      </c>
      <c r="BH4" s="234">
        <f t="shared" si="1"/>
        <v>45523</v>
      </c>
      <c r="BI4" s="234">
        <f t="shared" si="1"/>
        <v>45524</v>
      </c>
      <c r="BJ4" s="234">
        <f t="shared" si="1"/>
        <v>45525</v>
      </c>
      <c r="BK4" s="234">
        <f t="shared" si="1"/>
        <v>45526</v>
      </c>
      <c r="BL4" s="234">
        <f t="shared" si="1"/>
        <v>45527</v>
      </c>
      <c r="BM4" s="234">
        <f t="shared" si="1"/>
        <v>45528</v>
      </c>
      <c r="BN4" s="234">
        <f t="shared" si="1"/>
        <v>45529</v>
      </c>
      <c r="BO4" s="234">
        <f t="shared" si="1"/>
        <v>45530</v>
      </c>
      <c r="BP4" s="234">
        <f t="shared" si="1"/>
        <v>45531</v>
      </c>
      <c r="BQ4" s="234">
        <f t="shared" si="1"/>
        <v>45532</v>
      </c>
      <c r="BR4" s="234">
        <f t="shared" si="1"/>
        <v>45533</v>
      </c>
      <c r="BS4" s="234">
        <f t="shared" si="1"/>
        <v>45534</v>
      </c>
      <c r="BT4" s="235">
        <f t="shared" si="1"/>
        <v>45535</v>
      </c>
      <c r="BU4" s="234">
        <f t="shared" ref="BU4:CY4" si="2">IF(C24="","",C24)</f>
        <v>45536</v>
      </c>
      <c r="BV4" s="234">
        <f t="shared" si="2"/>
        <v>45537</v>
      </c>
      <c r="BW4" s="234">
        <f t="shared" si="2"/>
        <v>45538</v>
      </c>
      <c r="BX4" s="234">
        <f t="shared" si="2"/>
        <v>45539</v>
      </c>
      <c r="BY4" s="234">
        <f t="shared" si="2"/>
        <v>45540</v>
      </c>
      <c r="BZ4" s="234">
        <f t="shared" si="2"/>
        <v>45541</v>
      </c>
      <c r="CA4" s="234">
        <f t="shared" si="2"/>
        <v>45542</v>
      </c>
      <c r="CB4" s="234">
        <f t="shared" si="2"/>
        <v>45543</v>
      </c>
      <c r="CC4" s="234">
        <f t="shared" si="2"/>
        <v>45544</v>
      </c>
      <c r="CD4" s="234">
        <f t="shared" si="2"/>
        <v>45545</v>
      </c>
      <c r="CE4" s="234">
        <f t="shared" si="2"/>
        <v>45546</v>
      </c>
      <c r="CF4" s="234">
        <f t="shared" si="2"/>
        <v>45547</v>
      </c>
      <c r="CG4" s="234">
        <f t="shared" si="2"/>
        <v>45548</v>
      </c>
      <c r="CH4" s="234">
        <f t="shared" si="2"/>
        <v>45549</v>
      </c>
      <c r="CI4" s="234">
        <f t="shared" si="2"/>
        <v>45550</v>
      </c>
      <c r="CJ4" s="234">
        <f t="shared" si="2"/>
        <v>45551</v>
      </c>
      <c r="CK4" s="234">
        <f t="shared" si="2"/>
        <v>45552</v>
      </c>
      <c r="CL4" s="234">
        <f t="shared" si="2"/>
        <v>45553</v>
      </c>
      <c r="CM4" s="234">
        <f t="shared" si="2"/>
        <v>45554</v>
      </c>
      <c r="CN4" s="234">
        <f t="shared" si="2"/>
        <v>45555</v>
      </c>
      <c r="CO4" s="234">
        <f t="shared" si="2"/>
        <v>45556</v>
      </c>
      <c r="CP4" s="234">
        <f t="shared" si="2"/>
        <v>45557</v>
      </c>
      <c r="CQ4" s="234">
        <f t="shared" si="2"/>
        <v>45558</v>
      </c>
      <c r="CR4" s="234">
        <f t="shared" si="2"/>
        <v>45559</v>
      </c>
      <c r="CS4" s="234">
        <f t="shared" si="2"/>
        <v>45560</v>
      </c>
      <c r="CT4" s="234">
        <f t="shared" si="2"/>
        <v>45561</v>
      </c>
      <c r="CU4" s="234">
        <f t="shared" si="2"/>
        <v>45562</v>
      </c>
      <c r="CV4" s="234">
        <f t="shared" si="2"/>
        <v>45563</v>
      </c>
      <c r="CW4" s="234">
        <f t="shared" si="2"/>
        <v>45564</v>
      </c>
      <c r="CX4" s="234">
        <f t="shared" si="2"/>
        <v>45565</v>
      </c>
      <c r="CY4" s="235" t="str">
        <f t="shared" si="2"/>
        <v/>
      </c>
      <c r="CZ4" s="234">
        <f t="shared" ref="CZ4:ED4" si="3">IF(C36="","",C36)</f>
        <v>45566</v>
      </c>
      <c r="DA4" s="234">
        <f t="shared" si="3"/>
        <v>45567</v>
      </c>
      <c r="DB4" s="234">
        <f t="shared" si="3"/>
        <v>45568</v>
      </c>
      <c r="DC4" s="234">
        <f t="shared" si="3"/>
        <v>45569</v>
      </c>
      <c r="DD4" s="234">
        <f t="shared" si="3"/>
        <v>45570</v>
      </c>
      <c r="DE4" s="234">
        <f t="shared" si="3"/>
        <v>45571</v>
      </c>
      <c r="DF4" s="234">
        <f t="shared" si="3"/>
        <v>45572</v>
      </c>
      <c r="DG4" s="234">
        <f t="shared" si="3"/>
        <v>45573</v>
      </c>
      <c r="DH4" s="234">
        <f t="shared" si="3"/>
        <v>45574</v>
      </c>
      <c r="DI4" s="234">
        <f t="shared" si="3"/>
        <v>45575</v>
      </c>
      <c r="DJ4" s="234">
        <f t="shared" si="3"/>
        <v>45576</v>
      </c>
      <c r="DK4" s="234">
        <f t="shared" si="3"/>
        <v>45577</v>
      </c>
      <c r="DL4" s="234">
        <f t="shared" si="3"/>
        <v>45578</v>
      </c>
      <c r="DM4" s="234">
        <f t="shared" si="3"/>
        <v>45579</v>
      </c>
      <c r="DN4" s="234">
        <f t="shared" si="3"/>
        <v>45580</v>
      </c>
      <c r="DO4" s="234">
        <f t="shared" si="3"/>
        <v>45581</v>
      </c>
      <c r="DP4" s="234">
        <f t="shared" si="3"/>
        <v>45582</v>
      </c>
      <c r="DQ4" s="234">
        <f t="shared" si="3"/>
        <v>45583</v>
      </c>
      <c r="DR4" s="234">
        <f t="shared" si="3"/>
        <v>45584</v>
      </c>
      <c r="DS4" s="234">
        <f t="shared" si="3"/>
        <v>45585</v>
      </c>
      <c r="DT4" s="234">
        <f t="shared" si="3"/>
        <v>45586</v>
      </c>
      <c r="DU4" s="234">
        <f t="shared" si="3"/>
        <v>45587</v>
      </c>
      <c r="DV4" s="234">
        <f t="shared" si="3"/>
        <v>45588</v>
      </c>
      <c r="DW4" s="234">
        <f t="shared" si="3"/>
        <v>45589</v>
      </c>
      <c r="DX4" s="234">
        <f t="shared" si="3"/>
        <v>45590</v>
      </c>
      <c r="DY4" s="234">
        <f t="shared" si="3"/>
        <v>45591</v>
      </c>
      <c r="DZ4" s="234">
        <f t="shared" si="3"/>
        <v>45592</v>
      </c>
      <c r="EA4" s="234">
        <f t="shared" si="3"/>
        <v>45593</v>
      </c>
      <c r="EB4" s="234">
        <f t="shared" si="3"/>
        <v>45594</v>
      </c>
      <c r="EC4" s="234">
        <f t="shared" si="3"/>
        <v>45595</v>
      </c>
      <c r="ED4" s="235">
        <f t="shared" si="3"/>
        <v>45596</v>
      </c>
      <c r="EE4" s="233">
        <f>IF(C36="","",EOMONTH(C36,0)+1)</f>
        <v>45597</v>
      </c>
      <c r="EF4" s="236">
        <f>IF(EE4="","",EE4+1)</f>
        <v>45598</v>
      </c>
      <c r="EG4" s="236">
        <f t="shared" ref="EG4:EN4" si="4">IF(EF4="","",EF4+1)</f>
        <v>45599</v>
      </c>
      <c r="EH4" s="236">
        <f t="shared" si="4"/>
        <v>45600</v>
      </c>
      <c r="EI4" s="236">
        <f t="shared" si="4"/>
        <v>45601</v>
      </c>
      <c r="EJ4" s="236">
        <f t="shared" si="4"/>
        <v>45602</v>
      </c>
      <c r="EK4" s="236">
        <f t="shared" si="4"/>
        <v>45603</v>
      </c>
      <c r="EL4" s="236">
        <f t="shared" si="4"/>
        <v>45604</v>
      </c>
      <c r="EM4" s="236">
        <f t="shared" si="4"/>
        <v>45605</v>
      </c>
      <c r="EN4" s="237">
        <f t="shared" si="4"/>
        <v>45606</v>
      </c>
      <c r="EO4" s="224"/>
      <c r="EP4" s="224"/>
      <c r="EQ4" s="224"/>
      <c r="ER4" s="224"/>
      <c r="ES4" s="224"/>
      <c r="ET4" s="224"/>
    </row>
    <row r="5" spans="1:150" ht="13.5" thickBot="1">
      <c r="A5" s="238"/>
      <c r="AK5" s="1272" t="str">
        <f>'[2]休日リスト（長期コースは除く）'!B3</f>
        <v>①　休　日　リ　ス　ト</v>
      </c>
      <c r="AL5" s="1273"/>
      <c r="AM5" s="1274"/>
      <c r="AO5" s="227"/>
      <c r="AP5" s="239" t="str">
        <f>IF(AP4="","",
IF(AP3="準","準",
IF(OR(TEXT(AP4,"aaa")="土",TEXT(AP4,"aaa")="日"),TEXT(AP4,"aaa"),
IF(ISERROR(VLOOKUP(AP4,$AK$6:$AM$60,3,FALSE)),TEXT(AP4,"aaa"),"Ａ"))))</f>
        <v>木</v>
      </c>
      <c r="AQ5" s="236" t="str">
        <f t="shared" ref="AQ5:BE5" si="5">IF(AQ4="","",
IF(AQ3="準","準",
IF(OR(TEXT(AQ4,"aaa")="土",TEXT(AQ4,"aaa")="日"),TEXT(AQ4,"aaa"),
IF(ISERROR(VLOOKUP(AQ4,$AK$6:$AM$60,3,FALSE)),TEXT(AQ4,"aaa"),"Ａ"))))</f>
        <v>金</v>
      </c>
      <c r="AR5" s="236" t="str">
        <f t="shared" si="5"/>
        <v>土</v>
      </c>
      <c r="AS5" s="236" t="str">
        <f t="shared" si="5"/>
        <v>日</v>
      </c>
      <c r="AT5" s="236" t="str">
        <f t="shared" si="5"/>
        <v>月</v>
      </c>
      <c r="AU5" s="236" t="str">
        <f t="shared" si="5"/>
        <v>火</v>
      </c>
      <c r="AV5" s="236" t="str">
        <f t="shared" si="5"/>
        <v>水</v>
      </c>
      <c r="AW5" s="236" t="str">
        <f t="shared" si="5"/>
        <v>木</v>
      </c>
      <c r="AX5" s="236" t="str">
        <f t="shared" si="5"/>
        <v>金</v>
      </c>
      <c r="AY5" s="236" t="str">
        <f t="shared" si="5"/>
        <v>土</v>
      </c>
      <c r="AZ5" s="236" t="str">
        <f>IF(AZ4="","",
IF(AZ3="準","準",
IF(OR(TEXT(AZ4,"aaa")="土",TEXT(AZ4,"aaa")="日"),TEXT(AZ4,"aaa"),
IF(ISERROR(VLOOKUP(AZ4,$AK$6:$AM$60,3,FALSE)),TEXT(AZ4,"aaa"),"Ａ"))))</f>
        <v>日</v>
      </c>
      <c r="BA5" s="236" t="str">
        <f t="shared" si="5"/>
        <v>Ａ</v>
      </c>
      <c r="BB5" s="236" t="str">
        <f t="shared" si="5"/>
        <v>火</v>
      </c>
      <c r="BC5" s="236" t="str">
        <f t="shared" si="5"/>
        <v>水</v>
      </c>
      <c r="BD5" s="236" t="str">
        <f t="shared" si="5"/>
        <v>木</v>
      </c>
      <c r="BE5" s="236" t="str">
        <f t="shared" si="5"/>
        <v>金</v>
      </c>
      <c r="BF5" s="236" t="str">
        <f t="shared" ref="BF5:BT5" si="6">IF(BF4="","",
IF(S14="準備講習","準",
IF(OR(TEXT(BF4,"aaa")="土",TEXT(BF4,"aaa")="日"),TEXT(BF4,"aaa"),
IF(ISERROR(VLOOKUP(BF4,$AK$6:$AM$60,3,FALSE)),TEXT(BF4,"aaa"),"Ａ"))))</f>
        <v>土</v>
      </c>
      <c r="BG5" s="236" t="str">
        <f t="shared" si="6"/>
        <v>日</v>
      </c>
      <c r="BH5" s="236" t="str">
        <f t="shared" si="6"/>
        <v>月</v>
      </c>
      <c r="BI5" s="236" t="str">
        <f t="shared" si="6"/>
        <v>火</v>
      </c>
      <c r="BJ5" s="236" t="str">
        <f t="shared" si="6"/>
        <v>水</v>
      </c>
      <c r="BK5" s="236" t="str">
        <f t="shared" si="6"/>
        <v>木</v>
      </c>
      <c r="BL5" s="236" t="str">
        <f t="shared" si="6"/>
        <v>金</v>
      </c>
      <c r="BM5" s="236" t="str">
        <f t="shared" si="6"/>
        <v>土</v>
      </c>
      <c r="BN5" s="236" t="str">
        <f t="shared" si="6"/>
        <v>日</v>
      </c>
      <c r="BO5" s="236" t="str">
        <f t="shared" si="6"/>
        <v>月</v>
      </c>
      <c r="BP5" s="236" t="str">
        <f t="shared" si="6"/>
        <v>火</v>
      </c>
      <c r="BQ5" s="236" t="str">
        <f t="shared" si="6"/>
        <v>水</v>
      </c>
      <c r="BR5" s="236" t="str">
        <f t="shared" si="6"/>
        <v>木</v>
      </c>
      <c r="BS5" s="236" t="str">
        <f t="shared" si="6"/>
        <v>金</v>
      </c>
      <c r="BT5" s="237" t="str">
        <f t="shared" si="6"/>
        <v>土</v>
      </c>
      <c r="BU5" s="239" t="str">
        <f t="shared" ref="BU5:EF5" si="7">IF(BU4="","",
IF(OR(TEXT(BU4,"aaa")="土",TEXT(BU4,"aaa")="日"),TEXT(BU4,"aaa"),
IF(ISERROR(VLOOKUP(BU4,$AK$6:$AM$60,3,FALSE)),TEXT(BU4,"aaa"),"Ａ")))</f>
        <v>日</v>
      </c>
      <c r="BV5" s="236" t="str">
        <f t="shared" si="7"/>
        <v>月</v>
      </c>
      <c r="BW5" s="236" t="str">
        <f t="shared" si="7"/>
        <v>火</v>
      </c>
      <c r="BX5" s="236" t="str">
        <f t="shared" si="7"/>
        <v>水</v>
      </c>
      <c r="BY5" s="236" t="str">
        <f t="shared" si="7"/>
        <v>木</v>
      </c>
      <c r="BZ5" s="236" t="str">
        <f t="shared" si="7"/>
        <v>金</v>
      </c>
      <c r="CA5" s="236" t="str">
        <f t="shared" si="7"/>
        <v>土</v>
      </c>
      <c r="CB5" s="236" t="str">
        <f t="shared" si="7"/>
        <v>日</v>
      </c>
      <c r="CC5" s="236" t="str">
        <f t="shared" si="7"/>
        <v>月</v>
      </c>
      <c r="CD5" s="236" t="str">
        <f t="shared" si="7"/>
        <v>火</v>
      </c>
      <c r="CE5" s="236" t="str">
        <f t="shared" si="7"/>
        <v>水</v>
      </c>
      <c r="CF5" s="236" t="str">
        <f t="shared" si="7"/>
        <v>木</v>
      </c>
      <c r="CG5" s="236" t="str">
        <f t="shared" si="7"/>
        <v>金</v>
      </c>
      <c r="CH5" s="236" t="str">
        <f t="shared" si="7"/>
        <v>土</v>
      </c>
      <c r="CI5" s="236" t="str">
        <f t="shared" si="7"/>
        <v>日</v>
      </c>
      <c r="CJ5" s="236" t="str">
        <f t="shared" si="7"/>
        <v>Ａ</v>
      </c>
      <c r="CK5" s="236" t="str">
        <f t="shared" si="7"/>
        <v>火</v>
      </c>
      <c r="CL5" s="236" t="str">
        <f t="shared" si="7"/>
        <v>水</v>
      </c>
      <c r="CM5" s="236" t="str">
        <f t="shared" si="7"/>
        <v>木</v>
      </c>
      <c r="CN5" s="236" t="str">
        <f t="shared" si="7"/>
        <v>金</v>
      </c>
      <c r="CO5" s="236" t="str">
        <f t="shared" si="7"/>
        <v>土</v>
      </c>
      <c r="CP5" s="236" t="str">
        <f t="shared" si="7"/>
        <v>日</v>
      </c>
      <c r="CQ5" s="236" t="str">
        <f>IF(CQ4="","",
IF(OR(TEXT(CQ4,"aaa")="土",TEXT(CQ4,"aaa")="日"),TEXT(CQ4,"aaa"),
IF(ISERROR(VLOOKUP(CQ4,$AK$6:$AM$60,3,FALSE)),TEXT(CQ4,"aaa"),"Ａ")))</f>
        <v>Ａ</v>
      </c>
      <c r="CR5" s="236" t="str">
        <f t="shared" si="7"/>
        <v>火</v>
      </c>
      <c r="CS5" s="236" t="str">
        <f t="shared" si="7"/>
        <v>水</v>
      </c>
      <c r="CT5" s="236" t="str">
        <f t="shared" si="7"/>
        <v>木</v>
      </c>
      <c r="CU5" s="236" t="str">
        <f t="shared" si="7"/>
        <v>金</v>
      </c>
      <c r="CV5" s="236" t="str">
        <f t="shared" si="7"/>
        <v>土</v>
      </c>
      <c r="CW5" s="236" t="str">
        <f t="shared" si="7"/>
        <v>日</v>
      </c>
      <c r="CX5" s="236" t="str">
        <f t="shared" si="7"/>
        <v>月</v>
      </c>
      <c r="CY5" s="237" t="str">
        <f t="shared" si="7"/>
        <v/>
      </c>
      <c r="CZ5" s="239" t="str">
        <f t="shared" si="7"/>
        <v>火</v>
      </c>
      <c r="DA5" s="236" t="str">
        <f t="shared" si="7"/>
        <v>水</v>
      </c>
      <c r="DB5" s="236" t="str">
        <f t="shared" si="7"/>
        <v>木</v>
      </c>
      <c r="DC5" s="236" t="str">
        <f t="shared" si="7"/>
        <v>金</v>
      </c>
      <c r="DD5" s="236" t="str">
        <f t="shared" si="7"/>
        <v>土</v>
      </c>
      <c r="DE5" s="236" t="str">
        <f t="shared" si="7"/>
        <v>日</v>
      </c>
      <c r="DF5" s="236" t="str">
        <f t="shared" si="7"/>
        <v>月</v>
      </c>
      <c r="DG5" s="236" t="str">
        <f t="shared" si="7"/>
        <v>火</v>
      </c>
      <c r="DH5" s="236" t="str">
        <f t="shared" si="7"/>
        <v>水</v>
      </c>
      <c r="DI5" s="236" t="str">
        <f t="shared" si="7"/>
        <v>木</v>
      </c>
      <c r="DJ5" s="236" t="str">
        <f t="shared" si="7"/>
        <v>金</v>
      </c>
      <c r="DK5" s="236" t="str">
        <f t="shared" si="7"/>
        <v>土</v>
      </c>
      <c r="DL5" s="236" t="str">
        <f t="shared" si="7"/>
        <v>日</v>
      </c>
      <c r="DM5" s="236" t="str">
        <f t="shared" si="7"/>
        <v>Ａ</v>
      </c>
      <c r="DN5" s="236" t="str">
        <f t="shared" si="7"/>
        <v>火</v>
      </c>
      <c r="DO5" s="236" t="str">
        <f t="shared" si="7"/>
        <v>水</v>
      </c>
      <c r="DP5" s="236" t="str">
        <f t="shared" si="7"/>
        <v>木</v>
      </c>
      <c r="DQ5" s="236" t="str">
        <f t="shared" si="7"/>
        <v>金</v>
      </c>
      <c r="DR5" s="236" t="str">
        <f t="shared" si="7"/>
        <v>土</v>
      </c>
      <c r="DS5" s="236" t="str">
        <f t="shared" si="7"/>
        <v>日</v>
      </c>
      <c r="DT5" s="236" t="str">
        <f t="shared" si="7"/>
        <v>月</v>
      </c>
      <c r="DU5" s="236" t="str">
        <f t="shared" si="7"/>
        <v>火</v>
      </c>
      <c r="DV5" s="236" t="str">
        <f t="shared" si="7"/>
        <v>水</v>
      </c>
      <c r="DW5" s="236" t="str">
        <f t="shared" si="7"/>
        <v>木</v>
      </c>
      <c r="DX5" s="236" t="str">
        <f t="shared" si="7"/>
        <v>金</v>
      </c>
      <c r="DY5" s="236" t="str">
        <f t="shared" si="7"/>
        <v>土</v>
      </c>
      <c r="DZ5" s="236" t="str">
        <f t="shared" si="7"/>
        <v>日</v>
      </c>
      <c r="EA5" s="236" t="str">
        <f t="shared" si="7"/>
        <v>月</v>
      </c>
      <c r="EB5" s="236" t="str">
        <f t="shared" si="7"/>
        <v>火</v>
      </c>
      <c r="EC5" s="236" t="str">
        <f t="shared" si="7"/>
        <v>水</v>
      </c>
      <c r="ED5" s="237" t="str">
        <f t="shared" si="7"/>
        <v>木</v>
      </c>
      <c r="EE5" s="239" t="str">
        <f t="shared" si="7"/>
        <v>金</v>
      </c>
      <c r="EF5" s="236" t="str">
        <f t="shared" si="7"/>
        <v>土</v>
      </c>
      <c r="EG5" s="236" t="str">
        <f t="shared" ref="EG5:EN5" si="8">IF(EG4="","",
IF(OR(TEXT(EG4,"aaa")="土",TEXT(EG4,"aaa")="日"),TEXT(EG4,"aaa"),
IF(ISERROR(VLOOKUP(EG4,$AK$6:$AM$60,3,FALSE)),TEXT(EG4,"aaa"),"Ａ")))</f>
        <v>日</v>
      </c>
      <c r="EH5" s="240" t="str">
        <f t="shared" si="8"/>
        <v>Ａ</v>
      </c>
      <c r="EI5" s="240" t="str">
        <f t="shared" si="8"/>
        <v>火</v>
      </c>
      <c r="EJ5" s="240" t="str">
        <f t="shared" si="8"/>
        <v>水</v>
      </c>
      <c r="EK5" s="240" t="str">
        <f t="shared" si="8"/>
        <v>木</v>
      </c>
      <c r="EL5" s="240" t="str">
        <f t="shared" si="8"/>
        <v>金</v>
      </c>
      <c r="EM5" s="240" t="str">
        <f t="shared" si="8"/>
        <v>土</v>
      </c>
      <c r="EN5" s="241" t="str">
        <f t="shared" si="8"/>
        <v>日</v>
      </c>
    </row>
    <row r="6" spans="1:150" ht="24.75" customHeight="1">
      <c r="AK6" s="160">
        <v>45466</v>
      </c>
      <c r="AL6" s="242" t="s">
        <v>566</v>
      </c>
      <c r="AM6" s="243">
        <v>1</v>
      </c>
      <c r="AO6" s="227"/>
      <c r="AP6" s="244" t="str">
        <f>IF(SUM(C20:C21)=0,"",SUM(C20:C21))</f>
        <v/>
      </c>
      <c r="AQ6" s="245" t="str">
        <f t="shared" ref="AQ6:BT6" si="9">IF(SUM(D20:D21)=0,"",SUM(D20:D21))</f>
        <v/>
      </c>
      <c r="AR6" s="245" t="str">
        <f t="shared" si="9"/>
        <v/>
      </c>
      <c r="AS6" s="245" t="str">
        <f t="shared" si="9"/>
        <v/>
      </c>
      <c r="AT6" s="245" t="str">
        <f t="shared" si="9"/>
        <v/>
      </c>
      <c r="AU6" s="245" t="str">
        <f t="shared" si="9"/>
        <v/>
      </c>
      <c r="AV6" s="245" t="str">
        <f t="shared" si="9"/>
        <v/>
      </c>
      <c r="AW6" s="245" t="str">
        <f t="shared" si="9"/>
        <v/>
      </c>
      <c r="AX6" s="245" t="str">
        <f t="shared" si="9"/>
        <v/>
      </c>
      <c r="AY6" s="245" t="str">
        <f t="shared" si="9"/>
        <v/>
      </c>
      <c r="AZ6" s="245" t="str">
        <f t="shared" si="9"/>
        <v/>
      </c>
      <c r="BA6" s="245" t="str">
        <f t="shared" si="9"/>
        <v/>
      </c>
      <c r="BB6" s="245" t="str">
        <f t="shared" si="9"/>
        <v/>
      </c>
      <c r="BC6" s="245" t="str">
        <f t="shared" si="9"/>
        <v/>
      </c>
      <c r="BD6" s="245" t="str">
        <f t="shared" si="9"/>
        <v/>
      </c>
      <c r="BE6" s="245" t="str">
        <f t="shared" si="9"/>
        <v/>
      </c>
      <c r="BF6" s="245" t="str">
        <f t="shared" si="9"/>
        <v/>
      </c>
      <c r="BG6" s="245" t="str">
        <f t="shared" si="9"/>
        <v/>
      </c>
      <c r="BH6" s="245" t="str">
        <f t="shared" si="9"/>
        <v/>
      </c>
      <c r="BI6" s="245" t="str">
        <f t="shared" si="9"/>
        <v/>
      </c>
      <c r="BJ6" s="245" t="str">
        <f t="shared" si="9"/>
        <v/>
      </c>
      <c r="BK6" s="245" t="str">
        <f t="shared" si="9"/>
        <v/>
      </c>
      <c r="BL6" s="245" t="str">
        <f t="shared" si="9"/>
        <v/>
      </c>
      <c r="BM6" s="245" t="str">
        <f t="shared" si="9"/>
        <v/>
      </c>
      <c r="BN6" s="245" t="str">
        <f t="shared" si="9"/>
        <v/>
      </c>
      <c r="BO6" s="245" t="str">
        <f t="shared" si="9"/>
        <v/>
      </c>
      <c r="BP6" s="245" t="str">
        <f t="shared" si="9"/>
        <v/>
      </c>
      <c r="BQ6" s="245" t="str">
        <f t="shared" si="9"/>
        <v/>
      </c>
      <c r="BR6" s="245" t="str">
        <f t="shared" si="9"/>
        <v/>
      </c>
      <c r="BS6" s="245" t="str">
        <f t="shared" si="9"/>
        <v/>
      </c>
      <c r="BT6" s="246" t="str">
        <f t="shared" si="9"/>
        <v/>
      </c>
      <c r="BU6" s="245" t="str">
        <f>IF(SUM(C32:C33)=0,"",SUM(C32:C33))</f>
        <v/>
      </c>
      <c r="BV6" s="245" t="str">
        <f t="shared" ref="BV6:CY6" si="10">IF(SUM(D32:D33)=0,"",SUM(D32:D33))</f>
        <v/>
      </c>
      <c r="BW6" s="245" t="str">
        <f t="shared" si="10"/>
        <v/>
      </c>
      <c r="BX6" s="245" t="str">
        <f t="shared" si="10"/>
        <v/>
      </c>
      <c r="BY6" s="245" t="str">
        <f t="shared" si="10"/>
        <v/>
      </c>
      <c r="BZ6" s="245" t="str">
        <f t="shared" si="10"/>
        <v/>
      </c>
      <c r="CA6" s="245" t="str">
        <f t="shared" si="10"/>
        <v/>
      </c>
      <c r="CB6" s="245" t="str">
        <f t="shared" si="10"/>
        <v/>
      </c>
      <c r="CC6" s="245" t="str">
        <f t="shared" si="10"/>
        <v/>
      </c>
      <c r="CD6" s="245" t="str">
        <f t="shared" si="10"/>
        <v/>
      </c>
      <c r="CE6" s="245" t="str">
        <f t="shared" si="10"/>
        <v/>
      </c>
      <c r="CF6" s="245" t="str">
        <f t="shared" si="10"/>
        <v/>
      </c>
      <c r="CG6" s="245" t="str">
        <f t="shared" si="10"/>
        <v/>
      </c>
      <c r="CH6" s="245" t="str">
        <f t="shared" si="10"/>
        <v/>
      </c>
      <c r="CI6" s="245" t="str">
        <f t="shared" si="10"/>
        <v/>
      </c>
      <c r="CJ6" s="245" t="str">
        <f t="shared" si="10"/>
        <v/>
      </c>
      <c r="CK6" s="245" t="str">
        <f t="shared" si="10"/>
        <v/>
      </c>
      <c r="CL6" s="245" t="str">
        <f t="shared" si="10"/>
        <v/>
      </c>
      <c r="CM6" s="245" t="str">
        <f t="shared" si="10"/>
        <v/>
      </c>
      <c r="CN6" s="245" t="str">
        <f t="shared" si="10"/>
        <v/>
      </c>
      <c r="CO6" s="245" t="str">
        <f t="shared" si="10"/>
        <v/>
      </c>
      <c r="CP6" s="245" t="str">
        <f t="shared" si="10"/>
        <v/>
      </c>
      <c r="CQ6" s="245" t="str">
        <f t="shared" si="10"/>
        <v/>
      </c>
      <c r="CR6" s="245" t="str">
        <f t="shared" si="10"/>
        <v/>
      </c>
      <c r="CS6" s="245" t="str">
        <f t="shared" si="10"/>
        <v/>
      </c>
      <c r="CT6" s="245" t="str">
        <f t="shared" si="10"/>
        <v/>
      </c>
      <c r="CU6" s="245" t="str">
        <f t="shared" si="10"/>
        <v/>
      </c>
      <c r="CV6" s="245" t="str">
        <f t="shared" si="10"/>
        <v/>
      </c>
      <c r="CW6" s="245" t="str">
        <f t="shared" si="10"/>
        <v/>
      </c>
      <c r="CX6" s="245" t="str">
        <f t="shared" si="10"/>
        <v/>
      </c>
      <c r="CY6" s="246" t="str">
        <f t="shared" si="10"/>
        <v/>
      </c>
      <c r="CZ6" s="245" t="str">
        <f t="shared" ref="CZ6:ED6" si="11">IF(SUM(C44:C45)=0,"",SUM(C44:C45))</f>
        <v/>
      </c>
      <c r="DA6" s="245" t="str">
        <f t="shared" si="11"/>
        <v/>
      </c>
      <c r="DB6" s="245" t="str">
        <f t="shared" si="11"/>
        <v/>
      </c>
      <c r="DC6" s="245" t="str">
        <f t="shared" si="11"/>
        <v/>
      </c>
      <c r="DD6" s="245" t="str">
        <f t="shared" si="11"/>
        <v/>
      </c>
      <c r="DE6" s="245" t="str">
        <f t="shared" si="11"/>
        <v/>
      </c>
      <c r="DF6" s="245" t="str">
        <f t="shared" si="11"/>
        <v/>
      </c>
      <c r="DG6" s="245" t="str">
        <f t="shared" si="11"/>
        <v/>
      </c>
      <c r="DH6" s="245" t="str">
        <f t="shared" si="11"/>
        <v/>
      </c>
      <c r="DI6" s="245" t="str">
        <f t="shared" si="11"/>
        <v/>
      </c>
      <c r="DJ6" s="245" t="str">
        <f t="shared" si="11"/>
        <v/>
      </c>
      <c r="DK6" s="245" t="str">
        <f t="shared" si="11"/>
        <v/>
      </c>
      <c r="DL6" s="245" t="str">
        <f t="shared" si="11"/>
        <v/>
      </c>
      <c r="DM6" s="245" t="str">
        <f t="shared" si="11"/>
        <v/>
      </c>
      <c r="DN6" s="245" t="str">
        <f t="shared" si="11"/>
        <v/>
      </c>
      <c r="DO6" s="245" t="str">
        <f t="shared" si="11"/>
        <v/>
      </c>
      <c r="DP6" s="245" t="str">
        <f t="shared" si="11"/>
        <v/>
      </c>
      <c r="DQ6" s="245" t="str">
        <f t="shared" si="11"/>
        <v/>
      </c>
      <c r="DR6" s="245" t="str">
        <f t="shared" si="11"/>
        <v/>
      </c>
      <c r="DS6" s="245" t="str">
        <f t="shared" si="11"/>
        <v/>
      </c>
      <c r="DT6" s="245" t="str">
        <f t="shared" si="11"/>
        <v/>
      </c>
      <c r="DU6" s="245" t="str">
        <f t="shared" si="11"/>
        <v/>
      </c>
      <c r="DV6" s="245" t="str">
        <f t="shared" si="11"/>
        <v/>
      </c>
      <c r="DW6" s="245" t="str">
        <f t="shared" si="11"/>
        <v/>
      </c>
      <c r="DX6" s="245" t="str">
        <f t="shared" si="11"/>
        <v/>
      </c>
      <c r="DY6" s="245" t="str">
        <f t="shared" si="11"/>
        <v/>
      </c>
      <c r="DZ6" s="245" t="str">
        <f t="shared" si="11"/>
        <v/>
      </c>
      <c r="EA6" s="245" t="str">
        <f t="shared" si="11"/>
        <v/>
      </c>
      <c r="EB6" s="245" t="str">
        <f t="shared" si="11"/>
        <v/>
      </c>
      <c r="EC6" s="245" t="str">
        <f t="shared" si="11"/>
        <v/>
      </c>
      <c r="ED6" s="245" t="str">
        <f t="shared" si="11"/>
        <v/>
      </c>
      <c r="EE6" s="244"/>
      <c r="EF6" s="240"/>
      <c r="EG6" s="240"/>
      <c r="EH6" s="240"/>
      <c r="EI6" s="240"/>
      <c r="EJ6" s="240"/>
      <c r="EK6" s="240"/>
      <c r="EL6" s="240"/>
      <c r="EM6" s="240"/>
      <c r="EN6" s="241"/>
    </row>
    <row r="7" spans="1:150" ht="21" customHeight="1">
      <c r="N7" s="226"/>
      <c r="R7" s="1275" t="str">
        <f>TEXT(AO7,"m/d")&amp;"～"&amp;TEXT(AO8,"m/d")</f>
        <v>8/1～8/31</v>
      </c>
      <c r="S7" s="1275"/>
      <c r="T7" s="1275"/>
      <c r="U7" s="1275"/>
      <c r="V7" s="1275" t="str">
        <f>TEXT(AO9,"m/d")&amp;"～"&amp;TEXT(AO10,"m/d")</f>
        <v>9/1～9/30</v>
      </c>
      <c r="W7" s="1275"/>
      <c r="X7" s="1275"/>
      <c r="Y7" s="1275"/>
      <c r="Z7" s="1275" t="str">
        <f>TEXT(AO12,"m/d")&amp;"～"&amp;TEXT(AO13,"m/d")</f>
        <v>10/1～10/31</v>
      </c>
      <c r="AA7" s="1275"/>
      <c r="AB7" s="1275"/>
      <c r="AC7" s="1275"/>
      <c r="AD7" s="1275" t="s">
        <v>380</v>
      </c>
      <c r="AE7" s="1275"/>
      <c r="AF7" s="1275"/>
      <c r="AG7" s="1275"/>
      <c r="AK7" s="97">
        <v>45488</v>
      </c>
      <c r="AL7" s="248" t="s">
        <v>77</v>
      </c>
      <c r="AM7" s="249">
        <v>1</v>
      </c>
      <c r="AO7" s="250">
        <f>IF(F8="","",F8)</f>
        <v>45505</v>
      </c>
      <c r="AP7" s="251">
        <f>IF(OR($AO7="",$AO7&gt;AP$4,$AO8&lt;AP$4,AP$5="準"),"",
IF(AND(OR(AP$5="土",AP$5="日",AP$5="Ａ"),AP$6=""),"",IF(AP$6="",0,AP$6)))</f>
        <v>0</v>
      </c>
      <c r="AQ7" s="252">
        <f t="shared" ref="AQ7:DB7" si="12">IF(OR($AO7="",$AO7&gt;AQ$4,$AO8&lt;AQ$4,AQ$5="準"),"",
IF(AND(OR(AQ$5="土",AQ$5="日",AQ$5="Ａ"),AQ$6=""),"",IF(AQ$6="",0,AQ$6)))</f>
        <v>0</v>
      </c>
      <c r="AR7" s="252" t="str">
        <f t="shared" si="12"/>
        <v/>
      </c>
      <c r="AS7" s="252" t="str">
        <f t="shared" si="12"/>
        <v/>
      </c>
      <c r="AT7" s="252">
        <f t="shared" si="12"/>
        <v>0</v>
      </c>
      <c r="AU7" s="252">
        <f t="shared" si="12"/>
        <v>0</v>
      </c>
      <c r="AV7" s="252">
        <f t="shared" si="12"/>
        <v>0</v>
      </c>
      <c r="AW7" s="252">
        <f t="shared" si="12"/>
        <v>0</v>
      </c>
      <c r="AX7" s="252">
        <f t="shared" si="12"/>
        <v>0</v>
      </c>
      <c r="AY7" s="252" t="str">
        <f t="shared" si="12"/>
        <v/>
      </c>
      <c r="AZ7" s="252" t="str">
        <f t="shared" si="12"/>
        <v/>
      </c>
      <c r="BA7" s="252" t="str">
        <f t="shared" si="12"/>
        <v/>
      </c>
      <c r="BB7" s="252">
        <f t="shared" si="12"/>
        <v>0</v>
      </c>
      <c r="BC7" s="252">
        <f t="shared" si="12"/>
        <v>0</v>
      </c>
      <c r="BD7" s="252">
        <f t="shared" si="12"/>
        <v>0</v>
      </c>
      <c r="BE7" s="252">
        <f t="shared" si="12"/>
        <v>0</v>
      </c>
      <c r="BF7" s="252" t="str">
        <f t="shared" si="12"/>
        <v/>
      </c>
      <c r="BG7" s="252" t="str">
        <f t="shared" si="12"/>
        <v/>
      </c>
      <c r="BH7" s="252">
        <f t="shared" si="12"/>
        <v>0</v>
      </c>
      <c r="BI7" s="252">
        <f t="shared" si="12"/>
        <v>0</v>
      </c>
      <c r="BJ7" s="252">
        <f t="shared" si="12"/>
        <v>0</v>
      </c>
      <c r="BK7" s="252">
        <f t="shared" si="12"/>
        <v>0</v>
      </c>
      <c r="BL7" s="252">
        <f t="shared" si="12"/>
        <v>0</v>
      </c>
      <c r="BM7" s="252" t="str">
        <f t="shared" si="12"/>
        <v/>
      </c>
      <c r="BN7" s="252" t="str">
        <f t="shared" si="12"/>
        <v/>
      </c>
      <c r="BO7" s="252">
        <f t="shared" si="12"/>
        <v>0</v>
      </c>
      <c r="BP7" s="252">
        <f t="shared" si="12"/>
        <v>0</v>
      </c>
      <c r="BQ7" s="252">
        <f t="shared" si="12"/>
        <v>0</v>
      </c>
      <c r="BR7" s="252">
        <f t="shared" si="12"/>
        <v>0</v>
      </c>
      <c r="BS7" s="252">
        <f t="shared" si="12"/>
        <v>0</v>
      </c>
      <c r="BT7" s="253" t="str">
        <f t="shared" si="12"/>
        <v/>
      </c>
      <c r="BU7" s="251" t="str">
        <f t="shared" si="12"/>
        <v/>
      </c>
      <c r="BV7" s="252" t="str">
        <f t="shared" si="12"/>
        <v/>
      </c>
      <c r="BW7" s="252" t="str">
        <f t="shared" si="12"/>
        <v/>
      </c>
      <c r="BX7" s="252" t="str">
        <f t="shared" si="12"/>
        <v/>
      </c>
      <c r="BY7" s="252" t="str">
        <f t="shared" si="12"/>
        <v/>
      </c>
      <c r="BZ7" s="252" t="str">
        <f t="shared" si="12"/>
        <v/>
      </c>
      <c r="CA7" s="252" t="str">
        <f t="shared" si="12"/>
        <v/>
      </c>
      <c r="CB7" s="252" t="str">
        <f t="shared" si="12"/>
        <v/>
      </c>
      <c r="CC7" s="252" t="str">
        <f t="shared" si="12"/>
        <v/>
      </c>
      <c r="CD7" s="252" t="str">
        <f t="shared" si="12"/>
        <v/>
      </c>
      <c r="CE7" s="252" t="str">
        <f t="shared" si="12"/>
        <v/>
      </c>
      <c r="CF7" s="252" t="str">
        <f t="shared" si="12"/>
        <v/>
      </c>
      <c r="CG7" s="252" t="str">
        <f t="shared" si="12"/>
        <v/>
      </c>
      <c r="CH7" s="252" t="str">
        <f t="shared" si="12"/>
        <v/>
      </c>
      <c r="CI7" s="252" t="str">
        <f t="shared" si="12"/>
        <v/>
      </c>
      <c r="CJ7" s="252" t="str">
        <f t="shared" si="12"/>
        <v/>
      </c>
      <c r="CK7" s="252" t="str">
        <f t="shared" si="12"/>
        <v/>
      </c>
      <c r="CL7" s="252" t="str">
        <f t="shared" si="12"/>
        <v/>
      </c>
      <c r="CM7" s="252" t="str">
        <f t="shared" si="12"/>
        <v/>
      </c>
      <c r="CN7" s="252" t="str">
        <f t="shared" si="12"/>
        <v/>
      </c>
      <c r="CO7" s="252" t="str">
        <f t="shared" si="12"/>
        <v/>
      </c>
      <c r="CP7" s="252" t="str">
        <f t="shared" si="12"/>
        <v/>
      </c>
      <c r="CQ7" s="252" t="str">
        <f t="shared" si="12"/>
        <v/>
      </c>
      <c r="CR7" s="252" t="str">
        <f t="shared" si="12"/>
        <v/>
      </c>
      <c r="CS7" s="252" t="str">
        <f t="shared" si="12"/>
        <v/>
      </c>
      <c r="CT7" s="252" t="str">
        <f t="shared" si="12"/>
        <v/>
      </c>
      <c r="CU7" s="252" t="str">
        <f t="shared" si="12"/>
        <v/>
      </c>
      <c r="CV7" s="252" t="str">
        <f t="shared" si="12"/>
        <v/>
      </c>
      <c r="CW7" s="252" t="str">
        <f t="shared" si="12"/>
        <v/>
      </c>
      <c r="CX7" s="252" t="str">
        <f t="shared" si="12"/>
        <v/>
      </c>
      <c r="CY7" s="253" t="str">
        <f t="shared" si="12"/>
        <v/>
      </c>
      <c r="CZ7" s="252" t="str">
        <f t="shared" si="12"/>
        <v/>
      </c>
      <c r="DA7" s="252" t="str">
        <f t="shared" si="12"/>
        <v/>
      </c>
      <c r="DB7" s="252" t="str">
        <f t="shared" si="12"/>
        <v/>
      </c>
      <c r="DC7" s="252" t="str">
        <f t="shared" ref="DC7:EN7" si="13">IF(OR($AO7="",$AO7&gt;DC$4,$AO8&lt;DC$4,DC$5="準"),"",
IF(AND(OR(DC$5="土",DC$5="日",DC$5="Ａ"),DC$6=""),"",IF(DC$6="",0,DC$6)))</f>
        <v/>
      </c>
      <c r="DD7" s="252" t="str">
        <f t="shared" si="13"/>
        <v/>
      </c>
      <c r="DE7" s="252" t="str">
        <f t="shared" si="13"/>
        <v/>
      </c>
      <c r="DF7" s="252" t="str">
        <f t="shared" si="13"/>
        <v/>
      </c>
      <c r="DG7" s="252" t="str">
        <f t="shared" si="13"/>
        <v/>
      </c>
      <c r="DH7" s="252" t="str">
        <f t="shared" si="13"/>
        <v/>
      </c>
      <c r="DI7" s="252" t="str">
        <f t="shared" si="13"/>
        <v/>
      </c>
      <c r="DJ7" s="252" t="str">
        <f t="shared" si="13"/>
        <v/>
      </c>
      <c r="DK7" s="252" t="str">
        <f t="shared" si="13"/>
        <v/>
      </c>
      <c r="DL7" s="252" t="str">
        <f t="shared" si="13"/>
        <v/>
      </c>
      <c r="DM7" s="252" t="str">
        <f t="shared" si="13"/>
        <v/>
      </c>
      <c r="DN7" s="252" t="str">
        <f t="shared" si="13"/>
        <v/>
      </c>
      <c r="DO7" s="252" t="str">
        <f t="shared" si="13"/>
        <v/>
      </c>
      <c r="DP7" s="252" t="str">
        <f t="shared" si="13"/>
        <v/>
      </c>
      <c r="DQ7" s="252" t="str">
        <f t="shared" si="13"/>
        <v/>
      </c>
      <c r="DR7" s="252" t="str">
        <f t="shared" si="13"/>
        <v/>
      </c>
      <c r="DS7" s="252" t="str">
        <f t="shared" si="13"/>
        <v/>
      </c>
      <c r="DT7" s="252" t="str">
        <f t="shared" si="13"/>
        <v/>
      </c>
      <c r="DU7" s="252" t="str">
        <f t="shared" si="13"/>
        <v/>
      </c>
      <c r="DV7" s="252" t="str">
        <f t="shared" si="13"/>
        <v/>
      </c>
      <c r="DW7" s="252" t="str">
        <f t="shared" si="13"/>
        <v/>
      </c>
      <c r="DX7" s="252" t="str">
        <f t="shared" si="13"/>
        <v/>
      </c>
      <c r="DY7" s="252" t="str">
        <f t="shared" si="13"/>
        <v/>
      </c>
      <c r="DZ7" s="252" t="str">
        <f t="shared" si="13"/>
        <v/>
      </c>
      <c r="EA7" s="252" t="str">
        <f t="shared" si="13"/>
        <v/>
      </c>
      <c r="EB7" s="252" t="str">
        <f t="shared" si="13"/>
        <v/>
      </c>
      <c r="EC7" s="252" t="str">
        <f t="shared" si="13"/>
        <v/>
      </c>
      <c r="ED7" s="253" t="str">
        <f t="shared" si="13"/>
        <v/>
      </c>
      <c r="EE7" s="251" t="str">
        <f t="shared" si="13"/>
        <v/>
      </c>
      <c r="EF7" s="252" t="str">
        <f t="shared" si="13"/>
        <v/>
      </c>
      <c r="EG7" s="252" t="str">
        <f t="shared" si="13"/>
        <v/>
      </c>
      <c r="EH7" s="252" t="str">
        <f t="shared" si="13"/>
        <v/>
      </c>
      <c r="EI7" s="252" t="str">
        <f t="shared" si="13"/>
        <v/>
      </c>
      <c r="EJ7" s="252" t="str">
        <f t="shared" si="13"/>
        <v/>
      </c>
      <c r="EK7" s="252" t="str">
        <f t="shared" si="13"/>
        <v/>
      </c>
      <c r="EL7" s="252" t="str">
        <f t="shared" si="13"/>
        <v/>
      </c>
      <c r="EM7" s="252" t="str">
        <f t="shared" si="13"/>
        <v/>
      </c>
      <c r="EN7" s="253" t="str">
        <f t="shared" si="13"/>
        <v/>
      </c>
      <c r="EO7" s="254" t="str">
        <f>IF(SUM(AP7:ED7)=0,"",SUM(AP7:ED7))</f>
        <v/>
      </c>
    </row>
    <row r="8" spans="1:150" ht="21" customHeight="1">
      <c r="B8" s="1264" t="s">
        <v>378</v>
      </c>
      <c r="C8" s="1265"/>
      <c r="D8" s="1265"/>
      <c r="E8" s="1265"/>
      <c r="F8" s="1266">
        <v>45505</v>
      </c>
      <c r="G8" s="1266"/>
      <c r="H8" s="1266"/>
      <c r="I8" s="1266"/>
      <c r="J8" s="1266"/>
      <c r="K8" s="1266"/>
      <c r="N8" s="1267" t="s">
        <v>381</v>
      </c>
      <c r="O8" s="1268"/>
      <c r="P8" s="1268"/>
      <c r="Q8" s="1269"/>
      <c r="R8" s="1270" t="str">
        <f>IF($F$9="","",EO7)</f>
        <v/>
      </c>
      <c r="S8" s="1270"/>
      <c r="T8" s="1270"/>
      <c r="U8" s="1270"/>
      <c r="V8" s="1270" t="str">
        <f>IF($F$9="","",EO9)</f>
        <v/>
      </c>
      <c r="W8" s="1270"/>
      <c r="X8" s="1270"/>
      <c r="Y8" s="1270"/>
      <c r="Z8" s="1270" t="str">
        <f>IF($F$9="","",EO12)</f>
        <v/>
      </c>
      <c r="AA8" s="1270"/>
      <c r="AB8" s="1270"/>
      <c r="AC8" s="1270"/>
      <c r="AD8" s="1270" t="str">
        <f>IF(R8="","",SUM(R8:AC8))</f>
        <v/>
      </c>
      <c r="AE8" s="1270"/>
      <c r="AF8" s="1270"/>
      <c r="AG8" s="1270"/>
      <c r="AK8" s="97">
        <v>45515</v>
      </c>
      <c r="AL8" s="248" t="s">
        <v>570</v>
      </c>
      <c r="AM8" s="249">
        <v>1</v>
      </c>
      <c r="AO8" s="255">
        <f>IF($F$8="","",EOMONTH($F$8,0)+DAY($F$8)-1)</f>
        <v>45535</v>
      </c>
      <c r="AP8" s="256"/>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8"/>
      <c r="BU8" s="256"/>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8"/>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8"/>
      <c r="EE8" s="256"/>
      <c r="EF8" s="257"/>
      <c r="EG8" s="257"/>
      <c r="EH8" s="257"/>
      <c r="EI8" s="257"/>
      <c r="EJ8" s="257"/>
      <c r="EK8" s="257"/>
      <c r="EL8" s="257"/>
      <c r="EM8" s="257"/>
      <c r="EN8" s="258"/>
      <c r="EO8" s="259">
        <f>IF(COUNT(AP7:ED7)=0,"",COUNT(AP7:ED7))</f>
        <v>21</v>
      </c>
    </row>
    <row r="9" spans="1:150" ht="21" customHeight="1">
      <c r="B9" s="1276" t="s">
        <v>379</v>
      </c>
      <c r="C9" s="1277"/>
      <c r="D9" s="1277"/>
      <c r="E9" s="1277"/>
      <c r="F9" s="1266">
        <v>45596</v>
      </c>
      <c r="G9" s="1266"/>
      <c r="H9" s="1266"/>
      <c r="I9" s="1266"/>
      <c r="J9" s="1266"/>
      <c r="K9" s="1266"/>
      <c r="N9" s="1267" t="s">
        <v>382</v>
      </c>
      <c r="O9" s="1268"/>
      <c r="P9" s="1268"/>
      <c r="Q9" s="1269"/>
      <c r="R9" s="1278">
        <f>IF($F$9="","",EO8)</f>
        <v>21</v>
      </c>
      <c r="S9" s="1278"/>
      <c r="T9" s="1278"/>
      <c r="U9" s="1278"/>
      <c r="V9" s="1278">
        <f>IF($F$9="","",EO10)</f>
        <v>19</v>
      </c>
      <c r="W9" s="1278"/>
      <c r="X9" s="1278"/>
      <c r="Y9" s="1278"/>
      <c r="Z9" s="1278">
        <f>IF($F$9="","",EO13)</f>
        <v>22</v>
      </c>
      <c r="AA9" s="1278"/>
      <c r="AB9" s="1278"/>
      <c r="AC9" s="1278"/>
      <c r="AD9" s="1278">
        <f>IF(R9="","",SUM(R9:AC9))</f>
        <v>62</v>
      </c>
      <c r="AE9" s="1278"/>
      <c r="AF9" s="1278"/>
      <c r="AG9" s="1278"/>
      <c r="AK9" s="95">
        <v>45516</v>
      </c>
      <c r="AL9" s="248" t="s">
        <v>564</v>
      </c>
      <c r="AM9" s="249">
        <v>1</v>
      </c>
      <c r="AO9" s="250">
        <f>IF($F$8="","",EOMONTH($F$8,0)+DAY($F$8))</f>
        <v>45536</v>
      </c>
      <c r="AP9" s="251" t="str">
        <f t="shared" ref="AP9:DA9" si="14">IF(OR($AO9="",$AO9&gt;AP$4,$AO10&lt;AP$4,AP$5="準"),"",
IF(AND(OR(AP$5="土",AP$5="日",AP$5="Ａ"),AP$6=""),"",IF(AP$6="",0,AP$6)))</f>
        <v/>
      </c>
      <c r="AQ9" s="252" t="str">
        <f t="shared" si="14"/>
        <v/>
      </c>
      <c r="AR9" s="252" t="str">
        <f t="shared" si="14"/>
        <v/>
      </c>
      <c r="AS9" s="252" t="str">
        <f t="shared" si="14"/>
        <v/>
      </c>
      <c r="AT9" s="252" t="str">
        <f t="shared" si="14"/>
        <v/>
      </c>
      <c r="AU9" s="252" t="str">
        <f t="shared" si="14"/>
        <v/>
      </c>
      <c r="AV9" s="252" t="str">
        <f t="shared" si="14"/>
        <v/>
      </c>
      <c r="AW9" s="252" t="str">
        <f t="shared" si="14"/>
        <v/>
      </c>
      <c r="AX9" s="252" t="str">
        <f t="shared" si="14"/>
        <v/>
      </c>
      <c r="AY9" s="252" t="str">
        <f t="shared" si="14"/>
        <v/>
      </c>
      <c r="AZ9" s="252" t="str">
        <f t="shared" si="14"/>
        <v/>
      </c>
      <c r="BA9" s="252" t="str">
        <f t="shared" si="14"/>
        <v/>
      </c>
      <c r="BB9" s="252" t="str">
        <f t="shared" si="14"/>
        <v/>
      </c>
      <c r="BC9" s="252" t="str">
        <f t="shared" si="14"/>
        <v/>
      </c>
      <c r="BD9" s="252" t="str">
        <f t="shared" si="14"/>
        <v/>
      </c>
      <c r="BE9" s="252" t="str">
        <f t="shared" si="14"/>
        <v/>
      </c>
      <c r="BF9" s="252" t="str">
        <f t="shared" si="14"/>
        <v/>
      </c>
      <c r="BG9" s="252" t="str">
        <f t="shared" si="14"/>
        <v/>
      </c>
      <c r="BH9" s="252" t="str">
        <f t="shared" si="14"/>
        <v/>
      </c>
      <c r="BI9" s="252" t="str">
        <f t="shared" si="14"/>
        <v/>
      </c>
      <c r="BJ9" s="252" t="str">
        <f t="shared" si="14"/>
        <v/>
      </c>
      <c r="BK9" s="252" t="str">
        <f t="shared" si="14"/>
        <v/>
      </c>
      <c r="BL9" s="252" t="str">
        <f t="shared" si="14"/>
        <v/>
      </c>
      <c r="BM9" s="252" t="str">
        <f t="shared" si="14"/>
        <v/>
      </c>
      <c r="BN9" s="252" t="str">
        <f t="shared" si="14"/>
        <v/>
      </c>
      <c r="BO9" s="252" t="str">
        <f t="shared" si="14"/>
        <v/>
      </c>
      <c r="BP9" s="252" t="str">
        <f t="shared" si="14"/>
        <v/>
      </c>
      <c r="BQ9" s="252" t="str">
        <f t="shared" si="14"/>
        <v/>
      </c>
      <c r="BR9" s="252" t="str">
        <f t="shared" si="14"/>
        <v/>
      </c>
      <c r="BS9" s="252" t="str">
        <f t="shared" si="14"/>
        <v/>
      </c>
      <c r="BT9" s="253" t="str">
        <f t="shared" si="14"/>
        <v/>
      </c>
      <c r="BU9" s="251" t="str">
        <f>IF(OR($AO9="",$AO9&gt;BU$4,$AO10&lt;BU$4,BU$5="準"),"",
IF(AND(OR(BU$5="土",BU$5="日",BU$5="Ａ"),BU$6=""),"",IF(BU$6="",0,BU$6)))</f>
        <v/>
      </c>
      <c r="BV9" s="252">
        <f t="shared" si="14"/>
        <v>0</v>
      </c>
      <c r="BW9" s="252">
        <f t="shared" si="14"/>
        <v>0</v>
      </c>
      <c r="BX9" s="252">
        <f t="shared" si="14"/>
        <v>0</v>
      </c>
      <c r="BY9" s="252">
        <f t="shared" si="14"/>
        <v>0</v>
      </c>
      <c r="BZ9" s="252">
        <f t="shared" si="14"/>
        <v>0</v>
      </c>
      <c r="CA9" s="252" t="str">
        <f t="shared" si="14"/>
        <v/>
      </c>
      <c r="CB9" s="252" t="str">
        <f t="shared" si="14"/>
        <v/>
      </c>
      <c r="CC9" s="252">
        <f t="shared" si="14"/>
        <v>0</v>
      </c>
      <c r="CD9" s="252">
        <f t="shared" si="14"/>
        <v>0</v>
      </c>
      <c r="CE9" s="252">
        <f t="shared" si="14"/>
        <v>0</v>
      </c>
      <c r="CF9" s="252">
        <f t="shared" si="14"/>
        <v>0</v>
      </c>
      <c r="CG9" s="252">
        <f t="shared" si="14"/>
        <v>0</v>
      </c>
      <c r="CH9" s="252" t="str">
        <f t="shared" si="14"/>
        <v/>
      </c>
      <c r="CI9" s="252" t="str">
        <f t="shared" si="14"/>
        <v/>
      </c>
      <c r="CJ9" s="252" t="str">
        <f t="shared" si="14"/>
        <v/>
      </c>
      <c r="CK9" s="252">
        <f t="shared" si="14"/>
        <v>0</v>
      </c>
      <c r="CL9" s="252">
        <f t="shared" si="14"/>
        <v>0</v>
      </c>
      <c r="CM9" s="252">
        <f t="shared" si="14"/>
        <v>0</v>
      </c>
      <c r="CN9" s="252">
        <f t="shared" si="14"/>
        <v>0</v>
      </c>
      <c r="CO9" s="252" t="str">
        <f t="shared" si="14"/>
        <v/>
      </c>
      <c r="CP9" s="252" t="str">
        <f t="shared" si="14"/>
        <v/>
      </c>
      <c r="CQ9" s="252" t="str">
        <f t="shared" si="14"/>
        <v/>
      </c>
      <c r="CR9" s="252">
        <f t="shared" si="14"/>
        <v>0</v>
      </c>
      <c r="CS9" s="252">
        <f t="shared" si="14"/>
        <v>0</v>
      </c>
      <c r="CT9" s="252">
        <f t="shared" si="14"/>
        <v>0</v>
      </c>
      <c r="CU9" s="252">
        <f t="shared" si="14"/>
        <v>0</v>
      </c>
      <c r="CV9" s="252" t="str">
        <f t="shared" si="14"/>
        <v/>
      </c>
      <c r="CW9" s="252" t="str">
        <f t="shared" si="14"/>
        <v/>
      </c>
      <c r="CX9" s="252">
        <f t="shared" si="14"/>
        <v>0</v>
      </c>
      <c r="CY9" s="253" t="str">
        <f t="shared" si="14"/>
        <v/>
      </c>
      <c r="CZ9" s="252" t="str">
        <f t="shared" si="14"/>
        <v/>
      </c>
      <c r="DA9" s="252" t="str">
        <f t="shared" si="14"/>
        <v/>
      </c>
      <c r="DB9" s="252" t="str">
        <f t="shared" ref="DB9:EN9" si="15">IF(OR($AO9="",$AO9&gt;DB$4,$AO10&lt;DB$4,DB$5="準"),"",
IF(AND(OR(DB$5="土",DB$5="日",DB$5="Ａ"),DB$6=""),"",IF(DB$6="",0,DB$6)))</f>
        <v/>
      </c>
      <c r="DC9" s="252" t="str">
        <f t="shared" si="15"/>
        <v/>
      </c>
      <c r="DD9" s="252" t="str">
        <f t="shared" si="15"/>
        <v/>
      </c>
      <c r="DE9" s="252" t="str">
        <f t="shared" si="15"/>
        <v/>
      </c>
      <c r="DF9" s="252" t="str">
        <f t="shared" si="15"/>
        <v/>
      </c>
      <c r="DG9" s="252" t="str">
        <f t="shared" si="15"/>
        <v/>
      </c>
      <c r="DH9" s="252" t="str">
        <f t="shared" si="15"/>
        <v/>
      </c>
      <c r="DI9" s="252" t="str">
        <f t="shared" si="15"/>
        <v/>
      </c>
      <c r="DJ9" s="252" t="str">
        <f t="shared" si="15"/>
        <v/>
      </c>
      <c r="DK9" s="252" t="str">
        <f t="shared" si="15"/>
        <v/>
      </c>
      <c r="DL9" s="252" t="str">
        <f t="shared" si="15"/>
        <v/>
      </c>
      <c r="DM9" s="252" t="str">
        <f t="shared" si="15"/>
        <v/>
      </c>
      <c r="DN9" s="252" t="str">
        <f t="shared" si="15"/>
        <v/>
      </c>
      <c r="DO9" s="252" t="str">
        <f t="shared" si="15"/>
        <v/>
      </c>
      <c r="DP9" s="252" t="str">
        <f t="shared" si="15"/>
        <v/>
      </c>
      <c r="DQ9" s="252" t="str">
        <f t="shared" si="15"/>
        <v/>
      </c>
      <c r="DR9" s="252" t="str">
        <f t="shared" si="15"/>
        <v/>
      </c>
      <c r="DS9" s="252" t="str">
        <f t="shared" si="15"/>
        <v/>
      </c>
      <c r="DT9" s="252" t="str">
        <f t="shared" si="15"/>
        <v/>
      </c>
      <c r="DU9" s="252" t="str">
        <f t="shared" si="15"/>
        <v/>
      </c>
      <c r="DV9" s="252" t="str">
        <f t="shared" si="15"/>
        <v/>
      </c>
      <c r="DW9" s="252" t="str">
        <f t="shared" si="15"/>
        <v/>
      </c>
      <c r="DX9" s="252" t="str">
        <f t="shared" si="15"/>
        <v/>
      </c>
      <c r="DY9" s="252" t="str">
        <f t="shared" si="15"/>
        <v/>
      </c>
      <c r="DZ9" s="252" t="str">
        <f t="shared" si="15"/>
        <v/>
      </c>
      <c r="EA9" s="252" t="str">
        <f t="shared" si="15"/>
        <v/>
      </c>
      <c r="EB9" s="252" t="str">
        <f t="shared" si="15"/>
        <v/>
      </c>
      <c r="EC9" s="252" t="str">
        <f t="shared" si="15"/>
        <v/>
      </c>
      <c r="ED9" s="253" t="str">
        <f t="shared" si="15"/>
        <v/>
      </c>
      <c r="EE9" s="251" t="str">
        <f t="shared" si="15"/>
        <v/>
      </c>
      <c r="EF9" s="252" t="str">
        <f t="shared" si="15"/>
        <v/>
      </c>
      <c r="EG9" s="252" t="str">
        <f t="shared" si="15"/>
        <v/>
      </c>
      <c r="EH9" s="252" t="str">
        <f t="shared" si="15"/>
        <v/>
      </c>
      <c r="EI9" s="252" t="str">
        <f t="shared" si="15"/>
        <v/>
      </c>
      <c r="EJ9" s="252" t="str">
        <f t="shared" si="15"/>
        <v/>
      </c>
      <c r="EK9" s="252" t="str">
        <f t="shared" si="15"/>
        <v/>
      </c>
      <c r="EL9" s="252" t="str">
        <f t="shared" si="15"/>
        <v/>
      </c>
      <c r="EM9" s="252" t="str">
        <f t="shared" si="15"/>
        <v/>
      </c>
      <c r="EN9" s="253" t="str">
        <f t="shared" si="15"/>
        <v/>
      </c>
      <c r="EO9" s="254" t="str">
        <f>IF(SUM(AP9:ED9)=0,"",SUM(AP9:ED9))</f>
        <v/>
      </c>
    </row>
    <row r="10" spans="1:150" ht="27.75" customHeight="1">
      <c r="N10" s="1263" t="s">
        <v>576</v>
      </c>
      <c r="O10" s="1263"/>
      <c r="P10" s="1263"/>
      <c r="Q10" s="1263"/>
      <c r="R10" s="1263"/>
      <c r="S10" s="1263"/>
      <c r="T10" s="1263"/>
      <c r="U10" s="1263"/>
      <c r="V10" s="1263"/>
      <c r="W10" s="1263"/>
      <c r="X10" s="1263"/>
      <c r="Y10" s="1263"/>
      <c r="Z10" s="1263"/>
      <c r="AA10" s="1263"/>
      <c r="AB10" s="1263"/>
      <c r="AC10" s="1263"/>
      <c r="AK10" s="97">
        <v>45551</v>
      </c>
      <c r="AL10" s="248" t="s">
        <v>78</v>
      </c>
      <c r="AM10" s="249">
        <v>1</v>
      </c>
      <c r="AO10" s="255">
        <f>IF($F$8="","",EOMONTH($F$8,1)+DAY($F$8)-1)</f>
        <v>45565</v>
      </c>
      <c r="AP10" s="256"/>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8"/>
      <c r="BU10" s="256"/>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8"/>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8"/>
      <c r="EE10" s="256"/>
      <c r="EF10" s="257"/>
      <c r="EG10" s="257"/>
      <c r="EH10" s="257"/>
      <c r="EI10" s="257"/>
      <c r="EJ10" s="257"/>
      <c r="EK10" s="257"/>
      <c r="EL10" s="257"/>
      <c r="EM10" s="257"/>
      <c r="EN10" s="258"/>
      <c r="EO10" s="259">
        <f>IF(COUNT(AP9:ED9)=0,"",COUNT(AP9:ED9))</f>
        <v>19</v>
      </c>
    </row>
    <row r="11" spans="1:150" ht="12" customHeight="1">
      <c r="B11" s="1261" t="str">
        <f>IF($F$8="","",MONTH(C12)&amp;"月")</f>
        <v>8月</v>
      </c>
      <c r="C11" s="1262"/>
      <c r="R11" s="260"/>
      <c r="AK11" s="97">
        <v>45557</v>
      </c>
      <c r="AL11" s="248" t="s">
        <v>79</v>
      </c>
      <c r="AM11" s="249">
        <v>1</v>
      </c>
      <c r="AO11" s="261"/>
      <c r="AP11" s="262"/>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63"/>
      <c r="BU11" s="262"/>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63"/>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63"/>
      <c r="EE11" s="262"/>
      <c r="EF11" s="225"/>
      <c r="EG11" s="225"/>
      <c r="EH11" s="225"/>
      <c r="EI11" s="225"/>
      <c r="EJ11" s="225"/>
      <c r="EK11" s="225"/>
      <c r="EL11" s="225"/>
      <c r="EM11" s="225"/>
      <c r="EN11" s="263"/>
      <c r="EO11" s="264"/>
    </row>
    <row r="12" spans="1:150" ht="15" customHeight="1">
      <c r="A12" s="1151"/>
      <c r="B12" s="265" t="s">
        <v>412</v>
      </c>
      <c r="C12" s="266">
        <f>IF(F8="","",F8)</f>
        <v>45505</v>
      </c>
      <c r="D12" s="267">
        <f>IF(C12="","",IF(C12+1&gt;$AO$8,"",C12+1))</f>
        <v>45506</v>
      </c>
      <c r="E12" s="267">
        <f t="shared" ref="E12:AG12" si="16">IF(D12="","",IF(D12+1&gt;$AO$8,"",D12+1))</f>
        <v>45507</v>
      </c>
      <c r="F12" s="267">
        <f t="shared" si="16"/>
        <v>45508</v>
      </c>
      <c r="G12" s="267">
        <f t="shared" si="16"/>
        <v>45509</v>
      </c>
      <c r="H12" s="267">
        <f t="shared" si="16"/>
        <v>45510</v>
      </c>
      <c r="I12" s="267">
        <f t="shared" si="16"/>
        <v>45511</v>
      </c>
      <c r="J12" s="267">
        <f t="shared" si="16"/>
        <v>45512</v>
      </c>
      <c r="K12" s="267">
        <f t="shared" si="16"/>
        <v>45513</v>
      </c>
      <c r="L12" s="267">
        <f t="shared" si="16"/>
        <v>45514</v>
      </c>
      <c r="M12" s="267">
        <f t="shared" si="16"/>
        <v>45515</v>
      </c>
      <c r="N12" s="267">
        <f t="shared" si="16"/>
        <v>45516</v>
      </c>
      <c r="O12" s="267">
        <f t="shared" si="16"/>
        <v>45517</v>
      </c>
      <c r="P12" s="267">
        <f t="shared" si="16"/>
        <v>45518</v>
      </c>
      <c r="Q12" s="267">
        <f t="shared" si="16"/>
        <v>45519</v>
      </c>
      <c r="R12" s="267">
        <f t="shared" si="16"/>
        <v>45520</v>
      </c>
      <c r="S12" s="267">
        <f t="shared" si="16"/>
        <v>45521</v>
      </c>
      <c r="T12" s="267">
        <f t="shared" si="16"/>
        <v>45522</v>
      </c>
      <c r="U12" s="267">
        <f t="shared" si="16"/>
        <v>45523</v>
      </c>
      <c r="V12" s="267">
        <f t="shared" si="16"/>
        <v>45524</v>
      </c>
      <c r="W12" s="267">
        <f t="shared" si="16"/>
        <v>45525</v>
      </c>
      <c r="X12" s="267">
        <f t="shared" si="16"/>
        <v>45526</v>
      </c>
      <c r="Y12" s="267">
        <f t="shared" si="16"/>
        <v>45527</v>
      </c>
      <c r="Z12" s="267">
        <f t="shared" si="16"/>
        <v>45528</v>
      </c>
      <c r="AA12" s="267">
        <f t="shared" si="16"/>
        <v>45529</v>
      </c>
      <c r="AB12" s="267">
        <f t="shared" si="16"/>
        <v>45530</v>
      </c>
      <c r="AC12" s="267">
        <f t="shared" si="16"/>
        <v>45531</v>
      </c>
      <c r="AD12" s="267">
        <f t="shared" si="16"/>
        <v>45532</v>
      </c>
      <c r="AE12" s="267">
        <f t="shared" si="16"/>
        <v>45533</v>
      </c>
      <c r="AF12" s="267">
        <f t="shared" si="16"/>
        <v>45534</v>
      </c>
      <c r="AG12" s="268">
        <f t="shared" si="16"/>
        <v>45535</v>
      </c>
      <c r="AI12" s="1257" t="s">
        <v>413</v>
      </c>
      <c r="AK12" s="97">
        <v>45558</v>
      </c>
      <c r="AL12" s="248" t="s">
        <v>567</v>
      </c>
      <c r="AM12" s="249">
        <v>1</v>
      </c>
      <c r="AO12" s="250">
        <f>IF($F$8="","",EOMONTH($F$8,1)+DAY($F$8))</f>
        <v>45566</v>
      </c>
      <c r="AP12" s="251" t="str">
        <f t="shared" ref="AP12:DA12" si="17">IF(OR($AO12="",$AO12&gt;AP$4,$AO13&lt;AP$4,AP$5="準"),"",
IF(AND(OR(AP$5="土",AP$5="日",AP$5="Ａ"),AP$6=""),"",IF(AP$6="",0,AP$6)))</f>
        <v/>
      </c>
      <c r="AQ12" s="252" t="str">
        <f t="shared" si="17"/>
        <v/>
      </c>
      <c r="AR12" s="252" t="str">
        <f t="shared" si="17"/>
        <v/>
      </c>
      <c r="AS12" s="252" t="str">
        <f t="shared" si="17"/>
        <v/>
      </c>
      <c r="AT12" s="252" t="str">
        <f t="shared" si="17"/>
        <v/>
      </c>
      <c r="AU12" s="252" t="str">
        <f t="shared" si="17"/>
        <v/>
      </c>
      <c r="AV12" s="252" t="str">
        <f t="shared" si="17"/>
        <v/>
      </c>
      <c r="AW12" s="252" t="str">
        <f t="shared" si="17"/>
        <v/>
      </c>
      <c r="AX12" s="252" t="str">
        <f t="shared" si="17"/>
        <v/>
      </c>
      <c r="AY12" s="252" t="str">
        <f t="shared" si="17"/>
        <v/>
      </c>
      <c r="AZ12" s="252" t="str">
        <f t="shared" si="17"/>
        <v/>
      </c>
      <c r="BA12" s="252" t="str">
        <f t="shared" si="17"/>
        <v/>
      </c>
      <c r="BB12" s="252" t="str">
        <f t="shared" si="17"/>
        <v/>
      </c>
      <c r="BC12" s="252" t="str">
        <f t="shared" si="17"/>
        <v/>
      </c>
      <c r="BD12" s="252" t="str">
        <f t="shared" si="17"/>
        <v/>
      </c>
      <c r="BE12" s="252" t="str">
        <f t="shared" si="17"/>
        <v/>
      </c>
      <c r="BF12" s="252" t="str">
        <f t="shared" si="17"/>
        <v/>
      </c>
      <c r="BG12" s="252" t="str">
        <f t="shared" si="17"/>
        <v/>
      </c>
      <c r="BH12" s="252" t="str">
        <f t="shared" si="17"/>
        <v/>
      </c>
      <c r="BI12" s="252" t="str">
        <f t="shared" si="17"/>
        <v/>
      </c>
      <c r="BJ12" s="252" t="str">
        <f t="shared" si="17"/>
        <v/>
      </c>
      <c r="BK12" s="252" t="str">
        <f t="shared" si="17"/>
        <v/>
      </c>
      <c r="BL12" s="252" t="str">
        <f t="shared" si="17"/>
        <v/>
      </c>
      <c r="BM12" s="252" t="str">
        <f t="shared" si="17"/>
        <v/>
      </c>
      <c r="BN12" s="252" t="str">
        <f t="shared" si="17"/>
        <v/>
      </c>
      <c r="BO12" s="252" t="str">
        <f t="shared" si="17"/>
        <v/>
      </c>
      <c r="BP12" s="252" t="str">
        <f t="shared" si="17"/>
        <v/>
      </c>
      <c r="BQ12" s="252" t="str">
        <f t="shared" si="17"/>
        <v/>
      </c>
      <c r="BR12" s="252" t="str">
        <f t="shared" si="17"/>
        <v/>
      </c>
      <c r="BS12" s="252" t="str">
        <f t="shared" si="17"/>
        <v/>
      </c>
      <c r="BT12" s="253" t="str">
        <f t="shared" si="17"/>
        <v/>
      </c>
      <c r="BU12" s="251" t="str">
        <f t="shared" si="17"/>
        <v/>
      </c>
      <c r="BV12" s="252" t="str">
        <f t="shared" si="17"/>
        <v/>
      </c>
      <c r="BW12" s="252" t="str">
        <f t="shared" si="17"/>
        <v/>
      </c>
      <c r="BX12" s="252" t="str">
        <f t="shared" si="17"/>
        <v/>
      </c>
      <c r="BY12" s="252" t="str">
        <f t="shared" si="17"/>
        <v/>
      </c>
      <c r="BZ12" s="252" t="str">
        <f t="shared" si="17"/>
        <v/>
      </c>
      <c r="CA12" s="252" t="str">
        <f t="shared" si="17"/>
        <v/>
      </c>
      <c r="CB12" s="252" t="str">
        <f t="shared" si="17"/>
        <v/>
      </c>
      <c r="CC12" s="252" t="str">
        <f t="shared" si="17"/>
        <v/>
      </c>
      <c r="CD12" s="252" t="str">
        <f t="shared" si="17"/>
        <v/>
      </c>
      <c r="CE12" s="252" t="str">
        <f t="shared" si="17"/>
        <v/>
      </c>
      <c r="CF12" s="252" t="str">
        <f t="shared" si="17"/>
        <v/>
      </c>
      <c r="CG12" s="252" t="str">
        <f t="shared" si="17"/>
        <v/>
      </c>
      <c r="CH12" s="252" t="str">
        <f t="shared" si="17"/>
        <v/>
      </c>
      <c r="CI12" s="252" t="str">
        <f t="shared" si="17"/>
        <v/>
      </c>
      <c r="CJ12" s="252" t="str">
        <f t="shared" si="17"/>
        <v/>
      </c>
      <c r="CK12" s="252" t="str">
        <f t="shared" si="17"/>
        <v/>
      </c>
      <c r="CL12" s="252" t="str">
        <f t="shared" si="17"/>
        <v/>
      </c>
      <c r="CM12" s="252" t="str">
        <f t="shared" si="17"/>
        <v/>
      </c>
      <c r="CN12" s="252" t="str">
        <f t="shared" si="17"/>
        <v/>
      </c>
      <c r="CO12" s="252" t="str">
        <f t="shared" si="17"/>
        <v/>
      </c>
      <c r="CP12" s="252" t="str">
        <f t="shared" si="17"/>
        <v/>
      </c>
      <c r="CQ12" s="252" t="str">
        <f t="shared" si="17"/>
        <v/>
      </c>
      <c r="CR12" s="252" t="str">
        <f t="shared" si="17"/>
        <v/>
      </c>
      <c r="CS12" s="252" t="str">
        <f t="shared" si="17"/>
        <v/>
      </c>
      <c r="CT12" s="252" t="str">
        <f t="shared" si="17"/>
        <v/>
      </c>
      <c r="CU12" s="252" t="str">
        <f t="shared" si="17"/>
        <v/>
      </c>
      <c r="CV12" s="252" t="str">
        <f t="shared" si="17"/>
        <v/>
      </c>
      <c r="CW12" s="252" t="str">
        <f t="shared" si="17"/>
        <v/>
      </c>
      <c r="CX12" s="252" t="str">
        <f t="shared" si="17"/>
        <v/>
      </c>
      <c r="CY12" s="253" t="str">
        <f t="shared" si="17"/>
        <v/>
      </c>
      <c r="CZ12" s="252">
        <f t="shared" si="17"/>
        <v>0</v>
      </c>
      <c r="DA12" s="252">
        <f t="shared" si="17"/>
        <v>0</v>
      </c>
      <c r="DB12" s="252">
        <f t="shared" ref="DB12:EN12" si="18">IF(OR($AO12="",$AO12&gt;DB$4,$AO13&lt;DB$4,DB$5="準"),"",
IF(AND(OR(DB$5="土",DB$5="日",DB$5="Ａ"),DB$6=""),"",IF(DB$6="",0,DB$6)))</f>
        <v>0</v>
      </c>
      <c r="DC12" s="252">
        <f t="shared" si="18"/>
        <v>0</v>
      </c>
      <c r="DD12" s="252" t="str">
        <f t="shared" si="18"/>
        <v/>
      </c>
      <c r="DE12" s="252" t="str">
        <f t="shared" si="18"/>
        <v/>
      </c>
      <c r="DF12" s="252">
        <f t="shared" si="18"/>
        <v>0</v>
      </c>
      <c r="DG12" s="252">
        <f t="shared" si="18"/>
        <v>0</v>
      </c>
      <c r="DH12" s="252">
        <f t="shared" si="18"/>
        <v>0</v>
      </c>
      <c r="DI12" s="252">
        <f t="shared" si="18"/>
        <v>0</v>
      </c>
      <c r="DJ12" s="252">
        <f t="shared" si="18"/>
        <v>0</v>
      </c>
      <c r="DK12" s="252" t="str">
        <f t="shared" si="18"/>
        <v/>
      </c>
      <c r="DL12" s="252" t="str">
        <f t="shared" si="18"/>
        <v/>
      </c>
      <c r="DM12" s="252" t="str">
        <f t="shared" si="18"/>
        <v/>
      </c>
      <c r="DN12" s="252">
        <f t="shared" si="18"/>
        <v>0</v>
      </c>
      <c r="DO12" s="252">
        <f t="shared" si="18"/>
        <v>0</v>
      </c>
      <c r="DP12" s="252">
        <f t="shared" si="18"/>
        <v>0</v>
      </c>
      <c r="DQ12" s="252">
        <f t="shared" si="18"/>
        <v>0</v>
      </c>
      <c r="DR12" s="252" t="str">
        <f t="shared" si="18"/>
        <v/>
      </c>
      <c r="DS12" s="252" t="str">
        <f t="shared" si="18"/>
        <v/>
      </c>
      <c r="DT12" s="252">
        <f t="shared" si="18"/>
        <v>0</v>
      </c>
      <c r="DU12" s="252">
        <f t="shared" si="18"/>
        <v>0</v>
      </c>
      <c r="DV12" s="252">
        <f t="shared" si="18"/>
        <v>0</v>
      </c>
      <c r="DW12" s="252">
        <f t="shared" si="18"/>
        <v>0</v>
      </c>
      <c r="DX12" s="252">
        <f t="shared" si="18"/>
        <v>0</v>
      </c>
      <c r="DY12" s="252" t="str">
        <f t="shared" si="18"/>
        <v/>
      </c>
      <c r="DZ12" s="252" t="str">
        <f t="shared" si="18"/>
        <v/>
      </c>
      <c r="EA12" s="252">
        <f t="shared" si="18"/>
        <v>0</v>
      </c>
      <c r="EB12" s="252">
        <f t="shared" si="18"/>
        <v>0</v>
      </c>
      <c r="EC12" s="252">
        <f t="shared" si="18"/>
        <v>0</v>
      </c>
      <c r="ED12" s="253">
        <f t="shared" si="18"/>
        <v>0</v>
      </c>
      <c r="EE12" s="251" t="str">
        <f t="shared" si="18"/>
        <v/>
      </c>
      <c r="EF12" s="252" t="str">
        <f t="shared" si="18"/>
        <v/>
      </c>
      <c r="EG12" s="252" t="str">
        <f t="shared" si="18"/>
        <v/>
      </c>
      <c r="EH12" s="252" t="str">
        <f t="shared" si="18"/>
        <v/>
      </c>
      <c r="EI12" s="252" t="str">
        <f t="shared" si="18"/>
        <v/>
      </c>
      <c r="EJ12" s="252" t="str">
        <f t="shared" si="18"/>
        <v/>
      </c>
      <c r="EK12" s="252" t="str">
        <f t="shared" si="18"/>
        <v/>
      </c>
      <c r="EL12" s="252" t="str">
        <f t="shared" si="18"/>
        <v/>
      </c>
      <c r="EM12" s="252" t="str">
        <f t="shared" si="18"/>
        <v/>
      </c>
      <c r="EN12" s="253" t="str">
        <f t="shared" si="18"/>
        <v/>
      </c>
      <c r="EO12" s="254" t="str">
        <f>IF(SUM(AP12:ED12)=0,"",SUM(AP12:ED12))</f>
        <v/>
      </c>
    </row>
    <row r="13" spans="1:150" ht="15" customHeight="1">
      <c r="A13" s="1252"/>
      <c r="B13" s="269" t="s">
        <v>414</v>
      </c>
      <c r="C13" s="270" t="str">
        <f>IF(C12="","",TEXT(C12,"aaa"))</f>
        <v>木</v>
      </c>
      <c r="D13" s="271" t="str">
        <f t="shared" ref="D13:AG13" si="19">IF(D12="","",TEXT(D12,"aaa"))</f>
        <v>金</v>
      </c>
      <c r="E13" s="271" t="str">
        <f t="shared" si="19"/>
        <v>土</v>
      </c>
      <c r="F13" s="271" t="str">
        <f t="shared" si="19"/>
        <v>日</v>
      </c>
      <c r="G13" s="271" t="str">
        <f t="shared" si="19"/>
        <v>月</v>
      </c>
      <c r="H13" s="271" t="str">
        <f t="shared" si="19"/>
        <v>火</v>
      </c>
      <c r="I13" s="271" t="str">
        <f t="shared" si="19"/>
        <v>水</v>
      </c>
      <c r="J13" s="271" t="str">
        <f t="shared" si="19"/>
        <v>木</v>
      </c>
      <c r="K13" s="271" t="str">
        <f t="shared" si="19"/>
        <v>金</v>
      </c>
      <c r="L13" s="271" t="str">
        <f t="shared" si="19"/>
        <v>土</v>
      </c>
      <c r="M13" s="271" t="str">
        <f t="shared" si="19"/>
        <v>日</v>
      </c>
      <c r="N13" s="271" t="str">
        <f t="shared" si="19"/>
        <v>月</v>
      </c>
      <c r="O13" s="271" t="str">
        <f t="shared" si="19"/>
        <v>火</v>
      </c>
      <c r="P13" s="271" t="str">
        <f t="shared" si="19"/>
        <v>水</v>
      </c>
      <c r="Q13" s="271" t="str">
        <f t="shared" si="19"/>
        <v>木</v>
      </c>
      <c r="R13" s="271" t="str">
        <f t="shared" si="19"/>
        <v>金</v>
      </c>
      <c r="S13" s="271" t="str">
        <f t="shared" si="19"/>
        <v>土</v>
      </c>
      <c r="T13" s="271" t="str">
        <f t="shared" si="19"/>
        <v>日</v>
      </c>
      <c r="U13" s="271" t="str">
        <f t="shared" si="19"/>
        <v>月</v>
      </c>
      <c r="V13" s="271" t="str">
        <f t="shared" si="19"/>
        <v>火</v>
      </c>
      <c r="W13" s="271" t="str">
        <f t="shared" si="19"/>
        <v>水</v>
      </c>
      <c r="X13" s="271" t="str">
        <f t="shared" si="19"/>
        <v>木</v>
      </c>
      <c r="Y13" s="271" t="str">
        <f t="shared" si="19"/>
        <v>金</v>
      </c>
      <c r="Z13" s="271" t="str">
        <f t="shared" si="19"/>
        <v>土</v>
      </c>
      <c r="AA13" s="271" t="str">
        <f t="shared" si="19"/>
        <v>日</v>
      </c>
      <c r="AB13" s="271" t="str">
        <f t="shared" si="19"/>
        <v>月</v>
      </c>
      <c r="AC13" s="271" t="str">
        <f t="shared" si="19"/>
        <v>火</v>
      </c>
      <c r="AD13" s="271" t="str">
        <f t="shared" si="19"/>
        <v>水</v>
      </c>
      <c r="AE13" s="271" t="str">
        <f t="shared" si="19"/>
        <v>木</v>
      </c>
      <c r="AF13" s="271" t="str">
        <f t="shared" si="19"/>
        <v>金</v>
      </c>
      <c r="AG13" s="272" t="str">
        <f t="shared" si="19"/>
        <v>土</v>
      </c>
      <c r="AI13" s="1258"/>
      <c r="AK13" s="97">
        <v>45579</v>
      </c>
      <c r="AL13" s="248" t="s">
        <v>80</v>
      </c>
      <c r="AM13" s="249">
        <v>1</v>
      </c>
      <c r="AO13" s="255">
        <f>IF($F$8="","",EOMONTH($F$8,2)+DAY($F$8)-1)</f>
        <v>45596</v>
      </c>
      <c r="AP13" s="256"/>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8"/>
      <c r="BU13" s="256"/>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8"/>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8"/>
      <c r="EE13" s="256"/>
      <c r="EF13" s="257"/>
      <c r="EG13" s="257"/>
      <c r="EH13" s="257"/>
      <c r="EI13" s="257"/>
      <c r="EJ13" s="257"/>
      <c r="EK13" s="257"/>
      <c r="EL13" s="257"/>
      <c r="EM13" s="257"/>
      <c r="EN13" s="258"/>
      <c r="EO13" s="259">
        <f>IF(COUNT(AP12:ED12)=0,"",COUNT(AP12:ED12))</f>
        <v>22</v>
      </c>
    </row>
    <row r="14" spans="1:150" ht="35.15" customHeight="1">
      <c r="A14" s="1252"/>
      <c r="B14" s="1259" t="s">
        <v>415</v>
      </c>
      <c r="C14" s="1260" t="str">
        <f t="shared" ref="C14:S14" si="20">IF(ISERROR(VLOOKUP(C12,$AK$6:$AM$65,2,FALSE)),"",VLOOKUP(C12,$AK$6:$AM$65,2,FALSE))</f>
        <v/>
      </c>
      <c r="D14" s="1251" t="str">
        <f t="shared" si="20"/>
        <v/>
      </c>
      <c r="E14" s="1251" t="str">
        <f t="shared" si="20"/>
        <v/>
      </c>
      <c r="F14" s="1251" t="str">
        <f t="shared" si="20"/>
        <v/>
      </c>
      <c r="G14" s="1251" t="str">
        <f t="shared" si="20"/>
        <v/>
      </c>
      <c r="H14" s="1251" t="str">
        <f>IF(ISERROR(VLOOKUP(H12,$AK$6:$AM$65,2,FALSE)),"",VLOOKUP(H12,$AK$6:$AM$65,2,FALSE))</f>
        <v/>
      </c>
      <c r="I14" s="1251" t="str">
        <f t="shared" si="20"/>
        <v/>
      </c>
      <c r="J14" s="1251" t="str">
        <f t="shared" si="20"/>
        <v/>
      </c>
      <c r="K14" s="1251" t="str">
        <f t="shared" si="20"/>
        <v/>
      </c>
      <c r="L14" s="1251" t="str">
        <f t="shared" si="20"/>
        <v/>
      </c>
      <c r="M14" s="1251" t="str">
        <f t="shared" si="20"/>
        <v>山の日</v>
      </c>
      <c r="N14" s="1251" t="str">
        <f t="shared" si="20"/>
        <v>振替休日（山の日）</v>
      </c>
      <c r="O14" s="1251" t="str">
        <f t="shared" si="20"/>
        <v/>
      </c>
      <c r="P14" s="1251" t="str">
        <f t="shared" si="20"/>
        <v/>
      </c>
      <c r="Q14" s="1251" t="str">
        <f t="shared" si="20"/>
        <v/>
      </c>
      <c r="R14" s="1251" t="str">
        <f t="shared" si="20"/>
        <v/>
      </c>
      <c r="S14" s="1251" t="str">
        <f t="shared" si="20"/>
        <v/>
      </c>
      <c r="T14" s="1251" t="str">
        <f>IF(ISERROR(VLOOKUP(T12,$AK$6:$AM$65,2,FALSE)),"",VLOOKUP(T12,$AK$6:$AM$65,2,FALSE))</f>
        <v/>
      </c>
      <c r="U14" s="1251" t="str">
        <f t="shared" ref="U14:AG14" si="21">IF(ISERROR(VLOOKUP(U12,$AK$6:$AM$65,2,FALSE)),"",VLOOKUP(U12,$AK$6:$AM$65,2,FALSE))</f>
        <v/>
      </c>
      <c r="V14" s="1251" t="str">
        <f t="shared" si="21"/>
        <v/>
      </c>
      <c r="W14" s="1251" t="str">
        <f t="shared" si="21"/>
        <v/>
      </c>
      <c r="X14" s="1251" t="str">
        <f>IF(ISERROR(VLOOKUP(X12,$AK$6:$AM$65,2,FALSE)),"",VLOOKUP(X12,$AK$6:$AM$65,2,FALSE))</f>
        <v/>
      </c>
      <c r="Y14" s="1251" t="str">
        <f t="shared" si="21"/>
        <v/>
      </c>
      <c r="Z14" s="1251" t="str">
        <f t="shared" si="21"/>
        <v/>
      </c>
      <c r="AA14" s="1251" t="str">
        <f t="shared" si="21"/>
        <v/>
      </c>
      <c r="AB14" s="1251" t="str">
        <f t="shared" si="21"/>
        <v/>
      </c>
      <c r="AC14" s="1251" t="str">
        <f t="shared" si="21"/>
        <v/>
      </c>
      <c r="AD14" s="1251" t="str">
        <f t="shared" si="21"/>
        <v/>
      </c>
      <c r="AE14" s="1251" t="str">
        <f t="shared" si="21"/>
        <v/>
      </c>
      <c r="AF14" s="1251" t="str">
        <f t="shared" si="21"/>
        <v/>
      </c>
      <c r="AG14" s="1254" t="str">
        <f t="shared" si="21"/>
        <v/>
      </c>
      <c r="AI14" s="1258"/>
      <c r="AK14" s="97">
        <v>45599</v>
      </c>
      <c r="AL14" s="248" t="s">
        <v>81</v>
      </c>
      <c r="AM14" s="249">
        <v>1</v>
      </c>
      <c r="AO14" s="225"/>
    </row>
    <row r="15" spans="1:150" ht="35.15" customHeight="1">
      <c r="A15" s="1252"/>
      <c r="B15" s="1259"/>
      <c r="C15" s="1260"/>
      <c r="D15" s="1251"/>
      <c r="E15" s="1251"/>
      <c r="F15" s="1251"/>
      <c r="G15" s="1251"/>
      <c r="H15" s="1251"/>
      <c r="I15" s="1251"/>
      <c r="J15" s="1251"/>
      <c r="K15" s="1251"/>
      <c r="L15" s="1251"/>
      <c r="M15" s="1251"/>
      <c r="N15" s="1251"/>
      <c r="O15" s="1251"/>
      <c r="P15" s="1251"/>
      <c r="Q15" s="1251"/>
      <c r="R15" s="1251"/>
      <c r="S15" s="1251"/>
      <c r="T15" s="1251"/>
      <c r="U15" s="1251"/>
      <c r="V15" s="1251"/>
      <c r="W15" s="1251"/>
      <c r="X15" s="1251"/>
      <c r="Y15" s="1251"/>
      <c r="Z15" s="1251"/>
      <c r="AA15" s="1251"/>
      <c r="AB15" s="1251"/>
      <c r="AC15" s="1251"/>
      <c r="AD15" s="1251"/>
      <c r="AE15" s="1251"/>
      <c r="AF15" s="1251"/>
      <c r="AG15" s="1254"/>
      <c r="AI15" s="1258"/>
      <c r="AK15" s="97">
        <v>45600</v>
      </c>
      <c r="AL15" s="248" t="s">
        <v>568</v>
      </c>
      <c r="AM15" s="249">
        <v>1</v>
      </c>
      <c r="AO15" s="225"/>
    </row>
    <row r="16" spans="1:150" ht="35.15" customHeight="1">
      <c r="A16" s="1252"/>
      <c r="B16" s="1259"/>
      <c r="C16" s="1260"/>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251"/>
      <c r="AB16" s="1251"/>
      <c r="AC16" s="1251"/>
      <c r="AD16" s="1251"/>
      <c r="AE16" s="1251"/>
      <c r="AF16" s="1251"/>
      <c r="AG16" s="1254"/>
      <c r="AI16" s="1258"/>
      <c r="AK16" s="97">
        <v>45619</v>
      </c>
      <c r="AL16" s="248" t="s">
        <v>82</v>
      </c>
      <c r="AM16" s="249">
        <v>1</v>
      </c>
      <c r="AO16" s="225"/>
    </row>
    <row r="17" spans="1:41" ht="35.15" customHeight="1">
      <c r="A17" s="1252"/>
      <c r="B17" s="1259"/>
      <c r="C17" s="1260"/>
      <c r="D17" s="1251"/>
      <c r="E17" s="1251"/>
      <c r="F17" s="1251"/>
      <c r="G17" s="1251"/>
      <c r="H17" s="1251"/>
      <c r="I17" s="1251"/>
      <c r="J17" s="1251"/>
      <c r="K17" s="1251"/>
      <c r="L17" s="1251"/>
      <c r="M17" s="1251"/>
      <c r="N17" s="1251"/>
      <c r="O17" s="1251"/>
      <c r="P17" s="1251"/>
      <c r="Q17" s="1251"/>
      <c r="R17" s="1251"/>
      <c r="S17" s="1251"/>
      <c r="T17" s="1251"/>
      <c r="U17" s="1251"/>
      <c r="V17" s="1251"/>
      <c r="W17" s="1251"/>
      <c r="X17" s="1251"/>
      <c r="Y17" s="1251"/>
      <c r="Z17" s="1251"/>
      <c r="AA17" s="1251"/>
      <c r="AB17" s="1251"/>
      <c r="AC17" s="1251"/>
      <c r="AD17" s="1251"/>
      <c r="AE17" s="1251"/>
      <c r="AF17" s="1251"/>
      <c r="AG17" s="1254"/>
      <c r="AI17" s="1258"/>
      <c r="AK17" s="97">
        <v>45655</v>
      </c>
      <c r="AL17" s="248" t="s">
        <v>83</v>
      </c>
      <c r="AM17" s="249">
        <v>1</v>
      </c>
      <c r="AO17" s="225"/>
    </row>
    <row r="18" spans="1:41" ht="35.15" customHeight="1">
      <c r="A18" s="1252"/>
      <c r="B18" s="1259"/>
      <c r="C18" s="1260"/>
      <c r="D18" s="1251"/>
      <c r="E18" s="1251"/>
      <c r="F18" s="1251"/>
      <c r="G18" s="1251"/>
      <c r="H18" s="1251"/>
      <c r="I18" s="1251"/>
      <c r="J18" s="1251"/>
      <c r="K18" s="1251"/>
      <c r="L18" s="1251"/>
      <c r="M18" s="1251"/>
      <c r="N18" s="1251"/>
      <c r="O18" s="1251"/>
      <c r="P18" s="1251"/>
      <c r="Q18" s="1251"/>
      <c r="R18" s="1251"/>
      <c r="S18" s="1251"/>
      <c r="T18" s="1251"/>
      <c r="U18" s="1251"/>
      <c r="V18" s="1251"/>
      <c r="W18" s="1251"/>
      <c r="X18" s="1251"/>
      <c r="Y18" s="1251"/>
      <c r="Z18" s="1251"/>
      <c r="AA18" s="1251"/>
      <c r="AB18" s="1251"/>
      <c r="AC18" s="1251"/>
      <c r="AD18" s="1251"/>
      <c r="AE18" s="1251"/>
      <c r="AF18" s="1251"/>
      <c r="AG18" s="1254"/>
      <c r="AI18" s="273">
        <f>R9</f>
        <v>21</v>
      </c>
      <c r="AK18" s="97">
        <v>45656</v>
      </c>
      <c r="AL18" s="248" t="s">
        <v>83</v>
      </c>
      <c r="AM18" s="249">
        <v>1</v>
      </c>
      <c r="AO18" s="225"/>
    </row>
    <row r="19" spans="1:41" ht="35.15" customHeight="1">
      <c r="A19" s="1252"/>
      <c r="B19" s="1259"/>
      <c r="C19" s="1260"/>
      <c r="D19" s="1251"/>
      <c r="E19" s="1251"/>
      <c r="F19" s="1251"/>
      <c r="G19" s="1251"/>
      <c r="H19" s="1251"/>
      <c r="I19" s="1251"/>
      <c r="J19" s="1251"/>
      <c r="K19" s="1251"/>
      <c r="L19" s="1251"/>
      <c r="M19" s="1251"/>
      <c r="N19" s="1251"/>
      <c r="O19" s="1251"/>
      <c r="P19" s="1251"/>
      <c r="Q19" s="1251"/>
      <c r="R19" s="1251"/>
      <c r="S19" s="1251"/>
      <c r="T19" s="1251"/>
      <c r="U19" s="1251"/>
      <c r="V19" s="1251"/>
      <c r="W19" s="1251"/>
      <c r="X19" s="1251"/>
      <c r="Y19" s="1251"/>
      <c r="Z19" s="1251"/>
      <c r="AA19" s="1251"/>
      <c r="AB19" s="1251"/>
      <c r="AC19" s="1251"/>
      <c r="AD19" s="1251"/>
      <c r="AE19" s="1251"/>
      <c r="AF19" s="1251"/>
      <c r="AG19" s="1254"/>
      <c r="AI19" s="274" t="s">
        <v>416</v>
      </c>
      <c r="AK19" s="97">
        <v>45657</v>
      </c>
      <c r="AL19" s="248" t="s">
        <v>83</v>
      </c>
      <c r="AM19" s="249">
        <v>1</v>
      </c>
      <c r="AO19" s="225"/>
    </row>
    <row r="20" spans="1:41" ht="15" customHeight="1">
      <c r="A20" s="1252"/>
      <c r="B20" s="1253" t="s">
        <v>23</v>
      </c>
      <c r="C20" s="275"/>
      <c r="D20" s="276"/>
      <c r="E20" s="276"/>
      <c r="F20" s="276"/>
      <c r="G20" s="276"/>
      <c r="H20" s="276"/>
      <c r="I20" s="276"/>
      <c r="J20" s="276"/>
      <c r="K20" s="276"/>
      <c r="L20" s="276"/>
      <c r="M20" s="277"/>
      <c r="N20" s="277"/>
      <c r="O20" s="276"/>
      <c r="P20" s="276"/>
      <c r="Q20" s="276"/>
      <c r="R20" s="276"/>
      <c r="S20" s="276"/>
      <c r="T20" s="276"/>
      <c r="U20" s="276"/>
      <c r="V20" s="276"/>
      <c r="W20" s="276"/>
      <c r="X20" s="276"/>
      <c r="Y20" s="276"/>
      <c r="Z20" s="276"/>
      <c r="AA20" s="276"/>
      <c r="AB20" s="276"/>
      <c r="AC20" s="276"/>
      <c r="AD20" s="276"/>
      <c r="AE20" s="276"/>
      <c r="AF20" s="276"/>
      <c r="AG20" s="278"/>
      <c r="AI20" s="279" t="str">
        <f>R8</f>
        <v/>
      </c>
      <c r="AK20" s="95">
        <v>45658</v>
      </c>
      <c r="AL20" s="248" t="s">
        <v>84</v>
      </c>
      <c r="AM20" s="249">
        <v>1</v>
      </c>
      <c r="AO20" s="225"/>
    </row>
    <row r="21" spans="1:41" ht="15" customHeight="1">
      <c r="A21" s="1252"/>
      <c r="B21" s="1253"/>
      <c r="C21" s="280"/>
      <c r="D21" s="281"/>
      <c r="E21" s="281"/>
      <c r="F21" s="281"/>
      <c r="G21" s="281"/>
      <c r="H21" s="281"/>
      <c r="I21" s="281"/>
      <c r="J21" s="281"/>
      <c r="K21" s="281"/>
      <c r="L21" s="281"/>
      <c r="M21" s="281"/>
      <c r="N21" s="281"/>
      <c r="O21" s="281"/>
      <c r="P21" s="281"/>
      <c r="Q21" s="281"/>
      <c r="R21" s="281"/>
      <c r="S21" s="281"/>
      <c r="T21" s="281"/>
      <c r="U21" s="281"/>
      <c r="V21" s="281"/>
      <c r="W21" s="282"/>
      <c r="X21" s="282"/>
      <c r="Y21" s="282"/>
      <c r="Z21" s="282"/>
      <c r="AA21" s="282"/>
      <c r="AB21" s="282"/>
      <c r="AC21" s="282"/>
      <c r="AD21" s="282"/>
      <c r="AE21" s="282"/>
      <c r="AF21" s="282"/>
      <c r="AG21" s="283"/>
      <c r="AI21" s="284" t="s">
        <v>23</v>
      </c>
      <c r="AK21" s="97">
        <v>45659</v>
      </c>
      <c r="AL21" s="248" t="s">
        <v>83</v>
      </c>
      <c r="AM21" s="249">
        <v>1</v>
      </c>
      <c r="AO21" s="225"/>
    </row>
    <row r="22" spans="1:41" ht="6" customHeight="1">
      <c r="A22" s="227"/>
      <c r="B22" s="227"/>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K22" s="392">
        <v>45660</v>
      </c>
      <c r="AL22" s="248" t="s">
        <v>83</v>
      </c>
      <c r="AM22" s="249">
        <v>1</v>
      </c>
      <c r="AO22" s="225"/>
    </row>
    <row r="23" spans="1:41" ht="12" customHeight="1">
      <c r="A23" s="227"/>
      <c r="B23" s="1255" t="str">
        <f>IF($F$8="","",MONTH(C24)&amp;"月")</f>
        <v>9月</v>
      </c>
      <c r="C23" s="1256"/>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K23" s="97">
        <v>45670</v>
      </c>
      <c r="AL23" s="248" t="s">
        <v>85</v>
      </c>
      <c r="AM23" s="249">
        <v>1</v>
      </c>
      <c r="AO23" s="225"/>
    </row>
    <row r="24" spans="1:41" ht="15" customHeight="1">
      <c r="A24" s="1151"/>
      <c r="B24" s="265" t="s">
        <v>412</v>
      </c>
      <c r="C24" s="266">
        <f>IF(C12="","",AO9)</f>
        <v>45536</v>
      </c>
      <c r="D24" s="267">
        <f>IF(C24="","",IF(C24+1&gt;$AO$10,"",C24+1))</f>
        <v>45537</v>
      </c>
      <c r="E24" s="267">
        <f t="shared" ref="E24:AG24" si="22">IF(D24="","",IF(D24+1&gt;$AO$10,"",D24+1))</f>
        <v>45538</v>
      </c>
      <c r="F24" s="267">
        <f t="shared" si="22"/>
        <v>45539</v>
      </c>
      <c r="G24" s="267">
        <f t="shared" si="22"/>
        <v>45540</v>
      </c>
      <c r="H24" s="267">
        <f t="shared" si="22"/>
        <v>45541</v>
      </c>
      <c r="I24" s="267">
        <f t="shared" si="22"/>
        <v>45542</v>
      </c>
      <c r="J24" s="267">
        <f t="shared" si="22"/>
        <v>45543</v>
      </c>
      <c r="K24" s="267">
        <f t="shared" si="22"/>
        <v>45544</v>
      </c>
      <c r="L24" s="267">
        <f t="shared" si="22"/>
        <v>45545</v>
      </c>
      <c r="M24" s="267">
        <f t="shared" si="22"/>
        <v>45546</v>
      </c>
      <c r="N24" s="267">
        <f t="shared" si="22"/>
        <v>45547</v>
      </c>
      <c r="O24" s="267">
        <f t="shared" si="22"/>
        <v>45548</v>
      </c>
      <c r="P24" s="267">
        <f t="shared" si="22"/>
        <v>45549</v>
      </c>
      <c r="Q24" s="267">
        <f t="shared" si="22"/>
        <v>45550</v>
      </c>
      <c r="R24" s="267">
        <f t="shared" si="22"/>
        <v>45551</v>
      </c>
      <c r="S24" s="267">
        <f t="shared" si="22"/>
        <v>45552</v>
      </c>
      <c r="T24" s="267">
        <f t="shared" si="22"/>
        <v>45553</v>
      </c>
      <c r="U24" s="267">
        <f t="shared" si="22"/>
        <v>45554</v>
      </c>
      <c r="V24" s="267">
        <f t="shared" si="22"/>
        <v>45555</v>
      </c>
      <c r="W24" s="267">
        <f t="shared" si="22"/>
        <v>45556</v>
      </c>
      <c r="X24" s="267">
        <f t="shared" si="22"/>
        <v>45557</v>
      </c>
      <c r="Y24" s="267">
        <f t="shared" si="22"/>
        <v>45558</v>
      </c>
      <c r="Z24" s="267">
        <f t="shared" si="22"/>
        <v>45559</v>
      </c>
      <c r="AA24" s="267">
        <f t="shared" si="22"/>
        <v>45560</v>
      </c>
      <c r="AB24" s="267">
        <f t="shared" si="22"/>
        <v>45561</v>
      </c>
      <c r="AC24" s="267">
        <f t="shared" si="22"/>
        <v>45562</v>
      </c>
      <c r="AD24" s="267">
        <f t="shared" si="22"/>
        <v>45563</v>
      </c>
      <c r="AE24" s="267">
        <f t="shared" si="22"/>
        <v>45564</v>
      </c>
      <c r="AF24" s="267">
        <f t="shared" si="22"/>
        <v>45565</v>
      </c>
      <c r="AG24" s="268" t="str">
        <f t="shared" si="22"/>
        <v/>
      </c>
      <c r="AI24" s="1257" t="s">
        <v>413</v>
      </c>
      <c r="AK24" s="97">
        <v>45699</v>
      </c>
      <c r="AL24" s="248" t="s">
        <v>86</v>
      </c>
      <c r="AM24" s="249">
        <v>1</v>
      </c>
      <c r="AO24" s="225"/>
    </row>
    <row r="25" spans="1:41" ht="15" customHeight="1">
      <c r="A25" s="1252"/>
      <c r="B25" s="269" t="s">
        <v>414</v>
      </c>
      <c r="C25" s="270" t="str">
        <f t="shared" ref="C25:AG25" si="23">IF(C24="","",TEXT(C24,"aaa"))</f>
        <v>日</v>
      </c>
      <c r="D25" s="271" t="str">
        <f t="shared" si="23"/>
        <v>月</v>
      </c>
      <c r="E25" s="271" t="str">
        <f t="shared" si="23"/>
        <v>火</v>
      </c>
      <c r="F25" s="271" t="str">
        <f t="shared" si="23"/>
        <v>水</v>
      </c>
      <c r="G25" s="271" t="str">
        <f t="shared" si="23"/>
        <v>木</v>
      </c>
      <c r="H25" s="271" t="str">
        <f t="shared" si="23"/>
        <v>金</v>
      </c>
      <c r="I25" s="271" t="str">
        <f t="shared" si="23"/>
        <v>土</v>
      </c>
      <c r="J25" s="271" t="str">
        <f t="shared" si="23"/>
        <v>日</v>
      </c>
      <c r="K25" s="271" t="str">
        <f t="shared" si="23"/>
        <v>月</v>
      </c>
      <c r="L25" s="271" t="str">
        <f t="shared" si="23"/>
        <v>火</v>
      </c>
      <c r="M25" s="271" t="str">
        <f t="shared" si="23"/>
        <v>水</v>
      </c>
      <c r="N25" s="271" t="str">
        <f t="shared" si="23"/>
        <v>木</v>
      </c>
      <c r="O25" s="271" t="str">
        <f t="shared" si="23"/>
        <v>金</v>
      </c>
      <c r="P25" s="271" t="str">
        <f t="shared" si="23"/>
        <v>土</v>
      </c>
      <c r="Q25" s="271" t="str">
        <f t="shared" si="23"/>
        <v>日</v>
      </c>
      <c r="R25" s="271" t="str">
        <f t="shared" si="23"/>
        <v>月</v>
      </c>
      <c r="S25" s="271" t="str">
        <f t="shared" si="23"/>
        <v>火</v>
      </c>
      <c r="T25" s="271" t="str">
        <f t="shared" si="23"/>
        <v>水</v>
      </c>
      <c r="U25" s="271" t="str">
        <f t="shared" si="23"/>
        <v>木</v>
      </c>
      <c r="V25" s="271" t="str">
        <f t="shared" si="23"/>
        <v>金</v>
      </c>
      <c r="W25" s="271" t="str">
        <f t="shared" si="23"/>
        <v>土</v>
      </c>
      <c r="X25" s="271" t="str">
        <f t="shared" si="23"/>
        <v>日</v>
      </c>
      <c r="Y25" s="271" t="str">
        <f t="shared" si="23"/>
        <v>月</v>
      </c>
      <c r="Z25" s="271" t="str">
        <f t="shared" si="23"/>
        <v>火</v>
      </c>
      <c r="AA25" s="271" t="str">
        <f t="shared" si="23"/>
        <v>水</v>
      </c>
      <c r="AB25" s="271" t="str">
        <f t="shared" si="23"/>
        <v>木</v>
      </c>
      <c r="AC25" s="271" t="str">
        <f t="shared" si="23"/>
        <v>金</v>
      </c>
      <c r="AD25" s="271" t="str">
        <f t="shared" si="23"/>
        <v>土</v>
      </c>
      <c r="AE25" s="271" t="str">
        <f t="shared" si="23"/>
        <v>日</v>
      </c>
      <c r="AF25" s="271" t="str">
        <f t="shared" si="23"/>
        <v>月</v>
      </c>
      <c r="AG25" s="272" t="str">
        <f t="shared" si="23"/>
        <v/>
      </c>
      <c r="AI25" s="1258"/>
      <c r="AK25" s="97">
        <v>45711</v>
      </c>
      <c r="AL25" s="248" t="s">
        <v>87</v>
      </c>
      <c r="AM25" s="249">
        <v>1</v>
      </c>
    </row>
    <row r="26" spans="1:41" ht="35.15" customHeight="1">
      <c r="A26" s="1252"/>
      <c r="B26" s="1259" t="s">
        <v>415</v>
      </c>
      <c r="C26" s="1260" t="str">
        <f t="shared" ref="C26:S26" si="24">IF(ISERROR(VLOOKUP(C24,$AK$6:$AM$65,2,FALSE)),"",VLOOKUP(C24,$AK$6:$AM$65,2,FALSE))</f>
        <v/>
      </c>
      <c r="D26" s="1251" t="str">
        <f t="shared" si="24"/>
        <v/>
      </c>
      <c r="E26" s="1251" t="str">
        <f t="shared" si="24"/>
        <v/>
      </c>
      <c r="F26" s="1251" t="str">
        <f t="shared" si="24"/>
        <v/>
      </c>
      <c r="G26" s="1251" t="str">
        <f t="shared" si="24"/>
        <v/>
      </c>
      <c r="H26" s="1251" t="str">
        <f t="shared" si="24"/>
        <v/>
      </c>
      <c r="I26" s="1251" t="str">
        <f t="shared" si="24"/>
        <v/>
      </c>
      <c r="J26" s="1251" t="str">
        <f t="shared" si="24"/>
        <v/>
      </c>
      <c r="K26" s="1251" t="str">
        <f t="shared" si="24"/>
        <v/>
      </c>
      <c r="L26" s="1251" t="str">
        <f t="shared" si="24"/>
        <v/>
      </c>
      <c r="M26" s="1251" t="str">
        <f t="shared" si="24"/>
        <v/>
      </c>
      <c r="N26" s="1251" t="str">
        <f t="shared" si="24"/>
        <v/>
      </c>
      <c r="O26" s="1251" t="str">
        <f t="shared" si="24"/>
        <v/>
      </c>
      <c r="P26" s="1251" t="str">
        <f t="shared" si="24"/>
        <v/>
      </c>
      <c r="Q26" s="1251" t="str">
        <f t="shared" si="24"/>
        <v/>
      </c>
      <c r="R26" s="1251" t="str">
        <f t="shared" si="24"/>
        <v>敬老の日</v>
      </c>
      <c r="S26" s="1251" t="str">
        <f t="shared" si="24"/>
        <v/>
      </c>
      <c r="T26" s="1251" t="str">
        <f>IF(ISERROR(VLOOKUP(T24,$AK$6:$AM$65,2,FALSE)),"",VLOOKUP(T24,$AK$6:$AM$65,2,FALSE))</f>
        <v/>
      </c>
      <c r="U26" s="1251" t="str">
        <f t="shared" ref="U26:AG26" si="25">IF(ISERROR(VLOOKUP(U24,$AK$6:$AM$65,2,FALSE)),"",VLOOKUP(U24,$AK$6:$AM$65,2,FALSE))</f>
        <v/>
      </c>
      <c r="V26" s="1251" t="str">
        <f t="shared" si="25"/>
        <v/>
      </c>
      <c r="W26" s="1251" t="str">
        <f t="shared" si="25"/>
        <v/>
      </c>
      <c r="X26" s="1251" t="str">
        <f t="shared" si="25"/>
        <v>秋分の日</v>
      </c>
      <c r="Y26" s="1251" t="str">
        <f t="shared" si="25"/>
        <v>振替休日（秋分の日）</v>
      </c>
      <c r="Z26" s="1251" t="str">
        <f t="shared" si="25"/>
        <v/>
      </c>
      <c r="AA26" s="1251" t="str">
        <f t="shared" si="25"/>
        <v/>
      </c>
      <c r="AB26" s="1251" t="str">
        <f t="shared" si="25"/>
        <v/>
      </c>
      <c r="AC26" s="1251" t="str">
        <f t="shared" si="25"/>
        <v/>
      </c>
      <c r="AD26" s="1251" t="str">
        <f t="shared" si="25"/>
        <v/>
      </c>
      <c r="AE26" s="1251" t="str">
        <f t="shared" si="25"/>
        <v/>
      </c>
      <c r="AF26" s="1251" t="str">
        <f t="shared" si="25"/>
        <v/>
      </c>
      <c r="AG26" s="1254" t="str">
        <f t="shared" si="25"/>
        <v/>
      </c>
      <c r="AI26" s="1258"/>
      <c r="AK26" s="97">
        <v>45712</v>
      </c>
      <c r="AL26" s="248" t="s">
        <v>569</v>
      </c>
      <c r="AM26" s="249">
        <v>1</v>
      </c>
    </row>
    <row r="27" spans="1:41" ht="35.15" customHeight="1">
      <c r="A27" s="1252"/>
      <c r="B27" s="1259"/>
      <c r="C27" s="1260"/>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4"/>
      <c r="AI27" s="1258"/>
      <c r="AK27" s="97">
        <v>45736</v>
      </c>
      <c r="AL27" s="248" t="s">
        <v>88</v>
      </c>
      <c r="AM27" s="249">
        <v>1</v>
      </c>
    </row>
    <row r="28" spans="1:41" ht="35.15" customHeight="1">
      <c r="A28" s="1252"/>
      <c r="B28" s="1259"/>
      <c r="C28" s="1260"/>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c r="AE28" s="1251"/>
      <c r="AF28" s="1251"/>
      <c r="AG28" s="1254"/>
      <c r="AI28" s="1258"/>
      <c r="AK28" s="247" t="e">
        <f>IF('[2]休日リスト（長期コースは除く）'!#REF!="","",'[2]休日リスト（長期コースは除く）'!#REF!)</f>
        <v>#REF!</v>
      </c>
      <c r="AL28" s="248" t="e">
        <f>IF('[2]休日リスト（長期コースは除く）'!#REF!="","",'[2]休日リスト（長期コースは除く）'!#REF!)</f>
        <v>#REF!</v>
      </c>
      <c r="AM28" s="249" t="e">
        <f>IF('[2]休日リスト（長期コースは除く）'!#REF!="","",'[2]休日リスト（長期コースは除く）'!#REF!)</f>
        <v>#REF!</v>
      </c>
    </row>
    <row r="29" spans="1:41" ht="35.15" customHeight="1">
      <c r="A29" s="1252"/>
      <c r="B29" s="1259"/>
      <c r="C29" s="1260"/>
      <c r="D29" s="1251"/>
      <c r="E29" s="1251"/>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4"/>
      <c r="AI29" s="1258"/>
      <c r="AK29" s="247" t="e">
        <f>IF('[2]休日リスト（長期コースは除く）'!#REF!="","",'[2]休日リスト（長期コースは除く）'!#REF!)</f>
        <v>#REF!</v>
      </c>
      <c r="AL29" s="248" t="e">
        <f>IF('[2]休日リスト（長期コースは除く）'!#REF!="","",'[2]休日リスト（長期コースは除く）'!#REF!)</f>
        <v>#REF!</v>
      </c>
      <c r="AM29" s="249" t="e">
        <f>IF('[2]休日リスト（長期コースは除く）'!#REF!="","",'[2]休日リスト（長期コースは除く）'!#REF!)</f>
        <v>#REF!</v>
      </c>
    </row>
    <row r="30" spans="1:41" ht="35.15" customHeight="1">
      <c r="A30" s="1252"/>
      <c r="B30" s="1259"/>
      <c r="C30" s="1260"/>
      <c r="D30" s="1251"/>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1"/>
      <c r="AF30" s="1251"/>
      <c r="AG30" s="1254"/>
      <c r="AI30" s="273">
        <f>V9</f>
        <v>19</v>
      </c>
      <c r="AK30" s="247" t="e">
        <f>IF('[2]休日リスト（長期コースは除く）'!#REF!="","",'[2]休日リスト（長期コースは除く）'!#REF!)</f>
        <v>#REF!</v>
      </c>
      <c r="AL30" s="248" t="e">
        <f>IF('[2]休日リスト（長期コースは除く）'!#REF!="","",'[2]休日リスト（長期コースは除く）'!#REF!)</f>
        <v>#REF!</v>
      </c>
      <c r="AM30" s="249" t="e">
        <f>IF('[2]休日リスト（長期コースは除く）'!#REF!="","",'[2]休日リスト（長期コースは除く）'!#REF!)</f>
        <v>#REF!</v>
      </c>
    </row>
    <row r="31" spans="1:41" ht="35.15" customHeight="1">
      <c r="A31" s="1252"/>
      <c r="B31" s="1259"/>
      <c r="C31" s="1260"/>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4"/>
      <c r="AI31" s="274" t="s">
        <v>416</v>
      </c>
      <c r="AK31" s="247" t="e">
        <f>IF('[2]休日リスト（長期コースは除く）'!B29="","",'[2]休日リスト（長期コースは除く）'!B29)</f>
        <v>#REF!</v>
      </c>
      <c r="AL31" s="248" t="e">
        <f>IF('[2]休日リスト（長期コースは除く）'!D29="","",'[2]休日リスト（長期コースは除く）'!D29)</f>
        <v>#REF!</v>
      </c>
      <c r="AM31" s="249" t="str">
        <f>IF('[2]休日リスト（長期コースは除く）'!E29="","",'[2]休日リスト（長期コースは除く）'!E29)</f>
        <v/>
      </c>
    </row>
    <row r="32" spans="1:41" ht="15" customHeight="1">
      <c r="A32" s="1252"/>
      <c r="B32" s="1253" t="s">
        <v>23</v>
      </c>
      <c r="C32" s="275"/>
      <c r="D32" s="276"/>
      <c r="E32" s="276"/>
      <c r="F32" s="276"/>
      <c r="G32" s="276"/>
      <c r="H32" s="276"/>
      <c r="I32" s="276"/>
      <c r="J32" s="276"/>
      <c r="K32" s="276"/>
      <c r="L32" s="276"/>
      <c r="M32" s="277"/>
      <c r="N32" s="277"/>
      <c r="O32" s="276"/>
      <c r="P32" s="276"/>
      <c r="Q32" s="276"/>
      <c r="R32" s="276"/>
      <c r="S32" s="276"/>
      <c r="T32" s="276"/>
      <c r="U32" s="276"/>
      <c r="V32" s="276"/>
      <c r="W32" s="276"/>
      <c r="X32" s="276"/>
      <c r="Y32" s="276"/>
      <c r="Z32" s="276"/>
      <c r="AA32" s="276"/>
      <c r="AB32" s="276"/>
      <c r="AC32" s="276"/>
      <c r="AD32" s="276"/>
      <c r="AE32" s="276"/>
      <c r="AF32" s="276"/>
      <c r="AG32" s="278"/>
      <c r="AI32" s="279" t="str">
        <f>V8</f>
        <v/>
      </c>
      <c r="AK32" s="247" t="e">
        <f>IF('[2]休日リスト（長期コースは除く）'!B30="","",'[2]休日リスト（長期コースは除く）'!B30)</f>
        <v>#REF!</v>
      </c>
      <c r="AL32" s="248" t="e">
        <f>IF('[2]休日リスト（長期コースは除く）'!D30="","",'[2]休日リスト（長期コースは除く）'!D30)</f>
        <v>#REF!</v>
      </c>
      <c r="AM32" s="249" t="str">
        <f>IF('[2]休日リスト（長期コースは除く）'!E30="","",'[2]休日リスト（長期コースは除く）'!E30)</f>
        <v/>
      </c>
    </row>
    <row r="33" spans="1:39" ht="15" customHeight="1">
      <c r="A33" s="1252"/>
      <c r="B33" s="1253"/>
      <c r="C33" s="286"/>
      <c r="D33" s="281"/>
      <c r="E33" s="281"/>
      <c r="F33" s="281"/>
      <c r="G33" s="281"/>
      <c r="H33" s="281"/>
      <c r="I33" s="281"/>
      <c r="J33" s="281"/>
      <c r="K33" s="281"/>
      <c r="L33" s="281"/>
      <c r="M33" s="281"/>
      <c r="N33" s="281"/>
      <c r="O33" s="281"/>
      <c r="P33" s="281"/>
      <c r="Q33" s="281"/>
      <c r="R33" s="281"/>
      <c r="S33" s="281"/>
      <c r="T33" s="281"/>
      <c r="U33" s="281"/>
      <c r="V33" s="281"/>
      <c r="W33" s="282"/>
      <c r="X33" s="282"/>
      <c r="Y33" s="282"/>
      <c r="Z33" s="282"/>
      <c r="AA33" s="282"/>
      <c r="AB33" s="282"/>
      <c r="AC33" s="282"/>
      <c r="AD33" s="282"/>
      <c r="AE33" s="282"/>
      <c r="AF33" s="282"/>
      <c r="AG33" s="283"/>
      <c r="AI33" s="284" t="s">
        <v>23</v>
      </c>
      <c r="AK33" s="247" t="e">
        <f>IF('[2]休日リスト（長期コースは除く）'!B31="","",'[2]休日リスト（長期コースは除く）'!B31)</f>
        <v>#REF!</v>
      </c>
      <c r="AL33" s="248" t="e">
        <f>IF('[2]休日リスト（長期コースは除く）'!D31="","",'[2]休日リスト（長期コースは除く）'!D31)</f>
        <v>#REF!</v>
      </c>
      <c r="AM33" s="249" t="str">
        <f>IF('[2]休日リスト（長期コースは除く）'!E31="","",'[2]休日リスト（長期コースは除く）'!E31)</f>
        <v/>
      </c>
    </row>
    <row r="34" spans="1:39" ht="6" customHeight="1">
      <c r="A34" s="287"/>
      <c r="B34" s="227"/>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K34" s="247" t="e">
        <f>IF('[2]休日リスト（長期コースは除く）'!B32="","",'[2]休日リスト（長期コースは除く）'!B32)</f>
        <v>#REF!</v>
      </c>
      <c r="AL34" s="248" t="e">
        <f>IF('[2]休日リスト（長期コースは除く）'!D32="","",'[2]休日リスト（長期コースは除く）'!D32)</f>
        <v>#REF!</v>
      </c>
      <c r="AM34" s="249" t="str">
        <f>IF('[2]休日リスト（長期コースは除く）'!E32="","",'[2]休日リスト（長期コースは除く）'!E32)</f>
        <v/>
      </c>
    </row>
    <row r="35" spans="1:39" ht="12" customHeight="1">
      <c r="A35" s="287"/>
      <c r="B35" s="1255" t="str">
        <f>IF($F$8="","",MONTH(C36)&amp;"月")</f>
        <v>10月</v>
      </c>
      <c r="C35" s="1256"/>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K35" s="247" t="e">
        <f>IF('[2]休日リスト（長期コースは除く）'!#REF!="","",'[2]休日リスト（長期コースは除く）'!#REF!)</f>
        <v>#REF!</v>
      </c>
      <c r="AL35" s="248" t="e">
        <f>IF('[2]休日リスト（長期コースは除く）'!#REF!="","",'[2]休日リスト（長期コースは除く）'!#REF!)</f>
        <v>#REF!</v>
      </c>
      <c r="AM35" s="249" t="e">
        <f>IF('[2]休日リスト（長期コースは除く）'!#REF!="","",'[2]休日リスト（長期コースは除く）'!#REF!)</f>
        <v>#REF!</v>
      </c>
    </row>
    <row r="36" spans="1:39" ht="15" customHeight="1">
      <c r="A36" s="1151"/>
      <c r="B36" s="265" t="s">
        <v>412</v>
      </c>
      <c r="C36" s="266">
        <f>IF(C24="","",AO12)</f>
        <v>45566</v>
      </c>
      <c r="D36" s="267">
        <f>IF(C36="","",IF(C36+1&gt;$AO$13,"",C36+1))</f>
        <v>45567</v>
      </c>
      <c r="E36" s="267">
        <f t="shared" ref="E36:AG36" si="26">IF(D36="","",IF(D36+1&gt;$AO$13,"",D36+1))</f>
        <v>45568</v>
      </c>
      <c r="F36" s="267">
        <f t="shared" si="26"/>
        <v>45569</v>
      </c>
      <c r="G36" s="267">
        <f t="shared" si="26"/>
        <v>45570</v>
      </c>
      <c r="H36" s="267">
        <f t="shared" si="26"/>
        <v>45571</v>
      </c>
      <c r="I36" s="267">
        <f t="shared" si="26"/>
        <v>45572</v>
      </c>
      <c r="J36" s="267">
        <f t="shared" si="26"/>
        <v>45573</v>
      </c>
      <c r="K36" s="267">
        <f t="shared" si="26"/>
        <v>45574</v>
      </c>
      <c r="L36" s="267">
        <f t="shared" si="26"/>
        <v>45575</v>
      </c>
      <c r="M36" s="267">
        <f t="shared" si="26"/>
        <v>45576</v>
      </c>
      <c r="N36" s="267">
        <f t="shared" si="26"/>
        <v>45577</v>
      </c>
      <c r="O36" s="267">
        <f t="shared" si="26"/>
        <v>45578</v>
      </c>
      <c r="P36" s="267">
        <f t="shared" si="26"/>
        <v>45579</v>
      </c>
      <c r="Q36" s="267">
        <f t="shared" si="26"/>
        <v>45580</v>
      </c>
      <c r="R36" s="267">
        <f t="shared" si="26"/>
        <v>45581</v>
      </c>
      <c r="S36" s="267">
        <f t="shared" si="26"/>
        <v>45582</v>
      </c>
      <c r="T36" s="267">
        <f t="shared" si="26"/>
        <v>45583</v>
      </c>
      <c r="U36" s="267">
        <f t="shared" si="26"/>
        <v>45584</v>
      </c>
      <c r="V36" s="267">
        <f t="shared" si="26"/>
        <v>45585</v>
      </c>
      <c r="W36" s="267">
        <f t="shared" si="26"/>
        <v>45586</v>
      </c>
      <c r="X36" s="267">
        <f t="shared" si="26"/>
        <v>45587</v>
      </c>
      <c r="Y36" s="267">
        <f t="shared" si="26"/>
        <v>45588</v>
      </c>
      <c r="Z36" s="267">
        <f t="shared" si="26"/>
        <v>45589</v>
      </c>
      <c r="AA36" s="267">
        <f t="shared" si="26"/>
        <v>45590</v>
      </c>
      <c r="AB36" s="267">
        <f t="shared" si="26"/>
        <v>45591</v>
      </c>
      <c r="AC36" s="267">
        <f t="shared" si="26"/>
        <v>45592</v>
      </c>
      <c r="AD36" s="267">
        <f t="shared" si="26"/>
        <v>45593</v>
      </c>
      <c r="AE36" s="267">
        <f t="shared" si="26"/>
        <v>45594</v>
      </c>
      <c r="AF36" s="267">
        <f t="shared" si="26"/>
        <v>45595</v>
      </c>
      <c r="AG36" s="268">
        <f t="shared" si="26"/>
        <v>45596</v>
      </c>
      <c r="AI36" s="1257" t="s">
        <v>413</v>
      </c>
      <c r="AK36" s="247" t="e">
        <f>IF('[2]休日リスト（長期コースは除く）'!#REF!="","",'[2]休日リスト（長期コースは除く）'!#REF!)</f>
        <v>#REF!</v>
      </c>
      <c r="AL36" s="248" t="e">
        <f>IF('[2]休日リスト（長期コースは除く）'!#REF!="","",'[2]休日リスト（長期コースは除く）'!#REF!)</f>
        <v>#REF!</v>
      </c>
      <c r="AM36" s="249" t="e">
        <f>IF('[2]休日リスト（長期コースは除く）'!#REF!="","",'[2]休日リスト（長期コースは除く）'!#REF!)</f>
        <v>#REF!</v>
      </c>
    </row>
    <row r="37" spans="1:39" ht="15" customHeight="1">
      <c r="A37" s="1252"/>
      <c r="B37" s="269" t="s">
        <v>414</v>
      </c>
      <c r="C37" s="270" t="str">
        <f t="shared" ref="C37:AG37" si="27">IF(C36="","",TEXT(C36,"aaa"))</f>
        <v>火</v>
      </c>
      <c r="D37" s="271" t="str">
        <f t="shared" si="27"/>
        <v>水</v>
      </c>
      <c r="E37" s="271" t="str">
        <f t="shared" si="27"/>
        <v>木</v>
      </c>
      <c r="F37" s="271" t="str">
        <f t="shared" si="27"/>
        <v>金</v>
      </c>
      <c r="G37" s="271" t="str">
        <f t="shared" si="27"/>
        <v>土</v>
      </c>
      <c r="H37" s="271" t="str">
        <f t="shared" si="27"/>
        <v>日</v>
      </c>
      <c r="I37" s="271" t="str">
        <f t="shared" si="27"/>
        <v>月</v>
      </c>
      <c r="J37" s="271" t="str">
        <f t="shared" si="27"/>
        <v>火</v>
      </c>
      <c r="K37" s="271" t="str">
        <f t="shared" si="27"/>
        <v>水</v>
      </c>
      <c r="L37" s="271" t="str">
        <f t="shared" si="27"/>
        <v>木</v>
      </c>
      <c r="M37" s="271" t="str">
        <f t="shared" si="27"/>
        <v>金</v>
      </c>
      <c r="N37" s="271" t="str">
        <f t="shared" si="27"/>
        <v>土</v>
      </c>
      <c r="O37" s="271" t="str">
        <f t="shared" si="27"/>
        <v>日</v>
      </c>
      <c r="P37" s="271" t="str">
        <f t="shared" si="27"/>
        <v>月</v>
      </c>
      <c r="Q37" s="271" t="str">
        <f t="shared" si="27"/>
        <v>火</v>
      </c>
      <c r="R37" s="271" t="str">
        <f t="shared" si="27"/>
        <v>水</v>
      </c>
      <c r="S37" s="271" t="str">
        <f t="shared" si="27"/>
        <v>木</v>
      </c>
      <c r="T37" s="271" t="str">
        <f t="shared" si="27"/>
        <v>金</v>
      </c>
      <c r="U37" s="271" t="str">
        <f t="shared" si="27"/>
        <v>土</v>
      </c>
      <c r="V37" s="271" t="str">
        <f t="shared" si="27"/>
        <v>日</v>
      </c>
      <c r="W37" s="271" t="str">
        <f t="shared" si="27"/>
        <v>月</v>
      </c>
      <c r="X37" s="271" t="str">
        <f t="shared" si="27"/>
        <v>火</v>
      </c>
      <c r="Y37" s="271" t="str">
        <f t="shared" si="27"/>
        <v>水</v>
      </c>
      <c r="Z37" s="271" t="str">
        <f t="shared" si="27"/>
        <v>木</v>
      </c>
      <c r="AA37" s="271" t="str">
        <f t="shared" si="27"/>
        <v>金</v>
      </c>
      <c r="AB37" s="271" t="str">
        <f t="shared" si="27"/>
        <v>土</v>
      </c>
      <c r="AC37" s="271" t="str">
        <f t="shared" si="27"/>
        <v>日</v>
      </c>
      <c r="AD37" s="271" t="str">
        <f t="shared" si="27"/>
        <v>月</v>
      </c>
      <c r="AE37" s="271" t="str">
        <f t="shared" si="27"/>
        <v>火</v>
      </c>
      <c r="AF37" s="271" t="str">
        <f t="shared" si="27"/>
        <v>水</v>
      </c>
      <c r="AG37" s="272" t="str">
        <f t="shared" si="27"/>
        <v>木</v>
      </c>
      <c r="AI37" s="1258"/>
      <c r="AK37" s="247" t="e">
        <f>IF('[2]休日リスト（長期コースは除く）'!#REF!="","",'[2]休日リスト（長期コースは除く）'!#REF!)</f>
        <v>#REF!</v>
      </c>
      <c r="AL37" s="248" t="e">
        <f>IF('[2]休日リスト（長期コースは除く）'!#REF!="","",'[2]休日リスト（長期コースは除く）'!#REF!)</f>
        <v>#REF!</v>
      </c>
      <c r="AM37" s="249" t="e">
        <f>IF('[2]休日リスト（長期コースは除く）'!#REF!="","",'[2]休日リスト（長期コースは除く）'!#REF!)</f>
        <v>#REF!</v>
      </c>
    </row>
    <row r="38" spans="1:39" ht="35.15" customHeight="1">
      <c r="A38" s="1252"/>
      <c r="B38" s="1259" t="s">
        <v>415</v>
      </c>
      <c r="C38" s="1260" t="str">
        <f t="shared" ref="C38:S38" si="28">IF(ISERROR(VLOOKUP(C36,$AK$6:$AM$65,2,FALSE)),"",VLOOKUP(C36,$AK$6:$AM$65,2,FALSE))</f>
        <v/>
      </c>
      <c r="D38" s="1251" t="str">
        <f t="shared" si="28"/>
        <v/>
      </c>
      <c r="E38" s="1251" t="str">
        <f t="shared" si="28"/>
        <v/>
      </c>
      <c r="F38" s="1251" t="str">
        <f t="shared" si="28"/>
        <v/>
      </c>
      <c r="G38" s="1251" t="str">
        <f t="shared" si="28"/>
        <v/>
      </c>
      <c r="H38" s="1251" t="str">
        <f t="shared" si="28"/>
        <v/>
      </c>
      <c r="I38" s="1251" t="str">
        <f t="shared" si="28"/>
        <v/>
      </c>
      <c r="J38" s="1251" t="str">
        <f t="shared" si="28"/>
        <v/>
      </c>
      <c r="K38" s="1251" t="str">
        <f t="shared" si="28"/>
        <v/>
      </c>
      <c r="L38" s="1251" t="str">
        <f t="shared" si="28"/>
        <v/>
      </c>
      <c r="M38" s="1251" t="str">
        <f t="shared" si="28"/>
        <v/>
      </c>
      <c r="N38" s="1251" t="str">
        <f t="shared" si="28"/>
        <v/>
      </c>
      <c r="O38" s="1251" t="str">
        <f t="shared" si="28"/>
        <v/>
      </c>
      <c r="P38" s="1251" t="str">
        <f t="shared" si="28"/>
        <v>スポーツの日</v>
      </c>
      <c r="Q38" s="1251" t="str">
        <f t="shared" si="28"/>
        <v/>
      </c>
      <c r="R38" s="1251" t="str">
        <f t="shared" si="28"/>
        <v/>
      </c>
      <c r="S38" s="1251" t="str">
        <f t="shared" si="28"/>
        <v/>
      </c>
      <c r="T38" s="1251" t="str">
        <f>IF(ISERROR(VLOOKUP(T36,$AK$6:$AM$65,2,FALSE)),"",VLOOKUP(T36,$AK$6:$AM$65,2,FALSE))</f>
        <v/>
      </c>
      <c r="U38" s="1251" t="str">
        <f t="shared" ref="U38:AG38" si="29">IF(ISERROR(VLOOKUP(U36,$AK$6:$AM$65,2,FALSE)),"",VLOOKUP(U36,$AK$6:$AM$65,2,FALSE))</f>
        <v/>
      </c>
      <c r="V38" s="1251" t="str">
        <f t="shared" si="29"/>
        <v/>
      </c>
      <c r="W38" s="1251" t="str">
        <f t="shared" si="29"/>
        <v/>
      </c>
      <c r="X38" s="1251" t="str">
        <f t="shared" si="29"/>
        <v/>
      </c>
      <c r="Y38" s="1251" t="str">
        <f t="shared" si="29"/>
        <v/>
      </c>
      <c r="Z38" s="1251" t="str">
        <f t="shared" si="29"/>
        <v/>
      </c>
      <c r="AA38" s="1251" t="str">
        <f t="shared" si="29"/>
        <v/>
      </c>
      <c r="AB38" s="1251" t="str">
        <f t="shared" si="29"/>
        <v/>
      </c>
      <c r="AC38" s="1251" t="str">
        <f t="shared" si="29"/>
        <v/>
      </c>
      <c r="AD38" s="1251" t="str">
        <f t="shared" si="29"/>
        <v/>
      </c>
      <c r="AE38" s="1251" t="str">
        <f t="shared" si="29"/>
        <v/>
      </c>
      <c r="AF38" s="1251" t="str">
        <f t="shared" si="29"/>
        <v/>
      </c>
      <c r="AG38" s="1254" t="str">
        <f t="shared" si="29"/>
        <v/>
      </c>
      <c r="AI38" s="1258"/>
      <c r="AK38" s="247" t="e">
        <f>IF('[2]休日リスト（長期コースは除く）'!B33="","",'[2]休日リスト（長期コースは除く）'!B33)</f>
        <v>#REF!</v>
      </c>
      <c r="AL38" s="248" t="e">
        <f>IF('[2]休日リスト（長期コースは除く）'!D33="","",'[2]休日リスト（長期コースは除く）'!D33)</f>
        <v>#REF!</v>
      </c>
      <c r="AM38" s="249" t="str">
        <f>IF('[2]休日リスト（長期コースは除く）'!E33="","",'[2]休日リスト（長期コースは除く）'!E33)</f>
        <v/>
      </c>
    </row>
    <row r="39" spans="1:39" ht="35.15" customHeight="1">
      <c r="A39" s="1252"/>
      <c r="B39" s="1259"/>
      <c r="C39" s="1260"/>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4"/>
      <c r="AI39" s="1258"/>
      <c r="AK39" s="247" t="e">
        <f>IF('[2]休日リスト（長期コースは除く）'!B34="","",'[2]休日リスト（長期コースは除く）'!B34)</f>
        <v>#REF!</v>
      </c>
      <c r="AL39" s="248" t="e">
        <f>IF('[2]休日リスト（長期コースは除く）'!D34="","",'[2]休日リスト（長期コースは除く）'!D34)</f>
        <v>#REF!</v>
      </c>
      <c r="AM39" s="249" t="str">
        <f>IF('[2]休日リスト（長期コースは除く）'!E34="","",'[2]休日リスト（長期コースは除く）'!E34)</f>
        <v/>
      </c>
    </row>
    <row r="40" spans="1:39" ht="35.15" customHeight="1">
      <c r="A40" s="1252"/>
      <c r="B40" s="1259"/>
      <c r="C40" s="1260"/>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1"/>
      <c r="AG40" s="1254"/>
      <c r="AI40" s="1258"/>
      <c r="AK40" s="247" t="e">
        <f>IF('[2]休日リスト（長期コースは除く）'!#REF!="","",'[2]休日リスト（長期コースは除く）'!#REF!)</f>
        <v>#REF!</v>
      </c>
      <c r="AL40" s="248" t="e">
        <f>IF('[2]休日リスト（長期コースは除く）'!#REF!="","",'[2]休日リスト（長期コースは除く）'!#REF!)</f>
        <v>#REF!</v>
      </c>
      <c r="AM40" s="249" t="e">
        <f>IF('[2]休日リスト（長期コースは除く）'!#REF!="","",'[2]休日リスト（長期コースは除く）'!#REF!)</f>
        <v>#REF!</v>
      </c>
    </row>
    <row r="41" spans="1:39" ht="35.15" customHeight="1">
      <c r="A41" s="1252"/>
      <c r="B41" s="1259"/>
      <c r="C41" s="1260"/>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4"/>
      <c r="AI41" s="1258"/>
      <c r="AK41" s="247" t="e">
        <f>IF('[2]休日リスト（長期コースは除く）'!#REF!="","",'[2]休日リスト（長期コースは除く）'!#REF!)</f>
        <v>#REF!</v>
      </c>
      <c r="AL41" s="248" t="e">
        <f>IF('[2]休日リスト（長期コースは除く）'!#REF!="","",'[2]休日リスト（長期コースは除く）'!#REF!)</f>
        <v>#REF!</v>
      </c>
      <c r="AM41" s="249" t="e">
        <f>IF('[2]休日リスト（長期コースは除く）'!#REF!="","",'[2]休日リスト（長期コースは除く）'!#REF!)</f>
        <v>#REF!</v>
      </c>
    </row>
    <row r="42" spans="1:39" ht="35.15" customHeight="1">
      <c r="A42" s="1252"/>
      <c r="B42" s="1259"/>
      <c r="C42" s="1260"/>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c r="AD42" s="1251"/>
      <c r="AE42" s="1251"/>
      <c r="AF42" s="1251"/>
      <c r="AG42" s="1254"/>
      <c r="AI42" s="273">
        <f>Z9</f>
        <v>22</v>
      </c>
      <c r="AK42" s="247" t="e">
        <f>IF('[2]休日リスト（長期コースは除く）'!#REF!="","",'[2]休日リスト（長期コースは除く）'!#REF!)</f>
        <v>#REF!</v>
      </c>
      <c r="AL42" s="248" t="e">
        <f>IF('[2]休日リスト（長期コースは除く）'!#REF!="","",'[2]休日リスト（長期コースは除く）'!#REF!)</f>
        <v>#REF!</v>
      </c>
      <c r="AM42" s="249" t="e">
        <f>IF('[2]休日リスト（長期コースは除く）'!#REF!="","",'[2]休日リスト（長期コースは除く）'!#REF!)</f>
        <v>#REF!</v>
      </c>
    </row>
    <row r="43" spans="1:39" ht="35.15" customHeight="1">
      <c r="A43" s="1252"/>
      <c r="B43" s="1259"/>
      <c r="C43" s="1260"/>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1251"/>
      <c r="AG43" s="1254"/>
      <c r="AI43" s="274" t="s">
        <v>416</v>
      </c>
      <c r="AK43" s="247" t="e">
        <f>IF('[2]休日リスト（長期コースは除く）'!#REF!="","",'[2]休日リスト（長期コースは除く）'!#REF!)</f>
        <v>#REF!</v>
      </c>
      <c r="AL43" s="248" t="e">
        <f>IF('[2]休日リスト（長期コースは除く）'!#REF!="","",'[2]休日リスト（長期コースは除く）'!#REF!)</f>
        <v>#REF!</v>
      </c>
      <c r="AM43" s="249" t="e">
        <f>IF('[2]休日リスト（長期コースは除く）'!#REF!="","",'[2]休日リスト（長期コースは除く）'!#REF!)</f>
        <v>#REF!</v>
      </c>
    </row>
    <row r="44" spans="1:39" ht="15" customHeight="1">
      <c r="A44" s="1252"/>
      <c r="B44" s="1253" t="s">
        <v>23</v>
      </c>
      <c r="C44" s="275"/>
      <c r="D44" s="276"/>
      <c r="E44" s="276"/>
      <c r="F44" s="276"/>
      <c r="G44" s="276"/>
      <c r="H44" s="276"/>
      <c r="I44" s="276"/>
      <c r="J44" s="276"/>
      <c r="K44" s="276"/>
      <c r="L44" s="276"/>
      <c r="M44" s="277"/>
      <c r="N44" s="277"/>
      <c r="O44" s="276"/>
      <c r="P44" s="276"/>
      <c r="Q44" s="276"/>
      <c r="R44" s="276"/>
      <c r="S44" s="276"/>
      <c r="T44" s="276"/>
      <c r="U44" s="276"/>
      <c r="V44" s="276"/>
      <c r="W44" s="276"/>
      <c r="X44" s="276"/>
      <c r="Y44" s="276"/>
      <c r="Z44" s="276"/>
      <c r="AA44" s="276"/>
      <c r="AB44" s="276"/>
      <c r="AC44" s="276"/>
      <c r="AD44" s="276"/>
      <c r="AE44" s="276"/>
      <c r="AF44" s="276"/>
      <c r="AG44" s="278"/>
      <c r="AI44" s="279" t="str">
        <f>Z8</f>
        <v/>
      </c>
      <c r="AK44" s="247" t="e">
        <f>IF('[2]休日リスト（長期コースは除く）'!#REF!="","",'[2]休日リスト（長期コースは除く）'!#REF!)</f>
        <v>#REF!</v>
      </c>
      <c r="AL44" s="248" t="e">
        <f>IF('[2]休日リスト（長期コースは除く）'!#REF!="","",'[2]休日リスト（長期コースは除く）'!#REF!)</f>
        <v>#REF!</v>
      </c>
      <c r="AM44" s="249" t="e">
        <f>IF('[2]休日リスト（長期コースは除く）'!#REF!="","",'[2]休日リスト（長期コースは除く）'!#REF!)</f>
        <v>#REF!</v>
      </c>
    </row>
    <row r="45" spans="1:39" ht="15" customHeight="1">
      <c r="A45" s="1252"/>
      <c r="B45" s="1253"/>
      <c r="C45" s="280"/>
      <c r="D45" s="281"/>
      <c r="E45" s="281"/>
      <c r="F45" s="281"/>
      <c r="G45" s="281"/>
      <c r="H45" s="281"/>
      <c r="I45" s="281"/>
      <c r="J45" s="281"/>
      <c r="K45" s="281"/>
      <c r="L45" s="281"/>
      <c r="M45" s="281"/>
      <c r="N45" s="281"/>
      <c r="O45" s="281"/>
      <c r="P45" s="281"/>
      <c r="Q45" s="281"/>
      <c r="R45" s="281"/>
      <c r="S45" s="281"/>
      <c r="T45" s="281"/>
      <c r="U45" s="281"/>
      <c r="V45" s="281"/>
      <c r="W45" s="282"/>
      <c r="X45" s="282"/>
      <c r="Y45" s="282"/>
      <c r="Z45" s="282"/>
      <c r="AA45" s="282"/>
      <c r="AB45" s="282"/>
      <c r="AC45" s="282"/>
      <c r="AD45" s="282"/>
      <c r="AE45" s="282"/>
      <c r="AF45" s="282"/>
      <c r="AG45" s="283"/>
      <c r="AI45" s="284" t="s">
        <v>23</v>
      </c>
      <c r="AK45" s="247" t="e">
        <f>IF('[2]休日リスト（長期コースは除く）'!#REF!="","",'[2]休日リスト（長期コースは除く）'!#REF!)</f>
        <v>#REF!</v>
      </c>
      <c r="AL45" s="248" t="e">
        <f>IF('[2]休日リスト（長期コースは除く）'!#REF!="","",'[2]休日リスト（長期コースは除く）'!#REF!)</f>
        <v>#REF!</v>
      </c>
      <c r="AM45" s="249" t="e">
        <f>IF('[2]休日リスト（長期コースは除く）'!#REF!="","",'[2]休日リスト（長期コースは除く）'!#REF!)</f>
        <v>#REF!</v>
      </c>
    </row>
    <row r="46" spans="1:39">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K46" s="247" t="e">
        <f>IF('[2]休日リスト（長期コースは除く）'!B39="","",'[2]休日リスト（長期コースは除く）'!B39)</f>
        <v>#REF!</v>
      </c>
      <c r="AL46" s="248" t="e">
        <f>IF('[2]休日リスト（長期コースは除く）'!D39="","",'[2]休日リスト（長期コースは除く）'!D39)</f>
        <v>#REF!</v>
      </c>
      <c r="AM46" s="249" t="e">
        <f>IF('[2]休日リスト（長期コースは除く）'!E39="","",'[2]休日リスト（長期コースは除く）'!E39)</f>
        <v>#REF!</v>
      </c>
    </row>
    <row r="47" spans="1:39">
      <c r="AK47" s="247" t="e">
        <f>IF('[2]休日リスト（長期コースは除く）'!B40="","",'[2]休日リスト（長期コースは除く）'!B40)</f>
        <v>#REF!</v>
      </c>
      <c r="AL47" s="248" t="e">
        <f>IF('[2]休日リスト（長期コースは除く）'!D40="","",'[2]休日リスト（長期コースは除く）'!D40)</f>
        <v>#REF!</v>
      </c>
      <c r="AM47" s="249" t="e">
        <f>IF('[2]休日リスト（長期コースは除く）'!E40="","",'[2]休日リスト（長期コースは除く）'!E40)</f>
        <v>#REF!</v>
      </c>
    </row>
    <row r="48" spans="1:39">
      <c r="AK48" s="247" t="e">
        <f>IF('[2]休日リスト（長期コースは除く）'!B41="","",'[2]休日リスト（長期コースは除く）'!B41)</f>
        <v>#REF!</v>
      </c>
      <c r="AL48" s="248" t="e">
        <f>IF('[2]休日リスト（長期コースは除く）'!D41="","",'[2]休日リスト（長期コースは除く）'!D41)</f>
        <v>#REF!</v>
      </c>
      <c r="AM48" s="249" t="e">
        <f>IF('[2]休日リスト（長期コースは除く）'!E41="","",'[2]休日リスト（長期コースは除く）'!E41)</f>
        <v>#REF!</v>
      </c>
    </row>
    <row r="49" spans="37:39" ht="101.25" customHeight="1">
      <c r="AK49" s="247" t="e">
        <f>IF('[2]休日リスト（長期コースは除く）'!B42="","",'[2]休日リスト（長期コースは除く）'!B42)</f>
        <v>#REF!</v>
      </c>
      <c r="AL49" s="248" t="e">
        <f>IF('[2]休日リスト（長期コースは除く）'!D42="","",'[2]休日リスト（長期コースは除く）'!D42)</f>
        <v>#REF!</v>
      </c>
      <c r="AM49" s="249" t="e">
        <f>IF('[2]休日リスト（長期コースは除く）'!E42="","",'[2]休日リスト（長期コースは除く）'!E42)</f>
        <v>#REF!</v>
      </c>
    </row>
    <row r="50" spans="37:39" ht="101.25" customHeight="1">
      <c r="AK50" s="247" t="e">
        <f>IF('[2]休日リスト（長期コースは除く）'!B43="","",'[2]休日リスト（長期コースは除く）'!B43)</f>
        <v>#REF!</v>
      </c>
      <c r="AL50" s="248" t="e">
        <f>IF('[2]休日リスト（長期コースは除く）'!D43="","",'[2]休日リスト（長期コースは除く）'!D43)</f>
        <v>#REF!</v>
      </c>
      <c r="AM50" s="249" t="e">
        <f>IF('[2]休日リスト（長期コースは除く）'!E43="","",'[2]休日リスト（長期コースは除く）'!E43)</f>
        <v>#REF!</v>
      </c>
    </row>
    <row r="51" spans="37:39">
      <c r="AK51" s="247" t="e">
        <f>IF('[2]休日リスト（長期コースは除く）'!B44="","",'[2]休日リスト（長期コースは除く）'!B44)</f>
        <v>#REF!</v>
      </c>
      <c r="AL51" s="248" t="e">
        <f>IF('[2]休日リスト（長期コースは除く）'!D44="","",'[2]休日リスト（長期コースは除く）'!D44)</f>
        <v>#REF!</v>
      </c>
      <c r="AM51" s="249" t="e">
        <f>IF('[2]休日リスト（長期コースは除く）'!E44="","",'[2]休日リスト（長期コースは除く）'!E44)</f>
        <v>#REF!</v>
      </c>
    </row>
    <row r="52" spans="37:39">
      <c r="AK52" s="247" t="e">
        <f>IF('[2]休日リスト（長期コースは除く）'!B45="","",'[2]休日リスト（長期コースは除く）'!B45)</f>
        <v>#REF!</v>
      </c>
      <c r="AL52" s="248" t="e">
        <f>IF('[2]休日リスト（長期コースは除く）'!D45="","",'[2]休日リスト（長期コースは除く）'!D45)</f>
        <v>#REF!</v>
      </c>
      <c r="AM52" s="249" t="e">
        <f>IF('[2]休日リスト（長期コースは除く）'!E45="","",'[2]休日リスト（長期コースは除く）'!E45)</f>
        <v>#REF!</v>
      </c>
    </row>
    <row r="53" spans="37:39">
      <c r="AK53" s="247" t="e">
        <f>IF('[2]休日リスト（長期コースは除く）'!B46="","",'[2]休日リスト（長期コースは除く）'!B46)</f>
        <v>#REF!</v>
      </c>
      <c r="AL53" s="248" t="e">
        <f>IF('[2]休日リスト（長期コースは除く）'!D46="","",'[2]休日リスト（長期コースは除く）'!D46)</f>
        <v>#REF!</v>
      </c>
      <c r="AM53" s="249" t="e">
        <f>IF('[2]休日リスト（長期コースは除く）'!E46="","",'[2]休日リスト（長期コースは除く）'!E46)</f>
        <v>#REF!</v>
      </c>
    </row>
    <row r="54" spans="37:39">
      <c r="AK54" s="247" t="e">
        <f>IF('[2]休日リスト（長期コースは除く）'!B47="","",'[2]休日リスト（長期コースは除く）'!B47)</f>
        <v>#REF!</v>
      </c>
      <c r="AL54" s="248" t="e">
        <f>IF('[2]休日リスト（長期コースは除く）'!D47="","",'[2]休日リスト（長期コースは除く）'!D47)</f>
        <v>#REF!</v>
      </c>
      <c r="AM54" s="249" t="e">
        <f>IF('[2]休日リスト（長期コースは除く）'!E47="","",'[2]休日リスト（長期コースは除く）'!E47)</f>
        <v>#REF!</v>
      </c>
    </row>
    <row r="55" spans="37:39">
      <c r="AK55" s="247" t="e">
        <f>IF('[2]休日リスト（長期コースは除く）'!B48="","",'[2]休日リスト（長期コースは除く）'!B48)</f>
        <v>#REF!</v>
      </c>
      <c r="AL55" s="248" t="e">
        <f>IF('[2]休日リスト（長期コースは除く）'!D48="","",'[2]休日リスト（長期コースは除く）'!D48)</f>
        <v>#REF!</v>
      </c>
      <c r="AM55" s="249" t="e">
        <f>IF('[2]休日リスト（長期コースは除く）'!E48="","",'[2]休日リスト（長期コースは除く）'!E48)</f>
        <v>#REF!</v>
      </c>
    </row>
    <row r="56" spans="37:39" ht="101.25" customHeight="1">
      <c r="AK56" s="247" t="e">
        <f>IF('[2]休日リスト（長期コースは除く）'!B49="","",'[2]休日リスト（長期コースは除く）'!B49)</f>
        <v>#REF!</v>
      </c>
      <c r="AL56" s="248" t="e">
        <f>IF('[2]休日リスト（長期コースは除く）'!D49="","",'[2]休日リスト（長期コースは除く）'!D49)</f>
        <v>#REF!</v>
      </c>
      <c r="AM56" s="249" t="e">
        <f>IF('[2]休日リスト（長期コースは除く）'!E49="","",'[2]休日リスト（長期コースは除く）'!E49)</f>
        <v>#REF!</v>
      </c>
    </row>
    <row r="57" spans="37:39" ht="101.25" customHeight="1">
      <c r="AK57" s="247" t="e">
        <f>IF('[2]休日リスト（長期コースは除く）'!B50="","",'[2]休日リスト（長期コースは除く）'!B50)</f>
        <v>#REF!</v>
      </c>
      <c r="AL57" s="248" t="e">
        <f>IF('[2]休日リスト（長期コースは除く）'!D50="","",'[2]休日リスト（長期コースは除く）'!D50)</f>
        <v>#REF!</v>
      </c>
      <c r="AM57" s="249" t="e">
        <f>IF('[2]休日リスト（長期コースは除く）'!E50="","",'[2]休日リスト（長期コースは除く）'!E50)</f>
        <v>#REF!</v>
      </c>
    </row>
    <row r="58" spans="37:39">
      <c r="AK58" s="247" t="e">
        <f>IF('[2]休日リスト（長期コースは除く）'!B51="","",'[2]休日リスト（長期コースは除く）'!B51)</f>
        <v>#REF!</v>
      </c>
      <c r="AL58" s="248" t="e">
        <f>IF('[2]休日リスト（長期コースは除く）'!D51="","",'[2]休日リスト（長期コースは除く）'!D51)</f>
        <v>#REF!</v>
      </c>
      <c r="AM58" s="249" t="e">
        <f>IF('[2]休日リスト（長期コースは除く）'!E51="","",'[2]休日リスト（長期コースは除く）'!E51)</f>
        <v>#REF!</v>
      </c>
    </row>
    <row r="59" spans="37:39">
      <c r="AK59" s="247" t="e">
        <f>IF('[2]休日リスト（長期コースは除く）'!B52="","",'[2]休日リスト（長期コースは除く）'!B52)</f>
        <v>#REF!</v>
      </c>
      <c r="AL59" s="248" t="e">
        <f>IF('[2]休日リスト（長期コースは除く）'!D52="","",'[2]休日リスト（長期コースは除く）'!D52)</f>
        <v>#REF!</v>
      </c>
      <c r="AM59" s="249" t="e">
        <f>IF('[2]休日リスト（長期コースは除く）'!E52="","",'[2]休日リスト（長期コースは除く）'!E52)</f>
        <v>#REF!</v>
      </c>
    </row>
    <row r="60" spans="37:39" ht="13.5" thickBot="1">
      <c r="AK60" s="288" t="e">
        <f>IF('[2]休日リスト（長期コースは除く）'!B53="","",'[2]休日リスト（長期コースは除く）'!B53)</f>
        <v>#REF!</v>
      </c>
      <c r="AL60" s="289" t="e">
        <f>IF('[2]休日リスト（長期コースは除く）'!D53="","",'[2]休日リスト（長期コースは除く）'!D53)</f>
        <v>#REF!</v>
      </c>
      <c r="AM60" s="290" t="e">
        <f>IF('[2]休日リスト（長期コースは除く）'!E53="","",'[2]休日リスト（長期コースは除く）'!E53)</f>
        <v>#REF!</v>
      </c>
    </row>
    <row r="63" spans="37:39" ht="101.25" customHeight="1"/>
    <row r="64" spans="37:39" ht="101.25" customHeight="1"/>
  </sheetData>
  <sheetProtection formatCells="0" formatColumns="0" formatRows="0" insertColumns="0" insertRows="0"/>
  <mergeCells count="134">
    <mergeCell ref="AG14:AG19"/>
    <mergeCell ref="Z14:Z19"/>
    <mergeCell ref="O14:O19"/>
    <mergeCell ref="P14:P19"/>
    <mergeCell ref="AC14:AC19"/>
    <mergeCell ref="AD14:AD19"/>
    <mergeCell ref="AE14:AE19"/>
    <mergeCell ref="A2:AG2"/>
    <mergeCell ref="B4:E4"/>
    <mergeCell ref="F4:Q4"/>
    <mergeCell ref="R4:V4"/>
    <mergeCell ref="W4:AF4"/>
    <mergeCell ref="AF14:AF19"/>
    <mergeCell ref="AK4:AM4"/>
    <mergeCell ref="AK5:AM5"/>
    <mergeCell ref="R7:U7"/>
    <mergeCell ref="V7:Y7"/>
    <mergeCell ref="Z7:AC7"/>
    <mergeCell ref="AD7:AG7"/>
    <mergeCell ref="AD8:AG8"/>
    <mergeCell ref="B9:E9"/>
    <mergeCell ref="F9:K9"/>
    <mergeCell ref="N9:Q9"/>
    <mergeCell ref="R9:U9"/>
    <mergeCell ref="V9:Y9"/>
    <mergeCell ref="Z9:AC9"/>
    <mergeCell ref="AD9:AG9"/>
    <mergeCell ref="B23:C23"/>
    <mergeCell ref="N10:AC10"/>
    <mergeCell ref="W14:W19"/>
    <mergeCell ref="X14:X19"/>
    <mergeCell ref="Y14:Y19"/>
    <mergeCell ref="B8:E8"/>
    <mergeCell ref="F8:K8"/>
    <mergeCell ref="N8:Q8"/>
    <mergeCell ref="R8:U8"/>
    <mergeCell ref="V8:Y8"/>
    <mergeCell ref="Z8:AC8"/>
    <mergeCell ref="U14:U19"/>
    <mergeCell ref="V14:V19"/>
    <mergeCell ref="N14:N19"/>
    <mergeCell ref="AA14:AA19"/>
    <mergeCell ref="AB14:AB19"/>
    <mergeCell ref="A24:A33"/>
    <mergeCell ref="O26:O31"/>
    <mergeCell ref="P26:P31"/>
    <mergeCell ref="B11:C11"/>
    <mergeCell ref="A12:A21"/>
    <mergeCell ref="AI12:AI17"/>
    <mergeCell ref="B14:B19"/>
    <mergeCell ref="C14:C19"/>
    <mergeCell ref="D14:D19"/>
    <mergeCell ref="E14:E19"/>
    <mergeCell ref="F14:F19"/>
    <mergeCell ref="G14:G19"/>
    <mergeCell ref="H14:H19"/>
    <mergeCell ref="Q14:Q19"/>
    <mergeCell ref="R14:R19"/>
    <mergeCell ref="S14:S19"/>
    <mergeCell ref="T14:T19"/>
    <mergeCell ref="I14:I19"/>
    <mergeCell ref="J14:J19"/>
    <mergeCell ref="K14:K19"/>
    <mergeCell ref="L14:L19"/>
    <mergeCell ref="M14:M19"/>
    <mergeCell ref="B20:B21"/>
    <mergeCell ref="AI24:AI29"/>
    <mergeCell ref="C26:C31"/>
    <mergeCell ref="D26:D31"/>
    <mergeCell ref="E26:E31"/>
    <mergeCell ref="F26:F31"/>
    <mergeCell ref="P38:P43"/>
    <mergeCell ref="Q38:Q43"/>
    <mergeCell ref="R38:R43"/>
    <mergeCell ref="S38:S43"/>
    <mergeCell ref="J26:J31"/>
    <mergeCell ref="X26:X31"/>
    <mergeCell ref="M26:M31"/>
    <mergeCell ref="N26:N31"/>
    <mergeCell ref="Q26:Q31"/>
    <mergeCell ref="R26:R31"/>
    <mergeCell ref="G26:G31"/>
    <mergeCell ref="AI36:AI41"/>
    <mergeCell ref="B38:B43"/>
    <mergeCell ref="C38:C43"/>
    <mergeCell ref="D38:D43"/>
    <mergeCell ref="E38:E43"/>
    <mergeCell ref="F38:F43"/>
    <mergeCell ref="G38:G43"/>
    <mergeCell ref="H26:H31"/>
    <mergeCell ref="I26:I31"/>
    <mergeCell ref="H38:H43"/>
    <mergeCell ref="I38:I43"/>
    <mergeCell ref="J38:J43"/>
    <mergeCell ref="AG38:AG43"/>
    <mergeCell ref="AA38:AA43"/>
    <mergeCell ref="AB38:AB43"/>
    <mergeCell ref="AC38:AC43"/>
    <mergeCell ref="AD38:AD43"/>
    <mergeCell ref="B26:B31"/>
    <mergeCell ref="A36:A45"/>
    <mergeCell ref="K38:K43"/>
    <mergeCell ref="L38:L43"/>
    <mergeCell ref="M38:M43"/>
    <mergeCell ref="N38:N43"/>
    <mergeCell ref="B44:B45"/>
    <mergeCell ref="AF26:AF31"/>
    <mergeCell ref="AG26:AG31"/>
    <mergeCell ref="B32:B33"/>
    <mergeCell ref="B35:C35"/>
    <mergeCell ref="AC26:AC31"/>
    <mergeCell ref="AD26:AD31"/>
    <mergeCell ref="K26:K31"/>
    <mergeCell ref="L26:L31"/>
    <mergeCell ref="AE26:AE31"/>
    <mergeCell ref="Y26:Y31"/>
    <mergeCell ref="Z26:Z31"/>
    <mergeCell ref="AA26:AA31"/>
    <mergeCell ref="AB26:AB31"/>
    <mergeCell ref="S26:S31"/>
    <mergeCell ref="T26:T31"/>
    <mergeCell ref="U26:U31"/>
    <mergeCell ref="V26:V31"/>
    <mergeCell ref="W26:W31"/>
    <mergeCell ref="AE38:AE43"/>
    <mergeCell ref="AF38:AF43"/>
    <mergeCell ref="U38:U43"/>
    <mergeCell ref="V38:V43"/>
    <mergeCell ref="W38:W43"/>
    <mergeCell ref="X38:X43"/>
    <mergeCell ref="Y38:Y43"/>
    <mergeCell ref="Z38:Z43"/>
    <mergeCell ref="O38:O43"/>
    <mergeCell ref="T38:T43"/>
  </mergeCells>
  <phoneticPr fontId="3"/>
  <conditionalFormatting sqref="C12:AG12">
    <cfRule type="expression" dxfId="272" priority="22" stopIfTrue="1">
      <formula>SUM(C20:C21)&gt;0</formula>
    </cfRule>
    <cfRule type="expression" dxfId="271" priority="23" stopIfTrue="1">
      <formula>IF(ISERROR(VLOOKUP(C12,$AK$6:$AM$65,3,FALSE)),"",VLOOKUP(C12,$AK$6:$AM$65,3,FALSE))=1</formula>
    </cfRule>
    <cfRule type="expression" dxfId="270" priority="24" stopIfTrue="1">
      <formula>OR(C13="土",C13="日")</formula>
    </cfRule>
  </conditionalFormatting>
  <conditionalFormatting sqref="C13:AG13">
    <cfRule type="expression" dxfId="269" priority="19" stopIfTrue="1">
      <formula>SUM(C20:C21)&gt;0</formula>
    </cfRule>
    <cfRule type="expression" dxfId="268" priority="20" stopIfTrue="1">
      <formula>IF(ISERROR(VLOOKUP(C12,$AK$6:$AM$65,3,FALSE)),"",VLOOKUP(C12,$AK$6:$AM$65,3,FALSE))=1</formula>
    </cfRule>
    <cfRule type="expression" dxfId="267" priority="21" stopIfTrue="1">
      <formula>OR(C13="土",C13="日")</formula>
    </cfRule>
  </conditionalFormatting>
  <conditionalFormatting sqref="C14:AG18">
    <cfRule type="expression" dxfId="266" priority="16" stopIfTrue="1">
      <formula>SUM(C20:C21)&gt;0</formula>
    </cfRule>
    <cfRule type="expression" dxfId="265" priority="17" stopIfTrue="1">
      <formula>IF(ISERROR(VLOOKUP(C12,$AK$6:$AM$65,3,FALSE)),"",VLOOKUP(C12,$AK$6:$AM$65,3,FALSE))=1</formula>
    </cfRule>
    <cfRule type="expression" dxfId="264" priority="18" stopIfTrue="1">
      <formula>OR(C13="土",C13="日")</formula>
    </cfRule>
  </conditionalFormatting>
  <conditionalFormatting sqref="C19:AG19">
    <cfRule type="expression" dxfId="263" priority="13" stopIfTrue="1">
      <formula>SUM(C20:C21)&gt;0</formula>
    </cfRule>
    <cfRule type="expression" dxfId="262" priority="14" stopIfTrue="1">
      <formula>IF(ISERROR(VLOOKUP(C12,$AK$6:$AM$65,3,FALSE)),"",VLOOKUP(C12,$AK$6:$AM$65,3,FALSE))=1</formula>
    </cfRule>
    <cfRule type="expression" dxfId="261" priority="15" stopIfTrue="1">
      <formula>OR(C13="土",C13="日")</formula>
    </cfRule>
  </conditionalFormatting>
  <conditionalFormatting sqref="C24:AG24">
    <cfRule type="expression" dxfId="260" priority="31" stopIfTrue="1">
      <formula>SUM(C32:C33)&gt;0</formula>
    </cfRule>
    <cfRule type="expression" dxfId="259" priority="32" stopIfTrue="1">
      <formula>IF(ISERROR(VLOOKUP(C24,$AK$6:$AM$60,3,FALSE)),"",VLOOKUP(C24,$AK$6:$AM$60,3,FALSE))=1</formula>
    </cfRule>
    <cfRule type="expression" dxfId="258" priority="33" stopIfTrue="1">
      <formula>OR(C25="土",C25="日")</formula>
    </cfRule>
  </conditionalFormatting>
  <conditionalFormatting sqref="C25:AG25">
    <cfRule type="expression" dxfId="257" priority="34" stopIfTrue="1">
      <formula>SUM(C32:C33)&gt;0</formula>
    </cfRule>
    <cfRule type="expression" dxfId="256" priority="35" stopIfTrue="1">
      <formula>IF(ISERROR(VLOOKUP(C24,$AK$6:$AM$60,3,FALSE)),"",VLOOKUP(C24,$AK$6:$AM$60,3,FALSE))=1</formula>
    </cfRule>
    <cfRule type="expression" dxfId="255" priority="36" stopIfTrue="1">
      <formula>OR(C25="土",C25="日")</formula>
    </cfRule>
  </conditionalFormatting>
  <conditionalFormatting sqref="C26:AG30">
    <cfRule type="expression" dxfId="254" priority="10" stopIfTrue="1">
      <formula>SUM(C32:C33)&gt;0</formula>
    </cfRule>
    <cfRule type="expression" dxfId="253" priority="11" stopIfTrue="1">
      <formula>IF(ISERROR(VLOOKUP(C24,$AK$6:$AM$65,3,FALSE)),"",VLOOKUP(C24,$AK$6:$AM$65,3,FALSE))=1</formula>
    </cfRule>
    <cfRule type="expression" dxfId="252" priority="12" stopIfTrue="1">
      <formula>OR(C25="土",C25="日")</formula>
    </cfRule>
  </conditionalFormatting>
  <conditionalFormatting sqref="C31:AG31">
    <cfRule type="expression" dxfId="251" priority="7" stopIfTrue="1">
      <formula>SUM(C32:C33)&gt;0</formula>
    </cfRule>
    <cfRule type="expression" dxfId="250" priority="8" stopIfTrue="1">
      <formula>IF(ISERROR(VLOOKUP(C24,$AK$6:$AM$65,3,FALSE)),"",VLOOKUP(C24,$AK$6:$AM$65,3,FALSE))=1</formula>
    </cfRule>
    <cfRule type="expression" dxfId="249" priority="9" stopIfTrue="1">
      <formula>OR(C25="土",C25="日")</formula>
    </cfRule>
  </conditionalFormatting>
  <conditionalFormatting sqref="C36:AG36">
    <cfRule type="expression" dxfId="248" priority="25" stopIfTrue="1">
      <formula>SUM(C44:C45)&gt;0</formula>
    </cfRule>
    <cfRule type="expression" dxfId="247" priority="26" stopIfTrue="1">
      <formula>IF(ISERROR(VLOOKUP(C36,$AK$6:$AM$60,3,FALSE)),"",VLOOKUP(C36,$AK$6:$AM$60,3,FALSE))=1</formula>
    </cfRule>
    <cfRule type="expression" dxfId="246" priority="27" stopIfTrue="1">
      <formula>OR(C37="土",C37="日")</formula>
    </cfRule>
  </conditionalFormatting>
  <conditionalFormatting sqref="C37:AG37">
    <cfRule type="expression" dxfId="245" priority="28" stopIfTrue="1">
      <formula>SUM(C44:C45)&gt;0</formula>
    </cfRule>
    <cfRule type="expression" dxfId="244" priority="29" stopIfTrue="1">
      <formula>IF(ISERROR(VLOOKUP(C36,$AK$6:$AM$60,3,FALSE)),"",VLOOKUP(C36,$AK$6:$AM$60,3,FALSE))=1</formula>
    </cfRule>
    <cfRule type="expression" dxfId="243" priority="30" stopIfTrue="1">
      <formula>OR(C37="土",C37="日")</formula>
    </cfRule>
  </conditionalFormatting>
  <conditionalFormatting sqref="C38:AG42">
    <cfRule type="expression" dxfId="242" priority="4" stopIfTrue="1">
      <formula>SUM(C44:C45)&gt;0</formula>
    </cfRule>
    <cfRule type="expression" dxfId="241" priority="5" stopIfTrue="1">
      <formula>IF(ISERROR(VLOOKUP(C36,$AK$6:$AM$65,3,FALSE)),"",VLOOKUP(C36,$AK$6:$AM$65,3,FALSE))=1</formula>
    </cfRule>
    <cfRule type="expression" dxfId="240" priority="6" stopIfTrue="1">
      <formula>OR(C37="土",C37="日")</formula>
    </cfRule>
  </conditionalFormatting>
  <conditionalFormatting sqref="C43:AG43">
    <cfRule type="expression" dxfId="239" priority="1" stopIfTrue="1">
      <formula>SUM(C44:C45)&gt;0</formula>
    </cfRule>
    <cfRule type="expression" dxfId="238" priority="2" stopIfTrue="1">
      <formula>IF(ISERROR(VLOOKUP(C36,$AK$6:$AM$65,3,FALSE)),"",VLOOKUP(C36,$AK$6:$AM$65,3,FALSE))=1</formula>
    </cfRule>
    <cfRule type="expression" dxfId="237" priority="3" stopIfTrue="1">
      <formula>OR(C37="土",C37="日")</formula>
    </cfRule>
  </conditionalFormatting>
  <printOptions horizontalCentered="1"/>
  <pageMargins left="0.70866141732283472" right="0.70866141732283472" top="0.74803149606299213" bottom="0.74803149606299213" header="0.31496062992125984" footer="0.31496062992125984"/>
  <pageSetup paperSize="9" scale="72"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9460" r:id="rId4" name="Check Box 4">
              <controlPr defaultSize="0" autoFill="0" autoLine="0" autoPict="0">
                <anchor moveWithCells="1">
                  <from>
                    <xdr:col>28</xdr:col>
                    <xdr:colOff>260350</xdr:colOff>
                    <xdr:row>9</xdr:row>
                    <xdr:rowOff>50800</xdr:rowOff>
                  </from>
                  <to>
                    <xdr:col>30</xdr:col>
                    <xdr:colOff>12700</xdr:colOff>
                    <xdr:row>9</xdr:row>
                    <xdr:rowOff>285750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00"/>
    <pageSetUpPr fitToPage="1"/>
  </sheetPr>
  <dimension ref="A1:FT69"/>
  <sheetViews>
    <sheetView view="pageBreakPreview" zoomScale="85" zoomScaleNormal="85" zoomScaleSheetLayoutView="85" workbookViewId="0">
      <selection activeCell="AK22" sqref="AK22"/>
    </sheetView>
  </sheetViews>
  <sheetFormatPr defaultRowHeight="13"/>
  <cols>
    <col min="1" max="1" width="5.36328125" style="224" customWidth="1"/>
    <col min="2" max="2" width="3.6328125" style="224" customWidth="1"/>
    <col min="3" max="33" width="3.36328125" style="224" customWidth="1"/>
    <col min="34" max="34" width="2" style="224" customWidth="1"/>
    <col min="35" max="35" width="4.6328125" style="225" customWidth="1"/>
    <col min="36" max="36" width="2.90625" style="224" customWidth="1"/>
    <col min="37" max="38" width="19.08984375" style="224" customWidth="1"/>
    <col min="39" max="40" width="2.90625" style="224" customWidth="1"/>
    <col min="41" max="41" width="6" style="224" customWidth="1"/>
    <col min="42" max="130" width="2.90625" style="224" customWidth="1"/>
    <col min="131" max="132" width="2.7265625" style="224" customWidth="1"/>
    <col min="133" max="175" width="2.90625" style="224" customWidth="1"/>
    <col min="176" max="176" width="6.26953125" style="224" customWidth="1"/>
    <col min="177" max="256" width="9" style="224"/>
    <col min="257" max="257" width="5.36328125" style="224" customWidth="1"/>
    <col min="258" max="258" width="3.6328125" style="224" customWidth="1"/>
    <col min="259" max="289" width="3.36328125" style="224" customWidth="1"/>
    <col min="290" max="290" width="2" style="224" customWidth="1"/>
    <col min="291" max="291" width="4.6328125" style="224" customWidth="1"/>
    <col min="292" max="292" width="2.90625" style="224" customWidth="1"/>
    <col min="293" max="294" width="19.08984375" style="224" customWidth="1"/>
    <col min="295" max="296" width="2.90625" style="224" customWidth="1"/>
    <col min="297" max="297" width="6" style="224" customWidth="1"/>
    <col min="298" max="386" width="2.90625" style="224" customWidth="1"/>
    <col min="387" max="388" width="2.7265625" style="224" customWidth="1"/>
    <col min="389" max="431" width="2.90625" style="224" customWidth="1"/>
    <col min="432" max="432" width="6.26953125" style="224" customWidth="1"/>
    <col min="433" max="512" width="9" style="224"/>
    <col min="513" max="513" width="5.36328125" style="224" customWidth="1"/>
    <col min="514" max="514" width="3.6328125" style="224" customWidth="1"/>
    <col min="515" max="545" width="3.36328125" style="224" customWidth="1"/>
    <col min="546" max="546" width="2" style="224" customWidth="1"/>
    <col min="547" max="547" width="4.6328125" style="224" customWidth="1"/>
    <col min="548" max="548" width="2.90625" style="224" customWidth="1"/>
    <col min="549" max="550" width="19.08984375" style="224" customWidth="1"/>
    <col min="551" max="552" width="2.90625" style="224" customWidth="1"/>
    <col min="553" max="553" width="6" style="224" customWidth="1"/>
    <col min="554" max="642" width="2.90625" style="224" customWidth="1"/>
    <col min="643" max="644" width="2.7265625" style="224" customWidth="1"/>
    <col min="645" max="687" width="2.90625" style="224" customWidth="1"/>
    <col min="688" max="688" width="6.26953125" style="224" customWidth="1"/>
    <col min="689" max="768" width="9" style="224"/>
    <col min="769" max="769" width="5.36328125" style="224" customWidth="1"/>
    <col min="770" max="770" width="3.6328125" style="224" customWidth="1"/>
    <col min="771" max="801" width="3.36328125" style="224" customWidth="1"/>
    <col min="802" max="802" width="2" style="224" customWidth="1"/>
    <col min="803" max="803" width="4.6328125" style="224" customWidth="1"/>
    <col min="804" max="804" width="2.90625" style="224" customWidth="1"/>
    <col min="805" max="806" width="19.08984375" style="224" customWidth="1"/>
    <col min="807" max="808" width="2.90625" style="224" customWidth="1"/>
    <col min="809" max="809" width="6" style="224" customWidth="1"/>
    <col min="810" max="898" width="2.90625" style="224" customWidth="1"/>
    <col min="899" max="900" width="2.7265625" style="224" customWidth="1"/>
    <col min="901" max="943" width="2.90625" style="224" customWidth="1"/>
    <col min="944" max="944" width="6.26953125" style="224" customWidth="1"/>
    <col min="945" max="1024" width="9" style="224"/>
    <col min="1025" max="1025" width="5.36328125" style="224" customWidth="1"/>
    <col min="1026" max="1026" width="3.6328125" style="224" customWidth="1"/>
    <col min="1027" max="1057" width="3.36328125" style="224" customWidth="1"/>
    <col min="1058" max="1058" width="2" style="224" customWidth="1"/>
    <col min="1059" max="1059" width="4.6328125" style="224" customWidth="1"/>
    <col min="1060" max="1060" width="2.90625" style="224" customWidth="1"/>
    <col min="1061" max="1062" width="19.08984375" style="224" customWidth="1"/>
    <col min="1063" max="1064" width="2.90625" style="224" customWidth="1"/>
    <col min="1065" max="1065" width="6" style="224" customWidth="1"/>
    <col min="1066" max="1154" width="2.90625" style="224" customWidth="1"/>
    <col min="1155" max="1156" width="2.7265625" style="224" customWidth="1"/>
    <col min="1157" max="1199" width="2.90625" style="224" customWidth="1"/>
    <col min="1200" max="1200" width="6.26953125" style="224" customWidth="1"/>
    <col min="1201" max="1280" width="9" style="224"/>
    <col min="1281" max="1281" width="5.36328125" style="224" customWidth="1"/>
    <col min="1282" max="1282" width="3.6328125" style="224" customWidth="1"/>
    <col min="1283" max="1313" width="3.36328125" style="224" customWidth="1"/>
    <col min="1314" max="1314" width="2" style="224" customWidth="1"/>
    <col min="1315" max="1315" width="4.6328125" style="224" customWidth="1"/>
    <col min="1316" max="1316" width="2.90625" style="224" customWidth="1"/>
    <col min="1317" max="1318" width="19.08984375" style="224" customWidth="1"/>
    <col min="1319" max="1320" width="2.90625" style="224" customWidth="1"/>
    <col min="1321" max="1321" width="6" style="224" customWidth="1"/>
    <col min="1322" max="1410" width="2.90625" style="224" customWidth="1"/>
    <col min="1411" max="1412" width="2.7265625" style="224" customWidth="1"/>
    <col min="1413" max="1455" width="2.90625" style="224" customWidth="1"/>
    <col min="1456" max="1456" width="6.26953125" style="224" customWidth="1"/>
    <col min="1457" max="1536" width="9" style="224"/>
    <col min="1537" max="1537" width="5.36328125" style="224" customWidth="1"/>
    <col min="1538" max="1538" width="3.6328125" style="224" customWidth="1"/>
    <col min="1539" max="1569" width="3.36328125" style="224" customWidth="1"/>
    <col min="1570" max="1570" width="2" style="224" customWidth="1"/>
    <col min="1571" max="1571" width="4.6328125" style="224" customWidth="1"/>
    <col min="1572" max="1572" width="2.90625" style="224" customWidth="1"/>
    <col min="1573" max="1574" width="19.08984375" style="224" customWidth="1"/>
    <col min="1575" max="1576" width="2.90625" style="224" customWidth="1"/>
    <col min="1577" max="1577" width="6" style="224" customWidth="1"/>
    <col min="1578" max="1666" width="2.90625" style="224" customWidth="1"/>
    <col min="1667" max="1668" width="2.7265625" style="224" customWidth="1"/>
    <col min="1669" max="1711" width="2.90625" style="224" customWidth="1"/>
    <col min="1712" max="1712" width="6.26953125" style="224" customWidth="1"/>
    <col min="1713" max="1792" width="9" style="224"/>
    <col min="1793" max="1793" width="5.36328125" style="224" customWidth="1"/>
    <col min="1794" max="1794" width="3.6328125" style="224" customWidth="1"/>
    <col min="1795" max="1825" width="3.36328125" style="224" customWidth="1"/>
    <col min="1826" max="1826" width="2" style="224" customWidth="1"/>
    <col min="1827" max="1827" width="4.6328125" style="224" customWidth="1"/>
    <col min="1828" max="1828" width="2.90625" style="224" customWidth="1"/>
    <col min="1829" max="1830" width="19.08984375" style="224" customWidth="1"/>
    <col min="1831" max="1832" width="2.90625" style="224" customWidth="1"/>
    <col min="1833" max="1833" width="6" style="224" customWidth="1"/>
    <col min="1834" max="1922" width="2.90625" style="224" customWidth="1"/>
    <col min="1923" max="1924" width="2.7265625" style="224" customWidth="1"/>
    <col min="1925" max="1967" width="2.90625" style="224" customWidth="1"/>
    <col min="1968" max="1968" width="6.26953125" style="224" customWidth="1"/>
    <col min="1969" max="2048" width="9" style="224"/>
    <col min="2049" max="2049" width="5.36328125" style="224" customWidth="1"/>
    <col min="2050" max="2050" width="3.6328125" style="224" customWidth="1"/>
    <col min="2051" max="2081" width="3.36328125" style="224" customWidth="1"/>
    <col min="2082" max="2082" width="2" style="224" customWidth="1"/>
    <col min="2083" max="2083" width="4.6328125" style="224" customWidth="1"/>
    <col min="2084" max="2084" width="2.90625" style="224" customWidth="1"/>
    <col min="2085" max="2086" width="19.08984375" style="224" customWidth="1"/>
    <col min="2087" max="2088" width="2.90625" style="224" customWidth="1"/>
    <col min="2089" max="2089" width="6" style="224" customWidth="1"/>
    <col min="2090" max="2178" width="2.90625" style="224" customWidth="1"/>
    <col min="2179" max="2180" width="2.7265625" style="224" customWidth="1"/>
    <col min="2181" max="2223" width="2.90625" style="224" customWidth="1"/>
    <col min="2224" max="2224" width="6.26953125" style="224" customWidth="1"/>
    <col min="2225" max="2304" width="9" style="224"/>
    <col min="2305" max="2305" width="5.36328125" style="224" customWidth="1"/>
    <col min="2306" max="2306" width="3.6328125" style="224" customWidth="1"/>
    <col min="2307" max="2337" width="3.36328125" style="224" customWidth="1"/>
    <col min="2338" max="2338" width="2" style="224" customWidth="1"/>
    <col min="2339" max="2339" width="4.6328125" style="224" customWidth="1"/>
    <col min="2340" max="2340" width="2.90625" style="224" customWidth="1"/>
    <col min="2341" max="2342" width="19.08984375" style="224" customWidth="1"/>
    <col min="2343" max="2344" width="2.90625" style="224" customWidth="1"/>
    <col min="2345" max="2345" width="6" style="224" customWidth="1"/>
    <col min="2346" max="2434" width="2.90625" style="224" customWidth="1"/>
    <col min="2435" max="2436" width="2.7265625" style="224" customWidth="1"/>
    <col min="2437" max="2479" width="2.90625" style="224" customWidth="1"/>
    <col min="2480" max="2480" width="6.26953125" style="224" customWidth="1"/>
    <col min="2481" max="2560" width="9" style="224"/>
    <col min="2561" max="2561" width="5.36328125" style="224" customWidth="1"/>
    <col min="2562" max="2562" width="3.6328125" style="224" customWidth="1"/>
    <col min="2563" max="2593" width="3.36328125" style="224" customWidth="1"/>
    <col min="2594" max="2594" width="2" style="224" customWidth="1"/>
    <col min="2595" max="2595" width="4.6328125" style="224" customWidth="1"/>
    <col min="2596" max="2596" width="2.90625" style="224" customWidth="1"/>
    <col min="2597" max="2598" width="19.08984375" style="224" customWidth="1"/>
    <col min="2599" max="2600" width="2.90625" style="224" customWidth="1"/>
    <col min="2601" max="2601" width="6" style="224" customWidth="1"/>
    <col min="2602" max="2690" width="2.90625" style="224" customWidth="1"/>
    <col min="2691" max="2692" width="2.7265625" style="224" customWidth="1"/>
    <col min="2693" max="2735" width="2.90625" style="224" customWidth="1"/>
    <col min="2736" max="2736" width="6.26953125" style="224" customWidth="1"/>
    <col min="2737" max="2816" width="9" style="224"/>
    <col min="2817" max="2817" width="5.36328125" style="224" customWidth="1"/>
    <col min="2818" max="2818" width="3.6328125" style="224" customWidth="1"/>
    <col min="2819" max="2849" width="3.36328125" style="224" customWidth="1"/>
    <col min="2850" max="2850" width="2" style="224" customWidth="1"/>
    <col min="2851" max="2851" width="4.6328125" style="224" customWidth="1"/>
    <col min="2852" max="2852" width="2.90625" style="224" customWidth="1"/>
    <col min="2853" max="2854" width="19.08984375" style="224" customWidth="1"/>
    <col min="2855" max="2856" width="2.90625" style="224" customWidth="1"/>
    <col min="2857" max="2857" width="6" style="224" customWidth="1"/>
    <col min="2858" max="2946" width="2.90625" style="224" customWidth="1"/>
    <col min="2947" max="2948" width="2.7265625" style="224" customWidth="1"/>
    <col min="2949" max="2991" width="2.90625" style="224" customWidth="1"/>
    <col min="2992" max="2992" width="6.26953125" style="224" customWidth="1"/>
    <col min="2993" max="3072" width="9" style="224"/>
    <col min="3073" max="3073" width="5.36328125" style="224" customWidth="1"/>
    <col min="3074" max="3074" width="3.6328125" style="224" customWidth="1"/>
    <col min="3075" max="3105" width="3.36328125" style="224" customWidth="1"/>
    <col min="3106" max="3106" width="2" style="224" customWidth="1"/>
    <col min="3107" max="3107" width="4.6328125" style="224" customWidth="1"/>
    <col min="3108" max="3108" width="2.90625" style="224" customWidth="1"/>
    <col min="3109" max="3110" width="19.08984375" style="224" customWidth="1"/>
    <col min="3111" max="3112" width="2.90625" style="224" customWidth="1"/>
    <col min="3113" max="3113" width="6" style="224" customWidth="1"/>
    <col min="3114" max="3202" width="2.90625" style="224" customWidth="1"/>
    <col min="3203" max="3204" width="2.7265625" style="224" customWidth="1"/>
    <col min="3205" max="3247" width="2.90625" style="224" customWidth="1"/>
    <col min="3248" max="3248" width="6.26953125" style="224" customWidth="1"/>
    <col min="3249" max="3328" width="9" style="224"/>
    <col min="3329" max="3329" width="5.36328125" style="224" customWidth="1"/>
    <col min="3330" max="3330" width="3.6328125" style="224" customWidth="1"/>
    <col min="3331" max="3361" width="3.36328125" style="224" customWidth="1"/>
    <col min="3362" max="3362" width="2" style="224" customWidth="1"/>
    <col min="3363" max="3363" width="4.6328125" style="224" customWidth="1"/>
    <col min="3364" max="3364" width="2.90625" style="224" customWidth="1"/>
    <col min="3365" max="3366" width="19.08984375" style="224" customWidth="1"/>
    <col min="3367" max="3368" width="2.90625" style="224" customWidth="1"/>
    <col min="3369" max="3369" width="6" style="224" customWidth="1"/>
    <col min="3370" max="3458" width="2.90625" style="224" customWidth="1"/>
    <col min="3459" max="3460" width="2.7265625" style="224" customWidth="1"/>
    <col min="3461" max="3503" width="2.90625" style="224" customWidth="1"/>
    <col min="3504" max="3504" width="6.26953125" style="224" customWidth="1"/>
    <col min="3505" max="3584" width="9" style="224"/>
    <col min="3585" max="3585" width="5.36328125" style="224" customWidth="1"/>
    <col min="3586" max="3586" width="3.6328125" style="224" customWidth="1"/>
    <col min="3587" max="3617" width="3.36328125" style="224" customWidth="1"/>
    <col min="3618" max="3618" width="2" style="224" customWidth="1"/>
    <col min="3619" max="3619" width="4.6328125" style="224" customWidth="1"/>
    <col min="3620" max="3620" width="2.90625" style="224" customWidth="1"/>
    <col min="3621" max="3622" width="19.08984375" style="224" customWidth="1"/>
    <col min="3623" max="3624" width="2.90625" style="224" customWidth="1"/>
    <col min="3625" max="3625" width="6" style="224" customWidth="1"/>
    <col min="3626" max="3714" width="2.90625" style="224" customWidth="1"/>
    <col min="3715" max="3716" width="2.7265625" style="224" customWidth="1"/>
    <col min="3717" max="3759" width="2.90625" style="224" customWidth="1"/>
    <col min="3760" max="3760" width="6.26953125" style="224" customWidth="1"/>
    <col min="3761" max="3840" width="9" style="224"/>
    <col min="3841" max="3841" width="5.36328125" style="224" customWidth="1"/>
    <col min="3842" max="3842" width="3.6328125" style="224" customWidth="1"/>
    <col min="3843" max="3873" width="3.36328125" style="224" customWidth="1"/>
    <col min="3874" max="3874" width="2" style="224" customWidth="1"/>
    <col min="3875" max="3875" width="4.6328125" style="224" customWidth="1"/>
    <col min="3876" max="3876" width="2.90625" style="224" customWidth="1"/>
    <col min="3877" max="3878" width="19.08984375" style="224" customWidth="1"/>
    <col min="3879" max="3880" width="2.90625" style="224" customWidth="1"/>
    <col min="3881" max="3881" width="6" style="224" customWidth="1"/>
    <col min="3882" max="3970" width="2.90625" style="224" customWidth="1"/>
    <col min="3971" max="3972" width="2.7265625" style="224" customWidth="1"/>
    <col min="3973" max="4015" width="2.90625" style="224" customWidth="1"/>
    <col min="4016" max="4016" width="6.26953125" style="224" customWidth="1"/>
    <col min="4017" max="4096" width="9" style="224"/>
    <col min="4097" max="4097" width="5.36328125" style="224" customWidth="1"/>
    <col min="4098" max="4098" width="3.6328125" style="224" customWidth="1"/>
    <col min="4099" max="4129" width="3.36328125" style="224" customWidth="1"/>
    <col min="4130" max="4130" width="2" style="224" customWidth="1"/>
    <col min="4131" max="4131" width="4.6328125" style="224" customWidth="1"/>
    <col min="4132" max="4132" width="2.90625" style="224" customWidth="1"/>
    <col min="4133" max="4134" width="19.08984375" style="224" customWidth="1"/>
    <col min="4135" max="4136" width="2.90625" style="224" customWidth="1"/>
    <col min="4137" max="4137" width="6" style="224" customWidth="1"/>
    <col min="4138" max="4226" width="2.90625" style="224" customWidth="1"/>
    <col min="4227" max="4228" width="2.7265625" style="224" customWidth="1"/>
    <col min="4229" max="4271" width="2.90625" style="224" customWidth="1"/>
    <col min="4272" max="4272" width="6.26953125" style="224" customWidth="1"/>
    <col min="4273" max="4352" width="9" style="224"/>
    <col min="4353" max="4353" width="5.36328125" style="224" customWidth="1"/>
    <col min="4354" max="4354" width="3.6328125" style="224" customWidth="1"/>
    <col min="4355" max="4385" width="3.36328125" style="224" customWidth="1"/>
    <col min="4386" max="4386" width="2" style="224" customWidth="1"/>
    <col min="4387" max="4387" width="4.6328125" style="224" customWidth="1"/>
    <col min="4388" max="4388" width="2.90625" style="224" customWidth="1"/>
    <col min="4389" max="4390" width="19.08984375" style="224" customWidth="1"/>
    <col min="4391" max="4392" width="2.90625" style="224" customWidth="1"/>
    <col min="4393" max="4393" width="6" style="224" customWidth="1"/>
    <col min="4394" max="4482" width="2.90625" style="224" customWidth="1"/>
    <col min="4483" max="4484" width="2.7265625" style="224" customWidth="1"/>
    <col min="4485" max="4527" width="2.90625" style="224" customWidth="1"/>
    <col min="4528" max="4528" width="6.26953125" style="224" customWidth="1"/>
    <col min="4529" max="4608" width="9" style="224"/>
    <col min="4609" max="4609" width="5.36328125" style="224" customWidth="1"/>
    <col min="4610" max="4610" width="3.6328125" style="224" customWidth="1"/>
    <col min="4611" max="4641" width="3.36328125" style="224" customWidth="1"/>
    <col min="4642" max="4642" width="2" style="224" customWidth="1"/>
    <col min="4643" max="4643" width="4.6328125" style="224" customWidth="1"/>
    <col min="4644" max="4644" width="2.90625" style="224" customWidth="1"/>
    <col min="4645" max="4646" width="19.08984375" style="224" customWidth="1"/>
    <col min="4647" max="4648" width="2.90625" style="224" customWidth="1"/>
    <col min="4649" max="4649" width="6" style="224" customWidth="1"/>
    <col min="4650" max="4738" width="2.90625" style="224" customWidth="1"/>
    <col min="4739" max="4740" width="2.7265625" style="224" customWidth="1"/>
    <col min="4741" max="4783" width="2.90625" style="224" customWidth="1"/>
    <col min="4784" max="4784" width="6.26953125" style="224" customWidth="1"/>
    <col min="4785" max="4864" width="9" style="224"/>
    <col min="4865" max="4865" width="5.36328125" style="224" customWidth="1"/>
    <col min="4866" max="4866" width="3.6328125" style="224" customWidth="1"/>
    <col min="4867" max="4897" width="3.36328125" style="224" customWidth="1"/>
    <col min="4898" max="4898" width="2" style="224" customWidth="1"/>
    <col min="4899" max="4899" width="4.6328125" style="224" customWidth="1"/>
    <col min="4900" max="4900" width="2.90625" style="224" customWidth="1"/>
    <col min="4901" max="4902" width="19.08984375" style="224" customWidth="1"/>
    <col min="4903" max="4904" width="2.90625" style="224" customWidth="1"/>
    <col min="4905" max="4905" width="6" style="224" customWidth="1"/>
    <col min="4906" max="4994" width="2.90625" style="224" customWidth="1"/>
    <col min="4995" max="4996" width="2.7265625" style="224" customWidth="1"/>
    <col min="4997" max="5039" width="2.90625" style="224" customWidth="1"/>
    <col min="5040" max="5040" width="6.26953125" style="224" customWidth="1"/>
    <col min="5041" max="5120" width="9" style="224"/>
    <col min="5121" max="5121" width="5.36328125" style="224" customWidth="1"/>
    <col min="5122" max="5122" width="3.6328125" style="224" customWidth="1"/>
    <col min="5123" max="5153" width="3.36328125" style="224" customWidth="1"/>
    <col min="5154" max="5154" width="2" style="224" customWidth="1"/>
    <col min="5155" max="5155" width="4.6328125" style="224" customWidth="1"/>
    <col min="5156" max="5156" width="2.90625" style="224" customWidth="1"/>
    <col min="5157" max="5158" width="19.08984375" style="224" customWidth="1"/>
    <col min="5159" max="5160" width="2.90625" style="224" customWidth="1"/>
    <col min="5161" max="5161" width="6" style="224" customWidth="1"/>
    <col min="5162" max="5250" width="2.90625" style="224" customWidth="1"/>
    <col min="5251" max="5252" width="2.7265625" style="224" customWidth="1"/>
    <col min="5253" max="5295" width="2.90625" style="224" customWidth="1"/>
    <col min="5296" max="5296" width="6.26953125" style="224" customWidth="1"/>
    <col min="5297" max="5376" width="9" style="224"/>
    <col min="5377" max="5377" width="5.36328125" style="224" customWidth="1"/>
    <col min="5378" max="5378" width="3.6328125" style="224" customWidth="1"/>
    <col min="5379" max="5409" width="3.36328125" style="224" customWidth="1"/>
    <col min="5410" max="5410" width="2" style="224" customWidth="1"/>
    <col min="5411" max="5411" width="4.6328125" style="224" customWidth="1"/>
    <col min="5412" max="5412" width="2.90625" style="224" customWidth="1"/>
    <col min="5413" max="5414" width="19.08984375" style="224" customWidth="1"/>
    <col min="5415" max="5416" width="2.90625" style="224" customWidth="1"/>
    <col min="5417" max="5417" width="6" style="224" customWidth="1"/>
    <col min="5418" max="5506" width="2.90625" style="224" customWidth="1"/>
    <col min="5507" max="5508" width="2.7265625" style="224" customWidth="1"/>
    <col min="5509" max="5551" width="2.90625" style="224" customWidth="1"/>
    <col min="5552" max="5552" width="6.26953125" style="224" customWidth="1"/>
    <col min="5553" max="5632" width="9" style="224"/>
    <col min="5633" max="5633" width="5.36328125" style="224" customWidth="1"/>
    <col min="5634" max="5634" width="3.6328125" style="224" customWidth="1"/>
    <col min="5635" max="5665" width="3.36328125" style="224" customWidth="1"/>
    <col min="5666" max="5666" width="2" style="224" customWidth="1"/>
    <col min="5667" max="5667" width="4.6328125" style="224" customWidth="1"/>
    <col min="5668" max="5668" width="2.90625" style="224" customWidth="1"/>
    <col min="5669" max="5670" width="19.08984375" style="224" customWidth="1"/>
    <col min="5671" max="5672" width="2.90625" style="224" customWidth="1"/>
    <col min="5673" max="5673" width="6" style="224" customWidth="1"/>
    <col min="5674" max="5762" width="2.90625" style="224" customWidth="1"/>
    <col min="5763" max="5764" width="2.7265625" style="224" customWidth="1"/>
    <col min="5765" max="5807" width="2.90625" style="224" customWidth="1"/>
    <col min="5808" max="5808" width="6.26953125" style="224" customWidth="1"/>
    <col min="5809" max="5888" width="9" style="224"/>
    <col min="5889" max="5889" width="5.36328125" style="224" customWidth="1"/>
    <col min="5890" max="5890" width="3.6328125" style="224" customWidth="1"/>
    <col min="5891" max="5921" width="3.36328125" style="224" customWidth="1"/>
    <col min="5922" max="5922" width="2" style="224" customWidth="1"/>
    <col min="5923" max="5923" width="4.6328125" style="224" customWidth="1"/>
    <col min="5924" max="5924" width="2.90625" style="224" customWidth="1"/>
    <col min="5925" max="5926" width="19.08984375" style="224" customWidth="1"/>
    <col min="5927" max="5928" width="2.90625" style="224" customWidth="1"/>
    <col min="5929" max="5929" width="6" style="224" customWidth="1"/>
    <col min="5930" max="6018" width="2.90625" style="224" customWidth="1"/>
    <col min="6019" max="6020" width="2.7265625" style="224" customWidth="1"/>
    <col min="6021" max="6063" width="2.90625" style="224" customWidth="1"/>
    <col min="6064" max="6064" width="6.26953125" style="224" customWidth="1"/>
    <col min="6065" max="6144" width="9" style="224"/>
    <col min="6145" max="6145" width="5.36328125" style="224" customWidth="1"/>
    <col min="6146" max="6146" width="3.6328125" style="224" customWidth="1"/>
    <col min="6147" max="6177" width="3.36328125" style="224" customWidth="1"/>
    <col min="6178" max="6178" width="2" style="224" customWidth="1"/>
    <col min="6179" max="6179" width="4.6328125" style="224" customWidth="1"/>
    <col min="6180" max="6180" width="2.90625" style="224" customWidth="1"/>
    <col min="6181" max="6182" width="19.08984375" style="224" customWidth="1"/>
    <col min="6183" max="6184" width="2.90625" style="224" customWidth="1"/>
    <col min="6185" max="6185" width="6" style="224" customWidth="1"/>
    <col min="6186" max="6274" width="2.90625" style="224" customWidth="1"/>
    <col min="6275" max="6276" width="2.7265625" style="224" customWidth="1"/>
    <col min="6277" max="6319" width="2.90625" style="224" customWidth="1"/>
    <col min="6320" max="6320" width="6.26953125" style="224" customWidth="1"/>
    <col min="6321" max="6400" width="9" style="224"/>
    <col min="6401" max="6401" width="5.36328125" style="224" customWidth="1"/>
    <col min="6402" max="6402" width="3.6328125" style="224" customWidth="1"/>
    <col min="6403" max="6433" width="3.36328125" style="224" customWidth="1"/>
    <col min="6434" max="6434" width="2" style="224" customWidth="1"/>
    <col min="6435" max="6435" width="4.6328125" style="224" customWidth="1"/>
    <col min="6436" max="6436" width="2.90625" style="224" customWidth="1"/>
    <col min="6437" max="6438" width="19.08984375" style="224" customWidth="1"/>
    <col min="6439" max="6440" width="2.90625" style="224" customWidth="1"/>
    <col min="6441" max="6441" width="6" style="224" customWidth="1"/>
    <col min="6442" max="6530" width="2.90625" style="224" customWidth="1"/>
    <col min="6531" max="6532" width="2.7265625" style="224" customWidth="1"/>
    <col min="6533" max="6575" width="2.90625" style="224" customWidth="1"/>
    <col min="6576" max="6576" width="6.26953125" style="224" customWidth="1"/>
    <col min="6577" max="6656" width="9" style="224"/>
    <col min="6657" max="6657" width="5.36328125" style="224" customWidth="1"/>
    <col min="6658" max="6658" width="3.6328125" style="224" customWidth="1"/>
    <col min="6659" max="6689" width="3.36328125" style="224" customWidth="1"/>
    <col min="6690" max="6690" width="2" style="224" customWidth="1"/>
    <col min="6691" max="6691" width="4.6328125" style="224" customWidth="1"/>
    <col min="6692" max="6692" width="2.90625" style="224" customWidth="1"/>
    <col min="6693" max="6694" width="19.08984375" style="224" customWidth="1"/>
    <col min="6695" max="6696" width="2.90625" style="224" customWidth="1"/>
    <col min="6697" max="6697" width="6" style="224" customWidth="1"/>
    <col min="6698" max="6786" width="2.90625" style="224" customWidth="1"/>
    <col min="6787" max="6788" width="2.7265625" style="224" customWidth="1"/>
    <col min="6789" max="6831" width="2.90625" style="224" customWidth="1"/>
    <col min="6832" max="6832" width="6.26953125" style="224" customWidth="1"/>
    <col min="6833" max="6912" width="9" style="224"/>
    <col min="6913" max="6913" width="5.36328125" style="224" customWidth="1"/>
    <col min="6914" max="6914" width="3.6328125" style="224" customWidth="1"/>
    <col min="6915" max="6945" width="3.36328125" style="224" customWidth="1"/>
    <col min="6946" max="6946" width="2" style="224" customWidth="1"/>
    <col min="6947" max="6947" width="4.6328125" style="224" customWidth="1"/>
    <col min="6948" max="6948" width="2.90625" style="224" customWidth="1"/>
    <col min="6949" max="6950" width="19.08984375" style="224" customWidth="1"/>
    <col min="6951" max="6952" width="2.90625" style="224" customWidth="1"/>
    <col min="6953" max="6953" width="6" style="224" customWidth="1"/>
    <col min="6954" max="7042" width="2.90625" style="224" customWidth="1"/>
    <col min="7043" max="7044" width="2.7265625" style="224" customWidth="1"/>
    <col min="7045" max="7087" width="2.90625" style="224" customWidth="1"/>
    <col min="7088" max="7088" width="6.26953125" style="224" customWidth="1"/>
    <col min="7089" max="7168" width="9" style="224"/>
    <col min="7169" max="7169" width="5.36328125" style="224" customWidth="1"/>
    <col min="7170" max="7170" width="3.6328125" style="224" customWidth="1"/>
    <col min="7171" max="7201" width="3.36328125" style="224" customWidth="1"/>
    <col min="7202" max="7202" width="2" style="224" customWidth="1"/>
    <col min="7203" max="7203" width="4.6328125" style="224" customWidth="1"/>
    <col min="7204" max="7204" width="2.90625" style="224" customWidth="1"/>
    <col min="7205" max="7206" width="19.08984375" style="224" customWidth="1"/>
    <col min="7207" max="7208" width="2.90625" style="224" customWidth="1"/>
    <col min="7209" max="7209" width="6" style="224" customWidth="1"/>
    <col min="7210" max="7298" width="2.90625" style="224" customWidth="1"/>
    <col min="7299" max="7300" width="2.7265625" style="224" customWidth="1"/>
    <col min="7301" max="7343" width="2.90625" style="224" customWidth="1"/>
    <col min="7344" max="7344" width="6.26953125" style="224" customWidth="1"/>
    <col min="7345" max="7424" width="9" style="224"/>
    <col min="7425" max="7425" width="5.36328125" style="224" customWidth="1"/>
    <col min="7426" max="7426" width="3.6328125" style="224" customWidth="1"/>
    <col min="7427" max="7457" width="3.36328125" style="224" customWidth="1"/>
    <col min="7458" max="7458" width="2" style="224" customWidth="1"/>
    <col min="7459" max="7459" width="4.6328125" style="224" customWidth="1"/>
    <col min="7460" max="7460" width="2.90625" style="224" customWidth="1"/>
    <col min="7461" max="7462" width="19.08984375" style="224" customWidth="1"/>
    <col min="7463" max="7464" width="2.90625" style="224" customWidth="1"/>
    <col min="7465" max="7465" width="6" style="224" customWidth="1"/>
    <col min="7466" max="7554" width="2.90625" style="224" customWidth="1"/>
    <col min="7555" max="7556" width="2.7265625" style="224" customWidth="1"/>
    <col min="7557" max="7599" width="2.90625" style="224" customWidth="1"/>
    <col min="7600" max="7600" width="6.26953125" style="224" customWidth="1"/>
    <col min="7601" max="7680" width="9" style="224"/>
    <col min="7681" max="7681" width="5.36328125" style="224" customWidth="1"/>
    <col min="7682" max="7682" width="3.6328125" style="224" customWidth="1"/>
    <col min="7683" max="7713" width="3.36328125" style="224" customWidth="1"/>
    <col min="7714" max="7714" width="2" style="224" customWidth="1"/>
    <col min="7715" max="7715" width="4.6328125" style="224" customWidth="1"/>
    <col min="7716" max="7716" width="2.90625" style="224" customWidth="1"/>
    <col min="7717" max="7718" width="19.08984375" style="224" customWidth="1"/>
    <col min="7719" max="7720" width="2.90625" style="224" customWidth="1"/>
    <col min="7721" max="7721" width="6" style="224" customWidth="1"/>
    <col min="7722" max="7810" width="2.90625" style="224" customWidth="1"/>
    <col min="7811" max="7812" width="2.7265625" style="224" customWidth="1"/>
    <col min="7813" max="7855" width="2.90625" style="224" customWidth="1"/>
    <col min="7856" max="7856" width="6.26953125" style="224" customWidth="1"/>
    <col min="7857" max="7936" width="9" style="224"/>
    <col min="7937" max="7937" width="5.36328125" style="224" customWidth="1"/>
    <col min="7938" max="7938" width="3.6328125" style="224" customWidth="1"/>
    <col min="7939" max="7969" width="3.36328125" style="224" customWidth="1"/>
    <col min="7970" max="7970" width="2" style="224" customWidth="1"/>
    <col min="7971" max="7971" width="4.6328125" style="224" customWidth="1"/>
    <col min="7972" max="7972" width="2.90625" style="224" customWidth="1"/>
    <col min="7973" max="7974" width="19.08984375" style="224" customWidth="1"/>
    <col min="7975" max="7976" width="2.90625" style="224" customWidth="1"/>
    <col min="7977" max="7977" width="6" style="224" customWidth="1"/>
    <col min="7978" max="8066" width="2.90625" style="224" customWidth="1"/>
    <col min="8067" max="8068" width="2.7265625" style="224" customWidth="1"/>
    <col min="8069" max="8111" width="2.90625" style="224" customWidth="1"/>
    <col min="8112" max="8112" width="6.26953125" style="224" customWidth="1"/>
    <col min="8113" max="8192" width="9" style="224"/>
    <col min="8193" max="8193" width="5.36328125" style="224" customWidth="1"/>
    <col min="8194" max="8194" width="3.6328125" style="224" customWidth="1"/>
    <col min="8195" max="8225" width="3.36328125" style="224" customWidth="1"/>
    <col min="8226" max="8226" width="2" style="224" customWidth="1"/>
    <col min="8227" max="8227" width="4.6328125" style="224" customWidth="1"/>
    <col min="8228" max="8228" width="2.90625" style="224" customWidth="1"/>
    <col min="8229" max="8230" width="19.08984375" style="224" customWidth="1"/>
    <col min="8231" max="8232" width="2.90625" style="224" customWidth="1"/>
    <col min="8233" max="8233" width="6" style="224" customWidth="1"/>
    <col min="8234" max="8322" width="2.90625" style="224" customWidth="1"/>
    <col min="8323" max="8324" width="2.7265625" style="224" customWidth="1"/>
    <col min="8325" max="8367" width="2.90625" style="224" customWidth="1"/>
    <col min="8368" max="8368" width="6.26953125" style="224" customWidth="1"/>
    <col min="8369" max="8448" width="9" style="224"/>
    <col min="8449" max="8449" width="5.36328125" style="224" customWidth="1"/>
    <col min="8450" max="8450" width="3.6328125" style="224" customWidth="1"/>
    <col min="8451" max="8481" width="3.36328125" style="224" customWidth="1"/>
    <col min="8482" max="8482" width="2" style="224" customWidth="1"/>
    <col min="8483" max="8483" width="4.6328125" style="224" customWidth="1"/>
    <col min="8484" max="8484" width="2.90625" style="224" customWidth="1"/>
    <col min="8485" max="8486" width="19.08984375" style="224" customWidth="1"/>
    <col min="8487" max="8488" width="2.90625" style="224" customWidth="1"/>
    <col min="8489" max="8489" width="6" style="224" customWidth="1"/>
    <col min="8490" max="8578" width="2.90625" style="224" customWidth="1"/>
    <col min="8579" max="8580" width="2.7265625" style="224" customWidth="1"/>
    <col min="8581" max="8623" width="2.90625" style="224" customWidth="1"/>
    <col min="8624" max="8624" width="6.26953125" style="224" customWidth="1"/>
    <col min="8625" max="8704" width="9" style="224"/>
    <col min="8705" max="8705" width="5.36328125" style="224" customWidth="1"/>
    <col min="8706" max="8706" width="3.6328125" style="224" customWidth="1"/>
    <col min="8707" max="8737" width="3.36328125" style="224" customWidth="1"/>
    <col min="8738" max="8738" width="2" style="224" customWidth="1"/>
    <col min="8739" max="8739" width="4.6328125" style="224" customWidth="1"/>
    <col min="8740" max="8740" width="2.90625" style="224" customWidth="1"/>
    <col min="8741" max="8742" width="19.08984375" style="224" customWidth="1"/>
    <col min="8743" max="8744" width="2.90625" style="224" customWidth="1"/>
    <col min="8745" max="8745" width="6" style="224" customWidth="1"/>
    <col min="8746" max="8834" width="2.90625" style="224" customWidth="1"/>
    <col min="8835" max="8836" width="2.7265625" style="224" customWidth="1"/>
    <col min="8837" max="8879" width="2.90625" style="224" customWidth="1"/>
    <col min="8880" max="8880" width="6.26953125" style="224" customWidth="1"/>
    <col min="8881" max="8960" width="9" style="224"/>
    <col min="8961" max="8961" width="5.36328125" style="224" customWidth="1"/>
    <col min="8962" max="8962" width="3.6328125" style="224" customWidth="1"/>
    <col min="8963" max="8993" width="3.36328125" style="224" customWidth="1"/>
    <col min="8994" max="8994" width="2" style="224" customWidth="1"/>
    <col min="8995" max="8995" width="4.6328125" style="224" customWidth="1"/>
    <col min="8996" max="8996" width="2.90625" style="224" customWidth="1"/>
    <col min="8997" max="8998" width="19.08984375" style="224" customWidth="1"/>
    <col min="8999" max="9000" width="2.90625" style="224" customWidth="1"/>
    <col min="9001" max="9001" width="6" style="224" customWidth="1"/>
    <col min="9002" max="9090" width="2.90625" style="224" customWidth="1"/>
    <col min="9091" max="9092" width="2.7265625" style="224" customWidth="1"/>
    <col min="9093" max="9135" width="2.90625" style="224" customWidth="1"/>
    <col min="9136" max="9136" width="6.26953125" style="224" customWidth="1"/>
    <col min="9137" max="9216" width="9" style="224"/>
    <col min="9217" max="9217" width="5.36328125" style="224" customWidth="1"/>
    <col min="9218" max="9218" width="3.6328125" style="224" customWidth="1"/>
    <col min="9219" max="9249" width="3.36328125" style="224" customWidth="1"/>
    <col min="9250" max="9250" width="2" style="224" customWidth="1"/>
    <col min="9251" max="9251" width="4.6328125" style="224" customWidth="1"/>
    <col min="9252" max="9252" width="2.90625" style="224" customWidth="1"/>
    <col min="9253" max="9254" width="19.08984375" style="224" customWidth="1"/>
    <col min="9255" max="9256" width="2.90625" style="224" customWidth="1"/>
    <col min="9257" max="9257" width="6" style="224" customWidth="1"/>
    <col min="9258" max="9346" width="2.90625" style="224" customWidth="1"/>
    <col min="9347" max="9348" width="2.7265625" style="224" customWidth="1"/>
    <col min="9349" max="9391" width="2.90625" style="224" customWidth="1"/>
    <col min="9392" max="9392" width="6.26953125" style="224" customWidth="1"/>
    <col min="9393" max="9472" width="9" style="224"/>
    <col min="9473" max="9473" width="5.36328125" style="224" customWidth="1"/>
    <col min="9474" max="9474" width="3.6328125" style="224" customWidth="1"/>
    <col min="9475" max="9505" width="3.36328125" style="224" customWidth="1"/>
    <col min="9506" max="9506" width="2" style="224" customWidth="1"/>
    <col min="9507" max="9507" width="4.6328125" style="224" customWidth="1"/>
    <col min="9508" max="9508" width="2.90625" style="224" customWidth="1"/>
    <col min="9509" max="9510" width="19.08984375" style="224" customWidth="1"/>
    <col min="9511" max="9512" width="2.90625" style="224" customWidth="1"/>
    <col min="9513" max="9513" width="6" style="224" customWidth="1"/>
    <col min="9514" max="9602" width="2.90625" style="224" customWidth="1"/>
    <col min="9603" max="9604" width="2.7265625" style="224" customWidth="1"/>
    <col min="9605" max="9647" width="2.90625" style="224" customWidth="1"/>
    <col min="9648" max="9648" width="6.26953125" style="224" customWidth="1"/>
    <col min="9649" max="9728" width="9" style="224"/>
    <col min="9729" max="9729" width="5.36328125" style="224" customWidth="1"/>
    <col min="9730" max="9730" width="3.6328125" style="224" customWidth="1"/>
    <col min="9731" max="9761" width="3.36328125" style="224" customWidth="1"/>
    <col min="9762" max="9762" width="2" style="224" customWidth="1"/>
    <col min="9763" max="9763" width="4.6328125" style="224" customWidth="1"/>
    <col min="9764" max="9764" width="2.90625" style="224" customWidth="1"/>
    <col min="9765" max="9766" width="19.08984375" style="224" customWidth="1"/>
    <col min="9767" max="9768" width="2.90625" style="224" customWidth="1"/>
    <col min="9769" max="9769" width="6" style="224" customWidth="1"/>
    <col min="9770" max="9858" width="2.90625" style="224" customWidth="1"/>
    <col min="9859" max="9860" width="2.7265625" style="224" customWidth="1"/>
    <col min="9861" max="9903" width="2.90625" style="224" customWidth="1"/>
    <col min="9904" max="9904" width="6.26953125" style="224" customWidth="1"/>
    <col min="9905" max="9984" width="9" style="224"/>
    <col min="9985" max="9985" width="5.36328125" style="224" customWidth="1"/>
    <col min="9986" max="9986" width="3.6328125" style="224" customWidth="1"/>
    <col min="9987" max="10017" width="3.36328125" style="224" customWidth="1"/>
    <col min="10018" max="10018" width="2" style="224" customWidth="1"/>
    <col min="10019" max="10019" width="4.6328125" style="224" customWidth="1"/>
    <col min="10020" max="10020" width="2.90625" style="224" customWidth="1"/>
    <col min="10021" max="10022" width="19.08984375" style="224" customWidth="1"/>
    <col min="10023" max="10024" width="2.90625" style="224" customWidth="1"/>
    <col min="10025" max="10025" width="6" style="224" customWidth="1"/>
    <col min="10026" max="10114" width="2.90625" style="224" customWidth="1"/>
    <col min="10115" max="10116" width="2.7265625" style="224" customWidth="1"/>
    <col min="10117" max="10159" width="2.90625" style="224" customWidth="1"/>
    <col min="10160" max="10160" width="6.26953125" style="224" customWidth="1"/>
    <col min="10161" max="10240" width="9" style="224"/>
    <col min="10241" max="10241" width="5.36328125" style="224" customWidth="1"/>
    <col min="10242" max="10242" width="3.6328125" style="224" customWidth="1"/>
    <col min="10243" max="10273" width="3.36328125" style="224" customWidth="1"/>
    <col min="10274" max="10274" width="2" style="224" customWidth="1"/>
    <col min="10275" max="10275" width="4.6328125" style="224" customWidth="1"/>
    <col min="10276" max="10276" width="2.90625" style="224" customWidth="1"/>
    <col min="10277" max="10278" width="19.08984375" style="224" customWidth="1"/>
    <col min="10279" max="10280" width="2.90625" style="224" customWidth="1"/>
    <col min="10281" max="10281" width="6" style="224" customWidth="1"/>
    <col min="10282" max="10370" width="2.90625" style="224" customWidth="1"/>
    <col min="10371" max="10372" width="2.7265625" style="224" customWidth="1"/>
    <col min="10373" max="10415" width="2.90625" style="224" customWidth="1"/>
    <col min="10416" max="10416" width="6.26953125" style="224" customWidth="1"/>
    <col min="10417" max="10496" width="9" style="224"/>
    <col min="10497" max="10497" width="5.36328125" style="224" customWidth="1"/>
    <col min="10498" max="10498" width="3.6328125" style="224" customWidth="1"/>
    <col min="10499" max="10529" width="3.36328125" style="224" customWidth="1"/>
    <col min="10530" max="10530" width="2" style="224" customWidth="1"/>
    <col min="10531" max="10531" width="4.6328125" style="224" customWidth="1"/>
    <col min="10532" max="10532" width="2.90625" style="224" customWidth="1"/>
    <col min="10533" max="10534" width="19.08984375" style="224" customWidth="1"/>
    <col min="10535" max="10536" width="2.90625" style="224" customWidth="1"/>
    <col min="10537" max="10537" width="6" style="224" customWidth="1"/>
    <col min="10538" max="10626" width="2.90625" style="224" customWidth="1"/>
    <col min="10627" max="10628" width="2.7265625" style="224" customWidth="1"/>
    <col min="10629" max="10671" width="2.90625" style="224" customWidth="1"/>
    <col min="10672" max="10672" width="6.26953125" style="224" customWidth="1"/>
    <col min="10673" max="10752" width="9" style="224"/>
    <col min="10753" max="10753" width="5.36328125" style="224" customWidth="1"/>
    <col min="10754" max="10754" width="3.6328125" style="224" customWidth="1"/>
    <col min="10755" max="10785" width="3.36328125" style="224" customWidth="1"/>
    <col min="10786" max="10786" width="2" style="224" customWidth="1"/>
    <col min="10787" max="10787" width="4.6328125" style="224" customWidth="1"/>
    <col min="10788" max="10788" width="2.90625" style="224" customWidth="1"/>
    <col min="10789" max="10790" width="19.08984375" style="224" customWidth="1"/>
    <col min="10791" max="10792" width="2.90625" style="224" customWidth="1"/>
    <col min="10793" max="10793" width="6" style="224" customWidth="1"/>
    <col min="10794" max="10882" width="2.90625" style="224" customWidth="1"/>
    <col min="10883" max="10884" width="2.7265625" style="224" customWidth="1"/>
    <col min="10885" max="10927" width="2.90625" style="224" customWidth="1"/>
    <col min="10928" max="10928" width="6.26953125" style="224" customWidth="1"/>
    <col min="10929" max="11008" width="9" style="224"/>
    <col min="11009" max="11009" width="5.36328125" style="224" customWidth="1"/>
    <col min="11010" max="11010" width="3.6328125" style="224" customWidth="1"/>
    <col min="11011" max="11041" width="3.36328125" style="224" customWidth="1"/>
    <col min="11042" max="11042" width="2" style="224" customWidth="1"/>
    <col min="11043" max="11043" width="4.6328125" style="224" customWidth="1"/>
    <col min="11044" max="11044" width="2.90625" style="224" customWidth="1"/>
    <col min="11045" max="11046" width="19.08984375" style="224" customWidth="1"/>
    <col min="11047" max="11048" width="2.90625" style="224" customWidth="1"/>
    <col min="11049" max="11049" width="6" style="224" customWidth="1"/>
    <col min="11050" max="11138" width="2.90625" style="224" customWidth="1"/>
    <col min="11139" max="11140" width="2.7265625" style="224" customWidth="1"/>
    <col min="11141" max="11183" width="2.90625" style="224" customWidth="1"/>
    <col min="11184" max="11184" width="6.26953125" style="224" customWidth="1"/>
    <col min="11185" max="11264" width="9" style="224"/>
    <col min="11265" max="11265" width="5.36328125" style="224" customWidth="1"/>
    <col min="11266" max="11266" width="3.6328125" style="224" customWidth="1"/>
    <col min="11267" max="11297" width="3.36328125" style="224" customWidth="1"/>
    <col min="11298" max="11298" width="2" style="224" customWidth="1"/>
    <col min="11299" max="11299" width="4.6328125" style="224" customWidth="1"/>
    <col min="11300" max="11300" width="2.90625" style="224" customWidth="1"/>
    <col min="11301" max="11302" width="19.08984375" style="224" customWidth="1"/>
    <col min="11303" max="11304" width="2.90625" style="224" customWidth="1"/>
    <col min="11305" max="11305" width="6" style="224" customWidth="1"/>
    <col min="11306" max="11394" width="2.90625" style="224" customWidth="1"/>
    <col min="11395" max="11396" width="2.7265625" style="224" customWidth="1"/>
    <col min="11397" max="11439" width="2.90625" style="224" customWidth="1"/>
    <col min="11440" max="11440" width="6.26953125" style="224" customWidth="1"/>
    <col min="11441" max="11520" width="9" style="224"/>
    <col min="11521" max="11521" width="5.36328125" style="224" customWidth="1"/>
    <col min="11522" max="11522" width="3.6328125" style="224" customWidth="1"/>
    <col min="11523" max="11553" width="3.36328125" style="224" customWidth="1"/>
    <col min="11554" max="11554" width="2" style="224" customWidth="1"/>
    <col min="11555" max="11555" width="4.6328125" style="224" customWidth="1"/>
    <col min="11556" max="11556" width="2.90625" style="224" customWidth="1"/>
    <col min="11557" max="11558" width="19.08984375" style="224" customWidth="1"/>
    <col min="11559" max="11560" width="2.90625" style="224" customWidth="1"/>
    <col min="11561" max="11561" width="6" style="224" customWidth="1"/>
    <col min="11562" max="11650" width="2.90625" style="224" customWidth="1"/>
    <col min="11651" max="11652" width="2.7265625" style="224" customWidth="1"/>
    <col min="11653" max="11695" width="2.90625" style="224" customWidth="1"/>
    <col min="11696" max="11696" width="6.26953125" style="224" customWidth="1"/>
    <col min="11697" max="11776" width="9" style="224"/>
    <col min="11777" max="11777" width="5.36328125" style="224" customWidth="1"/>
    <col min="11778" max="11778" width="3.6328125" style="224" customWidth="1"/>
    <col min="11779" max="11809" width="3.36328125" style="224" customWidth="1"/>
    <col min="11810" max="11810" width="2" style="224" customWidth="1"/>
    <col min="11811" max="11811" width="4.6328125" style="224" customWidth="1"/>
    <col min="11812" max="11812" width="2.90625" style="224" customWidth="1"/>
    <col min="11813" max="11814" width="19.08984375" style="224" customWidth="1"/>
    <col min="11815" max="11816" width="2.90625" style="224" customWidth="1"/>
    <col min="11817" max="11817" width="6" style="224" customWidth="1"/>
    <col min="11818" max="11906" width="2.90625" style="224" customWidth="1"/>
    <col min="11907" max="11908" width="2.7265625" style="224" customWidth="1"/>
    <col min="11909" max="11951" width="2.90625" style="224" customWidth="1"/>
    <col min="11952" max="11952" width="6.26953125" style="224" customWidth="1"/>
    <col min="11953" max="12032" width="9" style="224"/>
    <col min="12033" max="12033" width="5.36328125" style="224" customWidth="1"/>
    <col min="12034" max="12034" width="3.6328125" style="224" customWidth="1"/>
    <col min="12035" max="12065" width="3.36328125" style="224" customWidth="1"/>
    <col min="12066" max="12066" width="2" style="224" customWidth="1"/>
    <col min="12067" max="12067" width="4.6328125" style="224" customWidth="1"/>
    <col min="12068" max="12068" width="2.90625" style="224" customWidth="1"/>
    <col min="12069" max="12070" width="19.08984375" style="224" customWidth="1"/>
    <col min="12071" max="12072" width="2.90625" style="224" customWidth="1"/>
    <col min="12073" max="12073" width="6" style="224" customWidth="1"/>
    <col min="12074" max="12162" width="2.90625" style="224" customWidth="1"/>
    <col min="12163" max="12164" width="2.7265625" style="224" customWidth="1"/>
    <col min="12165" max="12207" width="2.90625" style="224" customWidth="1"/>
    <col min="12208" max="12208" width="6.26953125" style="224" customWidth="1"/>
    <col min="12209" max="12288" width="9" style="224"/>
    <col min="12289" max="12289" width="5.36328125" style="224" customWidth="1"/>
    <col min="12290" max="12290" width="3.6328125" style="224" customWidth="1"/>
    <col min="12291" max="12321" width="3.36328125" style="224" customWidth="1"/>
    <col min="12322" max="12322" width="2" style="224" customWidth="1"/>
    <col min="12323" max="12323" width="4.6328125" style="224" customWidth="1"/>
    <col min="12324" max="12324" width="2.90625" style="224" customWidth="1"/>
    <col min="12325" max="12326" width="19.08984375" style="224" customWidth="1"/>
    <col min="12327" max="12328" width="2.90625" style="224" customWidth="1"/>
    <col min="12329" max="12329" width="6" style="224" customWidth="1"/>
    <col min="12330" max="12418" width="2.90625" style="224" customWidth="1"/>
    <col min="12419" max="12420" width="2.7265625" style="224" customWidth="1"/>
    <col min="12421" max="12463" width="2.90625" style="224" customWidth="1"/>
    <col min="12464" max="12464" width="6.26953125" style="224" customWidth="1"/>
    <col min="12465" max="12544" width="9" style="224"/>
    <col min="12545" max="12545" width="5.36328125" style="224" customWidth="1"/>
    <col min="12546" max="12546" width="3.6328125" style="224" customWidth="1"/>
    <col min="12547" max="12577" width="3.36328125" style="224" customWidth="1"/>
    <col min="12578" max="12578" width="2" style="224" customWidth="1"/>
    <col min="12579" max="12579" width="4.6328125" style="224" customWidth="1"/>
    <col min="12580" max="12580" width="2.90625" style="224" customWidth="1"/>
    <col min="12581" max="12582" width="19.08984375" style="224" customWidth="1"/>
    <col min="12583" max="12584" width="2.90625" style="224" customWidth="1"/>
    <col min="12585" max="12585" width="6" style="224" customWidth="1"/>
    <col min="12586" max="12674" width="2.90625" style="224" customWidth="1"/>
    <col min="12675" max="12676" width="2.7265625" style="224" customWidth="1"/>
    <col min="12677" max="12719" width="2.90625" style="224" customWidth="1"/>
    <col min="12720" max="12720" width="6.26953125" style="224" customWidth="1"/>
    <col min="12721" max="12800" width="9" style="224"/>
    <col min="12801" max="12801" width="5.36328125" style="224" customWidth="1"/>
    <col min="12802" max="12802" width="3.6328125" style="224" customWidth="1"/>
    <col min="12803" max="12833" width="3.36328125" style="224" customWidth="1"/>
    <col min="12834" max="12834" width="2" style="224" customWidth="1"/>
    <col min="12835" max="12835" width="4.6328125" style="224" customWidth="1"/>
    <col min="12836" max="12836" width="2.90625" style="224" customWidth="1"/>
    <col min="12837" max="12838" width="19.08984375" style="224" customWidth="1"/>
    <col min="12839" max="12840" width="2.90625" style="224" customWidth="1"/>
    <col min="12841" max="12841" width="6" style="224" customWidth="1"/>
    <col min="12842" max="12930" width="2.90625" style="224" customWidth="1"/>
    <col min="12931" max="12932" width="2.7265625" style="224" customWidth="1"/>
    <col min="12933" max="12975" width="2.90625" style="224" customWidth="1"/>
    <col min="12976" max="12976" width="6.26953125" style="224" customWidth="1"/>
    <col min="12977" max="13056" width="9" style="224"/>
    <col min="13057" max="13057" width="5.36328125" style="224" customWidth="1"/>
    <col min="13058" max="13058" width="3.6328125" style="224" customWidth="1"/>
    <col min="13059" max="13089" width="3.36328125" style="224" customWidth="1"/>
    <col min="13090" max="13090" width="2" style="224" customWidth="1"/>
    <col min="13091" max="13091" width="4.6328125" style="224" customWidth="1"/>
    <col min="13092" max="13092" width="2.90625" style="224" customWidth="1"/>
    <col min="13093" max="13094" width="19.08984375" style="224" customWidth="1"/>
    <col min="13095" max="13096" width="2.90625" style="224" customWidth="1"/>
    <col min="13097" max="13097" width="6" style="224" customWidth="1"/>
    <col min="13098" max="13186" width="2.90625" style="224" customWidth="1"/>
    <col min="13187" max="13188" width="2.7265625" style="224" customWidth="1"/>
    <col min="13189" max="13231" width="2.90625" style="224" customWidth="1"/>
    <col min="13232" max="13232" width="6.26953125" style="224" customWidth="1"/>
    <col min="13233" max="13312" width="9" style="224"/>
    <col min="13313" max="13313" width="5.36328125" style="224" customWidth="1"/>
    <col min="13314" max="13314" width="3.6328125" style="224" customWidth="1"/>
    <col min="13315" max="13345" width="3.36328125" style="224" customWidth="1"/>
    <col min="13346" max="13346" width="2" style="224" customWidth="1"/>
    <col min="13347" max="13347" width="4.6328125" style="224" customWidth="1"/>
    <col min="13348" max="13348" width="2.90625" style="224" customWidth="1"/>
    <col min="13349" max="13350" width="19.08984375" style="224" customWidth="1"/>
    <col min="13351" max="13352" width="2.90625" style="224" customWidth="1"/>
    <col min="13353" max="13353" width="6" style="224" customWidth="1"/>
    <col min="13354" max="13442" width="2.90625" style="224" customWidth="1"/>
    <col min="13443" max="13444" width="2.7265625" style="224" customWidth="1"/>
    <col min="13445" max="13487" width="2.90625" style="224" customWidth="1"/>
    <col min="13488" max="13488" width="6.26953125" style="224" customWidth="1"/>
    <col min="13489" max="13568" width="9" style="224"/>
    <col min="13569" max="13569" width="5.36328125" style="224" customWidth="1"/>
    <col min="13570" max="13570" width="3.6328125" style="224" customWidth="1"/>
    <col min="13571" max="13601" width="3.36328125" style="224" customWidth="1"/>
    <col min="13602" max="13602" width="2" style="224" customWidth="1"/>
    <col min="13603" max="13603" width="4.6328125" style="224" customWidth="1"/>
    <col min="13604" max="13604" width="2.90625" style="224" customWidth="1"/>
    <col min="13605" max="13606" width="19.08984375" style="224" customWidth="1"/>
    <col min="13607" max="13608" width="2.90625" style="224" customWidth="1"/>
    <col min="13609" max="13609" width="6" style="224" customWidth="1"/>
    <col min="13610" max="13698" width="2.90625" style="224" customWidth="1"/>
    <col min="13699" max="13700" width="2.7265625" style="224" customWidth="1"/>
    <col min="13701" max="13743" width="2.90625" style="224" customWidth="1"/>
    <col min="13744" max="13744" width="6.26953125" style="224" customWidth="1"/>
    <col min="13745" max="13824" width="9" style="224"/>
    <col min="13825" max="13825" width="5.36328125" style="224" customWidth="1"/>
    <col min="13826" max="13826" width="3.6328125" style="224" customWidth="1"/>
    <col min="13827" max="13857" width="3.36328125" style="224" customWidth="1"/>
    <col min="13858" max="13858" width="2" style="224" customWidth="1"/>
    <col min="13859" max="13859" width="4.6328125" style="224" customWidth="1"/>
    <col min="13860" max="13860" width="2.90625" style="224" customWidth="1"/>
    <col min="13861" max="13862" width="19.08984375" style="224" customWidth="1"/>
    <col min="13863" max="13864" width="2.90625" style="224" customWidth="1"/>
    <col min="13865" max="13865" width="6" style="224" customWidth="1"/>
    <col min="13866" max="13954" width="2.90625" style="224" customWidth="1"/>
    <col min="13955" max="13956" width="2.7265625" style="224" customWidth="1"/>
    <col min="13957" max="13999" width="2.90625" style="224" customWidth="1"/>
    <col min="14000" max="14000" width="6.26953125" style="224" customWidth="1"/>
    <col min="14001" max="14080" width="9" style="224"/>
    <col min="14081" max="14081" width="5.36328125" style="224" customWidth="1"/>
    <col min="14082" max="14082" width="3.6328125" style="224" customWidth="1"/>
    <col min="14083" max="14113" width="3.36328125" style="224" customWidth="1"/>
    <col min="14114" max="14114" width="2" style="224" customWidth="1"/>
    <col min="14115" max="14115" width="4.6328125" style="224" customWidth="1"/>
    <col min="14116" max="14116" width="2.90625" style="224" customWidth="1"/>
    <col min="14117" max="14118" width="19.08984375" style="224" customWidth="1"/>
    <col min="14119" max="14120" width="2.90625" style="224" customWidth="1"/>
    <col min="14121" max="14121" width="6" style="224" customWidth="1"/>
    <col min="14122" max="14210" width="2.90625" style="224" customWidth="1"/>
    <col min="14211" max="14212" width="2.7265625" style="224" customWidth="1"/>
    <col min="14213" max="14255" width="2.90625" style="224" customWidth="1"/>
    <col min="14256" max="14256" width="6.26953125" style="224" customWidth="1"/>
    <col min="14257" max="14336" width="9" style="224"/>
    <col min="14337" max="14337" width="5.36328125" style="224" customWidth="1"/>
    <col min="14338" max="14338" width="3.6328125" style="224" customWidth="1"/>
    <col min="14339" max="14369" width="3.36328125" style="224" customWidth="1"/>
    <col min="14370" max="14370" width="2" style="224" customWidth="1"/>
    <col min="14371" max="14371" width="4.6328125" style="224" customWidth="1"/>
    <col min="14372" max="14372" width="2.90625" style="224" customWidth="1"/>
    <col min="14373" max="14374" width="19.08984375" style="224" customWidth="1"/>
    <col min="14375" max="14376" width="2.90625" style="224" customWidth="1"/>
    <col min="14377" max="14377" width="6" style="224" customWidth="1"/>
    <col min="14378" max="14466" width="2.90625" style="224" customWidth="1"/>
    <col min="14467" max="14468" width="2.7265625" style="224" customWidth="1"/>
    <col min="14469" max="14511" width="2.90625" style="224" customWidth="1"/>
    <col min="14512" max="14512" width="6.26953125" style="224" customWidth="1"/>
    <col min="14513" max="14592" width="9" style="224"/>
    <col min="14593" max="14593" width="5.36328125" style="224" customWidth="1"/>
    <col min="14594" max="14594" width="3.6328125" style="224" customWidth="1"/>
    <col min="14595" max="14625" width="3.36328125" style="224" customWidth="1"/>
    <col min="14626" max="14626" width="2" style="224" customWidth="1"/>
    <col min="14627" max="14627" width="4.6328125" style="224" customWidth="1"/>
    <col min="14628" max="14628" width="2.90625" style="224" customWidth="1"/>
    <col min="14629" max="14630" width="19.08984375" style="224" customWidth="1"/>
    <col min="14631" max="14632" width="2.90625" style="224" customWidth="1"/>
    <col min="14633" max="14633" width="6" style="224" customWidth="1"/>
    <col min="14634" max="14722" width="2.90625" style="224" customWidth="1"/>
    <col min="14723" max="14724" width="2.7265625" style="224" customWidth="1"/>
    <col min="14725" max="14767" width="2.90625" style="224" customWidth="1"/>
    <col min="14768" max="14768" width="6.26953125" style="224" customWidth="1"/>
    <col min="14769" max="14848" width="9" style="224"/>
    <col min="14849" max="14849" width="5.36328125" style="224" customWidth="1"/>
    <col min="14850" max="14850" width="3.6328125" style="224" customWidth="1"/>
    <col min="14851" max="14881" width="3.36328125" style="224" customWidth="1"/>
    <col min="14882" max="14882" width="2" style="224" customWidth="1"/>
    <col min="14883" max="14883" width="4.6328125" style="224" customWidth="1"/>
    <col min="14884" max="14884" width="2.90625" style="224" customWidth="1"/>
    <col min="14885" max="14886" width="19.08984375" style="224" customWidth="1"/>
    <col min="14887" max="14888" width="2.90625" style="224" customWidth="1"/>
    <col min="14889" max="14889" width="6" style="224" customWidth="1"/>
    <col min="14890" max="14978" width="2.90625" style="224" customWidth="1"/>
    <col min="14979" max="14980" width="2.7265625" style="224" customWidth="1"/>
    <col min="14981" max="15023" width="2.90625" style="224" customWidth="1"/>
    <col min="15024" max="15024" width="6.26953125" style="224" customWidth="1"/>
    <col min="15025" max="15104" width="9" style="224"/>
    <col min="15105" max="15105" width="5.36328125" style="224" customWidth="1"/>
    <col min="15106" max="15106" width="3.6328125" style="224" customWidth="1"/>
    <col min="15107" max="15137" width="3.36328125" style="224" customWidth="1"/>
    <col min="15138" max="15138" width="2" style="224" customWidth="1"/>
    <col min="15139" max="15139" width="4.6328125" style="224" customWidth="1"/>
    <col min="15140" max="15140" width="2.90625" style="224" customWidth="1"/>
    <col min="15141" max="15142" width="19.08984375" style="224" customWidth="1"/>
    <col min="15143" max="15144" width="2.90625" style="224" customWidth="1"/>
    <col min="15145" max="15145" width="6" style="224" customWidth="1"/>
    <col min="15146" max="15234" width="2.90625" style="224" customWidth="1"/>
    <col min="15235" max="15236" width="2.7265625" style="224" customWidth="1"/>
    <col min="15237" max="15279" width="2.90625" style="224" customWidth="1"/>
    <col min="15280" max="15280" width="6.26953125" style="224" customWidth="1"/>
    <col min="15281" max="15360" width="9" style="224"/>
    <col min="15361" max="15361" width="5.36328125" style="224" customWidth="1"/>
    <col min="15362" max="15362" width="3.6328125" style="224" customWidth="1"/>
    <col min="15363" max="15393" width="3.36328125" style="224" customWidth="1"/>
    <col min="15394" max="15394" width="2" style="224" customWidth="1"/>
    <col min="15395" max="15395" width="4.6328125" style="224" customWidth="1"/>
    <col min="15396" max="15396" width="2.90625" style="224" customWidth="1"/>
    <col min="15397" max="15398" width="19.08984375" style="224" customWidth="1"/>
    <col min="15399" max="15400" width="2.90625" style="224" customWidth="1"/>
    <col min="15401" max="15401" width="6" style="224" customWidth="1"/>
    <col min="15402" max="15490" width="2.90625" style="224" customWidth="1"/>
    <col min="15491" max="15492" width="2.7265625" style="224" customWidth="1"/>
    <col min="15493" max="15535" width="2.90625" style="224" customWidth="1"/>
    <col min="15536" max="15536" width="6.26953125" style="224" customWidth="1"/>
    <col min="15537" max="15616" width="9" style="224"/>
    <col min="15617" max="15617" width="5.36328125" style="224" customWidth="1"/>
    <col min="15618" max="15618" width="3.6328125" style="224" customWidth="1"/>
    <col min="15619" max="15649" width="3.36328125" style="224" customWidth="1"/>
    <col min="15650" max="15650" width="2" style="224" customWidth="1"/>
    <col min="15651" max="15651" width="4.6328125" style="224" customWidth="1"/>
    <col min="15652" max="15652" width="2.90625" style="224" customWidth="1"/>
    <col min="15653" max="15654" width="19.08984375" style="224" customWidth="1"/>
    <col min="15655" max="15656" width="2.90625" style="224" customWidth="1"/>
    <col min="15657" max="15657" width="6" style="224" customWidth="1"/>
    <col min="15658" max="15746" width="2.90625" style="224" customWidth="1"/>
    <col min="15747" max="15748" width="2.7265625" style="224" customWidth="1"/>
    <col min="15749" max="15791" width="2.90625" style="224" customWidth="1"/>
    <col min="15792" max="15792" width="6.26953125" style="224" customWidth="1"/>
    <col min="15793" max="15872" width="9" style="224"/>
    <col min="15873" max="15873" width="5.36328125" style="224" customWidth="1"/>
    <col min="15874" max="15874" width="3.6328125" style="224" customWidth="1"/>
    <col min="15875" max="15905" width="3.36328125" style="224" customWidth="1"/>
    <col min="15906" max="15906" width="2" style="224" customWidth="1"/>
    <col min="15907" max="15907" width="4.6328125" style="224" customWidth="1"/>
    <col min="15908" max="15908" width="2.90625" style="224" customWidth="1"/>
    <col min="15909" max="15910" width="19.08984375" style="224" customWidth="1"/>
    <col min="15911" max="15912" width="2.90625" style="224" customWidth="1"/>
    <col min="15913" max="15913" width="6" style="224" customWidth="1"/>
    <col min="15914" max="16002" width="2.90625" style="224" customWidth="1"/>
    <col min="16003" max="16004" width="2.7265625" style="224" customWidth="1"/>
    <col min="16005" max="16047" width="2.90625" style="224" customWidth="1"/>
    <col min="16048" max="16048" width="6.26953125" style="224" customWidth="1"/>
    <col min="16049" max="16128" width="9" style="224"/>
    <col min="16129" max="16129" width="5.36328125" style="224" customWidth="1"/>
    <col min="16130" max="16130" width="3.6328125" style="224" customWidth="1"/>
    <col min="16131" max="16161" width="3.36328125" style="224" customWidth="1"/>
    <col min="16162" max="16162" width="2" style="224" customWidth="1"/>
    <col min="16163" max="16163" width="4.6328125" style="224" customWidth="1"/>
    <col min="16164" max="16164" width="2.90625" style="224" customWidth="1"/>
    <col min="16165" max="16166" width="19.08984375" style="224" customWidth="1"/>
    <col min="16167" max="16168" width="2.90625" style="224" customWidth="1"/>
    <col min="16169" max="16169" width="6" style="224" customWidth="1"/>
    <col min="16170" max="16258" width="2.90625" style="224" customWidth="1"/>
    <col min="16259" max="16260" width="2.7265625" style="224" customWidth="1"/>
    <col min="16261" max="16303" width="2.90625" style="224" customWidth="1"/>
    <col min="16304" max="16304" width="6.26953125" style="224" customWidth="1"/>
    <col min="16305" max="16384" width="9" style="224"/>
  </cols>
  <sheetData>
    <row r="1" spans="1:176">
      <c r="A1" s="224" t="s">
        <v>94</v>
      </c>
    </row>
    <row r="2" spans="1:176" ht="33.75" customHeight="1">
      <c r="A2" s="1279" t="s">
        <v>409</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row>
    <row r="3" spans="1:176">
      <c r="A3" s="226"/>
      <c r="AG3" s="227"/>
      <c r="AP3" s="228" t="str">
        <f>IF(ISERROR(MID(C14,SEARCH("準備",C14),2)),"","準")</f>
        <v/>
      </c>
      <c r="AQ3" s="229" t="str">
        <f t="shared" ref="AQ3:BE3" si="0">IF(ISERROR(MID(D14,SEARCH("準備",D14),2)),"","準")</f>
        <v/>
      </c>
      <c r="AR3" s="229" t="str">
        <f t="shared" si="0"/>
        <v/>
      </c>
      <c r="AS3" s="229" t="str">
        <f t="shared" si="0"/>
        <v/>
      </c>
      <c r="AT3" s="229" t="str">
        <f t="shared" si="0"/>
        <v/>
      </c>
      <c r="AU3" s="229" t="str">
        <f t="shared" si="0"/>
        <v/>
      </c>
      <c r="AV3" s="229" t="str">
        <f t="shared" si="0"/>
        <v/>
      </c>
      <c r="AW3" s="229" t="str">
        <f t="shared" si="0"/>
        <v/>
      </c>
      <c r="AX3" s="229" t="str">
        <f t="shared" si="0"/>
        <v/>
      </c>
      <c r="AY3" s="229" t="str">
        <f t="shared" si="0"/>
        <v/>
      </c>
      <c r="AZ3" s="229" t="str">
        <f t="shared" si="0"/>
        <v/>
      </c>
      <c r="BA3" s="229" t="str">
        <f t="shared" si="0"/>
        <v/>
      </c>
      <c r="BB3" s="229" t="str">
        <f t="shared" si="0"/>
        <v/>
      </c>
      <c r="BC3" s="229" t="str">
        <f t="shared" si="0"/>
        <v/>
      </c>
      <c r="BD3" s="229" t="str">
        <f t="shared" si="0"/>
        <v/>
      </c>
      <c r="BE3" s="230" t="str">
        <f t="shared" si="0"/>
        <v/>
      </c>
    </row>
    <row r="4" spans="1:176" s="231" customFormat="1" ht="24" customHeight="1" thickBot="1">
      <c r="B4" s="1280" t="s">
        <v>410</v>
      </c>
      <c r="C4" s="1280"/>
      <c r="D4" s="1280"/>
      <c r="E4" s="1280"/>
      <c r="F4" s="1281"/>
      <c r="G4" s="1281"/>
      <c r="H4" s="1281"/>
      <c r="I4" s="1281"/>
      <c r="J4" s="1281"/>
      <c r="K4" s="1281"/>
      <c r="L4" s="1281"/>
      <c r="M4" s="1281"/>
      <c r="N4" s="1281"/>
      <c r="O4" s="1281"/>
      <c r="P4" s="1281"/>
      <c r="Q4" s="1281"/>
      <c r="R4" s="1280" t="s">
        <v>411</v>
      </c>
      <c r="S4" s="1280"/>
      <c r="T4" s="1280"/>
      <c r="U4" s="1280"/>
      <c r="V4" s="1280"/>
      <c r="W4" s="1281"/>
      <c r="X4" s="1281"/>
      <c r="Y4" s="1281"/>
      <c r="Z4" s="1281"/>
      <c r="AA4" s="1281"/>
      <c r="AB4" s="1281"/>
      <c r="AC4" s="1281"/>
      <c r="AD4" s="1281"/>
      <c r="AE4" s="1281"/>
      <c r="AF4" s="1281"/>
      <c r="AI4" s="232"/>
      <c r="AK4" s="1271"/>
      <c r="AL4" s="1271"/>
      <c r="AM4" s="1271"/>
      <c r="AN4" s="224"/>
      <c r="AO4" s="227"/>
      <c r="AP4" s="233">
        <f t="shared" ref="AP4:BT4" si="1">IF(C12="","",C12)</f>
        <v>45444</v>
      </c>
      <c r="AQ4" s="234">
        <f t="shared" si="1"/>
        <v>45445</v>
      </c>
      <c r="AR4" s="234">
        <f t="shared" si="1"/>
        <v>45446</v>
      </c>
      <c r="AS4" s="234">
        <f t="shared" si="1"/>
        <v>45447</v>
      </c>
      <c r="AT4" s="234">
        <f t="shared" si="1"/>
        <v>45448</v>
      </c>
      <c r="AU4" s="234">
        <f t="shared" si="1"/>
        <v>45449</v>
      </c>
      <c r="AV4" s="234">
        <f t="shared" si="1"/>
        <v>45450</v>
      </c>
      <c r="AW4" s="234">
        <f t="shared" si="1"/>
        <v>45451</v>
      </c>
      <c r="AX4" s="234">
        <f t="shared" si="1"/>
        <v>45452</v>
      </c>
      <c r="AY4" s="234">
        <f t="shared" si="1"/>
        <v>45453</v>
      </c>
      <c r="AZ4" s="234">
        <f t="shared" si="1"/>
        <v>45454</v>
      </c>
      <c r="BA4" s="234">
        <f t="shared" si="1"/>
        <v>45455</v>
      </c>
      <c r="BB4" s="234">
        <f t="shared" si="1"/>
        <v>45456</v>
      </c>
      <c r="BC4" s="234">
        <f t="shared" si="1"/>
        <v>45457</v>
      </c>
      <c r="BD4" s="234">
        <f t="shared" si="1"/>
        <v>45458</v>
      </c>
      <c r="BE4" s="234">
        <f t="shared" si="1"/>
        <v>45459</v>
      </c>
      <c r="BF4" s="234">
        <f t="shared" si="1"/>
        <v>45460</v>
      </c>
      <c r="BG4" s="234">
        <f t="shared" si="1"/>
        <v>45461</v>
      </c>
      <c r="BH4" s="234">
        <f t="shared" si="1"/>
        <v>45462</v>
      </c>
      <c r="BI4" s="234">
        <f t="shared" si="1"/>
        <v>45463</v>
      </c>
      <c r="BJ4" s="234">
        <f t="shared" si="1"/>
        <v>45464</v>
      </c>
      <c r="BK4" s="234">
        <f t="shared" si="1"/>
        <v>45465</v>
      </c>
      <c r="BL4" s="234">
        <f t="shared" si="1"/>
        <v>45466</v>
      </c>
      <c r="BM4" s="234">
        <f t="shared" si="1"/>
        <v>45467</v>
      </c>
      <c r="BN4" s="234">
        <f t="shared" si="1"/>
        <v>45468</v>
      </c>
      <c r="BO4" s="234">
        <f t="shared" si="1"/>
        <v>45469</v>
      </c>
      <c r="BP4" s="234">
        <f t="shared" si="1"/>
        <v>45470</v>
      </c>
      <c r="BQ4" s="234">
        <f t="shared" si="1"/>
        <v>45471</v>
      </c>
      <c r="BR4" s="234">
        <f t="shared" si="1"/>
        <v>45472</v>
      </c>
      <c r="BS4" s="234">
        <f t="shared" si="1"/>
        <v>45473</v>
      </c>
      <c r="BT4" s="235" t="str">
        <f t="shared" si="1"/>
        <v/>
      </c>
      <c r="BU4" s="233">
        <f t="shared" ref="BU4:CY4" si="2">IF(C24="","",C24)</f>
        <v>45474</v>
      </c>
      <c r="BV4" s="234">
        <f t="shared" si="2"/>
        <v>45475</v>
      </c>
      <c r="BW4" s="234">
        <f t="shared" si="2"/>
        <v>45476</v>
      </c>
      <c r="BX4" s="234">
        <f t="shared" si="2"/>
        <v>45477</v>
      </c>
      <c r="BY4" s="234">
        <f t="shared" si="2"/>
        <v>45478</v>
      </c>
      <c r="BZ4" s="234">
        <f t="shared" si="2"/>
        <v>45479</v>
      </c>
      <c r="CA4" s="234">
        <f t="shared" si="2"/>
        <v>45480</v>
      </c>
      <c r="CB4" s="234">
        <f t="shared" si="2"/>
        <v>45481</v>
      </c>
      <c r="CC4" s="234">
        <f t="shared" si="2"/>
        <v>45482</v>
      </c>
      <c r="CD4" s="234">
        <f t="shared" si="2"/>
        <v>45483</v>
      </c>
      <c r="CE4" s="234">
        <f t="shared" si="2"/>
        <v>45484</v>
      </c>
      <c r="CF4" s="234">
        <f t="shared" si="2"/>
        <v>45485</v>
      </c>
      <c r="CG4" s="234">
        <f t="shared" si="2"/>
        <v>45486</v>
      </c>
      <c r="CH4" s="234">
        <f t="shared" si="2"/>
        <v>45487</v>
      </c>
      <c r="CI4" s="234">
        <f t="shared" si="2"/>
        <v>45488</v>
      </c>
      <c r="CJ4" s="234">
        <f t="shared" si="2"/>
        <v>45489</v>
      </c>
      <c r="CK4" s="234">
        <f t="shared" si="2"/>
        <v>45490</v>
      </c>
      <c r="CL4" s="234">
        <f t="shared" si="2"/>
        <v>45491</v>
      </c>
      <c r="CM4" s="234">
        <f t="shared" si="2"/>
        <v>45492</v>
      </c>
      <c r="CN4" s="234">
        <f t="shared" si="2"/>
        <v>45493</v>
      </c>
      <c r="CO4" s="234">
        <f t="shared" si="2"/>
        <v>45494</v>
      </c>
      <c r="CP4" s="234">
        <f t="shared" si="2"/>
        <v>45495</v>
      </c>
      <c r="CQ4" s="234">
        <f t="shared" si="2"/>
        <v>45496</v>
      </c>
      <c r="CR4" s="234">
        <f t="shared" si="2"/>
        <v>45497</v>
      </c>
      <c r="CS4" s="234">
        <f t="shared" si="2"/>
        <v>45498</v>
      </c>
      <c r="CT4" s="234">
        <f t="shared" si="2"/>
        <v>45499</v>
      </c>
      <c r="CU4" s="234">
        <f t="shared" si="2"/>
        <v>45500</v>
      </c>
      <c r="CV4" s="234">
        <f t="shared" si="2"/>
        <v>45501</v>
      </c>
      <c r="CW4" s="234">
        <f t="shared" si="2"/>
        <v>45502</v>
      </c>
      <c r="CX4" s="234">
        <f t="shared" si="2"/>
        <v>45503</v>
      </c>
      <c r="CY4" s="235">
        <f t="shared" si="2"/>
        <v>45504</v>
      </c>
      <c r="CZ4" s="233">
        <f t="shared" ref="CZ4:ED4" si="3">IF(C36="","",C36)</f>
        <v>45505</v>
      </c>
      <c r="DA4" s="234">
        <f t="shared" si="3"/>
        <v>45506</v>
      </c>
      <c r="DB4" s="234">
        <f t="shared" si="3"/>
        <v>45507</v>
      </c>
      <c r="DC4" s="234">
        <f t="shared" si="3"/>
        <v>45508</v>
      </c>
      <c r="DD4" s="234">
        <f t="shared" si="3"/>
        <v>45509</v>
      </c>
      <c r="DE4" s="234">
        <f t="shared" si="3"/>
        <v>45510</v>
      </c>
      <c r="DF4" s="234">
        <f t="shared" si="3"/>
        <v>45511</v>
      </c>
      <c r="DG4" s="234">
        <f t="shared" si="3"/>
        <v>45512</v>
      </c>
      <c r="DH4" s="234">
        <f t="shared" si="3"/>
        <v>45513</v>
      </c>
      <c r="DI4" s="234">
        <f t="shared" si="3"/>
        <v>45514</v>
      </c>
      <c r="DJ4" s="234">
        <f t="shared" si="3"/>
        <v>45515</v>
      </c>
      <c r="DK4" s="234">
        <f t="shared" si="3"/>
        <v>45516</v>
      </c>
      <c r="DL4" s="234">
        <f t="shared" si="3"/>
        <v>45517</v>
      </c>
      <c r="DM4" s="234">
        <f t="shared" si="3"/>
        <v>45518</v>
      </c>
      <c r="DN4" s="234">
        <f t="shared" si="3"/>
        <v>45519</v>
      </c>
      <c r="DO4" s="234">
        <f t="shared" si="3"/>
        <v>45520</v>
      </c>
      <c r="DP4" s="234">
        <f t="shared" si="3"/>
        <v>45521</v>
      </c>
      <c r="DQ4" s="234">
        <f t="shared" si="3"/>
        <v>45522</v>
      </c>
      <c r="DR4" s="234">
        <f t="shared" si="3"/>
        <v>45523</v>
      </c>
      <c r="DS4" s="234">
        <f t="shared" si="3"/>
        <v>45524</v>
      </c>
      <c r="DT4" s="234">
        <f t="shared" si="3"/>
        <v>45525</v>
      </c>
      <c r="DU4" s="234">
        <f t="shared" si="3"/>
        <v>45526</v>
      </c>
      <c r="DV4" s="234">
        <f t="shared" si="3"/>
        <v>45527</v>
      </c>
      <c r="DW4" s="234">
        <f t="shared" si="3"/>
        <v>45528</v>
      </c>
      <c r="DX4" s="234">
        <f t="shared" si="3"/>
        <v>45529</v>
      </c>
      <c r="DY4" s="234">
        <f t="shared" si="3"/>
        <v>45530</v>
      </c>
      <c r="DZ4" s="234">
        <f t="shared" si="3"/>
        <v>45531</v>
      </c>
      <c r="EA4" s="234">
        <f t="shared" si="3"/>
        <v>45532</v>
      </c>
      <c r="EB4" s="234">
        <f t="shared" si="3"/>
        <v>45533</v>
      </c>
      <c r="EC4" s="234">
        <f t="shared" si="3"/>
        <v>45534</v>
      </c>
      <c r="ED4" s="235">
        <f t="shared" si="3"/>
        <v>45535</v>
      </c>
      <c r="EE4" s="233">
        <f t="shared" ref="EE4:FI4" si="4">IF(C48="","",C48)</f>
        <v>45536</v>
      </c>
      <c r="EF4" s="234">
        <f t="shared" si="4"/>
        <v>45537</v>
      </c>
      <c r="EG4" s="234">
        <f t="shared" si="4"/>
        <v>45538</v>
      </c>
      <c r="EH4" s="234">
        <f t="shared" si="4"/>
        <v>45539</v>
      </c>
      <c r="EI4" s="234">
        <f t="shared" si="4"/>
        <v>45540</v>
      </c>
      <c r="EJ4" s="234">
        <f t="shared" si="4"/>
        <v>45541</v>
      </c>
      <c r="EK4" s="234">
        <f t="shared" si="4"/>
        <v>45542</v>
      </c>
      <c r="EL4" s="234">
        <f t="shared" si="4"/>
        <v>45543</v>
      </c>
      <c r="EM4" s="234">
        <f t="shared" si="4"/>
        <v>45544</v>
      </c>
      <c r="EN4" s="234">
        <f t="shared" si="4"/>
        <v>45545</v>
      </c>
      <c r="EO4" s="234">
        <f t="shared" si="4"/>
        <v>45546</v>
      </c>
      <c r="EP4" s="234">
        <f t="shared" si="4"/>
        <v>45547</v>
      </c>
      <c r="EQ4" s="234">
        <f t="shared" si="4"/>
        <v>45548</v>
      </c>
      <c r="ER4" s="234">
        <f t="shared" si="4"/>
        <v>45549</v>
      </c>
      <c r="ES4" s="234">
        <f t="shared" si="4"/>
        <v>45550</v>
      </c>
      <c r="ET4" s="234">
        <f t="shared" si="4"/>
        <v>45551</v>
      </c>
      <c r="EU4" s="234">
        <f t="shared" si="4"/>
        <v>45552</v>
      </c>
      <c r="EV4" s="234">
        <f t="shared" si="4"/>
        <v>45553</v>
      </c>
      <c r="EW4" s="234">
        <f t="shared" si="4"/>
        <v>45554</v>
      </c>
      <c r="EX4" s="234">
        <f t="shared" si="4"/>
        <v>45555</v>
      </c>
      <c r="EY4" s="234">
        <f t="shared" si="4"/>
        <v>45556</v>
      </c>
      <c r="EZ4" s="234">
        <f t="shared" si="4"/>
        <v>45557</v>
      </c>
      <c r="FA4" s="234">
        <f t="shared" si="4"/>
        <v>45558</v>
      </c>
      <c r="FB4" s="234">
        <f t="shared" si="4"/>
        <v>45559</v>
      </c>
      <c r="FC4" s="234">
        <f t="shared" si="4"/>
        <v>45560</v>
      </c>
      <c r="FD4" s="234">
        <f t="shared" si="4"/>
        <v>45561</v>
      </c>
      <c r="FE4" s="234">
        <f t="shared" si="4"/>
        <v>45562</v>
      </c>
      <c r="FF4" s="234">
        <f t="shared" si="4"/>
        <v>45563</v>
      </c>
      <c r="FG4" s="234">
        <f t="shared" si="4"/>
        <v>45564</v>
      </c>
      <c r="FH4" s="234">
        <f t="shared" si="4"/>
        <v>45565</v>
      </c>
      <c r="FI4" s="235" t="str">
        <f t="shared" si="4"/>
        <v/>
      </c>
      <c r="FJ4" s="233">
        <f>IF(C48="","",EOMONTH(C48,0)+1)</f>
        <v>45566</v>
      </c>
      <c r="FK4" s="236">
        <f>IF(FJ4="","",FJ4+1)</f>
        <v>45567</v>
      </c>
      <c r="FL4" s="236">
        <f t="shared" ref="FL4:FS4" si="5">IF(FK4="","",FK4+1)</f>
        <v>45568</v>
      </c>
      <c r="FM4" s="236">
        <f t="shared" si="5"/>
        <v>45569</v>
      </c>
      <c r="FN4" s="236">
        <f t="shared" si="5"/>
        <v>45570</v>
      </c>
      <c r="FO4" s="236">
        <f t="shared" si="5"/>
        <v>45571</v>
      </c>
      <c r="FP4" s="236">
        <f t="shared" si="5"/>
        <v>45572</v>
      </c>
      <c r="FQ4" s="236">
        <f t="shared" si="5"/>
        <v>45573</v>
      </c>
      <c r="FR4" s="236">
        <f t="shared" si="5"/>
        <v>45574</v>
      </c>
      <c r="FS4" s="237">
        <f t="shared" si="5"/>
        <v>45575</v>
      </c>
      <c r="FT4" s="291"/>
    </row>
    <row r="5" spans="1:176" ht="13.5" thickBot="1">
      <c r="A5" s="238"/>
      <c r="AK5" s="1272" t="str">
        <f>'[2]休日リスト（長期コースは除く）'!B3</f>
        <v>①　休　日　リ　ス　ト</v>
      </c>
      <c r="AL5" s="1273"/>
      <c r="AM5" s="1274"/>
      <c r="AO5" s="227"/>
      <c r="AP5" s="244" t="str">
        <f>IF(AP4="","",
IF(AP3="準","準",
IF(OR(TEXT(AP4,"aaa")="土",TEXT(AP4,"aaa")="日"),TEXT(AP4,"aaa"),
IF(ISERROR(VLOOKUP(AP4,$AK$6:$AM$65,3,FALSE)),TEXT(AP4,"aaa"),"Ａ"))))</f>
        <v>土</v>
      </c>
      <c r="AQ5" s="245" t="str">
        <f t="shared" ref="AQ5:BE5" si="6">IF(AQ4="","",
IF(AQ3="準","準",
IF(OR(TEXT(AQ4,"aaa")="土",TEXT(AQ4,"aaa")="日"),TEXT(AQ4,"aaa"),
IF(ISERROR(VLOOKUP(AQ4,$AK$6:$AM$65,3,FALSE)),TEXT(AQ4,"aaa"),"Ａ"))))</f>
        <v>日</v>
      </c>
      <c r="AR5" s="245" t="str">
        <f t="shared" si="6"/>
        <v>月</v>
      </c>
      <c r="AS5" s="245" t="str">
        <f t="shared" si="6"/>
        <v>火</v>
      </c>
      <c r="AT5" s="245" t="str">
        <f t="shared" si="6"/>
        <v>水</v>
      </c>
      <c r="AU5" s="245" t="str">
        <f t="shared" si="6"/>
        <v>木</v>
      </c>
      <c r="AV5" s="245" t="str">
        <f t="shared" si="6"/>
        <v>金</v>
      </c>
      <c r="AW5" s="245" t="str">
        <f t="shared" si="6"/>
        <v>土</v>
      </c>
      <c r="AX5" s="245" t="str">
        <f t="shared" si="6"/>
        <v>日</v>
      </c>
      <c r="AY5" s="245" t="str">
        <f t="shared" si="6"/>
        <v>月</v>
      </c>
      <c r="AZ5" s="245" t="str">
        <f t="shared" si="6"/>
        <v>火</v>
      </c>
      <c r="BA5" s="245" t="str">
        <f t="shared" si="6"/>
        <v>水</v>
      </c>
      <c r="BB5" s="245" t="str">
        <f t="shared" si="6"/>
        <v>木</v>
      </c>
      <c r="BC5" s="245" t="str">
        <f t="shared" si="6"/>
        <v>金</v>
      </c>
      <c r="BD5" s="245" t="str">
        <f t="shared" si="6"/>
        <v>土</v>
      </c>
      <c r="BE5" s="245" t="str">
        <f t="shared" si="6"/>
        <v>日</v>
      </c>
      <c r="BF5" s="245" t="str">
        <f t="shared" ref="BF5:BT5" si="7">IF(BF4="","",
IF(S14="準備講習","準",
IF(OR(TEXT(BF4,"aaa")="土",TEXT(BF4,"aaa")="日"),TEXT(BF4,"aaa"),
IF(ISERROR(VLOOKUP(BF4,$AK$6:$AM$65,3,FALSE)),TEXT(BF4,"aaa"),"Ａ"))))</f>
        <v>月</v>
      </c>
      <c r="BG5" s="245" t="str">
        <f t="shared" si="7"/>
        <v>火</v>
      </c>
      <c r="BH5" s="245" t="str">
        <f t="shared" si="7"/>
        <v>水</v>
      </c>
      <c r="BI5" s="245" t="str">
        <f t="shared" si="7"/>
        <v>木</v>
      </c>
      <c r="BJ5" s="245" t="str">
        <f t="shared" si="7"/>
        <v>金</v>
      </c>
      <c r="BK5" s="245" t="str">
        <f t="shared" si="7"/>
        <v>土</v>
      </c>
      <c r="BL5" s="245" t="str">
        <f t="shared" si="7"/>
        <v>日</v>
      </c>
      <c r="BM5" s="245" t="str">
        <f t="shared" si="7"/>
        <v>月</v>
      </c>
      <c r="BN5" s="245" t="str">
        <f t="shared" si="7"/>
        <v>火</v>
      </c>
      <c r="BO5" s="245" t="str">
        <f t="shared" si="7"/>
        <v>水</v>
      </c>
      <c r="BP5" s="245" t="str">
        <f t="shared" si="7"/>
        <v>木</v>
      </c>
      <c r="BQ5" s="245" t="str">
        <f t="shared" si="7"/>
        <v>金</v>
      </c>
      <c r="BR5" s="245" t="str">
        <f t="shared" si="7"/>
        <v>土</v>
      </c>
      <c r="BS5" s="245" t="str">
        <f t="shared" si="7"/>
        <v>日</v>
      </c>
      <c r="BT5" s="246" t="str">
        <f t="shared" si="7"/>
        <v/>
      </c>
      <c r="BU5" s="244" t="str">
        <f t="shared" ref="BU5:EF5" si="8">IF(BU4="","",
IF(OR(TEXT(BU4,"aaa")="土",TEXT(BU4,"aaa")="日"),TEXT(BU4,"aaa"),
IF(ISERROR(VLOOKUP(BU4,$AK$6:$AM$65,3,FALSE)),TEXT(BU4,"aaa"),"Ａ")))</f>
        <v>月</v>
      </c>
      <c r="BV5" s="245" t="str">
        <f t="shared" si="8"/>
        <v>火</v>
      </c>
      <c r="BW5" s="245" t="str">
        <f t="shared" si="8"/>
        <v>水</v>
      </c>
      <c r="BX5" s="245" t="str">
        <f t="shared" si="8"/>
        <v>木</v>
      </c>
      <c r="BY5" s="245" t="str">
        <f t="shared" si="8"/>
        <v>金</v>
      </c>
      <c r="BZ5" s="245" t="str">
        <f t="shared" si="8"/>
        <v>土</v>
      </c>
      <c r="CA5" s="245" t="str">
        <f t="shared" si="8"/>
        <v>日</v>
      </c>
      <c r="CB5" s="245" t="str">
        <f t="shared" si="8"/>
        <v>月</v>
      </c>
      <c r="CC5" s="245" t="str">
        <f t="shared" si="8"/>
        <v>火</v>
      </c>
      <c r="CD5" s="245" t="str">
        <f t="shared" si="8"/>
        <v>水</v>
      </c>
      <c r="CE5" s="245" t="str">
        <f t="shared" si="8"/>
        <v>木</v>
      </c>
      <c r="CF5" s="245" t="str">
        <f t="shared" si="8"/>
        <v>金</v>
      </c>
      <c r="CG5" s="245" t="str">
        <f t="shared" si="8"/>
        <v>土</v>
      </c>
      <c r="CH5" s="245" t="str">
        <f t="shared" si="8"/>
        <v>日</v>
      </c>
      <c r="CI5" s="245" t="str">
        <f t="shared" si="8"/>
        <v>Ａ</v>
      </c>
      <c r="CJ5" s="245" t="str">
        <f t="shared" si="8"/>
        <v>火</v>
      </c>
      <c r="CK5" s="245" t="str">
        <f t="shared" si="8"/>
        <v>水</v>
      </c>
      <c r="CL5" s="245" t="str">
        <f t="shared" si="8"/>
        <v>木</v>
      </c>
      <c r="CM5" s="245" t="str">
        <f t="shared" si="8"/>
        <v>金</v>
      </c>
      <c r="CN5" s="245" t="str">
        <f t="shared" si="8"/>
        <v>土</v>
      </c>
      <c r="CO5" s="245" t="str">
        <f t="shared" si="8"/>
        <v>日</v>
      </c>
      <c r="CP5" s="245" t="str">
        <f t="shared" si="8"/>
        <v>月</v>
      </c>
      <c r="CQ5" s="245" t="str">
        <f t="shared" si="8"/>
        <v>火</v>
      </c>
      <c r="CR5" s="245" t="str">
        <f t="shared" si="8"/>
        <v>水</v>
      </c>
      <c r="CS5" s="245" t="str">
        <f t="shared" si="8"/>
        <v>木</v>
      </c>
      <c r="CT5" s="245" t="str">
        <f t="shared" si="8"/>
        <v>金</v>
      </c>
      <c r="CU5" s="245" t="str">
        <f t="shared" si="8"/>
        <v>土</v>
      </c>
      <c r="CV5" s="245" t="str">
        <f t="shared" si="8"/>
        <v>日</v>
      </c>
      <c r="CW5" s="245" t="str">
        <f t="shared" si="8"/>
        <v>月</v>
      </c>
      <c r="CX5" s="245" t="str">
        <f t="shared" si="8"/>
        <v>火</v>
      </c>
      <c r="CY5" s="246" t="str">
        <f t="shared" si="8"/>
        <v>水</v>
      </c>
      <c r="CZ5" s="244" t="str">
        <f t="shared" si="8"/>
        <v>木</v>
      </c>
      <c r="DA5" s="245" t="str">
        <f t="shared" si="8"/>
        <v>金</v>
      </c>
      <c r="DB5" s="245" t="str">
        <f t="shared" si="8"/>
        <v>土</v>
      </c>
      <c r="DC5" s="245" t="str">
        <f t="shared" si="8"/>
        <v>日</v>
      </c>
      <c r="DD5" s="245" t="str">
        <f t="shared" si="8"/>
        <v>月</v>
      </c>
      <c r="DE5" s="245" t="str">
        <f t="shared" si="8"/>
        <v>火</v>
      </c>
      <c r="DF5" s="245" t="str">
        <f t="shared" si="8"/>
        <v>水</v>
      </c>
      <c r="DG5" s="245" t="str">
        <f t="shared" si="8"/>
        <v>木</v>
      </c>
      <c r="DH5" s="245" t="str">
        <f t="shared" si="8"/>
        <v>金</v>
      </c>
      <c r="DI5" s="245" t="str">
        <f t="shared" si="8"/>
        <v>土</v>
      </c>
      <c r="DJ5" s="245" t="str">
        <f t="shared" si="8"/>
        <v>日</v>
      </c>
      <c r="DK5" s="245" t="str">
        <f t="shared" si="8"/>
        <v>Ａ</v>
      </c>
      <c r="DL5" s="245" t="str">
        <f t="shared" si="8"/>
        <v>火</v>
      </c>
      <c r="DM5" s="245" t="str">
        <f t="shared" si="8"/>
        <v>水</v>
      </c>
      <c r="DN5" s="245" t="str">
        <f t="shared" si="8"/>
        <v>木</v>
      </c>
      <c r="DO5" s="245" t="str">
        <f t="shared" si="8"/>
        <v>金</v>
      </c>
      <c r="DP5" s="245" t="str">
        <f t="shared" si="8"/>
        <v>土</v>
      </c>
      <c r="DQ5" s="245" t="str">
        <f t="shared" si="8"/>
        <v>日</v>
      </c>
      <c r="DR5" s="245" t="str">
        <f t="shared" si="8"/>
        <v>月</v>
      </c>
      <c r="DS5" s="245" t="str">
        <f t="shared" si="8"/>
        <v>火</v>
      </c>
      <c r="DT5" s="245" t="str">
        <f t="shared" si="8"/>
        <v>水</v>
      </c>
      <c r="DU5" s="245" t="str">
        <f t="shared" si="8"/>
        <v>木</v>
      </c>
      <c r="DV5" s="245" t="str">
        <f t="shared" si="8"/>
        <v>金</v>
      </c>
      <c r="DW5" s="245" t="str">
        <f t="shared" si="8"/>
        <v>土</v>
      </c>
      <c r="DX5" s="245" t="str">
        <f t="shared" si="8"/>
        <v>日</v>
      </c>
      <c r="DY5" s="245" t="str">
        <f t="shared" si="8"/>
        <v>月</v>
      </c>
      <c r="DZ5" s="245" t="str">
        <f t="shared" si="8"/>
        <v>火</v>
      </c>
      <c r="EA5" s="245" t="str">
        <f t="shared" si="8"/>
        <v>水</v>
      </c>
      <c r="EB5" s="245" t="str">
        <f t="shared" si="8"/>
        <v>木</v>
      </c>
      <c r="EC5" s="245" t="str">
        <f t="shared" si="8"/>
        <v>金</v>
      </c>
      <c r="ED5" s="246" t="str">
        <f t="shared" si="8"/>
        <v>土</v>
      </c>
      <c r="EE5" s="244" t="str">
        <f t="shared" si="8"/>
        <v>日</v>
      </c>
      <c r="EF5" s="245" t="str">
        <f t="shared" si="8"/>
        <v>月</v>
      </c>
      <c r="EG5" s="245" t="str">
        <f t="shared" ref="EG5:FN5" si="9">IF(EG4="","",
IF(OR(TEXT(EG4,"aaa")="土",TEXT(EG4,"aaa")="日"),TEXT(EG4,"aaa"),
IF(ISERROR(VLOOKUP(EG4,$AK$6:$AM$65,3,FALSE)),TEXT(EG4,"aaa"),"Ａ")))</f>
        <v>火</v>
      </c>
      <c r="EH5" s="245" t="str">
        <f t="shared" si="9"/>
        <v>水</v>
      </c>
      <c r="EI5" s="245" t="str">
        <f t="shared" si="9"/>
        <v>木</v>
      </c>
      <c r="EJ5" s="245" t="str">
        <f t="shared" si="9"/>
        <v>金</v>
      </c>
      <c r="EK5" s="245" t="str">
        <f t="shared" si="9"/>
        <v>土</v>
      </c>
      <c r="EL5" s="245" t="str">
        <f t="shared" si="9"/>
        <v>日</v>
      </c>
      <c r="EM5" s="245" t="str">
        <f t="shared" si="9"/>
        <v>月</v>
      </c>
      <c r="EN5" s="245" t="str">
        <f t="shared" si="9"/>
        <v>火</v>
      </c>
      <c r="EO5" s="245" t="str">
        <f t="shared" si="9"/>
        <v>水</v>
      </c>
      <c r="EP5" s="245" t="str">
        <f t="shared" si="9"/>
        <v>木</v>
      </c>
      <c r="EQ5" s="245" t="str">
        <f t="shared" si="9"/>
        <v>金</v>
      </c>
      <c r="ER5" s="245" t="str">
        <f t="shared" si="9"/>
        <v>土</v>
      </c>
      <c r="ES5" s="245" t="str">
        <f t="shared" si="9"/>
        <v>日</v>
      </c>
      <c r="ET5" s="245" t="str">
        <f t="shared" si="9"/>
        <v>Ａ</v>
      </c>
      <c r="EU5" s="245" t="str">
        <f t="shared" si="9"/>
        <v>火</v>
      </c>
      <c r="EV5" s="245" t="str">
        <f t="shared" si="9"/>
        <v>水</v>
      </c>
      <c r="EW5" s="245" t="str">
        <f t="shared" si="9"/>
        <v>木</v>
      </c>
      <c r="EX5" s="245" t="str">
        <f t="shared" si="9"/>
        <v>金</v>
      </c>
      <c r="EY5" s="245" t="str">
        <f t="shared" si="9"/>
        <v>土</v>
      </c>
      <c r="EZ5" s="245" t="str">
        <f t="shared" si="9"/>
        <v>日</v>
      </c>
      <c r="FA5" s="245" t="str">
        <f t="shared" si="9"/>
        <v>Ａ</v>
      </c>
      <c r="FB5" s="245" t="str">
        <f t="shared" si="9"/>
        <v>火</v>
      </c>
      <c r="FC5" s="245" t="str">
        <f t="shared" si="9"/>
        <v>水</v>
      </c>
      <c r="FD5" s="245" t="str">
        <f t="shared" si="9"/>
        <v>木</v>
      </c>
      <c r="FE5" s="245" t="str">
        <f t="shared" si="9"/>
        <v>金</v>
      </c>
      <c r="FF5" s="245" t="str">
        <f t="shared" si="9"/>
        <v>土</v>
      </c>
      <c r="FG5" s="245" t="str">
        <f t="shared" si="9"/>
        <v>日</v>
      </c>
      <c r="FH5" s="245" t="str">
        <f t="shared" si="9"/>
        <v>月</v>
      </c>
      <c r="FI5" s="246" t="str">
        <f t="shared" si="9"/>
        <v/>
      </c>
      <c r="FJ5" s="245" t="str">
        <f t="shared" si="9"/>
        <v>火</v>
      </c>
      <c r="FK5" s="240" t="str">
        <f t="shared" si="9"/>
        <v>水</v>
      </c>
      <c r="FL5" s="240" t="str">
        <f t="shared" si="9"/>
        <v>木</v>
      </c>
      <c r="FM5" s="240" t="str">
        <f t="shared" si="9"/>
        <v>金</v>
      </c>
      <c r="FN5" s="240" t="str">
        <f t="shared" si="9"/>
        <v>土</v>
      </c>
      <c r="FO5" s="240" t="str">
        <f>IF(FO4="","",
IF(OR(TEXT(FO4,"aaa")="土",TEXT(FO4,"aaa")="日"),TEXT(FO4,"aaa"),
IF(ISERROR(VLOOKUP(FO4,$AK$6:$AM$65,3,FALSE)),TEXT(FO4,"aaa"),"Ａ")))</f>
        <v>日</v>
      </c>
      <c r="FP5" s="240" t="str">
        <f>IF(FP4="","",
IF(OR(TEXT(FP4,"aaa")="土",TEXT(FP4,"aaa")="日"),TEXT(FP4,"aaa"),
IF(ISERROR(VLOOKUP(FP4,$AK$6:$AM$65,3,FALSE)),TEXT(FP4,"aaa"),"Ａ")))</f>
        <v>月</v>
      </c>
      <c r="FQ5" s="240" t="str">
        <f>IF(FQ4="","",
IF(OR(TEXT(FQ4,"aaa")="土",TEXT(FQ4,"aaa")="日"),TEXT(FQ4,"aaa"),
IF(ISERROR(VLOOKUP(FQ4,$AK$6:$AM$65,3,FALSE)),TEXT(FQ4,"aaa"),"Ａ")))</f>
        <v>火</v>
      </c>
      <c r="FR5" s="240" t="str">
        <f>IF(FR4="","",
IF(OR(TEXT(FR4,"aaa")="土",TEXT(FR4,"aaa")="日"),TEXT(FR4,"aaa"),
IF(ISERROR(VLOOKUP(FR4,$AK$6:$AM$65,3,FALSE)),TEXT(FR4,"aaa"),"Ａ")))</f>
        <v>水</v>
      </c>
      <c r="FS5" s="241" t="str">
        <f>IF(FS4="","",
IF(OR(TEXT(FS4,"aaa")="土",TEXT(FS4,"aaa")="日"),TEXT(FS4,"aaa"),
IF(ISERROR(VLOOKUP(FS4,$AK$6:$AM$65,3,FALSE)),TEXT(FS4,"aaa"),"Ａ")))</f>
        <v>木</v>
      </c>
      <c r="FT5" s="291"/>
    </row>
    <row r="6" spans="1:176" ht="24.75" customHeight="1">
      <c r="AK6" s="160">
        <v>45466</v>
      </c>
      <c r="AL6" s="242" t="s">
        <v>566</v>
      </c>
      <c r="AM6" s="243">
        <v>1</v>
      </c>
      <c r="AO6" s="227"/>
      <c r="AP6" s="244" t="str">
        <f>IF(SUM(C20:C21)=0,"",SUM(C20:C21))</f>
        <v/>
      </c>
      <c r="AQ6" s="245" t="str">
        <f t="shared" ref="AQ6:BT6" si="10">IF(SUM(D20:D21)=0,"",SUM(D20:D21))</f>
        <v/>
      </c>
      <c r="AR6" s="245" t="str">
        <f t="shared" si="10"/>
        <v/>
      </c>
      <c r="AS6" s="245" t="str">
        <f t="shared" si="10"/>
        <v/>
      </c>
      <c r="AT6" s="245" t="str">
        <f t="shared" si="10"/>
        <v/>
      </c>
      <c r="AU6" s="245" t="str">
        <f t="shared" si="10"/>
        <v/>
      </c>
      <c r="AV6" s="245" t="str">
        <f t="shared" si="10"/>
        <v/>
      </c>
      <c r="AW6" s="245" t="str">
        <f t="shared" si="10"/>
        <v/>
      </c>
      <c r="AX6" s="245" t="str">
        <f t="shared" si="10"/>
        <v/>
      </c>
      <c r="AY6" s="245" t="str">
        <f t="shared" si="10"/>
        <v/>
      </c>
      <c r="AZ6" s="245" t="str">
        <f t="shared" si="10"/>
        <v/>
      </c>
      <c r="BA6" s="245" t="str">
        <f t="shared" si="10"/>
        <v/>
      </c>
      <c r="BB6" s="245" t="str">
        <f t="shared" si="10"/>
        <v/>
      </c>
      <c r="BC6" s="245" t="str">
        <f t="shared" si="10"/>
        <v/>
      </c>
      <c r="BD6" s="245" t="str">
        <f t="shared" si="10"/>
        <v/>
      </c>
      <c r="BE6" s="245" t="str">
        <f t="shared" si="10"/>
        <v/>
      </c>
      <c r="BF6" s="245" t="str">
        <f t="shared" si="10"/>
        <v/>
      </c>
      <c r="BG6" s="245" t="str">
        <f t="shared" si="10"/>
        <v/>
      </c>
      <c r="BH6" s="245" t="str">
        <f t="shared" si="10"/>
        <v/>
      </c>
      <c r="BI6" s="245" t="str">
        <f t="shared" si="10"/>
        <v/>
      </c>
      <c r="BJ6" s="245" t="str">
        <f t="shared" si="10"/>
        <v/>
      </c>
      <c r="BK6" s="245" t="str">
        <f t="shared" si="10"/>
        <v/>
      </c>
      <c r="BL6" s="245" t="str">
        <f t="shared" si="10"/>
        <v/>
      </c>
      <c r="BM6" s="245" t="str">
        <f t="shared" si="10"/>
        <v/>
      </c>
      <c r="BN6" s="245" t="str">
        <f t="shared" si="10"/>
        <v/>
      </c>
      <c r="BO6" s="245" t="str">
        <f t="shared" si="10"/>
        <v/>
      </c>
      <c r="BP6" s="245" t="str">
        <f t="shared" si="10"/>
        <v/>
      </c>
      <c r="BQ6" s="245" t="str">
        <f t="shared" si="10"/>
        <v/>
      </c>
      <c r="BR6" s="245" t="str">
        <f t="shared" si="10"/>
        <v/>
      </c>
      <c r="BS6" s="245" t="str">
        <f t="shared" si="10"/>
        <v/>
      </c>
      <c r="BT6" s="246" t="str">
        <f t="shared" si="10"/>
        <v/>
      </c>
      <c r="BU6" s="244" t="str">
        <f>IF(SUM(C32:C33)=0,"",SUM(C32:C33))</f>
        <v/>
      </c>
      <c r="BV6" s="245" t="str">
        <f t="shared" ref="BV6:CY6" si="11">IF(SUM(D32:D33)=0,"",SUM(D32:D33))</f>
        <v/>
      </c>
      <c r="BW6" s="245" t="str">
        <f t="shared" si="11"/>
        <v/>
      </c>
      <c r="BX6" s="245" t="str">
        <f t="shared" si="11"/>
        <v/>
      </c>
      <c r="BY6" s="245" t="str">
        <f t="shared" si="11"/>
        <v/>
      </c>
      <c r="BZ6" s="245" t="str">
        <f t="shared" si="11"/>
        <v/>
      </c>
      <c r="CA6" s="245" t="str">
        <f t="shared" si="11"/>
        <v/>
      </c>
      <c r="CB6" s="245" t="str">
        <f t="shared" si="11"/>
        <v/>
      </c>
      <c r="CC6" s="245" t="str">
        <f t="shared" si="11"/>
        <v/>
      </c>
      <c r="CD6" s="245" t="str">
        <f t="shared" si="11"/>
        <v/>
      </c>
      <c r="CE6" s="245" t="str">
        <f t="shared" si="11"/>
        <v/>
      </c>
      <c r="CF6" s="245" t="str">
        <f t="shared" si="11"/>
        <v/>
      </c>
      <c r="CG6" s="245" t="str">
        <f t="shared" si="11"/>
        <v/>
      </c>
      <c r="CH6" s="245" t="str">
        <f t="shared" si="11"/>
        <v/>
      </c>
      <c r="CI6" s="245" t="str">
        <f t="shared" si="11"/>
        <v/>
      </c>
      <c r="CJ6" s="245" t="str">
        <f t="shared" si="11"/>
        <v/>
      </c>
      <c r="CK6" s="245" t="str">
        <f t="shared" si="11"/>
        <v/>
      </c>
      <c r="CL6" s="245" t="str">
        <f t="shared" si="11"/>
        <v/>
      </c>
      <c r="CM6" s="245" t="str">
        <f t="shared" si="11"/>
        <v/>
      </c>
      <c r="CN6" s="245" t="str">
        <f t="shared" si="11"/>
        <v/>
      </c>
      <c r="CO6" s="245" t="str">
        <f t="shared" si="11"/>
        <v/>
      </c>
      <c r="CP6" s="245" t="str">
        <f t="shared" si="11"/>
        <v/>
      </c>
      <c r="CQ6" s="245" t="str">
        <f t="shared" si="11"/>
        <v/>
      </c>
      <c r="CR6" s="245" t="str">
        <f t="shared" si="11"/>
        <v/>
      </c>
      <c r="CS6" s="245" t="str">
        <f t="shared" si="11"/>
        <v/>
      </c>
      <c r="CT6" s="245" t="str">
        <f t="shared" si="11"/>
        <v/>
      </c>
      <c r="CU6" s="245" t="str">
        <f t="shared" si="11"/>
        <v/>
      </c>
      <c r="CV6" s="245" t="str">
        <f t="shared" si="11"/>
        <v/>
      </c>
      <c r="CW6" s="245" t="str">
        <f t="shared" si="11"/>
        <v/>
      </c>
      <c r="CX6" s="245" t="str">
        <f t="shared" si="11"/>
        <v/>
      </c>
      <c r="CY6" s="246" t="str">
        <f t="shared" si="11"/>
        <v/>
      </c>
      <c r="CZ6" s="244" t="str">
        <f>IF(SUM(C44:C45)=0,"",SUM(C44:C45))</f>
        <v/>
      </c>
      <c r="DA6" s="245" t="str">
        <f t="shared" ref="DA6:ED6" si="12">IF(SUM(D44:D45)=0,"",SUM(D44:D45))</f>
        <v/>
      </c>
      <c r="DB6" s="245" t="str">
        <f t="shared" si="12"/>
        <v/>
      </c>
      <c r="DC6" s="245" t="str">
        <f t="shared" si="12"/>
        <v/>
      </c>
      <c r="DD6" s="245" t="str">
        <f t="shared" si="12"/>
        <v/>
      </c>
      <c r="DE6" s="245" t="str">
        <f t="shared" si="12"/>
        <v/>
      </c>
      <c r="DF6" s="245" t="str">
        <f t="shared" si="12"/>
        <v/>
      </c>
      <c r="DG6" s="245" t="str">
        <f t="shared" si="12"/>
        <v/>
      </c>
      <c r="DH6" s="245" t="str">
        <f t="shared" si="12"/>
        <v/>
      </c>
      <c r="DI6" s="245" t="str">
        <f t="shared" si="12"/>
        <v/>
      </c>
      <c r="DJ6" s="245" t="str">
        <f t="shared" si="12"/>
        <v/>
      </c>
      <c r="DK6" s="245" t="str">
        <f t="shared" si="12"/>
        <v/>
      </c>
      <c r="DL6" s="245" t="str">
        <f t="shared" si="12"/>
        <v/>
      </c>
      <c r="DM6" s="245" t="str">
        <f t="shared" si="12"/>
        <v/>
      </c>
      <c r="DN6" s="245" t="str">
        <f t="shared" si="12"/>
        <v/>
      </c>
      <c r="DO6" s="245" t="str">
        <f t="shared" si="12"/>
        <v/>
      </c>
      <c r="DP6" s="245" t="str">
        <f t="shared" si="12"/>
        <v/>
      </c>
      <c r="DQ6" s="245" t="str">
        <f t="shared" si="12"/>
        <v/>
      </c>
      <c r="DR6" s="245" t="str">
        <f t="shared" si="12"/>
        <v/>
      </c>
      <c r="DS6" s="245" t="str">
        <f t="shared" si="12"/>
        <v/>
      </c>
      <c r="DT6" s="245" t="str">
        <f t="shared" si="12"/>
        <v/>
      </c>
      <c r="DU6" s="245" t="str">
        <f t="shared" si="12"/>
        <v/>
      </c>
      <c r="DV6" s="245" t="str">
        <f t="shared" si="12"/>
        <v/>
      </c>
      <c r="DW6" s="245" t="str">
        <f t="shared" si="12"/>
        <v/>
      </c>
      <c r="DX6" s="245" t="str">
        <f t="shared" si="12"/>
        <v/>
      </c>
      <c r="DY6" s="245" t="str">
        <f t="shared" si="12"/>
        <v/>
      </c>
      <c r="DZ6" s="245" t="str">
        <f t="shared" si="12"/>
        <v/>
      </c>
      <c r="EA6" s="245" t="str">
        <f t="shared" si="12"/>
        <v/>
      </c>
      <c r="EB6" s="245" t="str">
        <f t="shared" si="12"/>
        <v/>
      </c>
      <c r="EC6" s="245" t="str">
        <f t="shared" si="12"/>
        <v/>
      </c>
      <c r="ED6" s="246" t="str">
        <f t="shared" si="12"/>
        <v/>
      </c>
      <c r="EE6" s="244" t="str">
        <f>IF(SUM(C56:C57)=0,"",SUM(C56:C57))</f>
        <v/>
      </c>
      <c r="EF6" s="245" t="str">
        <f t="shared" ref="EF6:FI6" si="13">IF(SUM(D56:D57)=0,"",SUM(D56:D57))</f>
        <v/>
      </c>
      <c r="EG6" s="245" t="str">
        <f t="shared" si="13"/>
        <v/>
      </c>
      <c r="EH6" s="245" t="str">
        <f t="shared" si="13"/>
        <v/>
      </c>
      <c r="EI6" s="245" t="str">
        <f t="shared" si="13"/>
        <v/>
      </c>
      <c r="EJ6" s="245" t="str">
        <f t="shared" si="13"/>
        <v/>
      </c>
      <c r="EK6" s="245" t="str">
        <f t="shared" si="13"/>
        <v/>
      </c>
      <c r="EL6" s="245" t="str">
        <f t="shared" si="13"/>
        <v/>
      </c>
      <c r="EM6" s="245" t="str">
        <f t="shared" si="13"/>
        <v/>
      </c>
      <c r="EN6" s="245" t="str">
        <f t="shared" si="13"/>
        <v/>
      </c>
      <c r="EO6" s="245" t="str">
        <f t="shared" si="13"/>
        <v/>
      </c>
      <c r="EP6" s="245" t="str">
        <f t="shared" si="13"/>
        <v/>
      </c>
      <c r="EQ6" s="245" t="str">
        <f t="shared" si="13"/>
        <v/>
      </c>
      <c r="ER6" s="245" t="str">
        <f t="shared" si="13"/>
        <v/>
      </c>
      <c r="ES6" s="245" t="str">
        <f t="shared" si="13"/>
        <v/>
      </c>
      <c r="ET6" s="245" t="str">
        <f t="shared" si="13"/>
        <v/>
      </c>
      <c r="EU6" s="245" t="str">
        <f t="shared" si="13"/>
        <v/>
      </c>
      <c r="EV6" s="245" t="str">
        <f t="shared" si="13"/>
        <v/>
      </c>
      <c r="EW6" s="245" t="str">
        <f t="shared" si="13"/>
        <v/>
      </c>
      <c r="EX6" s="245" t="str">
        <f t="shared" si="13"/>
        <v/>
      </c>
      <c r="EY6" s="245" t="str">
        <f t="shared" si="13"/>
        <v/>
      </c>
      <c r="EZ6" s="245" t="str">
        <f t="shared" si="13"/>
        <v/>
      </c>
      <c r="FA6" s="245" t="str">
        <f t="shared" si="13"/>
        <v/>
      </c>
      <c r="FB6" s="245" t="str">
        <f t="shared" si="13"/>
        <v/>
      </c>
      <c r="FC6" s="245" t="str">
        <f t="shared" si="13"/>
        <v/>
      </c>
      <c r="FD6" s="245" t="str">
        <f t="shared" si="13"/>
        <v/>
      </c>
      <c r="FE6" s="245" t="str">
        <f t="shared" si="13"/>
        <v/>
      </c>
      <c r="FF6" s="245" t="str">
        <f t="shared" si="13"/>
        <v/>
      </c>
      <c r="FG6" s="245" t="str">
        <f t="shared" si="13"/>
        <v/>
      </c>
      <c r="FH6" s="245" t="str">
        <f t="shared" si="13"/>
        <v/>
      </c>
      <c r="FI6" s="246" t="str">
        <f t="shared" si="13"/>
        <v/>
      </c>
      <c r="FJ6" s="245"/>
      <c r="FK6" s="240"/>
      <c r="FL6" s="240"/>
      <c r="FM6" s="240"/>
      <c r="FN6" s="240"/>
      <c r="FO6" s="240"/>
      <c r="FP6" s="240"/>
      <c r="FQ6" s="240"/>
      <c r="FR6" s="240"/>
      <c r="FS6" s="241"/>
      <c r="FT6" s="291"/>
    </row>
    <row r="7" spans="1:176" ht="21" customHeight="1">
      <c r="N7" s="226"/>
      <c r="R7" s="1253" t="str">
        <f>TEXT(AO7,"m/d")&amp;"～"&amp;TEXT(AO8,"m/d")</f>
        <v>6/1～6/30</v>
      </c>
      <c r="S7" s="1253"/>
      <c r="T7" s="1253"/>
      <c r="U7" s="1253"/>
      <c r="V7" s="1253" t="str">
        <f>TEXT(AO9,"m/d")&amp;"～"&amp;TEXT(AO10,"m/d")</f>
        <v>7/1～7/31</v>
      </c>
      <c r="W7" s="1253"/>
      <c r="X7" s="1253"/>
      <c r="Y7" s="1253"/>
      <c r="Z7" s="1253" t="str">
        <f>TEXT(AO12,"m/d")&amp;"～"&amp;TEXT(AO13,"m/d")</f>
        <v>8/1～8/31</v>
      </c>
      <c r="AA7" s="1253"/>
      <c r="AB7" s="1253"/>
      <c r="AC7" s="1253"/>
      <c r="AD7" s="1253" t="str">
        <f>TEXT(AO14,"m/d")&amp;"～"&amp;TEXT(AO19,"m/d")</f>
        <v>9/1～9/30</v>
      </c>
      <c r="AE7" s="1253"/>
      <c r="AF7" s="1253"/>
      <c r="AG7" s="1253"/>
      <c r="AH7" s="1275" t="s">
        <v>380</v>
      </c>
      <c r="AI7" s="1275"/>
      <c r="AK7" s="97">
        <v>45488</v>
      </c>
      <c r="AL7" s="248" t="s">
        <v>77</v>
      </c>
      <c r="AM7" s="249">
        <v>1</v>
      </c>
      <c r="AO7" s="250">
        <f>IF(F8="","",F8)</f>
        <v>45444</v>
      </c>
      <c r="AP7" s="252" t="str">
        <f>IF(OR($AO7="",$AO7&gt;AP$4,$AO8&lt;AP$4,AP$5="準"),"",
IF(AND(OR(AP$5="土",AP$5="日",AP$5="Ａ"),AP$6=""),"",IF(AP$6="",0,AP$6)))</f>
        <v/>
      </c>
      <c r="AQ7" s="252" t="str">
        <f t="shared" ref="AQ7:DB7" si="14">IF(OR($AO7="",$AO7&gt;AQ$4,$AO8&lt;AQ$4,AQ$5="準"),"",
IF(AND(OR(AQ$5="土",AQ$5="日",AQ$5="Ａ"),AQ$6=""),"",IF(AQ$6="",0,AQ$6)))</f>
        <v/>
      </c>
      <c r="AR7" s="252">
        <f t="shared" si="14"/>
        <v>0</v>
      </c>
      <c r="AS7" s="252">
        <f t="shared" si="14"/>
        <v>0</v>
      </c>
      <c r="AT7" s="252">
        <f t="shared" si="14"/>
        <v>0</v>
      </c>
      <c r="AU7" s="252">
        <f t="shared" si="14"/>
        <v>0</v>
      </c>
      <c r="AV7" s="252">
        <f t="shared" si="14"/>
        <v>0</v>
      </c>
      <c r="AW7" s="252" t="str">
        <f t="shared" si="14"/>
        <v/>
      </c>
      <c r="AX7" s="252" t="str">
        <f t="shared" si="14"/>
        <v/>
      </c>
      <c r="AY7" s="252">
        <f t="shared" si="14"/>
        <v>0</v>
      </c>
      <c r="AZ7" s="252">
        <f t="shared" si="14"/>
        <v>0</v>
      </c>
      <c r="BA7" s="252">
        <f t="shared" si="14"/>
        <v>0</v>
      </c>
      <c r="BB7" s="252">
        <f t="shared" si="14"/>
        <v>0</v>
      </c>
      <c r="BC7" s="252">
        <f t="shared" si="14"/>
        <v>0</v>
      </c>
      <c r="BD7" s="252" t="str">
        <f t="shared" si="14"/>
        <v/>
      </c>
      <c r="BE7" s="252" t="str">
        <f t="shared" si="14"/>
        <v/>
      </c>
      <c r="BF7" s="252">
        <f t="shared" si="14"/>
        <v>0</v>
      </c>
      <c r="BG7" s="252">
        <f t="shared" si="14"/>
        <v>0</v>
      </c>
      <c r="BH7" s="252">
        <f t="shared" si="14"/>
        <v>0</v>
      </c>
      <c r="BI7" s="252">
        <f t="shared" si="14"/>
        <v>0</v>
      </c>
      <c r="BJ7" s="252">
        <f t="shared" si="14"/>
        <v>0</v>
      </c>
      <c r="BK7" s="252" t="str">
        <f t="shared" si="14"/>
        <v/>
      </c>
      <c r="BL7" s="252" t="str">
        <f t="shared" si="14"/>
        <v/>
      </c>
      <c r="BM7" s="252">
        <f t="shared" si="14"/>
        <v>0</v>
      </c>
      <c r="BN7" s="252">
        <f t="shared" si="14"/>
        <v>0</v>
      </c>
      <c r="BO7" s="252">
        <f t="shared" si="14"/>
        <v>0</v>
      </c>
      <c r="BP7" s="252">
        <f t="shared" si="14"/>
        <v>0</v>
      </c>
      <c r="BQ7" s="252">
        <f t="shared" si="14"/>
        <v>0</v>
      </c>
      <c r="BR7" s="252" t="str">
        <f t="shared" si="14"/>
        <v/>
      </c>
      <c r="BS7" s="252" t="str">
        <f t="shared" si="14"/>
        <v/>
      </c>
      <c r="BT7" s="253" t="str">
        <f t="shared" si="14"/>
        <v/>
      </c>
      <c r="BU7" s="251" t="str">
        <f t="shared" si="14"/>
        <v/>
      </c>
      <c r="BV7" s="252" t="str">
        <f t="shared" si="14"/>
        <v/>
      </c>
      <c r="BW7" s="252" t="str">
        <f t="shared" si="14"/>
        <v/>
      </c>
      <c r="BX7" s="252" t="str">
        <f t="shared" si="14"/>
        <v/>
      </c>
      <c r="BY7" s="252" t="str">
        <f t="shared" si="14"/>
        <v/>
      </c>
      <c r="BZ7" s="252" t="str">
        <f t="shared" si="14"/>
        <v/>
      </c>
      <c r="CA7" s="252" t="str">
        <f t="shared" si="14"/>
        <v/>
      </c>
      <c r="CB7" s="252" t="str">
        <f t="shared" si="14"/>
        <v/>
      </c>
      <c r="CC7" s="252" t="str">
        <f t="shared" si="14"/>
        <v/>
      </c>
      <c r="CD7" s="252" t="str">
        <f t="shared" si="14"/>
        <v/>
      </c>
      <c r="CE7" s="252" t="str">
        <f t="shared" si="14"/>
        <v/>
      </c>
      <c r="CF7" s="252" t="str">
        <f t="shared" si="14"/>
        <v/>
      </c>
      <c r="CG7" s="252" t="str">
        <f t="shared" si="14"/>
        <v/>
      </c>
      <c r="CH7" s="252" t="str">
        <f t="shared" si="14"/>
        <v/>
      </c>
      <c r="CI7" s="252" t="str">
        <f t="shared" si="14"/>
        <v/>
      </c>
      <c r="CJ7" s="252" t="str">
        <f t="shared" si="14"/>
        <v/>
      </c>
      <c r="CK7" s="252" t="str">
        <f t="shared" si="14"/>
        <v/>
      </c>
      <c r="CL7" s="252" t="str">
        <f t="shared" si="14"/>
        <v/>
      </c>
      <c r="CM7" s="252" t="str">
        <f t="shared" si="14"/>
        <v/>
      </c>
      <c r="CN7" s="252" t="str">
        <f t="shared" si="14"/>
        <v/>
      </c>
      <c r="CO7" s="252" t="str">
        <f t="shared" si="14"/>
        <v/>
      </c>
      <c r="CP7" s="252" t="str">
        <f t="shared" si="14"/>
        <v/>
      </c>
      <c r="CQ7" s="252" t="str">
        <f t="shared" si="14"/>
        <v/>
      </c>
      <c r="CR7" s="252" t="str">
        <f t="shared" si="14"/>
        <v/>
      </c>
      <c r="CS7" s="252" t="str">
        <f t="shared" si="14"/>
        <v/>
      </c>
      <c r="CT7" s="252" t="str">
        <f t="shared" si="14"/>
        <v/>
      </c>
      <c r="CU7" s="252" t="str">
        <f t="shared" si="14"/>
        <v/>
      </c>
      <c r="CV7" s="252" t="str">
        <f t="shared" si="14"/>
        <v/>
      </c>
      <c r="CW7" s="252" t="str">
        <f t="shared" si="14"/>
        <v/>
      </c>
      <c r="CX7" s="252" t="str">
        <f t="shared" si="14"/>
        <v/>
      </c>
      <c r="CY7" s="253" t="str">
        <f t="shared" si="14"/>
        <v/>
      </c>
      <c r="CZ7" s="251" t="str">
        <f t="shared" si="14"/>
        <v/>
      </c>
      <c r="DA7" s="252" t="str">
        <f t="shared" si="14"/>
        <v/>
      </c>
      <c r="DB7" s="252" t="str">
        <f t="shared" si="14"/>
        <v/>
      </c>
      <c r="DC7" s="252" t="str">
        <f t="shared" ref="DC7:FN7" si="15">IF(OR($AO7="",$AO7&gt;DC$4,$AO8&lt;DC$4,DC$5="準"),"",
IF(AND(OR(DC$5="土",DC$5="日",DC$5="Ａ"),DC$6=""),"",IF(DC$6="",0,DC$6)))</f>
        <v/>
      </c>
      <c r="DD7" s="252" t="str">
        <f t="shared" si="15"/>
        <v/>
      </c>
      <c r="DE7" s="252" t="str">
        <f t="shared" si="15"/>
        <v/>
      </c>
      <c r="DF7" s="252" t="str">
        <f t="shared" si="15"/>
        <v/>
      </c>
      <c r="DG7" s="252" t="str">
        <f t="shared" si="15"/>
        <v/>
      </c>
      <c r="DH7" s="252" t="str">
        <f t="shared" si="15"/>
        <v/>
      </c>
      <c r="DI7" s="252" t="str">
        <f t="shared" si="15"/>
        <v/>
      </c>
      <c r="DJ7" s="252" t="str">
        <f t="shared" si="15"/>
        <v/>
      </c>
      <c r="DK7" s="252" t="str">
        <f t="shared" si="15"/>
        <v/>
      </c>
      <c r="DL7" s="252" t="str">
        <f t="shared" si="15"/>
        <v/>
      </c>
      <c r="DM7" s="252" t="str">
        <f t="shared" si="15"/>
        <v/>
      </c>
      <c r="DN7" s="252" t="str">
        <f t="shared" si="15"/>
        <v/>
      </c>
      <c r="DO7" s="252" t="str">
        <f t="shared" si="15"/>
        <v/>
      </c>
      <c r="DP7" s="252" t="str">
        <f t="shared" si="15"/>
        <v/>
      </c>
      <c r="DQ7" s="252" t="str">
        <f t="shared" si="15"/>
        <v/>
      </c>
      <c r="DR7" s="252" t="str">
        <f t="shared" si="15"/>
        <v/>
      </c>
      <c r="DS7" s="252" t="str">
        <f t="shared" si="15"/>
        <v/>
      </c>
      <c r="DT7" s="252" t="str">
        <f t="shared" si="15"/>
        <v/>
      </c>
      <c r="DU7" s="252" t="str">
        <f t="shared" si="15"/>
        <v/>
      </c>
      <c r="DV7" s="252" t="str">
        <f t="shared" si="15"/>
        <v/>
      </c>
      <c r="DW7" s="252" t="str">
        <f t="shared" si="15"/>
        <v/>
      </c>
      <c r="DX7" s="252" t="str">
        <f t="shared" si="15"/>
        <v/>
      </c>
      <c r="DY7" s="252" t="str">
        <f t="shared" si="15"/>
        <v/>
      </c>
      <c r="DZ7" s="252" t="str">
        <f t="shared" si="15"/>
        <v/>
      </c>
      <c r="EA7" s="252" t="str">
        <f t="shared" si="15"/>
        <v/>
      </c>
      <c r="EB7" s="252" t="str">
        <f t="shared" si="15"/>
        <v/>
      </c>
      <c r="EC7" s="252" t="str">
        <f t="shared" si="15"/>
        <v/>
      </c>
      <c r="ED7" s="253" t="str">
        <f t="shared" si="15"/>
        <v/>
      </c>
      <c r="EE7" s="251" t="str">
        <f t="shared" si="15"/>
        <v/>
      </c>
      <c r="EF7" s="252" t="str">
        <f t="shared" si="15"/>
        <v/>
      </c>
      <c r="EG7" s="252" t="str">
        <f t="shared" si="15"/>
        <v/>
      </c>
      <c r="EH7" s="252" t="str">
        <f t="shared" si="15"/>
        <v/>
      </c>
      <c r="EI7" s="252" t="str">
        <f t="shared" si="15"/>
        <v/>
      </c>
      <c r="EJ7" s="252" t="str">
        <f t="shared" si="15"/>
        <v/>
      </c>
      <c r="EK7" s="252" t="str">
        <f t="shared" si="15"/>
        <v/>
      </c>
      <c r="EL7" s="252" t="str">
        <f t="shared" si="15"/>
        <v/>
      </c>
      <c r="EM7" s="252" t="str">
        <f t="shared" si="15"/>
        <v/>
      </c>
      <c r="EN7" s="252" t="str">
        <f t="shared" si="15"/>
        <v/>
      </c>
      <c r="EO7" s="252" t="str">
        <f t="shared" si="15"/>
        <v/>
      </c>
      <c r="EP7" s="252" t="str">
        <f t="shared" si="15"/>
        <v/>
      </c>
      <c r="EQ7" s="252" t="str">
        <f t="shared" si="15"/>
        <v/>
      </c>
      <c r="ER7" s="252" t="str">
        <f t="shared" si="15"/>
        <v/>
      </c>
      <c r="ES7" s="252" t="str">
        <f t="shared" si="15"/>
        <v/>
      </c>
      <c r="ET7" s="252" t="str">
        <f t="shared" si="15"/>
        <v/>
      </c>
      <c r="EU7" s="252" t="str">
        <f t="shared" si="15"/>
        <v/>
      </c>
      <c r="EV7" s="252" t="str">
        <f t="shared" si="15"/>
        <v/>
      </c>
      <c r="EW7" s="252" t="str">
        <f t="shared" si="15"/>
        <v/>
      </c>
      <c r="EX7" s="252" t="str">
        <f t="shared" si="15"/>
        <v/>
      </c>
      <c r="EY7" s="252" t="str">
        <f t="shared" si="15"/>
        <v/>
      </c>
      <c r="EZ7" s="252" t="str">
        <f t="shared" si="15"/>
        <v/>
      </c>
      <c r="FA7" s="252" t="str">
        <f t="shared" si="15"/>
        <v/>
      </c>
      <c r="FB7" s="252" t="str">
        <f t="shared" si="15"/>
        <v/>
      </c>
      <c r="FC7" s="252" t="str">
        <f t="shared" si="15"/>
        <v/>
      </c>
      <c r="FD7" s="252" t="str">
        <f t="shared" si="15"/>
        <v/>
      </c>
      <c r="FE7" s="252" t="str">
        <f t="shared" si="15"/>
        <v/>
      </c>
      <c r="FF7" s="252" t="str">
        <f t="shared" si="15"/>
        <v/>
      </c>
      <c r="FG7" s="252" t="str">
        <f t="shared" si="15"/>
        <v/>
      </c>
      <c r="FH7" s="252" t="str">
        <f t="shared" si="15"/>
        <v/>
      </c>
      <c r="FI7" s="253" t="str">
        <f t="shared" si="15"/>
        <v/>
      </c>
      <c r="FJ7" s="251" t="str">
        <f t="shared" si="15"/>
        <v/>
      </c>
      <c r="FK7" s="252" t="str">
        <f t="shared" si="15"/>
        <v/>
      </c>
      <c r="FL7" s="252" t="str">
        <f t="shared" si="15"/>
        <v/>
      </c>
      <c r="FM7" s="252" t="str">
        <f t="shared" si="15"/>
        <v/>
      </c>
      <c r="FN7" s="252" t="str">
        <f t="shared" si="15"/>
        <v/>
      </c>
      <c r="FO7" s="252" t="str">
        <f>IF(OR($AO7="",$AO7&gt;FO$4,$AO8&lt;FO$4,FO$5="準"),"",
IF(AND(OR(FO$5="土",FO$5="日",FO$5="Ａ"),FO$6=""),"",IF(FO$6="",0,FO$6)))</f>
        <v/>
      </c>
      <c r="FP7" s="252" t="str">
        <f>IF(OR($AO7="",$AO7&gt;FP$4,$AO8&lt;FP$4,FP$5="準"),"",
IF(AND(OR(FP$5="土",FP$5="日",FP$5="Ａ"),FP$6=""),"",IF(FP$6="",0,FP$6)))</f>
        <v/>
      </c>
      <c r="FQ7" s="252" t="str">
        <f>IF(OR($AO7="",$AO7&gt;FQ$4,$AO8&lt;FQ$4,FQ$5="準"),"",
IF(AND(OR(FQ$5="土",FQ$5="日",FQ$5="Ａ"),FQ$6=""),"",IF(FQ$6="",0,FQ$6)))</f>
        <v/>
      </c>
      <c r="FR7" s="252" t="str">
        <f>IF(OR($AO7="",$AO7&gt;FR$4,$AO8&lt;FR$4,FR$5="準"),"",
IF(AND(OR(FR$5="土",FR$5="日",FR$5="Ａ"),FR$6=""),"",IF(FR$6="",0,FR$6)))</f>
        <v/>
      </c>
      <c r="FS7" s="253" t="str">
        <f>IF(OR($AO7="",$AO7&gt;FS$4,$AO8&lt;FS$4,FS$5="準"),"",
IF(AND(OR(FS$5="土",FS$5="日",FS$5="Ａ"),FS$6=""),"",IF(FS$6="",0,FS$6)))</f>
        <v/>
      </c>
      <c r="FT7" s="254" t="str">
        <f>IF(SUM(AP7:FI7)=0,"",SUM(AP7:FI7))</f>
        <v/>
      </c>
    </row>
    <row r="8" spans="1:176" ht="21" customHeight="1">
      <c r="B8" s="1264" t="s">
        <v>378</v>
      </c>
      <c r="C8" s="1265"/>
      <c r="D8" s="1265"/>
      <c r="E8" s="1265"/>
      <c r="F8" s="1266">
        <v>45444</v>
      </c>
      <c r="G8" s="1266"/>
      <c r="H8" s="1266"/>
      <c r="I8" s="1266"/>
      <c r="J8" s="1266"/>
      <c r="K8" s="1266"/>
      <c r="N8" s="1267" t="s">
        <v>381</v>
      </c>
      <c r="O8" s="1268"/>
      <c r="P8" s="1268"/>
      <c r="Q8" s="1269"/>
      <c r="R8" s="1284" t="str">
        <f>IF($F$9="","",FT7)</f>
        <v/>
      </c>
      <c r="S8" s="1284"/>
      <c r="T8" s="1284"/>
      <c r="U8" s="1284"/>
      <c r="V8" s="1284" t="str">
        <f>IF($F$9="","",FT9)</f>
        <v/>
      </c>
      <c r="W8" s="1284"/>
      <c r="X8" s="1284"/>
      <c r="Y8" s="1284"/>
      <c r="Z8" s="1284" t="str">
        <f>IF($F$9="","",FT12)</f>
        <v/>
      </c>
      <c r="AA8" s="1284"/>
      <c r="AB8" s="1284"/>
      <c r="AC8" s="1284"/>
      <c r="AD8" s="1284" t="str">
        <f>IF($F$9="","",FT14)</f>
        <v/>
      </c>
      <c r="AE8" s="1284"/>
      <c r="AF8" s="1284"/>
      <c r="AG8" s="1284"/>
      <c r="AH8" s="1284" t="str">
        <f>IF(R8="","",SUM(R8:AG8))</f>
        <v/>
      </c>
      <c r="AI8" s="1284"/>
      <c r="AK8" s="97">
        <v>45515</v>
      </c>
      <c r="AL8" s="248" t="s">
        <v>570</v>
      </c>
      <c r="AM8" s="249">
        <v>1</v>
      </c>
      <c r="AO8" s="255">
        <f>IF($F$8="","",EOMONTH($F$8,0)+DAY($F$8)-1)</f>
        <v>45473</v>
      </c>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8"/>
      <c r="BU8" s="256"/>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8"/>
      <c r="CZ8" s="256"/>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8"/>
      <c r="EE8" s="256"/>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8"/>
      <c r="FJ8" s="256"/>
      <c r="FK8" s="257"/>
      <c r="FL8" s="257"/>
      <c r="FM8" s="257"/>
      <c r="FN8" s="257"/>
      <c r="FO8" s="257"/>
      <c r="FP8" s="257"/>
      <c r="FQ8" s="257"/>
      <c r="FR8" s="257"/>
      <c r="FS8" s="258"/>
      <c r="FT8" s="259">
        <f>IF(COUNT(AP7:FI7)=0,"",COUNT(AP7:FI7))</f>
        <v>20</v>
      </c>
    </row>
    <row r="9" spans="1:176" ht="21" customHeight="1">
      <c r="B9" s="1276" t="s">
        <v>379</v>
      </c>
      <c r="C9" s="1277"/>
      <c r="D9" s="1277"/>
      <c r="E9" s="1277"/>
      <c r="F9" s="1266">
        <v>45565</v>
      </c>
      <c r="G9" s="1266"/>
      <c r="H9" s="1266"/>
      <c r="I9" s="1266"/>
      <c r="J9" s="1266"/>
      <c r="K9" s="1266"/>
      <c r="N9" s="1267" t="s">
        <v>382</v>
      </c>
      <c r="O9" s="1268"/>
      <c r="P9" s="1268"/>
      <c r="Q9" s="1269"/>
      <c r="R9" s="1278">
        <f>IF($F$9="","",FT8)</f>
        <v>20</v>
      </c>
      <c r="S9" s="1278"/>
      <c r="T9" s="1278"/>
      <c r="U9" s="1278"/>
      <c r="V9" s="1278">
        <f>IF($F$9="","",FT10)</f>
        <v>22</v>
      </c>
      <c r="W9" s="1278"/>
      <c r="X9" s="1278"/>
      <c r="Y9" s="1278"/>
      <c r="Z9" s="1278">
        <f>IF($F$9="","",FT13)</f>
        <v>21</v>
      </c>
      <c r="AA9" s="1278"/>
      <c r="AB9" s="1278"/>
      <c r="AC9" s="1278"/>
      <c r="AD9" s="1278">
        <f>IF($F$9="","",FT19)</f>
        <v>19</v>
      </c>
      <c r="AE9" s="1278"/>
      <c r="AF9" s="1278"/>
      <c r="AG9" s="1278"/>
      <c r="AH9" s="1278">
        <f>IF(R9="","",SUM(R9:AG9))</f>
        <v>82</v>
      </c>
      <c r="AI9" s="1278"/>
      <c r="AK9" s="95">
        <v>45516</v>
      </c>
      <c r="AL9" s="248" t="s">
        <v>564</v>
      </c>
      <c r="AM9" s="249">
        <v>1</v>
      </c>
      <c r="AO9" s="250">
        <f>IF($F$8="","",EOMONTH($F$8,0)+DAY($F$8))</f>
        <v>45474</v>
      </c>
      <c r="AP9" s="252" t="str">
        <f t="shared" ref="AP9:DA9" si="16">IF(OR($AO9="",$AO9&gt;AP$4,$AO10&lt;AP$4,AP$5="準"),"",
IF(AND(OR(AP$5="土",AP$5="日",AP$5="Ａ"),AP$6=""),"",IF(AP$6="",0,AP$6)))</f>
        <v/>
      </c>
      <c r="AQ9" s="252" t="str">
        <f t="shared" si="16"/>
        <v/>
      </c>
      <c r="AR9" s="252" t="str">
        <f t="shared" si="16"/>
        <v/>
      </c>
      <c r="AS9" s="252" t="str">
        <f t="shared" si="16"/>
        <v/>
      </c>
      <c r="AT9" s="252" t="str">
        <f t="shared" si="16"/>
        <v/>
      </c>
      <c r="AU9" s="252" t="str">
        <f t="shared" si="16"/>
        <v/>
      </c>
      <c r="AV9" s="252" t="str">
        <f t="shared" si="16"/>
        <v/>
      </c>
      <c r="AW9" s="252" t="str">
        <f t="shared" si="16"/>
        <v/>
      </c>
      <c r="AX9" s="252" t="str">
        <f t="shared" si="16"/>
        <v/>
      </c>
      <c r="AY9" s="252" t="str">
        <f t="shared" si="16"/>
        <v/>
      </c>
      <c r="AZ9" s="252" t="str">
        <f t="shared" si="16"/>
        <v/>
      </c>
      <c r="BA9" s="252" t="str">
        <f t="shared" si="16"/>
        <v/>
      </c>
      <c r="BB9" s="252" t="str">
        <f t="shared" si="16"/>
        <v/>
      </c>
      <c r="BC9" s="252" t="str">
        <f t="shared" si="16"/>
        <v/>
      </c>
      <c r="BD9" s="252" t="str">
        <f t="shared" si="16"/>
        <v/>
      </c>
      <c r="BE9" s="252" t="str">
        <f t="shared" si="16"/>
        <v/>
      </c>
      <c r="BF9" s="252" t="str">
        <f t="shared" si="16"/>
        <v/>
      </c>
      <c r="BG9" s="252" t="str">
        <f t="shared" si="16"/>
        <v/>
      </c>
      <c r="BH9" s="252" t="str">
        <f t="shared" si="16"/>
        <v/>
      </c>
      <c r="BI9" s="252" t="str">
        <f t="shared" si="16"/>
        <v/>
      </c>
      <c r="BJ9" s="252" t="str">
        <f t="shared" si="16"/>
        <v/>
      </c>
      <c r="BK9" s="252" t="str">
        <f t="shared" si="16"/>
        <v/>
      </c>
      <c r="BL9" s="252" t="str">
        <f t="shared" si="16"/>
        <v/>
      </c>
      <c r="BM9" s="252" t="str">
        <f t="shared" si="16"/>
        <v/>
      </c>
      <c r="BN9" s="252" t="str">
        <f t="shared" si="16"/>
        <v/>
      </c>
      <c r="BO9" s="252" t="str">
        <f t="shared" si="16"/>
        <v/>
      </c>
      <c r="BP9" s="252" t="str">
        <f t="shared" si="16"/>
        <v/>
      </c>
      <c r="BQ9" s="252" t="str">
        <f t="shared" si="16"/>
        <v/>
      </c>
      <c r="BR9" s="252" t="str">
        <f t="shared" si="16"/>
        <v/>
      </c>
      <c r="BS9" s="252" t="str">
        <f t="shared" si="16"/>
        <v/>
      </c>
      <c r="BT9" s="253" t="str">
        <f t="shared" si="16"/>
        <v/>
      </c>
      <c r="BU9" s="251">
        <f t="shared" si="16"/>
        <v>0</v>
      </c>
      <c r="BV9" s="252">
        <f t="shared" si="16"/>
        <v>0</v>
      </c>
      <c r="BW9" s="252">
        <f t="shared" si="16"/>
        <v>0</v>
      </c>
      <c r="BX9" s="252">
        <f t="shared" si="16"/>
        <v>0</v>
      </c>
      <c r="BY9" s="252">
        <f t="shared" si="16"/>
        <v>0</v>
      </c>
      <c r="BZ9" s="252" t="str">
        <f t="shared" si="16"/>
        <v/>
      </c>
      <c r="CA9" s="252" t="str">
        <f t="shared" si="16"/>
        <v/>
      </c>
      <c r="CB9" s="252">
        <f t="shared" si="16"/>
        <v>0</v>
      </c>
      <c r="CC9" s="252">
        <f t="shared" si="16"/>
        <v>0</v>
      </c>
      <c r="CD9" s="252">
        <f t="shared" si="16"/>
        <v>0</v>
      </c>
      <c r="CE9" s="252">
        <f t="shared" si="16"/>
        <v>0</v>
      </c>
      <c r="CF9" s="252">
        <f t="shared" si="16"/>
        <v>0</v>
      </c>
      <c r="CG9" s="252" t="str">
        <f t="shared" si="16"/>
        <v/>
      </c>
      <c r="CH9" s="252" t="str">
        <f t="shared" si="16"/>
        <v/>
      </c>
      <c r="CI9" s="252" t="str">
        <f t="shared" si="16"/>
        <v/>
      </c>
      <c r="CJ9" s="252">
        <f t="shared" si="16"/>
        <v>0</v>
      </c>
      <c r="CK9" s="252">
        <f t="shared" si="16"/>
        <v>0</v>
      </c>
      <c r="CL9" s="252">
        <f t="shared" si="16"/>
        <v>0</v>
      </c>
      <c r="CM9" s="252">
        <f t="shared" si="16"/>
        <v>0</v>
      </c>
      <c r="CN9" s="252" t="str">
        <f t="shared" si="16"/>
        <v/>
      </c>
      <c r="CO9" s="252" t="str">
        <f t="shared" si="16"/>
        <v/>
      </c>
      <c r="CP9" s="252">
        <f t="shared" si="16"/>
        <v>0</v>
      </c>
      <c r="CQ9" s="252">
        <f t="shared" si="16"/>
        <v>0</v>
      </c>
      <c r="CR9" s="252">
        <f t="shared" si="16"/>
        <v>0</v>
      </c>
      <c r="CS9" s="252">
        <f t="shared" si="16"/>
        <v>0</v>
      </c>
      <c r="CT9" s="252">
        <f t="shared" si="16"/>
        <v>0</v>
      </c>
      <c r="CU9" s="252" t="str">
        <f t="shared" si="16"/>
        <v/>
      </c>
      <c r="CV9" s="252" t="str">
        <f t="shared" si="16"/>
        <v/>
      </c>
      <c r="CW9" s="252">
        <f t="shared" si="16"/>
        <v>0</v>
      </c>
      <c r="CX9" s="252">
        <f t="shared" si="16"/>
        <v>0</v>
      </c>
      <c r="CY9" s="253">
        <f t="shared" si="16"/>
        <v>0</v>
      </c>
      <c r="CZ9" s="251" t="str">
        <f t="shared" si="16"/>
        <v/>
      </c>
      <c r="DA9" s="252" t="str">
        <f t="shared" si="16"/>
        <v/>
      </c>
      <c r="DB9" s="252" t="str">
        <f t="shared" ref="DB9:FM9" si="17">IF(OR($AO9="",$AO9&gt;DB$4,$AO10&lt;DB$4,DB$5="準"),"",
IF(AND(OR(DB$5="土",DB$5="日",DB$5="Ａ"),DB$6=""),"",IF(DB$6="",0,DB$6)))</f>
        <v/>
      </c>
      <c r="DC9" s="252" t="str">
        <f t="shared" si="17"/>
        <v/>
      </c>
      <c r="DD9" s="252" t="str">
        <f t="shared" si="17"/>
        <v/>
      </c>
      <c r="DE9" s="252" t="str">
        <f t="shared" si="17"/>
        <v/>
      </c>
      <c r="DF9" s="252" t="str">
        <f t="shared" si="17"/>
        <v/>
      </c>
      <c r="DG9" s="252" t="str">
        <f t="shared" si="17"/>
        <v/>
      </c>
      <c r="DH9" s="252" t="str">
        <f t="shared" si="17"/>
        <v/>
      </c>
      <c r="DI9" s="252" t="str">
        <f t="shared" si="17"/>
        <v/>
      </c>
      <c r="DJ9" s="252" t="str">
        <f t="shared" si="17"/>
        <v/>
      </c>
      <c r="DK9" s="252" t="str">
        <f t="shared" si="17"/>
        <v/>
      </c>
      <c r="DL9" s="252" t="str">
        <f t="shared" si="17"/>
        <v/>
      </c>
      <c r="DM9" s="252" t="str">
        <f t="shared" si="17"/>
        <v/>
      </c>
      <c r="DN9" s="252" t="str">
        <f t="shared" si="17"/>
        <v/>
      </c>
      <c r="DO9" s="252" t="str">
        <f t="shared" si="17"/>
        <v/>
      </c>
      <c r="DP9" s="252" t="str">
        <f t="shared" si="17"/>
        <v/>
      </c>
      <c r="DQ9" s="252" t="str">
        <f t="shared" si="17"/>
        <v/>
      </c>
      <c r="DR9" s="252" t="str">
        <f t="shared" si="17"/>
        <v/>
      </c>
      <c r="DS9" s="252" t="str">
        <f t="shared" si="17"/>
        <v/>
      </c>
      <c r="DT9" s="252" t="str">
        <f t="shared" si="17"/>
        <v/>
      </c>
      <c r="DU9" s="252" t="str">
        <f t="shared" si="17"/>
        <v/>
      </c>
      <c r="DV9" s="252" t="str">
        <f t="shared" si="17"/>
        <v/>
      </c>
      <c r="DW9" s="252" t="str">
        <f t="shared" si="17"/>
        <v/>
      </c>
      <c r="DX9" s="252" t="str">
        <f t="shared" si="17"/>
        <v/>
      </c>
      <c r="DY9" s="252" t="str">
        <f t="shared" si="17"/>
        <v/>
      </c>
      <c r="DZ9" s="252" t="str">
        <f t="shared" si="17"/>
        <v/>
      </c>
      <c r="EA9" s="252" t="str">
        <f t="shared" si="17"/>
        <v/>
      </c>
      <c r="EB9" s="252" t="str">
        <f t="shared" si="17"/>
        <v/>
      </c>
      <c r="EC9" s="252" t="str">
        <f t="shared" si="17"/>
        <v/>
      </c>
      <c r="ED9" s="253" t="str">
        <f t="shared" si="17"/>
        <v/>
      </c>
      <c r="EE9" s="251" t="str">
        <f t="shared" si="17"/>
        <v/>
      </c>
      <c r="EF9" s="252" t="str">
        <f t="shared" si="17"/>
        <v/>
      </c>
      <c r="EG9" s="252" t="str">
        <f t="shared" si="17"/>
        <v/>
      </c>
      <c r="EH9" s="252" t="str">
        <f t="shared" si="17"/>
        <v/>
      </c>
      <c r="EI9" s="252" t="str">
        <f t="shared" si="17"/>
        <v/>
      </c>
      <c r="EJ9" s="252" t="str">
        <f t="shared" si="17"/>
        <v/>
      </c>
      <c r="EK9" s="252" t="str">
        <f t="shared" si="17"/>
        <v/>
      </c>
      <c r="EL9" s="252" t="str">
        <f t="shared" si="17"/>
        <v/>
      </c>
      <c r="EM9" s="252" t="str">
        <f t="shared" si="17"/>
        <v/>
      </c>
      <c r="EN9" s="252" t="str">
        <f t="shared" si="17"/>
        <v/>
      </c>
      <c r="EO9" s="252" t="str">
        <f t="shared" si="17"/>
        <v/>
      </c>
      <c r="EP9" s="252" t="str">
        <f t="shared" si="17"/>
        <v/>
      </c>
      <c r="EQ9" s="252" t="str">
        <f t="shared" si="17"/>
        <v/>
      </c>
      <c r="ER9" s="252" t="str">
        <f t="shared" si="17"/>
        <v/>
      </c>
      <c r="ES9" s="252" t="str">
        <f t="shared" si="17"/>
        <v/>
      </c>
      <c r="ET9" s="252" t="str">
        <f t="shared" si="17"/>
        <v/>
      </c>
      <c r="EU9" s="252" t="str">
        <f t="shared" si="17"/>
        <v/>
      </c>
      <c r="EV9" s="252" t="str">
        <f t="shared" si="17"/>
        <v/>
      </c>
      <c r="EW9" s="252" t="str">
        <f t="shared" si="17"/>
        <v/>
      </c>
      <c r="EX9" s="252" t="str">
        <f t="shared" si="17"/>
        <v/>
      </c>
      <c r="EY9" s="252" t="str">
        <f t="shared" si="17"/>
        <v/>
      </c>
      <c r="EZ9" s="252" t="str">
        <f t="shared" si="17"/>
        <v/>
      </c>
      <c r="FA9" s="252" t="str">
        <f t="shared" si="17"/>
        <v/>
      </c>
      <c r="FB9" s="252" t="str">
        <f t="shared" si="17"/>
        <v/>
      </c>
      <c r="FC9" s="252" t="str">
        <f t="shared" si="17"/>
        <v/>
      </c>
      <c r="FD9" s="252" t="str">
        <f t="shared" si="17"/>
        <v/>
      </c>
      <c r="FE9" s="252" t="str">
        <f t="shared" si="17"/>
        <v/>
      </c>
      <c r="FF9" s="252" t="str">
        <f t="shared" si="17"/>
        <v/>
      </c>
      <c r="FG9" s="252" t="str">
        <f t="shared" si="17"/>
        <v/>
      </c>
      <c r="FH9" s="252" t="str">
        <f t="shared" si="17"/>
        <v/>
      </c>
      <c r="FI9" s="253" t="str">
        <f t="shared" si="17"/>
        <v/>
      </c>
      <c r="FJ9" s="251" t="str">
        <f t="shared" si="17"/>
        <v/>
      </c>
      <c r="FK9" s="252" t="str">
        <f t="shared" si="17"/>
        <v/>
      </c>
      <c r="FL9" s="252" t="str">
        <f t="shared" si="17"/>
        <v/>
      </c>
      <c r="FM9" s="252" t="str">
        <f t="shared" si="17"/>
        <v/>
      </c>
      <c r="FN9" s="252" t="str">
        <f t="shared" ref="FN9:FS9" si="18">IF(OR($AO9="",$AO9&gt;FN$4,$AO10&lt;FN$4,FN$5="準"),"",
IF(AND(OR(FN$5="土",FN$5="日",FN$5="Ａ"),FN$6=""),"",IF(FN$6="",0,FN$6)))</f>
        <v/>
      </c>
      <c r="FO9" s="252" t="str">
        <f t="shared" si="18"/>
        <v/>
      </c>
      <c r="FP9" s="252" t="str">
        <f t="shared" si="18"/>
        <v/>
      </c>
      <c r="FQ9" s="252" t="str">
        <f t="shared" si="18"/>
        <v/>
      </c>
      <c r="FR9" s="252" t="str">
        <f t="shared" si="18"/>
        <v/>
      </c>
      <c r="FS9" s="253" t="str">
        <f t="shared" si="18"/>
        <v/>
      </c>
      <c r="FT9" s="254" t="str">
        <f>IF(SUM(AP9:FI9)=0,"",SUM(AP9:FI9))</f>
        <v/>
      </c>
    </row>
    <row r="10" spans="1:176" ht="25.5" customHeight="1">
      <c r="N10" s="1263" t="s">
        <v>576</v>
      </c>
      <c r="O10" s="1263"/>
      <c r="P10" s="1263"/>
      <c r="Q10" s="1263"/>
      <c r="R10" s="1263"/>
      <c r="S10" s="1263"/>
      <c r="T10" s="1263"/>
      <c r="U10" s="1263"/>
      <c r="V10" s="1263"/>
      <c r="W10" s="1263"/>
      <c r="X10" s="1263"/>
      <c r="Y10" s="1263"/>
      <c r="Z10" s="1263"/>
      <c r="AA10" s="1263"/>
      <c r="AB10" s="1263"/>
      <c r="AC10" s="1263"/>
      <c r="AK10" s="97">
        <v>45551</v>
      </c>
      <c r="AL10" s="248" t="s">
        <v>78</v>
      </c>
      <c r="AM10" s="249">
        <v>1</v>
      </c>
      <c r="AO10" s="255">
        <f>IF($F$8="","",EOMONTH($F$8,1)+DAY($F$8)-1)</f>
        <v>45504</v>
      </c>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8"/>
      <c r="BU10" s="256"/>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8"/>
      <c r="CZ10" s="256"/>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8"/>
      <c r="EE10" s="256"/>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8"/>
      <c r="FJ10" s="256"/>
      <c r="FK10" s="257"/>
      <c r="FL10" s="257"/>
      <c r="FM10" s="257"/>
      <c r="FN10" s="257"/>
      <c r="FO10" s="257"/>
      <c r="FP10" s="257"/>
      <c r="FQ10" s="257"/>
      <c r="FR10" s="257"/>
      <c r="FS10" s="258"/>
      <c r="FT10" s="259">
        <f>IF(COUNT(AP9:FI9)=0,"",COUNT(AP9:FI9))</f>
        <v>22</v>
      </c>
    </row>
    <row r="11" spans="1:176" ht="12" customHeight="1">
      <c r="B11" s="1261" t="str">
        <f>IF($F$8="","",MONTH(C12)&amp;"月")</f>
        <v>6月</v>
      </c>
      <c r="C11" s="1262"/>
      <c r="R11" s="260"/>
      <c r="AK11" s="97">
        <v>45557</v>
      </c>
      <c r="AL11" s="248" t="s">
        <v>79</v>
      </c>
      <c r="AM11" s="249">
        <v>1</v>
      </c>
      <c r="AO11" s="261"/>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63"/>
      <c r="BU11" s="262"/>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63"/>
      <c r="CZ11" s="262"/>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63"/>
      <c r="EE11" s="262"/>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63"/>
      <c r="FJ11" s="262"/>
      <c r="FK11" s="225"/>
      <c r="FL11" s="225"/>
      <c r="FM11" s="225"/>
      <c r="FN11" s="225"/>
      <c r="FO11" s="225"/>
      <c r="FP11" s="225"/>
      <c r="FQ11" s="225"/>
      <c r="FR11" s="225"/>
      <c r="FS11" s="263"/>
      <c r="FT11" s="264"/>
    </row>
    <row r="12" spans="1:176" ht="15" customHeight="1">
      <c r="A12" s="1151"/>
      <c r="B12" s="269" t="s">
        <v>412</v>
      </c>
      <c r="C12" s="266">
        <f>IF(F8="","",F8)</f>
        <v>45444</v>
      </c>
      <c r="D12" s="267">
        <f>IF(C12="","",IF(C12+1&gt;$AO$8,"",C12+1))</f>
        <v>45445</v>
      </c>
      <c r="E12" s="267">
        <f t="shared" ref="E12:AG12" si="19">IF(D12="","",IF(D12+1&gt;$AO$8,"",D12+1))</f>
        <v>45446</v>
      </c>
      <c r="F12" s="267">
        <f t="shared" si="19"/>
        <v>45447</v>
      </c>
      <c r="G12" s="267">
        <f t="shared" si="19"/>
        <v>45448</v>
      </c>
      <c r="H12" s="267">
        <f t="shared" si="19"/>
        <v>45449</v>
      </c>
      <c r="I12" s="267">
        <f t="shared" si="19"/>
        <v>45450</v>
      </c>
      <c r="J12" s="267">
        <f t="shared" si="19"/>
        <v>45451</v>
      </c>
      <c r="K12" s="267">
        <f t="shared" si="19"/>
        <v>45452</v>
      </c>
      <c r="L12" s="267">
        <f t="shared" si="19"/>
        <v>45453</v>
      </c>
      <c r="M12" s="267">
        <f t="shared" si="19"/>
        <v>45454</v>
      </c>
      <c r="N12" s="267">
        <f t="shared" si="19"/>
        <v>45455</v>
      </c>
      <c r="O12" s="267">
        <f t="shared" si="19"/>
        <v>45456</v>
      </c>
      <c r="P12" s="267">
        <f t="shared" si="19"/>
        <v>45457</v>
      </c>
      <c r="Q12" s="267">
        <f t="shared" si="19"/>
        <v>45458</v>
      </c>
      <c r="R12" s="267">
        <f t="shared" si="19"/>
        <v>45459</v>
      </c>
      <c r="S12" s="267">
        <f t="shared" si="19"/>
        <v>45460</v>
      </c>
      <c r="T12" s="267">
        <f t="shared" si="19"/>
        <v>45461</v>
      </c>
      <c r="U12" s="267">
        <f t="shared" si="19"/>
        <v>45462</v>
      </c>
      <c r="V12" s="267">
        <f t="shared" si="19"/>
        <v>45463</v>
      </c>
      <c r="W12" s="267">
        <f t="shared" si="19"/>
        <v>45464</v>
      </c>
      <c r="X12" s="267">
        <f t="shared" si="19"/>
        <v>45465</v>
      </c>
      <c r="Y12" s="267">
        <f t="shared" si="19"/>
        <v>45466</v>
      </c>
      <c r="Z12" s="267">
        <f t="shared" si="19"/>
        <v>45467</v>
      </c>
      <c r="AA12" s="267">
        <f t="shared" si="19"/>
        <v>45468</v>
      </c>
      <c r="AB12" s="267">
        <f t="shared" si="19"/>
        <v>45469</v>
      </c>
      <c r="AC12" s="267">
        <f t="shared" si="19"/>
        <v>45470</v>
      </c>
      <c r="AD12" s="267">
        <f t="shared" si="19"/>
        <v>45471</v>
      </c>
      <c r="AE12" s="267">
        <f t="shared" si="19"/>
        <v>45472</v>
      </c>
      <c r="AF12" s="267">
        <f t="shared" si="19"/>
        <v>45473</v>
      </c>
      <c r="AG12" s="268" t="str">
        <f t="shared" si="19"/>
        <v/>
      </c>
      <c r="AI12" s="1282" t="s">
        <v>417</v>
      </c>
      <c r="AK12" s="97">
        <v>45558</v>
      </c>
      <c r="AL12" s="248" t="s">
        <v>567</v>
      </c>
      <c r="AM12" s="249">
        <v>1</v>
      </c>
      <c r="AO12" s="250">
        <f>IF($F$8="","",EOMONTH($F$8,1)+DAY($F$8))</f>
        <v>45505</v>
      </c>
      <c r="AP12" s="252" t="str">
        <f t="shared" ref="AP12:DA12" si="20">IF(OR($AO12="",$AO12&gt;AP$4,$AO13&lt;AP$4,AP$5="準"),"",
IF(AND(OR(AP$5="土",AP$5="日",AP$5="Ａ"),AP$6=""),"",IF(AP$6="",0,AP$6)))</f>
        <v/>
      </c>
      <c r="AQ12" s="252" t="str">
        <f t="shared" si="20"/>
        <v/>
      </c>
      <c r="AR12" s="252" t="str">
        <f t="shared" si="20"/>
        <v/>
      </c>
      <c r="AS12" s="252" t="str">
        <f t="shared" si="20"/>
        <v/>
      </c>
      <c r="AT12" s="252" t="str">
        <f t="shared" si="20"/>
        <v/>
      </c>
      <c r="AU12" s="252" t="str">
        <f t="shared" si="20"/>
        <v/>
      </c>
      <c r="AV12" s="252" t="str">
        <f t="shared" si="20"/>
        <v/>
      </c>
      <c r="AW12" s="252" t="str">
        <f t="shared" si="20"/>
        <v/>
      </c>
      <c r="AX12" s="252" t="str">
        <f t="shared" si="20"/>
        <v/>
      </c>
      <c r="AY12" s="252" t="str">
        <f t="shared" si="20"/>
        <v/>
      </c>
      <c r="AZ12" s="252" t="str">
        <f t="shared" si="20"/>
        <v/>
      </c>
      <c r="BA12" s="252" t="str">
        <f t="shared" si="20"/>
        <v/>
      </c>
      <c r="BB12" s="252" t="str">
        <f t="shared" si="20"/>
        <v/>
      </c>
      <c r="BC12" s="252" t="str">
        <f t="shared" si="20"/>
        <v/>
      </c>
      <c r="BD12" s="252" t="str">
        <f t="shared" si="20"/>
        <v/>
      </c>
      <c r="BE12" s="252" t="str">
        <f t="shared" si="20"/>
        <v/>
      </c>
      <c r="BF12" s="252" t="str">
        <f t="shared" si="20"/>
        <v/>
      </c>
      <c r="BG12" s="252" t="str">
        <f t="shared" si="20"/>
        <v/>
      </c>
      <c r="BH12" s="252" t="str">
        <f t="shared" si="20"/>
        <v/>
      </c>
      <c r="BI12" s="252" t="str">
        <f t="shared" si="20"/>
        <v/>
      </c>
      <c r="BJ12" s="252" t="str">
        <f t="shared" si="20"/>
        <v/>
      </c>
      <c r="BK12" s="252" t="str">
        <f t="shared" si="20"/>
        <v/>
      </c>
      <c r="BL12" s="252" t="str">
        <f t="shared" si="20"/>
        <v/>
      </c>
      <c r="BM12" s="252" t="str">
        <f t="shared" si="20"/>
        <v/>
      </c>
      <c r="BN12" s="252" t="str">
        <f t="shared" si="20"/>
        <v/>
      </c>
      <c r="BO12" s="252" t="str">
        <f t="shared" si="20"/>
        <v/>
      </c>
      <c r="BP12" s="252" t="str">
        <f t="shared" si="20"/>
        <v/>
      </c>
      <c r="BQ12" s="252" t="str">
        <f t="shared" si="20"/>
        <v/>
      </c>
      <c r="BR12" s="252" t="str">
        <f t="shared" si="20"/>
        <v/>
      </c>
      <c r="BS12" s="252" t="str">
        <f t="shared" si="20"/>
        <v/>
      </c>
      <c r="BT12" s="253" t="str">
        <f t="shared" si="20"/>
        <v/>
      </c>
      <c r="BU12" s="251" t="str">
        <f t="shared" si="20"/>
        <v/>
      </c>
      <c r="BV12" s="252" t="str">
        <f t="shared" si="20"/>
        <v/>
      </c>
      <c r="BW12" s="252" t="str">
        <f t="shared" si="20"/>
        <v/>
      </c>
      <c r="BX12" s="252" t="str">
        <f t="shared" si="20"/>
        <v/>
      </c>
      <c r="BY12" s="252" t="str">
        <f t="shared" si="20"/>
        <v/>
      </c>
      <c r="BZ12" s="252" t="str">
        <f t="shared" si="20"/>
        <v/>
      </c>
      <c r="CA12" s="252" t="str">
        <f t="shared" si="20"/>
        <v/>
      </c>
      <c r="CB12" s="252" t="str">
        <f t="shared" si="20"/>
        <v/>
      </c>
      <c r="CC12" s="252" t="str">
        <f t="shared" si="20"/>
        <v/>
      </c>
      <c r="CD12" s="252" t="str">
        <f t="shared" si="20"/>
        <v/>
      </c>
      <c r="CE12" s="252" t="str">
        <f t="shared" si="20"/>
        <v/>
      </c>
      <c r="CF12" s="252" t="str">
        <f t="shared" si="20"/>
        <v/>
      </c>
      <c r="CG12" s="252" t="str">
        <f t="shared" si="20"/>
        <v/>
      </c>
      <c r="CH12" s="252" t="str">
        <f t="shared" si="20"/>
        <v/>
      </c>
      <c r="CI12" s="252" t="str">
        <f t="shared" si="20"/>
        <v/>
      </c>
      <c r="CJ12" s="252" t="str">
        <f t="shared" si="20"/>
        <v/>
      </c>
      <c r="CK12" s="252" t="str">
        <f t="shared" si="20"/>
        <v/>
      </c>
      <c r="CL12" s="252" t="str">
        <f t="shared" si="20"/>
        <v/>
      </c>
      <c r="CM12" s="252" t="str">
        <f t="shared" si="20"/>
        <v/>
      </c>
      <c r="CN12" s="252" t="str">
        <f t="shared" si="20"/>
        <v/>
      </c>
      <c r="CO12" s="252" t="str">
        <f t="shared" si="20"/>
        <v/>
      </c>
      <c r="CP12" s="252" t="str">
        <f t="shared" si="20"/>
        <v/>
      </c>
      <c r="CQ12" s="252" t="str">
        <f t="shared" si="20"/>
        <v/>
      </c>
      <c r="CR12" s="252" t="str">
        <f t="shared" si="20"/>
        <v/>
      </c>
      <c r="CS12" s="252" t="str">
        <f t="shared" si="20"/>
        <v/>
      </c>
      <c r="CT12" s="252" t="str">
        <f t="shared" si="20"/>
        <v/>
      </c>
      <c r="CU12" s="252" t="str">
        <f t="shared" si="20"/>
        <v/>
      </c>
      <c r="CV12" s="252" t="str">
        <f t="shared" si="20"/>
        <v/>
      </c>
      <c r="CW12" s="252" t="str">
        <f t="shared" si="20"/>
        <v/>
      </c>
      <c r="CX12" s="252" t="str">
        <f t="shared" si="20"/>
        <v/>
      </c>
      <c r="CY12" s="253" t="str">
        <f t="shared" si="20"/>
        <v/>
      </c>
      <c r="CZ12" s="251">
        <f t="shared" si="20"/>
        <v>0</v>
      </c>
      <c r="DA12" s="252">
        <f t="shared" si="20"/>
        <v>0</v>
      </c>
      <c r="DB12" s="252" t="str">
        <f t="shared" ref="DB12:FM12" si="21">IF(OR($AO12="",$AO12&gt;DB$4,$AO13&lt;DB$4,DB$5="準"),"",
IF(AND(OR(DB$5="土",DB$5="日",DB$5="Ａ"),DB$6=""),"",IF(DB$6="",0,DB$6)))</f>
        <v/>
      </c>
      <c r="DC12" s="252" t="str">
        <f t="shared" si="21"/>
        <v/>
      </c>
      <c r="DD12" s="252">
        <f t="shared" si="21"/>
        <v>0</v>
      </c>
      <c r="DE12" s="252">
        <f t="shared" si="21"/>
        <v>0</v>
      </c>
      <c r="DF12" s="252">
        <f t="shared" si="21"/>
        <v>0</v>
      </c>
      <c r="DG12" s="252">
        <f t="shared" si="21"/>
        <v>0</v>
      </c>
      <c r="DH12" s="252">
        <f t="shared" si="21"/>
        <v>0</v>
      </c>
      <c r="DI12" s="252" t="str">
        <f t="shared" si="21"/>
        <v/>
      </c>
      <c r="DJ12" s="252" t="str">
        <f t="shared" si="21"/>
        <v/>
      </c>
      <c r="DK12" s="252" t="str">
        <f t="shared" si="21"/>
        <v/>
      </c>
      <c r="DL12" s="252">
        <f t="shared" si="21"/>
        <v>0</v>
      </c>
      <c r="DM12" s="252">
        <f t="shared" si="21"/>
        <v>0</v>
      </c>
      <c r="DN12" s="252">
        <f t="shared" si="21"/>
        <v>0</v>
      </c>
      <c r="DO12" s="252">
        <f t="shared" si="21"/>
        <v>0</v>
      </c>
      <c r="DP12" s="252" t="str">
        <f t="shared" si="21"/>
        <v/>
      </c>
      <c r="DQ12" s="252" t="str">
        <f t="shared" si="21"/>
        <v/>
      </c>
      <c r="DR12" s="252">
        <f t="shared" si="21"/>
        <v>0</v>
      </c>
      <c r="DS12" s="252">
        <f t="shared" si="21"/>
        <v>0</v>
      </c>
      <c r="DT12" s="252">
        <f t="shared" si="21"/>
        <v>0</v>
      </c>
      <c r="DU12" s="252">
        <f t="shared" si="21"/>
        <v>0</v>
      </c>
      <c r="DV12" s="252">
        <f t="shared" si="21"/>
        <v>0</v>
      </c>
      <c r="DW12" s="252" t="str">
        <f t="shared" si="21"/>
        <v/>
      </c>
      <c r="DX12" s="252" t="str">
        <f t="shared" si="21"/>
        <v/>
      </c>
      <c r="DY12" s="252">
        <f t="shared" si="21"/>
        <v>0</v>
      </c>
      <c r="DZ12" s="252">
        <f t="shared" si="21"/>
        <v>0</v>
      </c>
      <c r="EA12" s="252">
        <f t="shared" si="21"/>
        <v>0</v>
      </c>
      <c r="EB12" s="252">
        <f t="shared" si="21"/>
        <v>0</v>
      </c>
      <c r="EC12" s="252">
        <f t="shared" si="21"/>
        <v>0</v>
      </c>
      <c r="ED12" s="253" t="str">
        <f t="shared" si="21"/>
        <v/>
      </c>
      <c r="EE12" s="251" t="str">
        <f t="shared" si="21"/>
        <v/>
      </c>
      <c r="EF12" s="252" t="str">
        <f t="shared" si="21"/>
        <v/>
      </c>
      <c r="EG12" s="252" t="str">
        <f t="shared" si="21"/>
        <v/>
      </c>
      <c r="EH12" s="252" t="str">
        <f t="shared" si="21"/>
        <v/>
      </c>
      <c r="EI12" s="252" t="str">
        <f t="shared" si="21"/>
        <v/>
      </c>
      <c r="EJ12" s="252" t="str">
        <f t="shared" si="21"/>
        <v/>
      </c>
      <c r="EK12" s="252" t="str">
        <f t="shared" si="21"/>
        <v/>
      </c>
      <c r="EL12" s="252" t="str">
        <f t="shared" si="21"/>
        <v/>
      </c>
      <c r="EM12" s="252" t="str">
        <f t="shared" si="21"/>
        <v/>
      </c>
      <c r="EN12" s="252" t="str">
        <f t="shared" si="21"/>
        <v/>
      </c>
      <c r="EO12" s="252" t="str">
        <f t="shared" si="21"/>
        <v/>
      </c>
      <c r="EP12" s="252" t="str">
        <f t="shared" si="21"/>
        <v/>
      </c>
      <c r="EQ12" s="252" t="str">
        <f t="shared" si="21"/>
        <v/>
      </c>
      <c r="ER12" s="252" t="str">
        <f t="shared" si="21"/>
        <v/>
      </c>
      <c r="ES12" s="252" t="str">
        <f t="shared" si="21"/>
        <v/>
      </c>
      <c r="ET12" s="252" t="str">
        <f t="shared" si="21"/>
        <v/>
      </c>
      <c r="EU12" s="252" t="str">
        <f t="shared" si="21"/>
        <v/>
      </c>
      <c r="EV12" s="252" t="str">
        <f t="shared" si="21"/>
        <v/>
      </c>
      <c r="EW12" s="252" t="str">
        <f t="shared" si="21"/>
        <v/>
      </c>
      <c r="EX12" s="252" t="str">
        <f t="shared" si="21"/>
        <v/>
      </c>
      <c r="EY12" s="252" t="str">
        <f t="shared" si="21"/>
        <v/>
      </c>
      <c r="EZ12" s="252" t="str">
        <f t="shared" si="21"/>
        <v/>
      </c>
      <c r="FA12" s="252" t="str">
        <f t="shared" si="21"/>
        <v/>
      </c>
      <c r="FB12" s="252" t="str">
        <f t="shared" si="21"/>
        <v/>
      </c>
      <c r="FC12" s="252" t="str">
        <f t="shared" si="21"/>
        <v/>
      </c>
      <c r="FD12" s="252" t="str">
        <f t="shared" si="21"/>
        <v/>
      </c>
      <c r="FE12" s="252" t="str">
        <f t="shared" si="21"/>
        <v/>
      </c>
      <c r="FF12" s="252" t="str">
        <f t="shared" si="21"/>
        <v/>
      </c>
      <c r="FG12" s="252" t="str">
        <f t="shared" si="21"/>
        <v/>
      </c>
      <c r="FH12" s="252" t="str">
        <f t="shared" si="21"/>
        <v/>
      </c>
      <c r="FI12" s="253" t="str">
        <f t="shared" si="21"/>
        <v/>
      </c>
      <c r="FJ12" s="251" t="str">
        <f t="shared" si="21"/>
        <v/>
      </c>
      <c r="FK12" s="252" t="str">
        <f t="shared" si="21"/>
        <v/>
      </c>
      <c r="FL12" s="252" t="str">
        <f t="shared" si="21"/>
        <v/>
      </c>
      <c r="FM12" s="252" t="str">
        <f t="shared" si="21"/>
        <v/>
      </c>
      <c r="FN12" s="252" t="str">
        <f t="shared" ref="FN12:FS12" si="22">IF(OR($AO12="",$AO12&gt;FN$4,$AO13&lt;FN$4,FN$5="準"),"",
IF(AND(OR(FN$5="土",FN$5="日",FN$5="Ａ"),FN$6=""),"",IF(FN$6="",0,FN$6)))</f>
        <v/>
      </c>
      <c r="FO12" s="252" t="str">
        <f t="shared" si="22"/>
        <v/>
      </c>
      <c r="FP12" s="252" t="str">
        <f t="shared" si="22"/>
        <v/>
      </c>
      <c r="FQ12" s="252" t="str">
        <f t="shared" si="22"/>
        <v/>
      </c>
      <c r="FR12" s="252" t="str">
        <f t="shared" si="22"/>
        <v/>
      </c>
      <c r="FS12" s="253" t="str">
        <f t="shared" si="22"/>
        <v/>
      </c>
      <c r="FT12" s="254" t="str">
        <f>IF(SUM(AP12:FI12)=0,"",SUM(AP12:FI12))</f>
        <v/>
      </c>
    </row>
    <row r="13" spans="1:176" ht="15" customHeight="1">
      <c r="A13" s="1252"/>
      <c r="B13" s="269" t="s">
        <v>414</v>
      </c>
      <c r="C13" s="270" t="str">
        <f>IF(C12="","",TEXT(C12,"aaa"))</f>
        <v>土</v>
      </c>
      <c r="D13" s="271" t="str">
        <f t="shared" ref="D13:AG13" si="23">IF(D12="","",TEXT(D12,"aaa"))</f>
        <v>日</v>
      </c>
      <c r="E13" s="271" t="str">
        <f t="shared" si="23"/>
        <v>月</v>
      </c>
      <c r="F13" s="271" t="str">
        <f t="shared" si="23"/>
        <v>火</v>
      </c>
      <c r="G13" s="271" t="str">
        <f t="shared" si="23"/>
        <v>水</v>
      </c>
      <c r="H13" s="271" t="str">
        <f t="shared" si="23"/>
        <v>木</v>
      </c>
      <c r="I13" s="271" t="str">
        <f t="shared" si="23"/>
        <v>金</v>
      </c>
      <c r="J13" s="271" t="str">
        <f t="shared" si="23"/>
        <v>土</v>
      </c>
      <c r="K13" s="271" t="str">
        <f t="shared" si="23"/>
        <v>日</v>
      </c>
      <c r="L13" s="271" t="str">
        <f t="shared" si="23"/>
        <v>月</v>
      </c>
      <c r="M13" s="271" t="str">
        <f t="shared" si="23"/>
        <v>火</v>
      </c>
      <c r="N13" s="271" t="str">
        <f t="shared" si="23"/>
        <v>水</v>
      </c>
      <c r="O13" s="271" t="str">
        <f t="shared" si="23"/>
        <v>木</v>
      </c>
      <c r="P13" s="271" t="str">
        <f t="shared" si="23"/>
        <v>金</v>
      </c>
      <c r="Q13" s="271" t="str">
        <f t="shared" si="23"/>
        <v>土</v>
      </c>
      <c r="R13" s="271" t="str">
        <f t="shared" si="23"/>
        <v>日</v>
      </c>
      <c r="S13" s="271" t="str">
        <f t="shared" si="23"/>
        <v>月</v>
      </c>
      <c r="T13" s="271" t="str">
        <f t="shared" si="23"/>
        <v>火</v>
      </c>
      <c r="U13" s="271" t="str">
        <f t="shared" si="23"/>
        <v>水</v>
      </c>
      <c r="V13" s="271" t="str">
        <f t="shared" si="23"/>
        <v>木</v>
      </c>
      <c r="W13" s="271" t="str">
        <f t="shared" si="23"/>
        <v>金</v>
      </c>
      <c r="X13" s="271" t="str">
        <f t="shared" si="23"/>
        <v>土</v>
      </c>
      <c r="Y13" s="271" t="str">
        <f t="shared" si="23"/>
        <v>日</v>
      </c>
      <c r="Z13" s="271" t="str">
        <f t="shared" si="23"/>
        <v>月</v>
      </c>
      <c r="AA13" s="271" t="str">
        <f t="shared" si="23"/>
        <v>火</v>
      </c>
      <c r="AB13" s="271" t="str">
        <f t="shared" si="23"/>
        <v>水</v>
      </c>
      <c r="AC13" s="271" t="str">
        <f t="shared" si="23"/>
        <v>木</v>
      </c>
      <c r="AD13" s="271" t="str">
        <f t="shared" si="23"/>
        <v>金</v>
      </c>
      <c r="AE13" s="271" t="str">
        <f t="shared" si="23"/>
        <v>土</v>
      </c>
      <c r="AF13" s="271" t="str">
        <f t="shared" si="23"/>
        <v>日</v>
      </c>
      <c r="AG13" s="272" t="str">
        <f t="shared" si="23"/>
        <v/>
      </c>
      <c r="AI13" s="1283"/>
      <c r="AK13" s="97">
        <v>45579</v>
      </c>
      <c r="AL13" s="248" t="s">
        <v>80</v>
      </c>
      <c r="AM13" s="249">
        <v>1</v>
      </c>
      <c r="AO13" s="255">
        <f>IF($F$8="","",EOMONTH($F$8,2)+DAY($F$8)-1)</f>
        <v>45535</v>
      </c>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8"/>
      <c r="BU13" s="256"/>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8"/>
      <c r="CZ13" s="256"/>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8"/>
      <c r="EE13" s="256"/>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8"/>
      <c r="FJ13" s="256"/>
      <c r="FK13" s="257"/>
      <c r="FL13" s="257"/>
      <c r="FM13" s="257"/>
      <c r="FN13" s="257"/>
      <c r="FO13" s="257"/>
      <c r="FP13" s="257"/>
      <c r="FQ13" s="257"/>
      <c r="FR13" s="257"/>
      <c r="FS13" s="258"/>
      <c r="FT13" s="259">
        <f>IF(COUNT(AP12:FI12)=0,"",COUNT(AP12:FI12))</f>
        <v>21</v>
      </c>
    </row>
    <row r="14" spans="1:176" ht="30" customHeight="1">
      <c r="A14" s="1252"/>
      <c r="B14" s="1259" t="s">
        <v>415</v>
      </c>
      <c r="C14" s="1260" t="str">
        <f t="shared" ref="C14:S14" si="24">IF(ISERROR(VLOOKUP(C12,$AK$6:$AM$65,2,FALSE)),"",VLOOKUP(C12,$AK$6:$AM$65,2,FALSE))</f>
        <v/>
      </c>
      <c r="D14" s="1251" t="str">
        <f t="shared" si="24"/>
        <v/>
      </c>
      <c r="E14" s="1251" t="str">
        <f t="shared" si="24"/>
        <v/>
      </c>
      <c r="F14" s="1251" t="str">
        <f t="shared" si="24"/>
        <v/>
      </c>
      <c r="G14" s="1251" t="str">
        <f t="shared" si="24"/>
        <v/>
      </c>
      <c r="H14" s="1251" t="str">
        <f t="shared" si="24"/>
        <v/>
      </c>
      <c r="I14" s="1251" t="str">
        <f t="shared" si="24"/>
        <v/>
      </c>
      <c r="J14" s="1251" t="str">
        <f t="shared" si="24"/>
        <v/>
      </c>
      <c r="K14" s="1251" t="str">
        <f t="shared" si="24"/>
        <v/>
      </c>
      <c r="L14" s="1251" t="str">
        <f t="shared" si="24"/>
        <v/>
      </c>
      <c r="M14" s="1251" t="str">
        <f t="shared" si="24"/>
        <v/>
      </c>
      <c r="N14" s="1251" t="str">
        <f t="shared" si="24"/>
        <v/>
      </c>
      <c r="O14" s="1251" t="str">
        <f t="shared" si="24"/>
        <v/>
      </c>
      <c r="P14" s="1251" t="str">
        <f t="shared" si="24"/>
        <v/>
      </c>
      <c r="Q14" s="1251" t="str">
        <f t="shared" si="24"/>
        <v/>
      </c>
      <c r="R14" s="1251" t="str">
        <f t="shared" si="24"/>
        <v/>
      </c>
      <c r="S14" s="1251" t="str">
        <f t="shared" si="24"/>
        <v/>
      </c>
      <c r="T14" s="1251" t="str">
        <f>IF(ISERROR(VLOOKUP(T12,$AK$6:$AM$65,2,FALSE)),"",VLOOKUP(T12,$AK$6:$AM$65,2,FALSE))</f>
        <v/>
      </c>
      <c r="U14" s="1251" t="str">
        <f t="shared" ref="U14:AG14" si="25">IF(ISERROR(VLOOKUP(U12,$AK$6:$AM$65,2,FALSE)),"",VLOOKUP(U12,$AK$6:$AM$65,2,FALSE))</f>
        <v/>
      </c>
      <c r="V14" s="1251" t="str">
        <f t="shared" si="25"/>
        <v/>
      </c>
      <c r="W14" s="1251" t="str">
        <f t="shared" si="25"/>
        <v/>
      </c>
      <c r="X14" s="1251" t="str">
        <f t="shared" si="25"/>
        <v/>
      </c>
      <c r="Y14" s="1251" t="str">
        <f t="shared" si="25"/>
        <v>慰霊の日</v>
      </c>
      <c r="Z14" s="1251" t="str">
        <f t="shared" si="25"/>
        <v/>
      </c>
      <c r="AA14" s="1251" t="str">
        <f t="shared" si="25"/>
        <v/>
      </c>
      <c r="AB14" s="1251" t="str">
        <f t="shared" si="25"/>
        <v/>
      </c>
      <c r="AC14" s="1251" t="str">
        <f>IF(ISERROR(VLOOKUP(AC12,$AK$6:$AM$65,2,FALSE)),"",VLOOKUP(AC12,$AK$6:$AM$65,2,FALSE))</f>
        <v/>
      </c>
      <c r="AD14" s="1251" t="str">
        <f t="shared" si="25"/>
        <v/>
      </c>
      <c r="AE14" s="1251" t="str">
        <f t="shared" si="25"/>
        <v/>
      </c>
      <c r="AF14" s="1251" t="str">
        <f t="shared" si="25"/>
        <v/>
      </c>
      <c r="AG14" s="1254" t="str">
        <f t="shared" si="25"/>
        <v/>
      </c>
      <c r="AI14" s="1283"/>
      <c r="AK14" s="97">
        <v>45599</v>
      </c>
      <c r="AL14" s="248" t="s">
        <v>81</v>
      </c>
      <c r="AM14" s="249">
        <v>1</v>
      </c>
      <c r="AO14" s="250">
        <f>IF($F$8="","",EOMONTH($F$8,2)+DAY($F$8))</f>
        <v>45536</v>
      </c>
      <c r="AP14" s="252" t="str">
        <f t="shared" ref="AP14:DA14" si="26">IF(OR($AO14="",$AO14&gt;AP$4,$AO19&lt;AP$4,AP$5="準"),"",
IF(AND(OR(AP$5="土",AP$5="日",AP$5="Ａ"),AP$6=""),"",IF(AP$6="",0,AP$6)))</f>
        <v/>
      </c>
      <c r="AQ14" s="252" t="str">
        <f t="shared" si="26"/>
        <v/>
      </c>
      <c r="AR14" s="252" t="str">
        <f t="shared" si="26"/>
        <v/>
      </c>
      <c r="AS14" s="252" t="str">
        <f t="shared" si="26"/>
        <v/>
      </c>
      <c r="AT14" s="252" t="str">
        <f t="shared" si="26"/>
        <v/>
      </c>
      <c r="AU14" s="252" t="str">
        <f t="shared" si="26"/>
        <v/>
      </c>
      <c r="AV14" s="252" t="str">
        <f t="shared" si="26"/>
        <v/>
      </c>
      <c r="AW14" s="252" t="str">
        <f t="shared" si="26"/>
        <v/>
      </c>
      <c r="AX14" s="252" t="str">
        <f t="shared" si="26"/>
        <v/>
      </c>
      <c r="AY14" s="252" t="str">
        <f t="shared" si="26"/>
        <v/>
      </c>
      <c r="AZ14" s="252" t="str">
        <f t="shared" si="26"/>
        <v/>
      </c>
      <c r="BA14" s="252" t="str">
        <f t="shared" si="26"/>
        <v/>
      </c>
      <c r="BB14" s="252" t="str">
        <f t="shared" si="26"/>
        <v/>
      </c>
      <c r="BC14" s="252" t="str">
        <f t="shared" si="26"/>
        <v/>
      </c>
      <c r="BD14" s="252" t="str">
        <f t="shared" si="26"/>
        <v/>
      </c>
      <c r="BE14" s="252" t="str">
        <f t="shared" si="26"/>
        <v/>
      </c>
      <c r="BF14" s="252" t="str">
        <f t="shared" si="26"/>
        <v/>
      </c>
      <c r="BG14" s="252" t="str">
        <f t="shared" si="26"/>
        <v/>
      </c>
      <c r="BH14" s="252" t="str">
        <f t="shared" si="26"/>
        <v/>
      </c>
      <c r="BI14" s="252" t="str">
        <f t="shared" si="26"/>
        <v/>
      </c>
      <c r="BJ14" s="252" t="str">
        <f t="shared" si="26"/>
        <v/>
      </c>
      <c r="BK14" s="252" t="str">
        <f t="shared" si="26"/>
        <v/>
      </c>
      <c r="BL14" s="252" t="str">
        <f t="shared" si="26"/>
        <v/>
      </c>
      <c r="BM14" s="252" t="str">
        <f t="shared" si="26"/>
        <v/>
      </c>
      <c r="BN14" s="252" t="str">
        <f t="shared" si="26"/>
        <v/>
      </c>
      <c r="BO14" s="252" t="str">
        <f t="shared" si="26"/>
        <v/>
      </c>
      <c r="BP14" s="252" t="str">
        <f t="shared" si="26"/>
        <v/>
      </c>
      <c r="BQ14" s="252" t="str">
        <f t="shared" si="26"/>
        <v/>
      </c>
      <c r="BR14" s="252" t="str">
        <f t="shared" si="26"/>
        <v/>
      </c>
      <c r="BS14" s="252" t="str">
        <f t="shared" si="26"/>
        <v/>
      </c>
      <c r="BT14" s="253" t="str">
        <f t="shared" si="26"/>
        <v/>
      </c>
      <c r="BU14" s="251" t="str">
        <f t="shared" si="26"/>
        <v/>
      </c>
      <c r="BV14" s="252" t="str">
        <f t="shared" si="26"/>
        <v/>
      </c>
      <c r="BW14" s="252" t="str">
        <f t="shared" si="26"/>
        <v/>
      </c>
      <c r="BX14" s="252" t="str">
        <f t="shared" si="26"/>
        <v/>
      </c>
      <c r="BY14" s="252" t="str">
        <f t="shared" si="26"/>
        <v/>
      </c>
      <c r="BZ14" s="252" t="str">
        <f t="shared" si="26"/>
        <v/>
      </c>
      <c r="CA14" s="252" t="str">
        <f t="shared" si="26"/>
        <v/>
      </c>
      <c r="CB14" s="252" t="str">
        <f t="shared" si="26"/>
        <v/>
      </c>
      <c r="CC14" s="252" t="str">
        <f t="shared" si="26"/>
        <v/>
      </c>
      <c r="CD14" s="252" t="str">
        <f t="shared" si="26"/>
        <v/>
      </c>
      <c r="CE14" s="252" t="str">
        <f t="shared" si="26"/>
        <v/>
      </c>
      <c r="CF14" s="252" t="str">
        <f t="shared" si="26"/>
        <v/>
      </c>
      <c r="CG14" s="252" t="str">
        <f t="shared" si="26"/>
        <v/>
      </c>
      <c r="CH14" s="252" t="str">
        <f t="shared" si="26"/>
        <v/>
      </c>
      <c r="CI14" s="252" t="str">
        <f t="shared" si="26"/>
        <v/>
      </c>
      <c r="CJ14" s="252" t="str">
        <f t="shared" si="26"/>
        <v/>
      </c>
      <c r="CK14" s="252" t="str">
        <f t="shared" si="26"/>
        <v/>
      </c>
      <c r="CL14" s="252" t="str">
        <f t="shared" si="26"/>
        <v/>
      </c>
      <c r="CM14" s="252" t="str">
        <f t="shared" si="26"/>
        <v/>
      </c>
      <c r="CN14" s="252" t="str">
        <f t="shared" si="26"/>
        <v/>
      </c>
      <c r="CO14" s="252" t="str">
        <f t="shared" si="26"/>
        <v/>
      </c>
      <c r="CP14" s="252" t="str">
        <f t="shared" si="26"/>
        <v/>
      </c>
      <c r="CQ14" s="252" t="str">
        <f t="shared" si="26"/>
        <v/>
      </c>
      <c r="CR14" s="252" t="str">
        <f t="shared" si="26"/>
        <v/>
      </c>
      <c r="CS14" s="252" t="str">
        <f t="shared" si="26"/>
        <v/>
      </c>
      <c r="CT14" s="252" t="str">
        <f t="shared" si="26"/>
        <v/>
      </c>
      <c r="CU14" s="252" t="str">
        <f t="shared" si="26"/>
        <v/>
      </c>
      <c r="CV14" s="252" t="str">
        <f t="shared" si="26"/>
        <v/>
      </c>
      <c r="CW14" s="252" t="str">
        <f t="shared" si="26"/>
        <v/>
      </c>
      <c r="CX14" s="252" t="str">
        <f t="shared" si="26"/>
        <v/>
      </c>
      <c r="CY14" s="253" t="str">
        <f t="shared" si="26"/>
        <v/>
      </c>
      <c r="CZ14" s="251" t="str">
        <f t="shared" si="26"/>
        <v/>
      </c>
      <c r="DA14" s="252" t="str">
        <f t="shared" si="26"/>
        <v/>
      </c>
      <c r="DB14" s="252" t="str">
        <f t="shared" ref="DB14:FM14" si="27">IF(OR($AO14="",$AO14&gt;DB$4,$AO19&lt;DB$4,DB$5="準"),"",
IF(AND(OR(DB$5="土",DB$5="日",DB$5="Ａ"),DB$6=""),"",IF(DB$6="",0,DB$6)))</f>
        <v/>
      </c>
      <c r="DC14" s="252" t="str">
        <f t="shared" si="27"/>
        <v/>
      </c>
      <c r="DD14" s="252" t="str">
        <f t="shared" si="27"/>
        <v/>
      </c>
      <c r="DE14" s="252" t="str">
        <f t="shared" si="27"/>
        <v/>
      </c>
      <c r="DF14" s="252" t="str">
        <f t="shared" si="27"/>
        <v/>
      </c>
      <c r="DG14" s="252" t="str">
        <f t="shared" si="27"/>
        <v/>
      </c>
      <c r="DH14" s="252" t="str">
        <f t="shared" si="27"/>
        <v/>
      </c>
      <c r="DI14" s="252" t="str">
        <f t="shared" si="27"/>
        <v/>
      </c>
      <c r="DJ14" s="252" t="str">
        <f t="shared" si="27"/>
        <v/>
      </c>
      <c r="DK14" s="252" t="str">
        <f t="shared" si="27"/>
        <v/>
      </c>
      <c r="DL14" s="252" t="str">
        <f t="shared" si="27"/>
        <v/>
      </c>
      <c r="DM14" s="252" t="str">
        <f t="shared" si="27"/>
        <v/>
      </c>
      <c r="DN14" s="252" t="str">
        <f t="shared" si="27"/>
        <v/>
      </c>
      <c r="DO14" s="252" t="str">
        <f t="shared" si="27"/>
        <v/>
      </c>
      <c r="DP14" s="252" t="str">
        <f t="shared" si="27"/>
        <v/>
      </c>
      <c r="DQ14" s="252" t="str">
        <f t="shared" si="27"/>
        <v/>
      </c>
      <c r="DR14" s="252" t="str">
        <f t="shared" si="27"/>
        <v/>
      </c>
      <c r="DS14" s="252" t="str">
        <f t="shared" si="27"/>
        <v/>
      </c>
      <c r="DT14" s="252" t="str">
        <f t="shared" si="27"/>
        <v/>
      </c>
      <c r="DU14" s="252" t="str">
        <f t="shared" si="27"/>
        <v/>
      </c>
      <c r="DV14" s="252" t="str">
        <f t="shared" si="27"/>
        <v/>
      </c>
      <c r="DW14" s="252" t="str">
        <f t="shared" si="27"/>
        <v/>
      </c>
      <c r="DX14" s="252" t="str">
        <f t="shared" si="27"/>
        <v/>
      </c>
      <c r="DY14" s="252" t="str">
        <f t="shared" si="27"/>
        <v/>
      </c>
      <c r="DZ14" s="252" t="str">
        <f t="shared" si="27"/>
        <v/>
      </c>
      <c r="EA14" s="252" t="str">
        <f t="shared" si="27"/>
        <v/>
      </c>
      <c r="EB14" s="252" t="str">
        <f t="shared" si="27"/>
        <v/>
      </c>
      <c r="EC14" s="252" t="str">
        <f t="shared" si="27"/>
        <v/>
      </c>
      <c r="ED14" s="253" t="str">
        <f t="shared" si="27"/>
        <v/>
      </c>
      <c r="EE14" s="251" t="str">
        <f t="shared" si="27"/>
        <v/>
      </c>
      <c r="EF14" s="252">
        <f t="shared" si="27"/>
        <v>0</v>
      </c>
      <c r="EG14" s="252">
        <f t="shared" si="27"/>
        <v>0</v>
      </c>
      <c r="EH14" s="252">
        <f t="shared" si="27"/>
        <v>0</v>
      </c>
      <c r="EI14" s="252">
        <f t="shared" si="27"/>
        <v>0</v>
      </c>
      <c r="EJ14" s="252">
        <f t="shared" si="27"/>
        <v>0</v>
      </c>
      <c r="EK14" s="252" t="str">
        <f t="shared" si="27"/>
        <v/>
      </c>
      <c r="EL14" s="252" t="str">
        <f t="shared" si="27"/>
        <v/>
      </c>
      <c r="EM14" s="252">
        <f t="shared" si="27"/>
        <v>0</v>
      </c>
      <c r="EN14" s="252">
        <f t="shared" si="27"/>
        <v>0</v>
      </c>
      <c r="EO14" s="252">
        <f t="shared" si="27"/>
        <v>0</v>
      </c>
      <c r="EP14" s="252">
        <f t="shared" si="27"/>
        <v>0</v>
      </c>
      <c r="EQ14" s="252">
        <f t="shared" si="27"/>
        <v>0</v>
      </c>
      <c r="ER14" s="252" t="str">
        <f t="shared" si="27"/>
        <v/>
      </c>
      <c r="ES14" s="252" t="str">
        <f t="shared" si="27"/>
        <v/>
      </c>
      <c r="ET14" s="252" t="str">
        <f t="shared" si="27"/>
        <v/>
      </c>
      <c r="EU14" s="252">
        <f t="shared" si="27"/>
        <v>0</v>
      </c>
      <c r="EV14" s="252">
        <f t="shared" si="27"/>
        <v>0</v>
      </c>
      <c r="EW14" s="252">
        <f t="shared" si="27"/>
        <v>0</v>
      </c>
      <c r="EX14" s="252">
        <f t="shared" si="27"/>
        <v>0</v>
      </c>
      <c r="EY14" s="252" t="str">
        <f t="shared" si="27"/>
        <v/>
      </c>
      <c r="EZ14" s="252" t="str">
        <f t="shared" si="27"/>
        <v/>
      </c>
      <c r="FA14" s="252" t="str">
        <f t="shared" si="27"/>
        <v/>
      </c>
      <c r="FB14" s="252">
        <f t="shared" si="27"/>
        <v>0</v>
      </c>
      <c r="FC14" s="252">
        <f t="shared" si="27"/>
        <v>0</v>
      </c>
      <c r="FD14" s="252">
        <f t="shared" si="27"/>
        <v>0</v>
      </c>
      <c r="FE14" s="252">
        <f t="shared" si="27"/>
        <v>0</v>
      </c>
      <c r="FF14" s="252" t="str">
        <f t="shared" si="27"/>
        <v/>
      </c>
      <c r="FG14" s="252" t="str">
        <f t="shared" si="27"/>
        <v/>
      </c>
      <c r="FH14" s="252">
        <f t="shared" si="27"/>
        <v>0</v>
      </c>
      <c r="FI14" s="253" t="str">
        <f t="shared" si="27"/>
        <v/>
      </c>
      <c r="FJ14" s="251" t="str">
        <f t="shared" si="27"/>
        <v/>
      </c>
      <c r="FK14" s="252" t="str">
        <f t="shared" si="27"/>
        <v/>
      </c>
      <c r="FL14" s="252" t="str">
        <f t="shared" si="27"/>
        <v/>
      </c>
      <c r="FM14" s="252" t="str">
        <f t="shared" si="27"/>
        <v/>
      </c>
      <c r="FN14" s="252" t="str">
        <f t="shared" ref="FN14:FS14" si="28">IF(OR($AO14="",$AO14&gt;FN$4,$AO19&lt;FN$4,FN$5="準"),"",
IF(AND(OR(FN$5="土",FN$5="日",FN$5="Ａ"),FN$6=""),"",IF(FN$6="",0,FN$6)))</f>
        <v/>
      </c>
      <c r="FO14" s="252" t="str">
        <f t="shared" si="28"/>
        <v/>
      </c>
      <c r="FP14" s="252" t="str">
        <f t="shared" si="28"/>
        <v/>
      </c>
      <c r="FQ14" s="252" t="str">
        <f t="shared" si="28"/>
        <v/>
      </c>
      <c r="FR14" s="252" t="str">
        <f t="shared" si="28"/>
        <v/>
      </c>
      <c r="FS14" s="253" t="str">
        <f t="shared" si="28"/>
        <v/>
      </c>
      <c r="FT14" s="254" t="str">
        <f>IF(SUM(AP14:FI14)=0,"",SUM(AP14:FI14))</f>
        <v/>
      </c>
    </row>
    <row r="15" spans="1:176" ht="30" customHeight="1">
      <c r="A15" s="1252"/>
      <c r="B15" s="1259"/>
      <c r="C15" s="1260"/>
      <c r="D15" s="1251"/>
      <c r="E15" s="1251"/>
      <c r="F15" s="1251"/>
      <c r="G15" s="1251"/>
      <c r="H15" s="1251"/>
      <c r="I15" s="1251"/>
      <c r="J15" s="1251"/>
      <c r="K15" s="1251"/>
      <c r="L15" s="1251"/>
      <c r="M15" s="1251"/>
      <c r="N15" s="1251"/>
      <c r="O15" s="1251"/>
      <c r="P15" s="1251"/>
      <c r="Q15" s="1251"/>
      <c r="R15" s="1251"/>
      <c r="S15" s="1251"/>
      <c r="T15" s="1251"/>
      <c r="U15" s="1251"/>
      <c r="V15" s="1251"/>
      <c r="W15" s="1251"/>
      <c r="X15" s="1251"/>
      <c r="Y15" s="1251"/>
      <c r="Z15" s="1251"/>
      <c r="AA15" s="1251"/>
      <c r="AB15" s="1251"/>
      <c r="AC15" s="1251"/>
      <c r="AD15" s="1251"/>
      <c r="AE15" s="1251"/>
      <c r="AF15" s="1251"/>
      <c r="AG15" s="1254"/>
      <c r="AI15" s="1283"/>
      <c r="AK15" s="97">
        <v>45600</v>
      </c>
      <c r="AL15" s="248" t="s">
        <v>568</v>
      </c>
      <c r="AM15" s="249">
        <v>1</v>
      </c>
      <c r="AO15" s="292"/>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63"/>
      <c r="BU15" s="262"/>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63"/>
      <c r="CZ15" s="262"/>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63"/>
      <c r="EE15" s="262"/>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63"/>
      <c r="FJ15" s="262"/>
      <c r="FK15" s="225"/>
      <c r="FL15" s="225"/>
      <c r="FM15" s="225"/>
      <c r="FN15" s="225"/>
      <c r="FO15" s="225"/>
      <c r="FP15" s="225"/>
      <c r="FQ15" s="225"/>
      <c r="FR15" s="225"/>
      <c r="FS15" s="263"/>
      <c r="FT15" s="264"/>
    </row>
    <row r="16" spans="1:176" ht="30" customHeight="1">
      <c r="A16" s="1252"/>
      <c r="B16" s="1259"/>
      <c r="C16" s="1260"/>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251"/>
      <c r="AB16" s="1251"/>
      <c r="AC16" s="1251"/>
      <c r="AD16" s="1251"/>
      <c r="AE16" s="1251"/>
      <c r="AF16" s="1251"/>
      <c r="AG16" s="1254"/>
      <c r="AI16" s="1283"/>
      <c r="AK16" s="97">
        <v>45619</v>
      </c>
      <c r="AL16" s="248" t="s">
        <v>82</v>
      </c>
      <c r="AM16" s="249">
        <v>1</v>
      </c>
      <c r="AO16" s="292"/>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63"/>
      <c r="BU16" s="262"/>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63"/>
      <c r="CZ16" s="262"/>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63"/>
      <c r="EE16" s="262"/>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63"/>
      <c r="FJ16" s="262"/>
      <c r="FK16" s="225"/>
      <c r="FL16" s="225"/>
      <c r="FM16" s="225"/>
      <c r="FN16" s="225"/>
      <c r="FO16" s="225"/>
      <c r="FP16" s="225"/>
      <c r="FQ16" s="225"/>
      <c r="FR16" s="225"/>
      <c r="FS16" s="263"/>
      <c r="FT16" s="264"/>
    </row>
    <row r="17" spans="1:176" ht="30" customHeight="1">
      <c r="A17" s="1252"/>
      <c r="B17" s="1259"/>
      <c r="C17" s="1260"/>
      <c r="D17" s="1251"/>
      <c r="E17" s="1251"/>
      <c r="F17" s="1251"/>
      <c r="G17" s="1251"/>
      <c r="H17" s="1251"/>
      <c r="I17" s="1251"/>
      <c r="J17" s="1251"/>
      <c r="K17" s="1251"/>
      <c r="L17" s="1251"/>
      <c r="M17" s="1251"/>
      <c r="N17" s="1251"/>
      <c r="O17" s="1251"/>
      <c r="P17" s="1251"/>
      <c r="Q17" s="1251"/>
      <c r="R17" s="1251"/>
      <c r="S17" s="1251"/>
      <c r="T17" s="1251"/>
      <c r="U17" s="1251"/>
      <c r="V17" s="1251"/>
      <c r="W17" s="1251"/>
      <c r="X17" s="1251"/>
      <c r="Y17" s="1251"/>
      <c r="Z17" s="1251"/>
      <c r="AA17" s="1251"/>
      <c r="AB17" s="1251"/>
      <c r="AC17" s="1251"/>
      <c r="AD17" s="1251"/>
      <c r="AE17" s="1251"/>
      <c r="AF17" s="1251"/>
      <c r="AG17" s="1254"/>
      <c r="AI17" s="1283"/>
      <c r="AK17" s="97">
        <v>45655</v>
      </c>
      <c r="AL17" s="248" t="s">
        <v>83</v>
      </c>
      <c r="AM17" s="249">
        <v>1</v>
      </c>
      <c r="AO17" s="292"/>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63"/>
      <c r="BU17" s="262"/>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63"/>
      <c r="CZ17" s="262"/>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63"/>
      <c r="EE17" s="262"/>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63"/>
      <c r="FJ17" s="262"/>
      <c r="FK17" s="225"/>
      <c r="FL17" s="225"/>
      <c r="FM17" s="225"/>
      <c r="FN17" s="225"/>
      <c r="FO17" s="225"/>
      <c r="FP17" s="225"/>
      <c r="FQ17" s="225"/>
      <c r="FR17" s="225"/>
      <c r="FS17" s="263"/>
      <c r="FT17" s="264"/>
    </row>
    <row r="18" spans="1:176" ht="30" customHeight="1">
      <c r="A18" s="1252"/>
      <c r="B18" s="1259"/>
      <c r="C18" s="1260"/>
      <c r="D18" s="1251"/>
      <c r="E18" s="1251"/>
      <c r="F18" s="1251"/>
      <c r="G18" s="1251"/>
      <c r="H18" s="1251"/>
      <c r="I18" s="1251"/>
      <c r="J18" s="1251"/>
      <c r="K18" s="1251"/>
      <c r="L18" s="1251"/>
      <c r="M18" s="1251"/>
      <c r="N18" s="1251"/>
      <c r="O18" s="1251"/>
      <c r="P18" s="1251"/>
      <c r="Q18" s="1251"/>
      <c r="R18" s="1251"/>
      <c r="S18" s="1251"/>
      <c r="T18" s="1251"/>
      <c r="U18" s="1251"/>
      <c r="V18" s="1251"/>
      <c r="W18" s="1251"/>
      <c r="X18" s="1251"/>
      <c r="Y18" s="1251"/>
      <c r="Z18" s="1251"/>
      <c r="AA18" s="1251"/>
      <c r="AB18" s="1251"/>
      <c r="AC18" s="1251"/>
      <c r="AD18" s="1251"/>
      <c r="AE18" s="1251"/>
      <c r="AF18" s="1251"/>
      <c r="AG18" s="1254"/>
      <c r="AI18" s="293">
        <f>R9</f>
        <v>20</v>
      </c>
      <c r="AK18" s="97">
        <v>45656</v>
      </c>
      <c r="AL18" s="248" t="s">
        <v>83</v>
      </c>
      <c r="AM18" s="249">
        <v>1</v>
      </c>
      <c r="AO18" s="292"/>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63"/>
      <c r="BU18" s="262"/>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63"/>
      <c r="CZ18" s="262"/>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63"/>
      <c r="EE18" s="262"/>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63"/>
      <c r="FJ18" s="262"/>
      <c r="FK18" s="225"/>
      <c r="FL18" s="225"/>
      <c r="FM18" s="225"/>
      <c r="FN18" s="225"/>
      <c r="FO18" s="225"/>
      <c r="FP18" s="225"/>
      <c r="FQ18" s="225"/>
      <c r="FR18" s="225"/>
      <c r="FS18" s="263"/>
      <c r="FT18" s="264"/>
    </row>
    <row r="19" spans="1:176" ht="30" customHeight="1">
      <c r="A19" s="1252"/>
      <c r="B19" s="1259"/>
      <c r="C19" s="1260"/>
      <c r="D19" s="1251"/>
      <c r="E19" s="1251"/>
      <c r="F19" s="1251"/>
      <c r="G19" s="1251"/>
      <c r="H19" s="1251"/>
      <c r="I19" s="1251"/>
      <c r="J19" s="1251"/>
      <c r="K19" s="1251"/>
      <c r="L19" s="1251"/>
      <c r="M19" s="1251"/>
      <c r="N19" s="1251"/>
      <c r="O19" s="1251"/>
      <c r="P19" s="1251"/>
      <c r="Q19" s="1251"/>
      <c r="R19" s="1251"/>
      <c r="S19" s="1251"/>
      <c r="T19" s="1251"/>
      <c r="U19" s="1251"/>
      <c r="V19" s="1251"/>
      <c r="W19" s="1251"/>
      <c r="X19" s="1251"/>
      <c r="Y19" s="1251"/>
      <c r="Z19" s="1251"/>
      <c r="AA19" s="1251"/>
      <c r="AB19" s="1251"/>
      <c r="AC19" s="1251"/>
      <c r="AD19" s="1251"/>
      <c r="AE19" s="1251"/>
      <c r="AF19" s="1251"/>
      <c r="AG19" s="1254"/>
      <c r="AI19" s="274" t="s">
        <v>416</v>
      </c>
      <c r="AK19" s="97">
        <v>45657</v>
      </c>
      <c r="AL19" s="248" t="s">
        <v>83</v>
      </c>
      <c r="AM19" s="249">
        <v>1</v>
      </c>
      <c r="AO19" s="255">
        <f>IF($F$8="","",EOMONTH($F$8,3)+DAY($F$8)-1)</f>
        <v>45565</v>
      </c>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8"/>
      <c r="BU19" s="256"/>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8"/>
      <c r="CZ19" s="256"/>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8"/>
      <c r="EE19" s="256"/>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8"/>
      <c r="FJ19" s="256"/>
      <c r="FK19" s="257"/>
      <c r="FL19" s="257"/>
      <c r="FM19" s="257"/>
      <c r="FN19" s="257"/>
      <c r="FO19" s="257"/>
      <c r="FP19" s="257"/>
      <c r="FQ19" s="257"/>
      <c r="FR19" s="257"/>
      <c r="FS19" s="258"/>
      <c r="FT19" s="259">
        <f>IF(COUNT(AP14:FI14)=0,"",COUNT(AP14:FI14))</f>
        <v>19</v>
      </c>
    </row>
    <row r="20" spans="1:176" ht="15" customHeight="1">
      <c r="A20" s="1252"/>
      <c r="B20" s="1253" t="s">
        <v>23</v>
      </c>
      <c r="C20" s="275"/>
      <c r="D20" s="276"/>
      <c r="E20" s="276"/>
      <c r="F20" s="276"/>
      <c r="G20" s="276"/>
      <c r="H20" s="276"/>
      <c r="I20" s="276"/>
      <c r="J20" s="276"/>
      <c r="K20" s="276"/>
      <c r="L20" s="276"/>
      <c r="M20" s="277"/>
      <c r="N20" s="277"/>
      <c r="O20" s="276"/>
      <c r="P20" s="276"/>
      <c r="Q20" s="276"/>
      <c r="R20" s="276"/>
      <c r="S20" s="276"/>
      <c r="T20" s="276"/>
      <c r="U20" s="276"/>
      <c r="V20" s="276"/>
      <c r="W20" s="276"/>
      <c r="X20" s="276"/>
      <c r="Y20" s="276"/>
      <c r="Z20" s="276"/>
      <c r="AA20" s="276"/>
      <c r="AB20" s="276"/>
      <c r="AC20" s="276"/>
      <c r="AD20" s="276"/>
      <c r="AE20" s="276"/>
      <c r="AF20" s="276"/>
      <c r="AG20" s="278"/>
      <c r="AI20" s="294" t="str">
        <f>R8</f>
        <v/>
      </c>
      <c r="AK20" s="95">
        <v>45658</v>
      </c>
      <c r="AL20" s="248" t="s">
        <v>84</v>
      </c>
      <c r="AM20" s="249">
        <v>1</v>
      </c>
      <c r="AO20" s="225"/>
    </row>
    <row r="21" spans="1:176" ht="15" customHeight="1">
      <c r="A21" s="1252"/>
      <c r="B21" s="1253"/>
      <c r="C21" s="280"/>
      <c r="D21" s="281"/>
      <c r="E21" s="281"/>
      <c r="F21" s="281"/>
      <c r="G21" s="281"/>
      <c r="H21" s="281"/>
      <c r="I21" s="281"/>
      <c r="J21" s="281"/>
      <c r="K21" s="281"/>
      <c r="L21" s="281"/>
      <c r="M21" s="281"/>
      <c r="N21" s="281"/>
      <c r="O21" s="281"/>
      <c r="P21" s="281"/>
      <c r="Q21" s="281"/>
      <c r="R21" s="281"/>
      <c r="S21" s="281"/>
      <c r="T21" s="281"/>
      <c r="U21" s="281"/>
      <c r="V21" s="281"/>
      <c r="W21" s="282"/>
      <c r="X21" s="282"/>
      <c r="Y21" s="282"/>
      <c r="Z21" s="282"/>
      <c r="AA21" s="282"/>
      <c r="AB21" s="282"/>
      <c r="AC21" s="282"/>
      <c r="AD21" s="282"/>
      <c r="AE21" s="282"/>
      <c r="AF21" s="282"/>
      <c r="AG21" s="283"/>
      <c r="AI21" s="284" t="s">
        <v>23</v>
      </c>
      <c r="AK21" s="97">
        <v>45659</v>
      </c>
      <c r="AL21" s="248" t="s">
        <v>83</v>
      </c>
      <c r="AM21" s="249">
        <v>1</v>
      </c>
      <c r="AO21" s="225"/>
    </row>
    <row r="22" spans="1:176" ht="6" customHeight="1">
      <c r="A22" s="227"/>
      <c r="B22" s="227"/>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K22" s="392">
        <v>45660</v>
      </c>
      <c r="AL22" s="248" t="s">
        <v>83</v>
      </c>
      <c r="AM22" s="249">
        <v>1</v>
      </c>
      <c r="AO22" s="225"/>
    </row>
    <row r="23" spans="1:176" ht="12" customHeight="1">
      <c r="A23" s="227"/>
      <c r="B23" s="1261" t="str">
        <f>IF($F$8="","",MONTH(C24)&amp;"月")</f>
        <v>7月</v>
      </c>
      <c r="C23" s="1262"/>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K23" s="97">
        <v>45670</v>
      </c>
      <c r="AL23" s="248" t="s">
        <v>85</v>
      </c>
      <c r="AM23" s="249">
        <v>1</v>
      </c>
      <c r="AO23" s="225"/>
    </row>
    <row r="24" spans="1:176" ht="15" customHeight="1">
      <c r="A24" s="1151"/>
      <c r="B24" s="269" t="s">
        <v>412</v>
      </c>
      <c r="C24" s="266">
        <f>IF(C12="","",AO9)</f>
        <v>45474</v>
      </c>
      <c r="D24" s="267">
        <f>IF(C24="","",IF(C24+1&gt;$AO$10,"",C24+1))</f>
        <v>45475</v>
      </c>
      <c r="E24" s="267">
        <f t="shared" ref="E24:AG24" si="29">IF(D24="","",IF(D24+1&gt;$AO$10,"",D24+1))</f>
        <v>45476</v>
      </c>
      <c r="F24" s="267">
        <f t="shared" si="29"/>
        <v>45477</v>
      </c>
      <c r="G24" s="267">
        <f t="shared" si="29"/>
        <v>45478</v>
      </c>
      <c r="H24" s="267">
        <f t="shared" si="29"/>
        <v>45479</v>
      </c>
      <c r="I24" s="267">
        <f t="shared" si="29"/>
        <v>45480</v>
      </c>
      <c r="J24" s="267">
        <f t="shared" si="29"/>
        <v>45481</v>
      </c>
      <c r="K24" s="267">
        <f t="shared" si="29"/>
        <v>45482</v>
      </c>
      <c r="L24" s="267">
        <f t="shared" si="29"/>
        <v>45483</v>
      </c>
      <c r="M24" s="267">
        <f t="shared" si="29"/>
        <v>45484</v>
      </c>
      <c r="N24" s="267">
        <f t="shared" si="29"/>
        <v>45485</v>
      </c>
      <c r="O24" s="267">
        <f t="shared" si="29"/>
        <v>45486</v>
      </c>
      <c r="P24" s="267">
        <f t="shared" si="29"/>
        <v>45487</v>
      </c>
      <c r="Q24" s="267">
        <f t="shared" si="29"/>
        <v>45488</v>
      </c>
      <c r="R24" s="267">
        <f t="shared" si="29"/>
        <v>45489</v>
      </c>
      <c r="S24" s="267">
        <f t="shared" si="29"/>
        <v>45490</v>
      </c>
      <c r="T24" s="267">
        <f t="shared" si="29"/>
        <v>45491</v>
      </c>
      <c r="U24" s="267">
        <f t="shared" si="29"/>
        <v>45492</v>
      </c>
      <c r="V24" s="267">
        <f t="shared" si="29"/>
        <v>45493</v>
      </c>
      <c r="W24" s="267">
        <f t="shared" si="29"/>
        <v>45494</v>
      </c>
      <c r="X24" s="267">
        <f t="shared" si="29"/>
        <v>45495</v>
      </c>
      <c r="Y24" s="267">
        <f t="shared" si="29"/>
        <v>45496</v>
      </c>
      <c r="Z24" s="267">
        <f t="shared" si="29"/>
        <v>45497</v>
      </c>
      <c r="AA24" s="267">
        <f t="shared" si="29"/>
        <v>45498</v>
      </c>
      <c r="AB24" s="267">
        <f t="shared" si="29"/>
        <v>45499</v>
      </c>
      <c r="AC24" s="267">
        <f t="shared" si="29"/>
        <v>45500</v>
      </c>
      <c r="AD24" s="267">
        <f t="shared" si="29"/>
        <v>45501</v>
      </c>
      <c r="AE24" s="267">
        <f t="shared" si="29"/>
        <v>45502</v>
      </c>
      <c r="AF24" s="267">
        <f t="shared" si="29"/>
        <v>45503</v>
      </c>
      <c r="AG24" s="268">
        <f t="shared" si="29"/>
        <v>45504</v>
      </c>
      <c r="AI24" s="1282" t="s">
        <v>417</v>
      </c>
      <c r="AK24" s="97">
        <v>45699</v>
      </c>
      <c r="AL24" s="248" t="s">
        <v>86</v>
      </c>
      <c r="AM24" s="249">
        <v>1</v>
      </c>
      <c r="AO24" s="225"/>
    </row>
    <row r="25" spans="1:176" ht="15" customHeight="1">
      <c r="A25" s="1252"/>
      <c r="B25" s="269" t="s">
        <v>414</v>
      </c>
      <c r="C25" s="270" t="str">
        <f>IF(C24="","",TEXT(C24,"aaa"))</f>
        <v>月</v>
      </c>
      <c r="D25" s="271" t="str">
        <f t="shared" ref="D25:AG25" si="30">IF(D24="","",TEXT(D24,"aaa"))</f>
        <v>火</v>
      </c>
      <c r="E25" s="271" t="str">
        <f t="shared" si="30"/>
        <v>水</v>
      </c>
      <c r="F25" s="271" t="str">
        <f t="shared" si="30"/>
        <v>木</v>
      </c>
      <c r="G25" s="271" t="str">
        <f t="shared" si="30"/>
        <v>金</v>
      </c>
      <c r="H25" s="271" t="str">
        <f t="shared" si="30"/>
        <v>土</v>
      </c>
      <c r="I25" s="271" t="str">
        <f t="shared" si="30"/>
        <v>日</v>
      </c>
      <c r="J25" s="271" t="str">
        <f t="shared" si="30"/>
        <v>月</v>
      </c>
      <c r="K25" s="271" t="str">
        <f t="shared" si="30"/>
        <v>火</v>
      </c>
      <c r="L25" s="271" t="str">
        <f t="shared" si="30"/>
        <v>水</v>
      </c>
      <c r="M25" s="271" t="str">
        <f t="shared" si="30"/>
        <v>木</v>
      </c>
      <c r="N25" s="271" t="str">
        <f t="shared" si="30"/>
        <v>金</v>
      </c>
      <c r="O25" s="271" t="str">
        <f t="shared" si="30"/>
        <v>土</v>
      </c>
      <c r="P25" s="271" t="str">
        <f t="shared" si="30"/>
        <v>日</v>
      </c>
      <c r="Q25" s="271" t="str">
        <f t="shared" si="30"/>
        <v>月</v>
      </c>
      <c r="R25" s="271" t="str">
        <f t="shared" si="30"/>
        <v>火</v>
      </c>
      <c r="S25" s="271" t="str">
        <f t="shared" si="30"/>
        <v>水</v>
      </c>
      <c r="T25" s="271" t="str">
        <f t="shared" si="30"/>
        <v>木</v>
      </c>
      <c r="U25" s="271" t="str">
        <f t="shared" si="30"/>
        <v>金</v>
      </c>
      <c r="V25" s="271" t="str">
        <f t="shared" si="30"/>
        <v>土</v>
      </c>
      <c r="W25" s="271" t="str">
        <f t="shared" si="30"/>
        <v>日</v>
      </c>
      <c r="X25" s="271" t="str">
        <f t="shared" si="30"/>
        <v>月</v>
      </c>
      <c r="Y25" s="271" t="str">
        <f t="shared" si="30"/>
        <v>火</v>
      </c>
      <c r="Z25" s="271" t="str">
        <f t="shared" si="30"/>
        <v>水</v>
      </c>
      <c r="AA25" s="271" t="str">
        <f t="shared" si="30"/>
        <v>木</v>
      </c>
      <c r="AB25" s="271" t="str">
        <f t="shared" si="30"/>
        <v>金</v>
      </c>
      <c r="AC25" s="271" t="str">
        <f t="shared" si="30"/>
        <v>土</v>
      </c>
      <c r="AD25" s="271" t="str">
        <f t="shared" si="30"/>
        <v>日</v>
      </c>
      <c r="AE25" s="271" t="str">
        <f t="shared" si="30"/>
        <v>月</v>
      </c>
      <c r="AF25" s="271" t="str">
        <f t="shared" si="30"/>
        <v>火</v>
      </c>
      <c r="AG25" s="272" t="str">
        <f t="shared" si="30"/>
        <v>水</v>
      </c>
      <c r="AI25" s="1283"/>
      <c r="AK25" s="97">
        <v>45711</v>
      </c>
      <c r="AL25" s="248" t="s">
        <v>87</v>
      </c>
      <c r="AM25" s="249">
        <v>1</v>
      </c>
    </row>
    <row r="26" spans="1:176" ht="30" customHeight="1">
      <c r="A26" s="1252"/>
      <c r="B26" s="1259" t="s">
        <v>415</v>
      </c>
      <c r="C26" s="1260" t="str">
        <f t="shared" ref="C26:S26" si="31">IF(ISERROR(VLOOKUP(C24,$AK$6:$AM$65,2,FALSE)),"",VLOOKUP(C24,$AK$6:$AM$65,2,FALSE))</f>
        <v/>
      </c>
      <c r="D26" s="1251" t="str">
        <f t="shared" si="31"/>
        <v/>
      </c>
      <c r="E26" s="1251" t="str">
        <f t="shared" si="31"/>
        <v/>
      </c>
      <c r="F26" s="1251" t="str">
        <f t="shared" si="31"/>
        <v/>
      </c>
      <c r="G26" s="1251" t="str">
        <f t="shared" si="31"/>
        <v/>
      </c>
      <c r="H26" s="1251" t="str">
        <f t="shared" si="31"/>
        <v/>
      </c>
      <c r="I26" s="1251" t="str">
        <f t="shared" si="31"/>
        <v/>
      </c>
      <c r="J26" s="1251" t="str">
        <f t="shared" si="31"/>
        <v/>
      </c>
      <c r="K26" s="1251" t="str">
        <f t="shared" si="31"/>
        <v/>
      </c>
      <c r="L26" s="1251" t="str">
        <f t="shared" si="31"/>
        <v/>
      </c>
      <c r="M26" s="1251" t="str">
        <f t="shared" si="31"/>
        <v/>
      </c>
      <c r="N26" s="1251" t="str">
        <f t="shared" si="31"/>
        <v/>
      </c>
      <c r="O26" s="1251" t="str">
        <f t="shared" si="31"/>
        <v/>
      </c>
      <c r="P26" s="1251" t="str">
        <f t="shared" si="31"/>
        <v/>
      </c>
      <c r="Q26" s="1251" t="str">
        <f>IF(ISERROR(VLOOKUP(Q24,$AK$6:$AM$65,2,FALSE)),"",VLOOKUP(Q24,$AK$6:$AM$65,2,FALSE))</f>
        <v>海の日</v>
      </c>
      <c r="R26" s="1251" t="str">
        <f t="shared" si="31"/>
        <v/>
      </c>
      <c r="S26" s="1251" t="str">
        <f t="shared" si="31"/>
        <v/>
      </c>
      <c r="T26" s="1251" t="str">
        <f>IF(ISERROR(VLOOKUP(T24,$AK$6:$AM$65,2,FALSE)),"",VLOOKUP(T24,$AK$6:$AM$65,2,FALSE))</f>
        <v/>
      </c>
      <c r="U26" s="1251" t="str">
        <f t="shared" ref="U26:AG26" si="32">IF(ISERROR(VLOOKUP(U24,$AK$6:$AM$65,2,FALSE)),"",VLOOKUP(U24,$AK$6:$AM$65,2,FALSE))</f>
        <v/>
      </c>
      <c r="V26" s="1251" t="str">
        <f t="shared" si="32"/>
        <v/>
      </c>
      <c r="W26" s="1251" t="str">
        <f t="shared" si="32"/>
        <v/>
      </c>
      <c r="X26" s="1251" t="str">
        <f t="shared" si="32"/>
        <v/>
      </c>
      <c r="Y26" s="1251" t="str">
        <f t="shared" si="32"/>
        <v/>
      </c>
      <c r="Z26" s="1251" t="str">
        <f t="shared" si="32"/>
        <v/>
      </c>
      <c r="AA26" s="1251" t="str">
        <f t="shared" si="32"/>
        <v/>
      </c>
      <c r="AB26" s="1251" t="str">
        <f t="shared" si="32"/>
        <v/>
      </c>
      <c r="AC26" s="1251" t="str">
        <f t="shared" si="32"/>
        <v/>
      </c>
      <c r="AD26" s="1251" t="str">
        <f t="shared" si="32"/>
        <v/>
      </c>
      <c r="AE26" s="1251" t="str">
        <f t="shared" si="32"/>
        <v/>
      </c>
      <c r="AF26" s="1251" t="str">
        <f t="shared" si="32"/>
        <v/>
      </c>
      <c r="AG26" s="1254" t="str">
        <f t="shared" si="32"/>
        <v/>
      </c>
      <c r="AI26" s="1283"/>
      <c r="AK26" s="97">
        <v>45712</v>
      </c>
      <c r="AL26" s="248" t="s">
        <v>569</v>
      </c>
      <c r="AM26" s="249">
        <v>1</v>
      </c>
    </row>
    <row r="27" spans="1:176" ht="30" customHeight="1">
      <c r="A27" s="1252"/>
      <c r="B27" s="1259"/>
      <c r="C27" s="1260"/>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4"/>
      <c r="AI27" s="1283"/>
      <c r="AK27" s="97">
        <v>45736</v>
      </c>
      <c r="AL27" s="248" t="s">
        <v>88</v>
      </c>
      <c r="AM27" s="249">
        <v>1</v>
      </c>
    </row>
    <row r="28" spans="1:176" ht="30" customHeight="1">
      <c r="A28" s="1252"/>
      <c r="B28" s="1259"/>
      <c r="C28" s="1260"/>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c r="AE28" s="1251"/>
      <c r="AF28" s="1251"/>
      <c r="AG28" s="1254"/>
      <c r="AI28" s="1283"/>
      <c r="AK28" s="247" t="e">
        <f>IF('[2]休日リスト（長期コースは除く）'!#REF!="","",'[2]休日リスト（長期コースは除く）'!#REF!)</f>
        <v>#REF!</v>
      </c>
      <c r="AL28" s="248" t="e">
        <f>IF('[2]休日リスト（長期コースは除く）'!#REF!="","",'[2]休日リスト（長期コースは除く）'!#REF!)</f>
        <v>#REF!</v>
      </c>
      <c r="AM28" s="249" t="e">
        <f>IF('[2]休日リスト（長期コースは除く）'!#REF!="","",'[2]休日リスト（長期コースは除く）'!#REF!)</f>
        <v>#REF!</v>
      </c>
    </row>
    <row r="29" spans="1:176" ht="30" customHeight="1">
      <c r="A29" s="1252"/>
      <c r="B29" s="1259"/>
      <c r="C29" s="1260"/>
      <c r="D29" s="1251"/>
      <c r="E29" s="1251"/>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4"/>
      <c r="AI29" s="1283"/>
      <c r="AK29" s="247" t="e">
        <f>IF('[2]休日リスト（長期コースは除く）'!#REF!="","",'[2]休日リスト（長期コースは除く）'!#REF!)</f>
        <v>#REF!</v>
      </c>
      <c r="AL29" s="248" t="e">
        <f>IF('[2]休日リスト（長期コースは除く）'!#REF!="","",'[2]休日リスト（長期コースは除く）'!#REF!)</f>
        <v>#REF!</v>
      </c>
      <c r="AM29" s="249" t="e">
        <f>IF('[2]休日リスト（長期コースは除く）'!#REF!="","",'[2]休日リスト（長期コースは除く）'!#REF!)</f>
        <v>#REF!</v>
      </c>
    </row>
    <row r="30" spans="1:176" ht="30" customHeight="1">
      <c r="A30" s="1252"/>
      <c r="B30" s="1259"/>
      <c r="C30" s="1260"/>
      <c r="D30" s="1251"/>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1"/>
      <c r="AF30" s="1251"/>
      <c r="AG30" s="1254"/>
      <c r="AI30" s="293">
        <f>V9</f>
        <v>22</v>
      </c>
      <c r="AK30" s="247" t="e">
        <f>IF('[2]休日リスト（長期コースは除く）'!#REF!="","",'[2]休日リスト（長期コースは除く）'!#REF!)</f>
        <v>#REF!</v>
      </c>
      <c r="AL30" s="248" t="e">
        <f>IF('[2]休日リスト（長期コースは除く）'!#REF!="","",'[2]休日リスト（長期コースは除く）'!#REF!)</f>
        <v>#REF!</v>
      </c>
      <c r="AM30" s="249" t="e">
        <f>IF('[2]休日リスト（長期コースは除く）'!#REF!="","",'[2]休日リスト（長期コースは除く）'!#REF!)</f>
        <v>#REF!</v>
      </c>
    </row>
    <row r="31" spans="1:176" ht="30" customHeight="1">
      <c r="A31" s="1252"/>
      <c r="B31" s="1259"/>
      <c r="C31" s="1260"/>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4"/>
      <c r="AI31" s="274" t="s">
        <v>416</v>
      </c>
      <c r="AK31" s="247" t="e">
        <f>IF('[2]休日リスト（長期コースは除く）'!B29="","",'[2]休日リスト（長期コースは除く）'!B29)</f>
        <v>#REF!</v>
      </c>
      <c r="AL31" s="248" t="e">
        <f>IF('[2]休日リスト（長期コースは除く）'!D29="","",'[2]休日リスト（長期コースは除く）'!D29)</f>
        <v>#REF!</v>
      </c>
      <c r="AM31" s="249" t="str">
        <f>IF('[2]休日リスト（長期コースは除く）'!E29="","",'[2]休日リスト（長期コースは除く）'!E29)</f>
        <v/>
      </c>
    </row>
    <row r="32" spans="1:176" ht="15" customHeight="1">
      <c r="A32" s="1252"/>
      <c r="B32" s="1253" t="s">
        <v>23</v>
      </c>
      <c r="C32" s="275"/>
      <c r="D32" s="276"/>
      <c r="E32" s="276"/>
      <c r="F32" s="276"/>
      <c r="G32" s="276"/>
      <c r="H32" s="276"/>
      <c r="I32" s="276"/>
      <c r="J32" s="276"/>
      <c r="K32" s="276"/>
      <c r="L32" s="276"/>
      <c r="M32" s="277"/>
      <c r="N32" s="277"/>
      <c r="O32" s="276"/>
      <c r="P32" s="276"/>
      <c r="Q32" s="276"/>
      <c r="R32" s="276"/>
      <c r="S32" s="276"/>
      <c r="T32" s="276"/>
      <c r="U32" s="276"/>
      <c r="V32" s="276"/>
      <c r="W32" s="276"/>
      <c r="X32" s="276"/>
      <c r="Y32" s="276"/>
      <c r="Z32" s="276"/>
      <c r="AA32" s="276"/>
      <c r="AB32" s="276"/>
      <c r="AC32" s="276"/>
      <c r="AD32" s="276"/>
      <c r="AE32" s="276"/>
      <c r="AF32" s="276"/>
      <c r="AG32" s="278"/>
      <c r="AI32" s="294" t="str">
        <f>V8</f>
        <v/>
      </c>
      <c r="AK32" s="247" t="e">
        <f>IF('[2]休日リスト（長期コースは除く）'!B30="","",'[2]休日リスト（長期コースは除く）'!B30)</f>
        <v>#REF!</v>
      </c>
      <c r="AL32" s="248" t="e">
        <f>IF('[2]休日リスト（長期コースは除く）'!D30="","",'[2]休日リスト（長期コースは除く）'!D30)</f>
        <v>#REF!</v>
      </c>
      <c r="AM32" s="249" t="str">
        <f>IF('[2]休日リスト（長期コースは除く）'!E30="","",'[2]休日リスト（長期コースは除く）'!E30)</f>
        <v/>
      </c>
    </row>
    <row r="33" spans="1:39" ht="15" customHeight="1">
      <c r="A33" s="1252"/>
      <c r="B33" s="1253"/>
      <c r="C33" s="280"/>
      <c r="D33" s="281"/>
      <c r="E33" s="281"/>
      <c r="F33" s="281"/>
      <c r="G33" s="281"/>
      <c r="H33" s="281"/>
      <c r="I33" s="281"/>
      <c r="J33" s="281"/>
      <c r="K33" s="281"/>
      <c r="L33" s="281"/>
      <c r="M33" s="281"/>
      <c r="N33" s="281"/>
      <c r="O33" s="281"/>
      <c r="P33" s="281"/>
      <c r="Q33" s="281"/>
      <c r="R33" s="281"/>
      <c r="S33" s="281"/>
      <c r="T33" s="281"/>
      <c r="U33" s="281"/>
      <c r="V33" s="281"/>
      <c r="W33" s="282"/>
      <c r="X33" s="282"/>
      <c r="Y33" s="282"/>
      <c r="Z33" s="282"/>
      <c r="AA33" s="282"/>
      <c r="AB33" s="282"/>
      <c r="AC33" s="282"/>
      <c r="AD33" s="282"/>
      <c r="AE33" s="282"/>
      <c r="AF33" s="282"/>
      <c r="AG33" s="283"/>
      <c r="AI33" s="284" t="s">
        <v>23</v>
      </c>
      <c r="AK33" s="247" t="e">
        <f>IF('[2]休日リスト（長期コースは除く）'!#REF!="","",'[2]休日リスト（長期コースは除く）'!#REF!)</f>
        <v>#REF!</v>
      </c>
      <c r="AL33" s="248" t="e">
        <f>IF('[2]休日リスト（長期コースは除く）'!#REF!="","",'[2]休日リスト（長期コースは除く）'!#REF!)</f>
        <v>#REF!</v>
      </c>
      <c r="AM33" s="249" t="e">
        <f>IF('[2]休日リスト（長期コースは除く）'!#REF!="","",'[2]休日リスト（長期コースは除く）'!#REF!)</f>
        <v>#REF!</v>
      </c>
    </row>
    <row r="34" spans="1:39" ht="6" customHeight="1">
      <c r="A34" s="287"/>
      <c r="B34" s="227"/>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K34" s="247" t="e">
        <f>IF('[2]休日リスト（長期コースは除く）'!#REF!="","",'[2]休日リスト（長期コースは除く）'!#REF!)</f>
        <v>#REF!</v>
      </c>
      <c r="AL34" s="248" t="e">
        <f>IF('[2]休日リスト（長期コースは除く）'!#REF!="","",'[2]休日リスト（長期コースは除く）'!#REF!)</f>
        <v>#REF!</v>
      </c>
      <c r="AM34" s="249" t="e">
        <f>IF('[2]休日リスト（長期コースは除く）'!#REF!="","",'[2]休日リスト（長期コースは除く）'!#REF!)</f>
        <v>#REF!</v>
      </c>
    </row>
    <row r="35" spans="1:39" ht="12" customHeight="1">
      <c r="A35" s="287"/>
      <c r="B35" s="1261" t="str">
        <f>IF($F$8="","",MONTH(C36)&amp;"月")</f>
        <v>8月</v>
      </c>
      <c r="C35" s="1262"/>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K35" s="247" t="e">
        <f>IF('[2]休日リスト（長期コースは除く）'!#REF!="","",'[2]休日リスト（長期コースは除く）'!#REF!)</f>
        <v>#REF!</v>
      </c>
      <c r="AL35" s="248" t="e">
        <f>IF('[2]休日リスト（長期コースは除く）'!#REF!="","",'[2]休日リスト（長期コースは除く）'!#REF!)</f>
        <v>#REF!</v>
      </c>
      <c r="AM35" s="249" t="e">
        <f>IF('[2]休日リスト（長期コースは除く）'!#REF!="","",'[2]休日リスト（長期コースは除く）'!#REF!)</f>
        <v>#REF!</v>
      </c>
    </row>
    <row r="36" spans="1:39" ht="15" customHeight="1">
      <c r="A36" s="1151"/>
      <c r="B36" s="269" t="s">
        <v>412</v>
      </c>
      <c r="C36" s="266">
        <f>IF(C24="","",AO12)</f>
        <v>45505</v>
      </c>
      <c r="D36" s="267">
        <f>IF(C36="","",IF(C36+1&gt;$AO$13,"",C36+1))</f>
        <v>45506</v>
      </c>
      <c r="E36" s="267">
        <f t="shared" ref="E36:AG36" si="33">IF(D36="","",IF(D36+1&gt;$AO$13,"",D36+1))</f>
        <v>45507</v>
      </c>
      <c r="F36" s="267">
        <f t="shared" si="33"/>
        <v>45508</v>
      </c>
      <c r="G36" s="267">
        <f t="shared" si="33"/>
        <v>45509</v>
      </c>
      <c r="H36" s="267">
        <f t="shared" si="33"/>
        <v>45510</v>
      </c>
      <c r="I36" s="267">
        <f t="shared" si="33"/>
        <v>45511</v>
      </c>
      <c r="J36" s="267">
        <f t="shared" si="33"/>
        <v>45512</v>
      </c>
      <c r="K36" s="267">
        <f t="shared" si="33"/>
        <v>45513</v>
      </c>
      <c r="L36" s="267">
        <f t="shared" si="33"/>
        <v>45514</v>
      </c>
      <c r="M36" s="267">
        <f t="shared" si="33"/>
        <v>45515</v>
      </c>
      <c r="N36" s="267">
        <f t="shared" si="33"/>
        <v>45516</v>
      </c>
      <c r="O36" s="267">
        <f t="shared" si="33"/>
        <v>45517</v>
      </c>
      <c r="P36" s="267">
        <f t="shared" si="33"/>
        <v>45518</v>
      </c>
      <c r="Q36" s="267">
        <f t="shared" si="33"/>
        <v>45519</v>
      </c>
      <c r="R36" s="267">
        <f t="shared" si="33"/>
        <v>45520</v>
      </c>
      <c r="S36" s="267">
        <f t="shared" si="33"/>
        <v>45521</v>
      </c>
      <c r="T36" s="267">
        <f t="shared" si="33"/>
        <v>45522</v>
      </c>
      <c r="U36" s="267">
        <f t="shared" si="33"/>
        <v>45523</v>
      </c>
      <c r="V36" s="267">
        <f t="shared" si="33"/>
        <v>45524</v>
      </c>
      <c r="W36" s="267">
        <f t="shared" si="33"/>
        <v>45525</v>
      </c>
      <c r="X36" s="267">
        <f t="shared" si="33"/>
        <v>45526</v>
      </c>
      <c r="Y36" s="267">
        <f t="shared" si="33"/>
        <v>45527</v>
      </c>
      <c r="Z36" s="267">
        <f t="shared" si="33"/>
        <v>45528</v>
      </c>
      <c r="AA36" s="267">
        <f t="shared" si="33"/>
        <v>45529</v>
      </c>
      <c r="AB36" s="267">
        <f t="shared" si="33"/>
        <v>45530</v>
      </c>
      <c r="AC36" s="267">
        <f t="shared" si="33"/>
        <v>45531</v>
      </c>
      <c r="AD36" s="267">
        <f t="shared" si="33"/>
        <v>45532</v>
      </c>
      <c r="AE36" s="267">
        <f t="shared" si="33"/>
        <v>45533</v>
      </c>
      <c r="AF36" s="267">
        <f t="shared" si="33"/>
        <v>45534</v>
      </c>
      <c r="AG36" s="268">
        <f t="shared" si="33"/>
        <v>45535</v>
      </c>
      <c r="AI36" s="1282" t="s">
        <v>417</v>
      </c>
      <c r="AK36" s="247" t="e">
        <f>IF('[2]休日リスト（長期コースは除く）'!B33="","",'[2]休日リスト（長期コースは除く）'!B33)</f>
        <v>#REF!</v>
      </c>
      <c r="AL36" s="248" t="e">
        <f>IF('[2]休日リスト（長期コースは除く）'!D33="","",'[2]休日リスト（長期コースは除く）'!D33)</f>
        <v>#REF!</v>
      </c>
      <c r="AM36" s="249" t="str">
        <f>IF('[2]休日リスト（長期コースは除く）'!E33="","",'[2]休日リスト（長期コースは除く）'!E33)</f>
        <v/>
      </c>
    </row>
    <row r="37" spans="1:39" ht="15" customHeight="1">
      <c r="A37" s="1252"/>
      <c r="B37" s="269" t="s">
        <v>414</v>
      </c>
      <c r="C37" s="270" t="str">
        <f>IF(C36="","",TEXT(C36,"aaa"))</f>
        <v>木</v>
      </c>
      <c r="D37" s="271" t="str">
        <f t="shared" ref="D37:AG37" si="34">IF(D36="","",TEXT(D36,"aaa"))</f>
        <v>金</v>
      </c>
      <c r="E37" s="271" t="str">
        <f t="shared" si="34"/>
        <v>土</v>
      </c>
      <c r="F37" s="271" t="str">
        <f t="shared" si="34"/>
        <v>日</v>
      </c>
      <c r="G37" s="271" t="str">
        <f t="shared" si="34"/>
        <v>月</v>
      </c>
      <c r="H37" s="271" t="str">
        <f t="shared" si="34"/>
        <v>火</v>
      </c>
      <c r="I37" s="271" t="str">
        <f t="shared" si="34"/>
        <v>水</v>
      </c>
      <c r="J37" s="271" t="str">
        <f t="shared" si="34"/>
        <v>木</v>
      </c>
      <c r="K37" s="271" t="str">
        <f t="shared" si="34"/>
        <v>金</v>
      </c>
      <c r="L37" s="271" t="str">
        <f t="shared" si="34"/>
        <v>土</v>
      </c>
      <c r="M37" s="271" t="str">
        <f t="shared" si="34"/>
        <v>日</v>
      </c>
      <c r="N37" s="271" t="str">
        <f t="shared" si="34"/>
        <v>月</v>
      </c>
      <c r="O37" s="271" t="str">
        <f t="shared" si="34"/>
        <v>火</v>
      </c>
      <c r="P37" s="271" t="str">
        <f t="shared" si="34"/>
        <v>水</v>
      </c>
      <c r="Q37" s="271" t="str">
        <f t="shared" si="34"/>
        <v>木</v>
      </c>
      <c r="R37" s="271" t="str">
        <f t="shared" si="34"/>
        <v>金</v>
      </c>
      <c r="S37" s="271" t="str">
        <f t="shared" si="34"/>
        <v>土</v>
      </c>
      <c r="T37" s="271" t="str">
        <f t="shared" si="34"/>
        <v>日</v>
      </c>
      <c r="U37" s="271" t="str">
        <f t="shared" si="34"/>
        <v>月</v>
      </c>
      <c r="V37" s="271" t="str">
        <f t="shared" si="34"/>
        <v>火</v>
      </c>
      <c r="W37" s="271" t="str">
        <f t="shared" si="34"/>
        <v>水</v>
      </c>
      <c r="X37" s="271" t="str">
        <f t="shared" si="34"/>
        <v>木</v>
      </c>
      <c r="Y37" s="271" t="str">
        <f t="shared" si="34"/>
        <v>金</v>
      </c>
      <c r="Z37" s="271" t="str">
        <f t="shared" si="34"/>
        <v>土</v>
      </c>
      <c r="AA37" s="271" t="str">
        <f t="shared" si="34"/>
        <v>日</v>
      </c>
      <c r="AB37" s="271" t="str">
        <f t="shared" si="34"/>
        <v>月</v>
      </c>
      <c r="AC37" s="271" t="str">
        <f t="shared" si="34"/>
        <v>火</v>
      </c>
      <c r="AD37" s="271" t="str">
        <f t="shared" si="34"/>
        <v>水</v>
      </c>
      <c r="AE37" s="271" t="str">
        <f t="shared" si="34"/>
        <v>木</v>
      </c>
      <c r="AF37" s="271" t="str">
        <f t="shared" si="34"/>
        <v>金</v>
      </c>
      <c r="AG37" s="272" t="str">
        <f t="shared" si="34"/>
        <v>土</v>
      </c>
      <c r="AI37" s="1283"/>
      <c r="AK37" s="247" t="e">
        <f>IF('[2]休日リスト（長期コースは除く）'!B34="","",'[2]休日リスト（長期コースは除く）'!B34)</f>
        <v>#REF!</v>
      </c>
      <c r="AL37" s="248" t="e">
        <f>IF('[2]休日リスト（長期コースは除く）'!D34="","",'[2]休日リスト（長期コースは除く）'!D34)</f>
        <v>#REF!</v>
      </c>
      <c r="AM37" s="249" t="str">
        <f>IF('[2]休日リスト（長期コースは除く）'!E34="","",'[2]休日リスト（長期コースは除く）'!E34)</f>
        <v/>
      </c>
    </row>
    <row r="38" spans="1:39" ht="30" customHeight="1">
      <c r="A38" s="1252"/>
      <c r="B38" s="1259" t="s">
        <v>415</v>
      </c>
      <c r="C38" s="1260" t="str">
        <f t="shared" ref="C38:S38" si="35">IF(ISERROR(VLOOKUP(C36,$AK$6:$AM$65,2,FALSE)),"",VLOOKUP(C36,$AK$6:$AM$65,2,FALSE))</f>
        <v/>
      </c>
      <c r="D38" s="1251" t="str">
        <f t="shared" si="35"/>
        <v/>
      </c>
      <c r="E38" s="1251" t="str">
        <f t="shared" si="35"/>
        <v/>
      </c>
      <c r="F38" s="1251" t="str">
        <f t="shared" si="35"/>
        <v/>
      </c>
      <c r="G38" s="1251" t="str">
        <f t="shared" si="35"/>
        <v/>
      </c>
      <c r="H38" s="1251" t="str">
        <f t="shared" si="35"/>
        <v/>
      </c>
      <c r="I38" s="1251"/>
      <c r="J38" s="1251" t="str">
        <f t="shared" si="35"/>
        <v/>
      </c>
      <c r="K38" s="1251" t="str">
        <f t="shared" si="35"/>
        <v/>
      </c>
      <c r="L38" s="1251" t="str">
        <f t="shared" si="35"/>
        <v/>
      </c>
      <c r="M38" s="1251" t="str">
        <f t="shared" si="35"/>
        <v>山の日</v>
      </c>
      <c r="N38" s="1251" t="str">
        <f t="shared" si="35"/>
        <v>振替休日（山の日）</v>
      </c>
      <c r="O38" s="1251" t="str">
        <f t="shared" si="35"/>
        <v/>
      </c>
      <c r="P38" s="1251" t="str">
        <f t="shared" si="35"/>
        <v/>
      </c>
      <c r="Q38" s="1251" t="str">
        <f t="shared" si="35"/>
        <v/>
      </c>
      <c r="R38" s="1251" t="str">
        <f t="shared" si="35"/>
        <v/>
      </c>
      <c r="S38" s="1251" t="str">
        <f t="shared" si="35"/>
        <v/>
      </c>
      <c r="T38" s="1251" t="str">
        <f>IF(ISERROR(VLOOKUP(T36,$AK$6:$AM$65,2,FALSE)),"",VLOOKUP(T36,$AK$6:$AM$65,2,FALSE))</f>
        <v/>
      </c>
      <c r="U38" s="1251" t="str">
        <f t="shared" ref="U38:AG38" si="36">IF(ISERROR(VLOOKUP(U36,$AK$6:$AM$65,2,FALSE)),"",VLOOKUP(U36,$AK$6:$AM$65,2,FALSE))</f>
        <v/>
      </c>
      <c r="V38" s="1251" t="str">
        <f t="shared" si="36"/>
        <v/>
      </c>
      <c r="W38" s="1251" t="str">
        <f t="shared" si="36"/>
        <v/>
      </c>
      <c r="X38" s="1251" t="str">
        <f t="shared" si="36"/>
        <v/>
      </c>
      <c r="Y38" s="1251" t="str">
        <f t="shared" si="36"/>
        <v/>
      </c>
      <c r="Z38" s="1251" t="str">
        <f t="shared" si="36"/>
        <v/>
      </c>
      <c r="AA38" s="1251" t="str">
        <f t="shared" si="36"/>
        <v/>
      </c>
      <c r="AB38" s="1251" t="str">
        <f t="shared" si="36"/>
        <v/>
      </c>
      <c r="AC38" s="1251" t="str">
        <f t="shared" si="36"/>
        <v/>
      </c>
      <c r="AD38" s="1251" t="str">
        <f t="shared" si="36"/>
        <v/>
      </c>
      <c r="AE38" s="1251" t="str">
        <f t="shared" si="36"/>
        <v/>
      </c>
      <c r="AF38" s="1251" t="str">
        <f t="shared" si="36"/>
        <v/>
      </c>
      <c r="AG38" s="1254" t="str">
        <f t="shared" si="36"/>
        <v/>
      </c>
      <c r="AI38" s="1283"/>
      <c r="AK38" s="247" t="e">
        <f>IF('[2]休日リスト（長期コースは除く）'!#REF!="","",'[2]休日リスト（長期コースは除く）'!#REF!)</f>
        <v>#REF!</v>
      </c>
      <c r="AL38" s="248" t="e">
        <f>IF('[2]休日リスト（長期コースは除く）'!#REF!="","",'[2]休日リスト（長期コースは除く）'!#REF!)</f>
        <v>#REF!</v>
      </c>
      <c r="AM38" s="249" t="e">
        <f>IF('[2]休日リスト（長期コースは除く）'!#REF!="","",'[2]休日リスト（長期コースは除く）'!#REF!)</f>
        <v>#REF!</v>
      </c>
    </row>
    <row r="39" spans="1:39" ht="30" customHeight="1">
      <c r="A39" s="1252"/>
      <c r="B39" s="1259"/>
      <c r="C39" s="1260"/>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4"/>
      <c r="AI39" s="1283"/>
      <c r="AK39" s="247" t="e">
        <f>IF('[2]休日リスト（長期コースは除く）'!#REF!="","",'[2]休日リスト（長期コースは除く）'!#REF!)</f>
        <v>#REF!</v>
      </c>
      <c r="AL39" s="248" t="e">
        <f>IF('[2]休日リスト（長期コースは除く）'!#REF!="","",'[2]休日リスト（長期コースは除く）'!#REF!)</f>
        <v>#REF!</v>
      </c>
      <c r="AM39" s="249" t="e">
        <f>IF('[2]休日リスト（長期コースは除く）'!#REF!="","",'[2]休日リスト（長期コースは除く）'!#REF!)</f>
        <v>#REF!</v>
      </c>
    </row>
    <row r="40" spans="1:39" ht="30" customHeight="1">
      <c r="A40" s="1252"/>
      <c r="B40" s="1259"/>
      <c r="C40" s="1260"/>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1"/>
      <c r="AG40" s="1254"/>
      <c r="AI40" s="1283"/>
      <c r="AK40" s="247" t="e">
        <f>IF('[2]休日リスト（長期コースは除く）'!#REF!="","",'[2]休日リスト（長期コースは除く）'!#REF!)</f>
        <v>#REF!</v>
      </c>
      <c r="AL40" s="248" t="e">
        <f>IF('[2]休日リスト（長期コースは除く）'!#REF!="","",'[2]休日リスト（長期コースは除く）'!#REF!)</f>
        <v>#REF!</v>
      </c>
      <c r="AM40" s="249" t="e">
        <f>IF('[2]休日リスト（長期コースは除く）'!#REF!="","",'[2]休日リスト（長期コースは除く）'!#REF!)</f>
        <v>#REF!</v>
      </c>
    </row>
    <row r="41" spans="1:39" ht="30" customHeight="1">
      <c r="A41" s="1252"/>
      <c r="B41" s="1259"/>
      <c r="C41" s="1260"/>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4"/>
      <c r="AI41" s="1283"/>
      <c r="AK41" s="247" t="e">
        <f>IF('[2]休日リスト（長期コースは除く）'!#REF!="","",'[2]休日リスト（長期コースは除く）'!#REF!)</f>
        <v>#REF!</v>
      </c>
      <c r="AL41" s="248" t="e">
        <f>IF('[2]休日リスト（長期コースは除く）'!#REF!="","",'[2]休日リスト（長期コースは除く）'!#REF!)</f>
        <v>#REF!</v>
      </c>
      <c r="AM41" s="249" t="e">
        <f>IF('[2]休日リスト（長期コースは除く）'!#REF!="","",'[2]休日リスト（長期コースは除く）'!#REF!)</f>
        <v>#REF!</v>
      </c>
    </row>
    <row r="42" spans="1:39" ht="30" customHeight="1">
      <c r="A42" s="1252"/>
      <c r="B42" s="1259"/>
      <c r="C42" s="1260"/>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c r="AD42" s="1251"/>
      <c r="AE42" s="1251"/>
      <c r="AF42" s="1251"/>
      <c r="AG42" s="1254"/>
      <c r="AI42" s="293">
        <f>Z9</f>
        <v>21</v>
      </c>
      <c r="AK42" s="247" t="e">
        <f>IF('[2]休日リスト（長期コースは除く）'!#REF!="","",'[2]休日リスト（長期コースは除く）'!#REF!)</f>
        <v>#REF!</v>
      </c>
      <c r="AL42" s="248" t="e">
        <f>IF('[2]休日リスト（長期コースは除く）'!#REF!="","",'[2]休日リスト（長期コースは除く）'!#REF!)</f>
        <v>#REF!</v>
      </c>
      <c r="AM42" s="249" t="e">
        <f>IF('[2]休日リスト（長期コースは除く）'!#REF!="","",'[2]休日リスト（長期コースは除く）'!#REF!)</f>
        <v>#REF!</v>
      </c>
    </row>
    <row r="43" spans="1:39" ht="30" customHeight="1">
      <c r="A43" s="1252"/>
      <c r="B43" s="1259"/>
      <c r="C43" s="1260"/>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1251"/>
      <c r="AG43" s="1254"/>
      <c r="AI43" s="274" t="s">
        <v>416</v>
      </c>
      <c r="AK43" s="247" t="e">
        <f>IF('[2]休日リスト（長期コースは除く）'!#REF!="","",'[2]休日リスト（長期コースは除く）'!#REF!)</f>
        <v>#REF!</v>
      </c>
      <c r="AL43" s="248" t="e">
        <f>IF('[2]休日リスト（長期コースは除く）'!#REF!="","",'[2]休日リスト（長期コースは除く）'!#REF!)</f>
        <v>#REF!</v>
      </c>
      <c r="AM43" s="249" t="e">
        <f>IF('[2]休日リスト（長期コースは除く）'!#REF!="","",'[2]休日リスト（長期コースは除く）'!#REF!)</f>
        <v>#REF!</v>
      </c>
    </row>
    <row r="44" spans="1:39" ht="15" customHeight="1">
      <c r="A44" s="1252"/>
      <c r="B44" s="1253" t="s">
        <v>23</v>
      </c>
      <c r="C44" s="275"/>
      <c r="D44" s="276"/>
      <c r="E44" s="276"/>
      <c r="F44" s="276"/>
      <c r="G44" s="276"/>
      <c r="H44" s="276"/>
      <c r="I44" s="276"/>
      <c r="J44" s="276"/>
      <c r="K44" s="276"/>
      <c r="L44" s="276"/>
      <c r="M44" s="277"/>
      <c r="N44" s="277"/>
      <c r="O44" s="276"/>
      <c r="P44" s="276"/>
      <c r="Q44" s="276"/>
      <c r="R44" s="276"/>
      <c r="S44" s="276"/>
      <c r="T44" s="276"/>
      <c r="U44" s="276"/>
      <c r="V44" s="276"/>
      <c r="W44" s="276"/>
      <c r="X44" s="276"/>
      <c r="Y44" s="276"/>
      <c r="Z44" s="276"/>
      <c r="AA44" s="276"/>
      <c r="AB44" s="276"/>
      <c r="AC44" s="276"/>
      <c r="AD44" s="276"/>
      <c r="AE44" s="276"/>
      <c r="AF44" s="276"/>
      <c r="AG44" s="278"/>
      <c r="AI44" s="295" t="str">
        <f>Z8</f>
        <v/>
      </c>
      <c r="AK44" s="247" t="e">
        <f>IF('[2]休日リスト（長期コースは除く）'!#REF!="","",'[2]休日リスト（長期コースは除く）'!#REF!)</f>
        <v>#REF!</v>
      </c>
      <c r="AL44" s="248" t="e">
        <f>IF('[2]休日リスト（長期コースは除く）'!#REF!="","",'[2]休日リスト（長期コースは除く）'!#REF!)</f>
        <v>#REF!</v>
      </c>
      <c r="AM44" s="249" t="e">
        <f>IF('[2]休日リスト（長期コースは除く）'!#REF!="","",'[2]休日リスト（長期コースは除く）'!#REF!)</f>
        <v>#REF!</v>
      </c>
    </row>
    <row r="45" spans="1:39" ht="15" customHeight="1">
      <c r="A45" s="1252"/>
      <c r="B45" s="1253"/>
      <c r="C45" s="280"/>
      <c r="D45" s="281"/>
      <c r="E45" s="281"/>
      <c r="F45" s="281"/>
      <c r="G45" s="281"/>
      <c r="H45" s="281"/>
      <c r="I45" s="281"/>
      <c r="J45" s="281"/>
      <c r="K45" s="281"/>
      <c r="L45" s="281"/>
      <c r="M45" s="281"/>
      <c r="N45" s="281"/>
      <c r="O45" s="281"/>
      <c r="P45" s="281"/>
      <c r="Q45" s="281"/>
      <c r="R45" s="281"/>
      <c r="S45" s="281"/>
      <c r="T45" s="281"/>
      <c r="U45" s="281"/>
      <c r="V45" s="281"/>
      <c r="W45" s="282"/>
      <c r="X45" s="282"/>
      <c r="Y45" s="282"/>
      <c r="Z45" s="282"/>
      <c r="AA45" s="282"/>
      <c r="AB45" s="282"/>
      <c r="AC45" s="282"/>
      <c r="AD45" s="282"/>
      <c r="AE45" s="282"/>
      <c r="AF45" s="282"/>
      <c r="AG45" s="283"/>
      <c r="AI45" s="284" t="s">
        <v>23</v>
      </c>
      <c r="AK45" s="247" t="e">
        <f>IF('[2]休日リスト（長期コースは除く）'!#REF!="","",'[2]休日リスト（長期コースは除く）'!#REF!)</f>
        <v>#REF!</v>
      </c>
      <c r="AL45" s="248" t="e">
        <f>IF('[2]休日リスト（長期コースは除く）'!#REF!="","",'[2]休日リスト（長期コースは除く）'!#REF!)</f>
        <v>#REF!</v>
      </c>
      <c r="AM45" s="249" t="e">
        <f>IF('[2]休日リスト（長期コースは除く）'!#REF!="","",'[2]休日リスト（長期コースは除く）'!#REF!)</f>
        <v>#REF!</v>
      </c>
    </row>
    <row r="46" spans="1:39" ht="6" customHeight="1">
      <c r="A46" s="287"/>
      <c r="B46" s="227"/>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K46" s="247" t="e">
        <f>IF('[2]休日リスト（長期コースは除く）'!#REF!="","",'[2]休日リスト（長期コースは除く）'!#REF!)</f>
        <v>#REF!</v>
      </c>
      <c r="AL46" s="248" t="e">
        <f>IF('[2]休日リスト（長期コースは除く）'!#REF!="","",'[2]休日リスト（長期コースは除く）'!#REF!)</f>
        <v>#REF!</v>
      </c>
      <c r="AM46" s="249" t="e">
        <f>IF('[2]休日リスト（長期コースは除く）'!#REF!="","",'[2]休日リスト（長期コースは除く）'!#REF!)</f>
        <v>#REF!</v>
      </c>
    </row>
    <row r="47" spans="1:39" ht="12" customHeight="1">
      <c r="A47" s="287"/>
      <c r="B47" s="1261" t="str">
        <f>IF($F$8="","",MONTH(C48)&amp;"月")</f>
        <v>9月</v>
      </c>
      <c r="C47" s="1262"/>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K47" s="247" t="e">
        <f>IF('[2]休日リスト（長期コースは除く）'!#REF!="","",'[2]休日リスト（長期コースは除く）'!#REF!)</f>
        <v>#REF!</v>
      </c>
      <c r="AL47" s="248" t="e">
        <f>IF('[2]休日リスト（長期コースは除く）'!#REF!="","",'[2]休日リスト（長期コースは除く）'!#REF!)</f>
        <v>#REF!</v>
      </c>
      <c r="AM47" s="249" t="e">
        <f>IF('[2]休日リスト（長期コースは除く）'!#REF!="","",'[2]休日リスト（長期コースは除く）'!#REF!)</f>
        <v>#REF!</v>
      </c>
    </row>
    <row r="48" spans="1:39" ht="15" customHeight="1">
      <c r="A48" s="1151"/>
      <c r="B48" s="269" t="s">
        <v>412</v>
      </c>
      <c r="C48" s="266">
        <f>IF(C36="","",AO14)</f>
        <v>45536</v>
      </c>
      <c r="D48" s="267">
        <f>IF(C48="","",IF(C48+1&gt;$AO$19,"",C48+1))</f>
        <v>45537</v>
      </c>
      <c r="E48" s="267">
        <f t="shared" ref="E48:AG48" si="37">IF(D48="","",IF(D48+1&gt;$AO$19,"",D48+1))</f>
        <v>45538</v>
      </c>
      <c r="F48" s="267">
        <f t="shared" si="37"/>
        <v>45539</v>
      </c>
      <c r="G48" s="267">
        <f t="shared" si="37"/>
        <v>45540</v>
      </c>
      <c r="H48" s="267">
        <f t="shared" si="37"/>
        <v>45541</v>
      </c>
      <c r="I48" s="267">
        <f t="shared" si="37"/>
        <v>45542</v>
      </c>
      <c r="J48" s="267">
        <f t="shared" si="37"/>
        <v>45543</v>
      </c>
      <c r="K48" s="267">
        <f t="shared" si="37"/>
        <v>45544</v>
      </c>
      <c r="L48" s="267">
        <f t="shared" si="37"/>
        <v>45545</v>
      </c>
      <c r="M48" s="267">
        <f t="shared" si="37"/>
        <v>45546</v>
      </c>
      <c r="N48" s="267">
        <f t="shared" si="37"/>
        <v>45547</v>
      </c>
      <c r="O48" s="267">
        <f t="shared" si="37"/>
        <v>45548</v>
      </c>
      <c r="P48" s="267">
        <f t="shared" si="37"/>
        <v>45549</v>
      </c>
      <c r="Q48" s="267">
        <f t="shared" si="37"/>
        <v>45550</v>
      </c>
      <c r="R48" s="267">
        <f t="shared" si="37"/>
        <v>45551</v>
      </c>
      <c r="S48" s="267">
        <f t="shared" si="37"/>
        <v>45552</v>
      </c>
      <c r="T48" s="267">
        <f t="shared" si="37"/>
        <v>45553</v>
      </c>
      <c r="U48" s="267">
        <f t="shared" si="37"/>
        <v>45554</v>
      </c>
      <c r="V48" s="267">
        <f t="shared" si="37"/>
        <v>45555</v>
      </c>
      <c r="W48" s="267">
        <f t="shared" si="37"/>
        <v>45556</v>
      </c>
      <c r="X48" s="267">
        <f t="shared" si="37"/>
        <v>45557</v>
      </c>
      <c r="Y48" s="267">
        <f t="shared" si="37"/>
        <v>45558</v>
      </c>
      <c r="Z48" s="267">
        <f t="shared" si="37"/>
        <v>45559</v>
      </c>
      <c r="AA48" s="267">
        <f t="shared" si="37"/>
        <v>45560</v>
      </c>
      <c r="AB48" s="267">
        <f t="shared" si="37"/>
        <v>45561</v>
      </c>
      <c r="AC48" s="267">
        <f t="shared" si="37"/>
        <v>45562</v>
      </c>
      <c r="AD48" s="267">
        <f t="shared" si="37"/>
        <v>45563</v>
      </c>
      <c r="AE48" s="267">
        <f t="shared" si="37"/>
        <v>45564</v>
      </c>
      <c r="AF48" s="267">
        <f t="shared" si="37"/>
        <v>45565</v>
      </c>
      <c r="AG48" s="268" t="str">
        <f t="shared" si="37"/>
        <v/>
      </c>
      <c r="AI48" s="1282" t="s">
        <v>417</v>
      </c>
      <c r="AK48" s="247" t="e">
        <f>IF('[2]休日リスト（長期コースは除く）'!#REF!="","",'[2]休日リスト（長期コースは除く）'!#REF!)</f>
        <v>#REF!</v>
      </c>
      <c r="AL48" s="248" t="e">
        <f>IF('[2]休日リスト（長期コースは除く）'!#REF!="","",'[2]休日リスト（長期コースは除く）'!#REF!)</f>
        <v>#REF!</v>
      </c>
      <c r="AM48" s="249" t="e">
        <f>IF('[2]休日リスト（長期コースは除く）'!#REF!="","",'[2]休日リスト（長期コースは除く）'!#REF!)</f>
        <v>#REF!</v>
      </c>
    </row>
    <row r="49" spans="1:39" ht="15" customHeight="1">
      <c r="A49" s="1252"/>
      <c r="B49" s="269" t="s">
        <v>414</v>
      </c>
      <c r="C49" s="270" t="str">
        <f>IF(C48="","",TEXT(C48,"aaa"))</f>
        <v>日</v>
      </c>
      <c r="D49" s="271" t="str">
        <f t="shared" ref="D49:AG49" si="38">IF(D48="","",TEXT(D48,"aaa"))</f>
        <v>月</v>
      </c>
      <c r="E49" s="271" t="str">
        <f t="shared" si="38"/>
        <v>火</v>
      </c>
      <c r="F49" s="271" t="str">
        <f t="shared" si="38"/>
        <v>水</v>
      </c>
      <c r="G49" s="271" t="str">
        <f t="shared" si="38"/>
        <v>木</v>
      </c>
      <c r="H49" s="271" t="str">
        <f t="shared" si="38"/>
        <v>金</v>
      </c>
      <c r="I49" s="271" t="str">
        <f t="shared" si="38"/>
        <v>土</v>
      </c>
      <c r="J49" s="271" t="str">
        <f t="shared" si="38"/>
        <v>日</v>
      </c>
      <c r="K49" s="271" t="str">
        <f t="shared" si="38"/>
        <v>月</v>
      </c>
      <c r="L49" s="271" t="str">
        <f t="shared" si="38"/>
        <v>火</v>
      </c>
      <c r="M49" s="271" t="str">
        <f t="shared" si="38"/>
        <v>水</v>
      </c>
      <c r="N49" s="271" t="str">
        <f t="shared" si="38"/>
        <v>木</v>
      </c>
      <c r="O49" s="271" t="str">
        <f t="shared" si="38"/>
        <v>金</v>
      </c>
      <c r="P49" s="271" t="str">
        <f t="shared" si="38"/>
        <v>土</v>
      </c>
      <c r="Q49" s="271" t="str">
        <f t="shared" si="38"/>
        <v>日</v>
      </c>
      <c r="R49" s="271" t="str">
        <f t="shared" si="38"/>
        <v>月</v>
      </c>
      <c r="S49" s="271" t="str">
        <f t="shared" si="38"/>
        <v>火</v>
      </c>
      <c r="T49" s="271" t="str">
        <f t="shared" si="38"/>
        <v>水</v>
      </c>
      <c r="U49" s="271" t="str">
        <f t="shared" si="38"/>
        <v>木</v>
      </c>
      <c r="V49" s="271" t="str">
        <f t="shared" si="38"/>
        <v>金</v>
      </c>
      <c r="W49" s="271" t="str">
        <f t="shared" si="38"/>
        <v>土</v>
      </c>
      <c r="X49" s="271" t="str">
        <f t="shared" si="38"/>
        <v>日</v>
      </c>
      <c r="Y49" s="271" t="str">
        <f t="shared" si="38"/>
        <v>月</v>
      </c>
      <c r="Z49" s="271" t="str">
        <f t="shared" si="38"/>
        <v>火</v>
      </c>
      <c r="AA49" s="271" t="str">
        <f t="shared" si="38"/>
        <v>水</v>
      </c>
      <c r="AB49" s="271" t="str">
        <f t="shared" si="38"/>
        <v>木</v>
      </c>
      <c r="AC49" s="271" t="str">
        <f t="shared" si="38"/>
        <v>金</v>
      </c>
      <c r="AD49" s="271" t="str">
        <f t="shared" si="38"/>
        <v>土</v>
      </c>
      <c r="AE49" s="271" t="str">
        <f t="shared" si="38"/>
        <v>日</v>
      </c>
      <c r="AF49" s="271" t="str">
        <f t="shared" si="38"/>
        <v>月</v>
      </c>
      <c r="AG49" s="272" t="str">
        <f t="shared" si="38"/>
        <v/>
      </c>
      <c r="AI49" s="1283"/>
      <c r="AK49" s="247" t="e">
        <f>IF('[2]休日リスト（長期コースは除く）'!B35="","",'[2]休日リスト（長期コースは除く）'!B35)</f>
        <v>#REF!</v>
      </c>
      <c r="AL49" s="248" t="e">
        <f>IF('[2]休日リスト（長期コースは除く）'!D35="","",'[2]休日リスト（長期コースは除く）'!D35)</f>
        <v>#REF!</v>
      </c>
      <c r="AM49" s="249" t="str">
        <f>IF('[2]休日リスト（長期コースは除く）'!E35="","",'[2]休日リスト（長期コースは除く）'!E35)</f>
        <v/>
      </c>
    </row>
    <row r="50" spans="1:39" ht="30" customHeight="1">
      <c r="A50" s="1252"/>
      <c r="B50" s="1259" t="s">
        <v>415</v>
      </c>
      <c r="C50" s="1260" t="str">
        <f t="shared" ref="C50:S50" si="39">IF(ISERROR(VLOOKUP(C48,$AK$6:$AM$65,2,FALSE)),"",VLOOKUP(C48,$AK$6:$AM$65,2,FALSE))</f>
        <v/>
      </c>
      <c r="D50" s="1251" t="str">
        <f t="shared" si="39"/>
        <v/>
      </c>
      <c r="E50" s="1251" t="str">
        <f t="shared" si="39"/>
        <v/>
      </c>
      <c r="F50" s="1251" t="str">
        <f t="shared" si="39"/>
        <v/>
      </c>
      <c r="G50" s="1251" t="str">
        <f t="shared" si="39"/>
        <v/>
      </c>
      <c r="H50" s="1251" t="str">
        <f t="shared" si="39"/>
        <v/>
      </c>
      <c r="I50" s="1251" t="str">
        <f t="shared" si="39"/>
        <v/>
      </c>
      <c r="J50" s="1251" t="str">
        <f t="shared" si="39"/>
        <v/>
      </c>
      <c r="K50" s="1251" t="str">
        <f t="shared" si="39"/>
        <v/>
      </c>
      <c r="L50" s="1251" t="str">
        <f t="shared" si="39"/>
        <v/>
      </c>
      <c r="M50" s="1251" t="str">
        <f t="shared" si="39"/>
        <v/>
      </c>
      <c r="N50" s="1251" t="str">
        <f t="shared" si="39"/>
        <v/>
      </c>
      <c r="O50" s="1251" t="str">
        <f t="shared" si="39"/>
        <v/>
      </c>
      <c r="P50" s="1251" t="str">
        <f t="shared" si="39"/>
        <v/>
      </c>
      <c r="Q50" s="1251" t="str">
        <f t="shared" si="39"/>
        <v/>
      </c>
      <c r="R50" s="1251" t="str">
        <f t="shared" si="39"/>
        <v>敬老の日</v>
      </c>
      <c r="S50" s="1251" t="str">
        <f t="shared" si="39"/>
        <v/>
      </c>
      <c r="T50" s="1251" t="str">
        <f>IF(ISERROR(VLOOKUP(T48,$AK$6:$AM$65,2,FALSE)),"",VLOOKUP(T48,$AK$6:$AM$65,2,FALSE))</f>
        <v/>
      </c>
      <c r="U50" s="1251" t="str">
        <f t="shared" ref="U50:AG50" si="40">IF(ISERROR(VLOOKUP(U48,$AK$6:$AM$65,2,FALSE)),"",VLOOKUP(U48,$AK$6:$AM$65,2,FALSE))</f>
        <v/>
      </c>
      <c r="V50" s="1251" t="str">
        <f t="shared" si="40"/>
        <v/>
      </c>
      <c r="W50" s="1251" t="str">
        <f t="shared" si="40"/>
        <v/>
      </c>
      <c r="X50" s="1251" t="str">
        <f t="shared" si="40"/>
        <v>秋分の日</v>
      </c>
      <c r="Y50" s="1251" t="str">
        <f t="shared" si="40"/>
        <v>振替休日（秋分の日）</v>
      </c>
      <c r="Z50" s="1251" t="str">
        <f t="shared" si="40"/>
        <v/>
      </c>
      <c r="AA50" s="1251" t="str">
        <f t="shared" si="40"/>
        <v/>
      </c>
      <c r="AB50" s="1251" t="str">
        <f t="shared" si="40"/>
        <v/>
      </c>
      <c r="AC50" s="1251" t="str">
        <f t="shared" si="40"/>
        <v/>
      </c>
      <c r="AD50" s="1251" t="str">
        <f t="shared" si="40"/>
        <v/>
      </c>
      <c r="AE50" s="1251" t="str">
        <f t="shared" si="40"/>
        <v/>
      </c>
      <c r="AF50" s="1251" t="str">
        <f t="shared" si="40"/>
        <v/>
      </c>
      <c r="AG50" s="1254" t="str">
        <f t="shared" si="40"/>
        <v/>
      </c>
      <c r="AI50" s="1283"/>
      <c r="AK50" s="296" t="e">
        <f>IF('[2]休日リスト（長期コースは除く）'!B36="","",'[2]休日リスト（長期コースは除く）'!B36)</f>
        <v>#REF!</v>
      </c>
      <c r="AL50" s="224" t="e">
        <f>IF('[2]休日リスト（長期コースは除く）'!D36="","",'[2]休日リスト（長期コースは除く）'!D36)</f>
        <v>#REF!</v>
      </c>
      <c r="AM50" s="297" t="str">
        <f>IF('[2]休日リスト（長期コースは除く）'!E36="","",'[2]休日リスト（長期コースは除く）'!E36)</f>
        <v/>
      </c>
    </row>
    <row r="51" spans="1:39" ht="30" customHeight="1">
      <c r="A51" s="1252"/>
      <c r="B51" s="1259"/>
      <c r="C51" s="1260"/>
      <c r="D51" s="1251"/>
      <c r="E51" s="1251"/>
      <c r="F51" s="1251"/>
      <c r="G51" s="1251"/>
      <c r="H51" s="1251"/>
      <c r="I51" s="1251"/>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c r="AF51" s="1251"/>
      <c r="AG51" s="1254"/>
      <c r="AI51" s="1283"/>
      <c r="AK51" s="296" t="e">
        <f>IF('[2]休日リスト（長期コースは除く）'!B37="","",'[2]休日リスト（長期コースは除く）'!B37)</f>
        <v>#REF!</v>
      </c>
      <c r="AL51" s="224" t="e">
        <f>IF('[2]休日リスト（長期コースは除く）'!D37="","",'[2]休日リスト（長期コースは除く）'!D37)</f>
        <v>#REF!</v>
      </c>
      <c r="AM51" s="297" t="str">
        <f>IF('[2]休日リスト（長期コースは除く）'!E37="","",'[2]休日リスト（長期コースは除く）'!E37)</f>
        <v/>
      </c>
    </row>
    <row r="52" spans="1:39" ht="30" customHeight="1">
      <c r="A52" s="1252"/>
      <c r="B52" s="1259"/>
      <c r="C52" s="1260"/>
      <c r="D52" s="1251"/>
      <c r="E52" s="1251"/>
      <c r="F52" s="1251"/>
      <c r="G52" s="1251"/>
      <c r="H52" s="1251"/>
      <c r="I52" s="1251"/>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4"/>
      <c r="AI52" s="1283"/>
      <c r="AK52" s="296" t="e">
        <f>IF('[2]休日リスト（長期コースは除く）'!B38="","",'[2]休日リスト（長期コースは除く）'!B38)</f>
        <v>#REF!</v>
      </c>
      <c r="AL52" s="224" t="e">
        <f>IF('[2]休日リスト（長期コースは除く）'!D38="","",'[2]休日リスト（長期コースは除く）'!D38)</f>
        <v>#REF!</v>
      </c>
      <c r="AM52" s="297" t="str">
        <f>IF('[2]休日リスト（長期コースは除く）'!E38="","",'[2]休日リスト（長期コースは除く）'!E38)</f>
        <v/>
      </c>
    </row>
    <row r="53" spans="1:39" ht="30" customHeight="1">
      <c r="A53" s="1252"/>
      <c r="B53" s="1259"/>
      <c r="C53" s="1260"/>
      <c r="D53" s="1251"/>
      <c r="E53" s="1251"/>
      <c r="F53" s="1251"/>
      <c r="G53" s="1251"/>
      <c r="H53" s="1251"/>
      <c r="I53" s="1251"/>
      <c r="J53" s="1251"/>
      <c r="K53" s="1251"/>
      <c r="L53" s="1251"/>
      <c r="M53" s="1251"/>
      <c r="N53" s="1251"/>
      <c r="O53" s="1251"/>
      <c r="P53" s="1251"/>
      <c r="Q53" s="1251"/>
      <c r="R53" s="1251"/>
      <c r="S53" s="1251"/>
      <c r="T53" s="1251"/>
      <c r="U53" s="1251"/>
      <c r="V53" s="1251"/>
      <c r="W53" s="1251"/>
      <c r="X53" s="1251"/>
      <c r="Y53" s="1251"/>
      <c r="Z53" s="1251"/>
      <c r="AA53" s="1251"/>
      <c r="AB53" s="1251"/>
      <c r="AC53" s="1251"/>
      <c r="AD53" s="1251"/>
      <c r="AE53" s="1251"/>
      <c r="AF53" s="1251"/>
      <c r="AG53" s="1254"/>
      <c r="AI53" s="1283"/>
      <c r="AK53" s="296" t="e">
        <f>IF('[2]休日リスト（長期コースは除く）'!B39="","",'[2]休日リスト（長期コースは除く）'!B39)</f>
        <v>#REF!</v>
      </c>
      <c r="AL53" s="224" t="e">
        <f>IF('[2]休日リスト（長期コースは除く）'!D39="","",'[2]休日リスト（長期コースは除く）'!D39)</f>
        <v>#REF!</v>
      </c>
      <c r="AM53" s="297" t="e">
        <f>IF('[2]休日リスト（長期コースは除く）'!E39="","",'[2]休日リスト（長期コースは除く）'!E39)</f>
        <v>#REF!</v>
      </c>
    </row>
    <row r="54" spans="1:39" ht="30" customHeight="1">
      <c r="A54" s="1252"/>
      <c r="B54" s="1259"/>
      <c r="C54" s="1260"/>
      <c r="D54" s="1251"/>
      <c r="E54" s="1251"/>
      <c r="F54" s="1251"/>
      <c r="G54" s="1251"/>
      <c r="H54" s="1251"/>
      <c r="I54" s="1251"/>
      <c r="J54" s="1251"/>
      <c r="K54" s="1251"/>
      <c r="L54" s="1251"/>
      <c r="M54" s="1251"/>
      <c r="N54" s="1251"/>
      <c r="O54" s="1251"/>
      <c r="P54" s="1251"/>
      <c r="Q54" s="1251"/>
      <c r="R54" s="1251"/>
      <c r="S54" s="1251"/>
      <c r="T54" s="1251"/>
      <c r="U54" s="1251"/>
      <c r="V54" s="1251"/>
      <c r="W54" s="1251"/>
      <c r="X54" s="1251"/>
      <c r="Y54" s="1251"/>
      <c r="Z54" s="1251"/>
      <c r="AA54" s="1251"/>
      <c r="AB54" s="1251"/>
      <c r="AC54" s="1251"/>
      <c r="AD54" s="1251"/>
      <c r="AE54" s="1251"/>
      <c r="AF54" s="1251"/>
      <c r="AG54" s="1254"/>
      <c r="AI54" s="293">
        <f>AD9</f>
        <v>19</v>
      </c>
      <c r="AK54" s="296" t="e">
        <f>IF('[2]休日リスト（長期コースは除く）'!B40="","",'[2]休日リスト（長期コースは除く）'!B40)</f>
        <v>#REF!</v>
      </c>
      <c r="AL54" s="224" t="e">
        <f>IF('[2]休日リスト（長期コースは除く）'!D40="","",'[2]休日リスト（長期コースは除く）'!D40)</f>
        <v>#REF!</v>
      </c>
      <c r="AM54" s="297" t="e">
        <f>IF('[2]休日リスト（長期コースは除く）'!E40="","",'[2]休日リスト（長期コースは除く）'!E40)</f>
        <v>#REF!</v>
      </c>
    </row>
    <row r="55" spans="1:39" ht="30" customHeight="1">
      <c r="A55" s="1252"/>
      <c r="B55" s="1259"/>
      <c r="C55" s="1260"/>
      <c r="D55" s="1251"/>
      <c r="E55" s="1251"/>
      <c r="F55" s="1251"/>
      <c r="G55" s="1251"/>
      <c r="H55" s="1251"/>
      <c r="I55" s="1251"/>
      <c r="J55" s="1251"/>
      <c r="K55" s="1251"/>
      <c r="L55" s="1251"/>
      <c r="M55" s="1251"/>
      <c r="N55" s="1251"/>
      <c r="O55" s="1251"/>
      <c r="P55" s="1251"/>
      <c r="Q55" s="1251"/>
      <c r="R55" s="1251"/>
      <c r="S55" s="1251"/>
      <c r="T55" s="1251"/>
      <c r="U55" s="1251"/>
      <c r="V55" s="1251"/>
      <c r="W55" s="1251"/>
      <c r="X55" s="1251"/>
      <c r="Y55" s="1251"/>
      <c r="Z55" s="1251"/>
      <c r="AA55" s="1251"/>
      <c r="AB55" s="1251"/>
      <c r="AC55" s="1251"/>
      <c r="AD55" s="1251"/>
      <c r="AE55" s="1251"/>
      <c r="AF55" s="1251"/>
      <c r="AG55" s="1254"/>
      <c r="AI55" s="274" t="s">
        <v>416</v>
      </c>
      <c r="AK55" s="296" t="e">
        <f>IF('[2]休日リスト（長期コースは除く）'!B41="","",'[2]休日リスト（長期コースは除く）'!B41)</f>
        <v>#REF!</v>
      </c>
      <c r="AL55" s="224" t="e">
        <f>IF('[2]休日リスト（長期コースは除く）'!D41="","",'[2]休日リスト（長期コースは除く）'!D41)</f>
        <v>#REF!</v>
      </c>
      <c r="AM55" s="297" t="e">
        <f>IF('[2]休日リスト（長期コースは除く）'!E41="","",'[2]休日リスト（長期コースは除く）'!E41)</f>
        <v>#REF!</v>
      </c>
    </row>
    <row r="56" spans="1:39" ht="15" customHeight="1">
      <c r="A56" s="1252"/>
      <c r="B56" s="1253" t="s">
        <v>23</v>
      </c>
      <c r="C56" s="275"/>
      <c r="D56" s="276"/>
      <c r="E56" s="276"/>
      <c r="F56" s="276"/>
      <c r="G56" s="276"/>
      <c r="H56" s="276"/>
      <c r="I56" s="276"/>
      <c r="J56" s="276"/>
      <c r="K56" s="276"/>
      <c r="L56" s="276"/>
      <c r="M56" s="277"/>
      <c r="N56" s="277"/>
      <c r="O56" s="276"/>
      <c r="P56" s="276"/>
      <c r="Q56" s="276"/>
      <c r="R56" s="276"/>
      <c r="S56" s="276"/>
      <c r="T56" s="276"/>
      <c r="U56" s="276"/>
      <c r="V56" s="276"/>
      <c r="W56" s="276"/>
      <c r="X56" s="276"/>
      <c r="Y56" s="276"/>
      <c r="Z56" s="276"/>
      <c r="AA56" s="276"/>
      <c r="AB56" s="276"/>
      <c r="AC56" s="276"/>
      <c r="AD56" s="276"/>
      <c r="AE56" s="276"/>
      <c r="AF56" s="276"/>
      <c r="AG56" s="278"/>
      <c r="AI56" s="294" t="str">
        <f>AD8</f>
        <v/>
      </c>
      <c r="AK56" s="296" t="e">
        <f>IF('[2]休日リスト（長期コースは除く）'!B42="","",'[2]休日リスト（長期コースは除く）'!B42)</f>
        <v>#REF!</v>
      </c>
      <c r="AL56" s="224" t="e">
        <f>IF('[2]休日リスト（長期コースは除く）'!D42="","",'[2]休日リスト（長期コースは除く）'!D42)</f>
        <v>#REF!</v>
      </c>
      <c r="AM56" s="297" t="e">
        <f>IF('[2]休日リスト（長期コースは除く）'!E42="","",'[2]休日リスト（長期コースは除く）'!E42)</f>
        <v>#REF!</v>
      </c>
    </row>
    <row r="57" spans="1:39" ht="15" customHeight="1">
      <c r="A57" s="1252"/>
      <c r="B57" s="1253"/>
      <c r="C57" s="280"/>
      <c r="D57" s="281"/>
      <c r="E57" s="281"/>
      <c r="F57" s="281"/>
      <c r="G57" s="281"/>
      <c r="H57" s="281"/>
      <c r="I57" s="281"/>
      <c r="J57" s="281"/>
      <c r="K57" s="281"/>
      <c r="L57" s="281"/>
      <c r="M57" s="281"/>
      <c r="N57" s="281"/>
      <c r="O57" s="281"/>
      <c r="P57" s="281"/>
      <c r="Q57" s="281"/>
      <c r="R57" s="281"/>
      <c r="S57" s="281"/>
      <c r="T57" s="281"/>
      <c r="U57" s="281"/>
      <c r="V57" s="281"/>
      <c r="W57" s="282"/>
      <c r="X57" s="282"/>
      <c r="Y57" s="282"/>
      <c r="Z57" s="282"/>
      <c r="AA57" s="282"/>
      <c r="AB57" s="282"/>
      <c r="AC57" s="282"/>
      <c r="AD57" s="282"/>
      <c r="AE57" s="282"/>
      <c r="AF57" s="282"/>
      <c r="AG57" s="283"/>
      <c r="AI57" s="284" t="s">
        <v>23</v>
      </c>
      <c r="AK57" s="296" t="e">
        <f>IF('[2]休日リスト（長期コースは除く）'!B43="","",'[2]休日リスト（長期コースは除く）'!B43)</f>
        <v>#REF!</v>
      </c>
      <c r="AL57" s="224" t="e">
        <f>IF('[2]休日リスト（長期コースは除く）'!D43="","",'[2]休日リスト（長期コースは除く）'!D43)</f>
        <v>#REF!</v>
      </c>
      <c r="AM57" s="297" t="e">
        <f>IF('[2]休日リスト（長期コースは除く）'!E43="","",'[2]休日リスト（長期コースは除く）'!E43)</f>
        <v>#REF!</v>
      </c>
    </row>
    <row r="58" spans="1:39">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K58" s="296" t="e">
        <f>IF('[2]休日リスト（長期コースは除く）'!B44="","",'[2]休日リスト（長期コースは除く）'!B44)</f>
        <v>#REF!</v>
      </c>
      <c r="AL58" s="224" t="e">
        <f>IF('[2]休日リスト（長期コースは除く）'!D44="","",'[2]休日リスト（長期コースは除く）'!D44)</f>
        <v>#REF!</v>
      </c>
      <c r="AM58" s="297" t="e">
        <f>IF('[2]休日リスト（長期コースは除く）'!E44="","",'[2]休日リスト（長期コースは除く）'!E44)</f>
        <v>#REF!</v>
      </c>
    </row>
    <row r="59" spans="1:39">
      <c r="AK59" s="296" t="e">
        <f>IF('[2]休日リスト（長期コースは除く）'!B45="","",'[2]休日リスト（長期コースは除く）'!B45)</f>
        <v>#REF!</v>
      </c>
      <c r="AL59" s="224" t="e">
        <f>IF('[2]休日リスト（長期コースは除く）'!D45="","",'[2]休日リスト（長期コースは除く）'!D45)</f>
        <v>#REF!</v>
      </c>
      <c r="AM59" s="297" t="e">
        <f>IF('[2]休日リスト（長期コースは除く）'!E45="","",'[2]休日リスト（長期コースは除く）'!E45)</f>
        <v>#REF!</v>
      </c>
    </row>
    <row r="60" spans="1:39">
      <c r="AK60" s="296" t="e">
        <f>IF('[2]休日リスト（長期コースは除く）'!B46="","",'[2]休日リスト（長期コースは除く）'!B46)</f>
        <v>#REF!</v>
      </c>
      <c r="AL60" s="224" t="e">
        <f>IF('[2]休日リスト（長期コースは除く）'!D46="","",'[2]休日リスト（長期コースは除く）'!D46)</f>
        <v>#REF!</v>
      </c>
      <c r="AM60" s="297" t="e">
        <f>IF('[2]休日リスト（長期コースは除く）'!E46="","",'[2]休日リスト（長期コースは除く）'!E46)</f>
        <v>#REF!</v>
      </c>
    </row>
    <row r="61" spans="1:39" ht="101.25" customHeight="1">
      <c r="AK61" s="296" t="e">
        <f>IF('[2]休日リスト（長期コースは除く）'!B47="","",'[2]休日リスト（長期コースは除く）'!B47)</f>
        <v>#REF!</v>
      </c>
      <c r="AL61" s="224" t="e">
        <f>IF('[2]休日リスト（長期コースは除く）'!D47="","",'[2]休日リスト（長期コースは除く）'!D47)</f>
        <v>#REF!</v>
      </c>
      <c r="AM61" s="297" t="e">
        <f>IF('[2]休日リスト（長期コースは除く）'!E47="","",'[2]休日リスト（長期コースは除く）'!E47)</f>
        <v>#REF!</v>
      </c>
    </row>
    <row r="62" spans="1:39" ht="101.25" customHeight="1">
      <c r="AK62" s="296" t="e">
        <f>IF('[2]休日リスト（長期コースは除く）'!B48="","",'[2]休日リスト（長期コースは除く）'!B48)</f>
        <v>#REF!</v>
      </c>
      <c r="AL62" s="224" t="e">
        <f>IF('[2]休日リスト（長期コースは除く）'!D48="","",'[2]休日リスト（長期コースは除く）'!D48)</f>
        <v>#REF!</v>
      </c>
      <c r="AM62" s="297" t="e">
        <f>IF('[2]休日リスト（長期コースは除く）'!E48="","",'[2]休日リスト（長期コースは除く）'!E48)</f>
        <v>#REF!</v>
      </c>
    </row>
    <row r="63" spans="1:39">
      <c r="AK63" s="296" t="e">
        <f>IF('[2]休日リスト（長期コースは除く）'!B49="","",'[2]休日リスト（長期コースは除く）'!B49)</f>
        <v>#REF!</v>
      </c>
      <c r="AL63" s="224" t="e">
        <f>IF('[2]休日リスト（長期コースは除く）'!D49="","",'[2]休日リスト（長期コースは除く）'!D49)</f>
        <v>#REF!</v>
      </c>
      <c r="AM63" s="297" t="e">
        <f>IF('[2]休日リスト（長期コースは除く）'!E49="","",'[2]休日リスト（長期コースは除く）'!E49)</f>
        <v>#REF!</v>
      </c>
    </row>
    <row r="64" spans="1:39">
      <c r="AK64" s="296" t="e">
        <f>IF('[2]休日リスト（長期コースは除く）'!B50="","",'[2]休日リスト（長期コースは除く）'!B50)</f>
        <v>#REF!</v>
      </c>
      <c r="AL64" s="224" t="e">
        <f>IF('[2]休日リスト（長期コースは除く）'!D50="","",'[2]休日リスト（長期コースは除く）'!D50)</f>
        <v>#REF!</v>
      </c>
      <c r="AM64" s="297" t="e">
        <f>IF('[2]休日リスト（長期コースは除く）'!E50="","",'[2]休日リスト（長期コースは除く）'!E50)</f>
        <v>#REF!</v>
      </c>
    </row>
    <row r="65" spans="37:39" ht="13.5" thickBot="1">
      <c r="AK65" s="298" t="e">
        <f>IF('[2]休日リスト（長期コースは除く）'!B51="","",'[2]休日リスト（長期コースは除く）'!B51)</f>
        <v>#REF!</v>
      </c>
      <c r="AL65" s="299" t="e">
        <f>IF('[2]休日リスト（長期コースは除く）'!D51="","",'[2]休日リスト（長期コースは除く）'!D51)</f>
        <v>#REF!</v>
      </c>
      <c r="AM65" s="300" t="e">
        <f>IF('[2]休日リスト（長期コースは除く）'!E51="","",'[2]休日リスト（長期コースは除く）'!E51)</f>
        <v>#REF!</v>
      </c>
    </row>
    <row r="68" spans="37:39" ht="101.25" customHeight="1"/>
    <row r="69" spans="37:39" ht="101.25" customHeight="1"/>
  </sheetData>
  <sheetProtection formatCells="0" formatColumns="0" formatRows="0" insertColumns="0" insertRows="0"/>
  <mergeCells count="173">
    <mergeCell ref="AK5:AM5"/>
    <mergeCell ref="R7:U7"/>
    <mergeCell ref="V7:Y7"/>
    <mergeCell ref="Z7:AC7"/>
    <mergeCell ref="AD7:AG7"/>
    <mergeCell ref="AH7:AI7"/>
    <mergeCell ref="A2:AG2"/>
    <mergeCell ref="B4:E4"/>
    <mergeCell ref="F4:Q4"/>
    <mergeCell ref="R4:V4"/>
    <mergeCell ref="W4:AF4"/>
    <mergeCell ref="AK4:AM4"/>
    <mergeCell ref="AD8:AG8"/>
    <mergeCell ref="AH8:AI8"/>
    <mergeCell ref="B9:E9"/>
    <mergeCell ref="F9:K9"/>
    <mergeCell ref="N9:Q9"/>
    <mergeCell ref="R9:U9"/>
    <mergeCell ref="V9:Y9"/>
    <mergeCell ref="Z9:AC9"/>
    <mergeCell ref="AD9:AG9"/>
    <mergeCell ref="AH9:AI9"/>
    <mergeCell ref="B8:E8"/>
    <mergeCell ref="F8:K8"/>
    <mergeCell ref="N8:Q8"/>
    <mergeCell ref="R8:U8"/>
    <mergeCell ref="V8:Y8"/>
    <mergeCell ref="Z8:AC8"/>
    <mergeCell ref="B11:C11"/>
    <mergeCell ref="A12:A21"/>
    <mergeCell ref="AI12:AI17"/>
    <mergeCell ref="B14:B19"/>
    <mergeCell ref="C14:C19"/>
    <mergeCell ref="D14:D19"/>
    <mergeCell ref="E14:E19"/>
    <mergeCell ref="F14:F19"/>
    <mergeCell ref="G14:G19"/>
    <mergeCell ref="H14:H19"/>
    <mergeCell ref="Q14:Q19"/>
    <mergeCell ref="R14:R19"/>
    <mergeCell ref="S14:S19"/>
    <mergeCell ref="T14:T19"/>
    <mergeCell ref="I14:I19"/>
    <mergeCell ref="J14:J19"/>
    <mergeCell ref="K14:K19"/>
    <mergeCell ref="L14:L19"/>
    <mergeCell ref="M14:M19"/>
    <mergeCell ref="N14:N19"/>
    <mergeCell ref="AG14:AG19"/>
    <mergeCell ref="B20:B21"/>
    <mergeCell ref="AI24:AI29"/>
    <mergeCell ref="B26:B31"/>
    <mergeCell ref="C26:C31"/>
    <mergeCell ref="D26:D31"/>
    <mergeCell ref="E26:E31"/>
    <mergeCell ref="F26:F31"/>
    <mergeCell ref="AA14:AA19"/>
    <mergeCell ref="AB14:AB19"/>
    <mergeCell ref="AC14:AC19"/>
    <mergeCell ref="AD14:AD19"/>
    <mergeCell ref="AE14:AE19"/>
    <mergeCell ref="AF14:AF19"/>
    <mergeCell ref="U14:U19"/>
    <mergeCell ref="V14:V19"/>
    <mergeCell ref="W14:W19"/>
    <mergeCell ref="X14:X19"/>
    <mergeCell ref="Y14:Y19"/>
    <mergeCell ref="Z14:Z19"/>
    <mergeCell ref="O14:O19"/>
    <mergeCell ref="P14:P19"/>
    <mergeCell ref="O26:O31"/>
    <mergeCell ref="P26:P31"/>
    <mergeCell ref="G26:G31"/>
    <mergeCell ref="H26:H31"/>
    <mergeCell ref="AE26:AE31"/>
    <mergeCell ref="B23:C23"/>
    <mergeCell ref="A24:A33"/>
    <mergeCell ref="AF26:AF31"/>
    <mergeCell ref="AG26:AG31"/>
    <mergeCell ref="B32:B33"/>
    <mergeCell ref="AB26:AB31"/>
    <mergeCell ref="AC26:AC31"/>
    <mergeCell ref="AD26:AD31"/>
    <mergeCell ref="B35:C35"/>
    <mergeCell ref="A36:A45"/>
    <mergeCell ref="K38:K43"/>
    <mergeCell ref="L38:L43"/>
    <mergeCell ref="M38:M43"/>
    <mergeCell ref="N38:N43"/>
    <mergeCell ref="Y26:Y31"/>
    <mergeCell ref="Z26:Z31"/>
    <mergeCell ref="AA26:AA31"/>
    <mergeCell ref="S26:S31"/>
    <mergeCell ref="T26:T31"/>
    <mergeCell ref="U26:U31"/>
    <mergeCell ref="V26:V31"/>
    <mergeCell ref="W26:W31"/>
    <mergeCell ref="X26:X31"/>
    <mergeCell ref="M26:M31"/>
    <mergeCell ref="N26:N31"/>
    <mergeCell ref="B38:B43"/>
    <mergeCell ref="I26:I31"/>
    <mergeCell ref="J26:J31"/>
    <mergeCell ref="K26:K31"/>
    <mergeCell ref="L26:L31"/>
    <mergeCell ref="B44:B45"/>
    <mergeCell ref="G50:G55"/>
    <mergeCell ref="H50:H55"/>
    <mergeCell ref="AI36:AI41"/>
    <mergeCell ref="I50:I55"/>
    <mergeCell ref="J50:J55"/>
    <mergeCell ref="K50:K55"/>
    <mergeCell ref="L50:L55"/>
    <mergeCell ref="AG38:AG43"/>
    <mergeCell ref="AA38:AA43"/>
    <mergeCell ref="AB38:AB43"/>
    <mergeCell ref="AC38:AC43"/>
    <mergeCell ref="AD38:AD43"/>
    <mergeCell ref="AE38:AE43"/>
    <mergeCell ref="AF38:AF43"/>
    <mergeCell ref="U38:U43"/>
    <mergeCell ref="V38:V43"/>
    <mergeCell ref="W38:W43"/>
    <mergeCell ref="X38:X43"/>
    <mergeCell ref="X50:X55"/>
    <mergeCell ref="I38:I43"/>
    <mergeCell ref="J38:J43"/>
    <mergeCell ref="Y38:Y43"/>
    <mergeCell ref="AI48:AI53"/>
    <mergeCell ref="R50:R55"/>
    <mergeCell ref="S50:S55"/>
    <mergeCell ref="T50:T55"/>
    <mergeCell ref="U50:U55"/>
    <mergeCell ref="V50:V55"/>
    <mergeCell ref="W50:W55"/>
    <mergeCell ref="M50:M55"/>
    <mergeCell ref="N50:N55"/>
    <mergeCell ref="O50:O55"/>
    <mergeCell ref="P50:P55"/>
    <mergeCell ref="Q50:Q55"/>
    <mergeCell ref="AE50:AE55"/>
    <mergeCell ref="AF50:AF55"/>
    <mergeCell ref="AG50:AG55"/>
    <mergeCell ref="Y50:Y55"/>
    <mergeCell ref="Z50:Z55"/>
    <mergeCell ref="AA50:AA55"/>
    <mergeCell ref="AB50:AB55"/>
    <mergeCell ref="AC50:AC55"/>
    <mergeCell ref="AD50:AD55"/>
    <mergeCell ref="B47:C47"/>
    <mergeCell ref="A48:A57"/>
    <mergeCell ref="B56:B57"/>
    <mergeCell ref="N10:AC10"/>
    <mergeCell ref="Z38:Z43"/>
    <mergeCell ref="O38:O43"/>
    <mergeCell ref="P38:P43"/>
    <mergeCell ref="Q38:Q43"/>
    <mergeCell ref="R38:R43"/>
    <mergeCell ref="S38:S43"/>
    <mergeCell ref="T38:T43"/>
    <mergeCell ref="C38:C43"/>
    <mergeCell ref="D38:D43"/>
    <mergeCell ref="E38:E43"/>
    <mergeCell ref="F38:F43"/>
    <mergeCell ref="G38:G43"/>
    <mergeCell ref="H38:H43"/>
    <mergeCell ref="Q26:Q31"/>
    <mergeCell ref="R26:R31"/>
    <mergeCell ref="B50:B55"/>
    <mergeCell ref="C50:C55"/>
    <mergeCell ref="D50:D55"/>
    <mergeCell ref="E50:E55"/>
    <mergeCell ref="F50:F55"/>
  </mergeCells>
  <phoneticPr fontId="3"/>
  <conditionalFormatting sqref="C12:AG12">
    <cfRule type="expression" dxfId="236" priority="28" stopIfTrue="1">
      <formula>SUM(C20:C21)&gt;0</formula>
    </cfRule>
    <cfRule type="expression" dxfId="235" priority="29" stopIfTrue="1">
      <formula>IF(ISERROR(VLOOKUP(C12,$AK$6:$AM$65,3,FALSE)),"",VLOOKUP(C12,$AK$6:$AM$65,3,FALSE))=1</formula>
    </cfRule>
    <cfRule type="expression" dxfId="234" priority="30" stopIfTrue="1">
      <formula>OR(C13="土",C13="日")</formula>
    </cfRule>
  </conditionalFormatting>
  <conditionalFormatting sqref="C13:AG13">
    <cfRule type="expression" dxfId="233" priority="31" stopIfTrue="1">
      <formula>SUM(C20:C21)&gt;0</formula>
    </cfRule>
    <cfRule type="expression" dxfId="232" priority="32" stopIfTrue="1">
      <formula>IF(ISERROR(VLOOKUP(C12,$AK$6:$AM$65,3,FALSE)),"",VLOOKUP(C12,$AK$6:$AM$65,3,FALSE))=1</formula>
    </cfRule>
    <cfRule type="expression" dxfId="231" priority="33" stopIfTrue="1">
      <formula>OR(C13="土",C13="日")</formula>
    </cfRule>
  </conditionalFormatting>
  <conditionalFormatting sqref="C14:AG18 C26:AG30 C38:AG42 C50:AG54">
    <cfRule type="expression" dxfId="230" priority="37" stopIfTrue="1">
      <formula>SUM(C20:C21)&gt;0</formula>
    </cfRule>
    <cfRule type="expression" dxfId="229" priority="38" stopIfTrue="1">
      <formula>IF(ISERROR(VLOOKUP(C12,$AK$6:$AM$65,3,FALSE)),"",VLOOKUP(C12,$AK$6:$AM$65,3,FALSE))=1</formula>
    </cfRule>
    <cfRule type="expression" dxfId="228" priority="39" stopIfTrue="1">
      <formula>OR(C13="土",C13="日")</formula>
    </cfRule>
  </conditionalFormatting>
  <conditionalFormatting sqref="C19:AG19">
    <cfRule type="expression" dxfId="227" priority="34" stopIfTrue="1">
      <formula>SUM(C20:C21)&gt;0</formula>
    </cfRule>
    <cfRule type="expression" dxfId="226" priority="35" stopIfTrue="1">
      <formula>IF(ISERROR(VLOOKUP(C12,$AK$6:$AM$65,3,FALSE)),"",VLOOKUP(C12,$AK$6:$AM$65,3,FALSE))=1</formula>
    </cfRule>
    <cfRule type="expression" dxfId="225" priority="36" stopIfTrue="1">
      <formula>OR(C13="土",C13="日")</formula>
    </cfRule>
  </conditionalFormatting>
  <conditionalFormatting sqref="C24:AG24">
    <cfRule type="expression" dxfId="224" priority="19" stopIfTrue="1">
      <formula>SUM(C32:C33)&gt;0</formula>
    </cfRule>
    <cfRule type="expression" dxfId="223" priority="20" stopIfTrue="1">
      <formula>IF(ISERROR(VLOOKUP(C24,$AK$6:$AM$65,3,FALSE)),"",VLOOKUP(C24,$AK$6:$AM$65,3,FALSE))=1</formula>
    </cfRule>
    <cfRule type="expression" dxfId="222" priority="21" stopIfTrue="1">
      <formula>OR(C25="土",C25="日")</formula>
    </cfRule>
  </conditionalFormatting>
  <conditionalFormatting sqref="C25:AG25">
    <cfRule type="expression" dxfId="221" priority="22" stopIfTrue="1">
      <formula>SUM(C32:C33)&gt;0</formula>
    </cfRule>
    <cfRule type="expression" dxfId="220" priority="23" stopIfTrue="1">
      <formula>IF(ISERROR(VLOOKUP(C24,$AK$6:$AM$65,3,FALSE)),"",VLOOKUP(C24,$AK$6:$AM$65,3,FALSE))=1</formula>
    </cfRule>
    <cfRule type="expression" dxfId="219" priority="24" stopIfTrue="1">
      <formula>OR(C25="土",C25="日")</formula>
    </cfRule>
  </conditionalFormatting>
  <conditionalFormatting sqref="C31:AG31">
    <cfRule type="expression" dxfId="218" priority="25" stopIfTrue="1">
      <formula>SUM(C32:C33)&gt;0</formula>
    </cfRule>
    <cfRule type="expression" dxfId="217" priority="26" stopIfTrue="1">
      <formula>IF(ISERROR(VLOOKUP(C24,$AK$6:$AM$65,3,FALSE)),"",VLOOKUP(C24,$AK$6:$AM$65,3,FALSE))=1</formula>
    </cfRule>
    <cfRule type="expression" dxfId="216" priority="27" stopIfTrue="1">
      <formula>OR(C25="土",C25="日")</formula>
    </cfRule>
  </conditionalFormatting>
  <conditionalFormatting sqref="C36:AG36">
    <cfRule type="expression" dxfId="215" priority="10" stopIfTrue="1">
      <formula>SUM(C44:C45)&gt;0</formula>
    </cfRule>
    <cfRule type="expression" dxfId="214" priority="11" stopIfTrue="1">
      <formula>IF(ISERROR(VLOOKUP(C36,$AK$6:$AM$65,3,FALSE)),"",VLOOKUP(C36,$AK$6:$AM$65,3,FALSE))=1</formula>
    </cfRule>
    <cfRule type="expression" dxfId="213" priority="12" stopIfTrue="1">
      <formula>OR(C37="土",C37="日")</formula>
    </cfRule>
  </conditionalFormatting>
  <conditionalFormatting sqref="C37:AG37">
    <cfRule type="expression" dxfId="212" priority="13" stopIfTrue="1">
      <formula>SUM(C44:C45)&gt;0</formula>
    </cfRule>
    <cfRule type="expression" dxfId="211" priority="14" stopIfTrue="1">
      <formula>IF(ISERROR(VLOOKUP(C36,$AK$6:$AM$65,3,FALSE)),"",VLOOKUP(C36,$AK$6:$AM$65,3,FALSE))=1</formula>
    </cfRule>
    <cfRule type="expression" dxfId="210" priority="15" stopIfTrue="1">
      <formula>OR(C37="土",C37="日")</formula>
    </cfRule>
  </conditionalFormatting>
  <conditionalFormatting sqref="C43:AG43">
    <cfRule type="expression" dxfId="209" priority="16" stopIfTrue="1">
      <formula>SUM(C44:C45)&gt;0</formula>
    </cfRule>
    <cfRule type="expression" dxfId="208" priority="17" stopIfTrue="1">
      <formula>IF(ISERROR(VLOOKUP(C36,$AK$6:$AM$65,3,FALSE)),"",VLOOKUP(C36,$AK$6:$AM$65,3,FALSE))=1</formula>
    </cfRule>
    <cfRule type="expression" dxfId="207" priority="18" stopIfTrue="1">
      <formula>OR(C37="土",C37="日")</formula>
    </cfRule>
  </conditionalFormatting>
  <conditionalFormatting sqref="C48:AG48">
    <cfRule type="expression" dxfId="206" priority="1" stopIfTrue="1">
      <formula>SUM(C56:C57)&gt;0</formula>
    </cfRule>
    <cfRule type="expression" dxfId="205" priority="2" stopIfTrue="1">
      <formula>IF(ISERROR(VLOOKUP(C48,$AK$6:$AM$65,3,FALSE)),"",VLOOKUP(C48,$AK$6:$AM$65,3,FALSE))=1</formula>
    </cfRule>
    <cfRule type="expression" dxfId="204" priority="3" stopIfTrue="1">
      <formula>OR(C49="土",C49="日")</formula>
    </cfRule>
  </conditionalFormatting>
  <conditionalFormatting sqref="C49:AG49">
    <cfRule type="expression" dxfId="203" priority="4" stopIfTrue="1">
      <formula>SUM(C56:C57)&gt;0</formula>
    </cfRule>
    <cfRule type="expression" dxfId="202" priority="5" stopIfTrue="1">
      <formula>IF(ISERROR(VLOOKUP(C48,$AK$6:$AM$65,3,FALSE)),"",VLOOKUP(C48,$AK$6:$AM$65,3,FALSE))=1</formula>
    </cfRule>
    <cfRule type="expression" dxfId="201" priority="6" stopIfTrue="1">
      <formula>OR(C49="土",C49="日")</formula>
    </cfRule>
  </conditionalFormatting>
  <conditionalFormatting sqref="C55:AG55">
    <cfRule type="expression" dxfId="200" priority="7" stopIfTrue="1">
      <formula>SUM(C56:C57)&gt;0</formula>
    </cfRule>
    <cfRule type="expression" dxfId="199" priority="8" stopIfTrue="1">
      <formula>IF(ISERROR(VLOOKUP(C48,$AK$6:$AM$65,3,FALSE)),"",VLOOKUP(C48,$AK$6:$AM$65,3,FALSE))=1</formula>
    </cfRule>
    <cfRule type="expression" dxfId="198" priority="9" stopIfTrue="1">
      <formula>OR(C49="土",C49="日")</formula>
    </cfRule>
  </conditionalFormatting>
  <printOptions horizontalCentered="1"/>
  <pageMargins left="0.70866141732283472" right="0.70866141732283472" top="0.74803149606299213" bottom="0.74803149606299213" header="0.31496062992125984" footer="0.31496062992125984"/>
  <pageSetup paperSize="9" scale="6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84" r:id="rId4" name="Check Box 4">
              <controlPr defaultSize="0" autoFill="0" autoLine="0" autoPict="0">
                <anchor moveWithCells="1">
                  <from>
                    <xdr:col>29</xdr:col>
                    <xdr:colOff>19050</xdr:colOff>
                    <xdr:row>9</xdr:row>
                    <xdr:rowOff>50800</xdr:rowOff>
                  </from>
                  <to>
                    <xdr:col>30</xdr:col>
                    <xdr:colOff>38100</xdr:colOff>
                    <xdr:row>9</xdr:row>
                    <xdr:rowOff>285750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FF00"/>
    <pageSetUpPr fitToPage="1"/>
  </sheetPr>
  <dimension ref="A1:GZ71"/>
  <sheetViews>
    <sheetView view="pageBreakPreview" zoomScale="85" zoomScaleNormal="85" zoomScaleSheetLayoutView="85" workbookViewId="0">
      <selection activeCell="AS26" sqref="AS26"/>
    </sheetView>
  </sheetViews>
  <sheetFormatPr defaultRowHeight="13"/>
  <cols>
    <col min="1" max="1" width="2.08984375" style="224" customWidth="1"/>
    <col min="2" max="2" width="3.6328125" style="224" customWidth="1"/>
    <col min="3" max="33" width="3.36328125" style="224" customWidth="1"/>
    <col min="34" max="34" width="2" style="224" customWidth="1"/>
    <col min="35" max="35" width="4.6328125" style="225" customWidth="1"/>
    <col min="36" max="36" width="2.90625" style="224" customWidth="1"/>
    <col min="37" max="38" width="19.08984375" style="224" customWidth="1"/>
    <col min="39" max="40" width="2.90625" style="224" customWidth="1"/>
    <col min="41" max="41" width="6" style="224" customWidth="1"/>
    <col min="42" max="196" width="2.90625" style="224" customWidth="1"/>
    <col min="197" max="197" width="6.26953125" style="224" customWidth="1"/>
    <col min="198" max="256" width="9" style="224"/>
    <col min="257" max="257" width="2.08984375" style="224" customWidth="1"/>
    <col min="258" max="258" width="3.6328125" style="224" customWidth="1"/>
    <col min="259" max="289" width="3.36328125" style="224" customWidth="1"/>
    <col min="290" max="290" width="2" style="224" customWidth="1"/>
    <col min="291" max="291" width="4.6328125" style="224" customWidth="1"/>
    <col min="292" max="292" width="2.90625" style="224" customWidth="1"/>
    <col min="293" max="294" width="19.08984375" style="224" customWidth="1"/>
    <col min="295" max="296" width="2.90625" style="224" customWidth="1"/>
    <col min="297" max="297" width="6" style="224" customWidth="1"/>
    <col min="298" max="452" width="2.90625" style="224" customWidth="1"/>
    <col min="453" max="453" width="6.26953125" style="224" customWidth="1"/>
    <col min="454" max="512" width="9" style="224"/>
    <col min="513" max="513" width="2.08984375" style="224" customWidth="1"/>
    <col min="514" max="514" width="3.6328125" style="224" customWidth="1"/>
    <col min="515" max="545" width="3.36328125" style="224" customWidth="1"/>
    <col min="546" max="546" width="2" style="224" customWidth="1"/>
    <col min="547" max="547" width="4.6328125" style="224" customWidth="1"/>
    <col min="548" max="548" width="2.90625" style="224" customWidth="1"/>
    <col min="549" max="550" width="19.08984375" style="224" customWidth="1"/>
    <col min="551" max="552" width="2.90625" style="224" customWidth="1"/>
    <col min="553" max="553" width="6" style="224" customWidth="1"/>
    <col min="554" max="708" width="2.90625" style="224" customWidth="1"/>
    <col min="709" max="709" width="6.26953125" style="224" customWidth="1"/>
    <col min="710" max="768" width="9" style="224"/>
    <col min="769" max="769" width="2.08984375" style="224" customWidth="1"/>
    <col min="770" max="770" width="3.6328125" style="224" customWidth="1"/>
    <col min="771" max="801" width="3.36328125" style="224" customWidth="1"/>
    <col min="802" max="802" width="2" style="224" customWidth="1"/>
    <col min="803" max="803" width="4.6328125" style="224" customWidth="1"/>
    <col min="804" max="804" width="2.90625" style="224" customWidth="1"/>
    <col min="805" max="806" width="19.08984375" style="224" customWidth="1"/>
    <col min="807" max="808" width="2.90625" style="224" customWidth="1"/>
    <col min="809" max="809" width="6" style="224" customWidth="1"/>
    <col min="810" max="964" width="2.90625" style="224" customWidth="1"/>
    <col min="965" max="965" width="6.26953125" style="224" customWidth="1"/>
    <col min="966" max="1024" width="9" style="224"/>
    <col min="1025" max="1025" width="2.08984375" style="224" customWidth="1"/>
    <col min="1026" max="1026" width="3.6328125" style="224" customWidth="1"/>
    <col min="1027" max="1057" width="3.36328125" style="224" customWidth="1"/>
    <col min="1058" max="1058" width="2" style="224" customWidth="1"/>
    <col min="1059" max="1059" width="4.6328125" style="224" customWidth="1"/>
    <col min="1060" max="1060" width="2.90625" style="224" customWidth="1"/>
    <col min="1061" max="1062" width="19.08984375" style="224" customWidth="1"/>
    <col min="1063" max="1064" width="2.90625" style="224" customWidth="1"/>
    <col min="1065" max="1065" width="6" style="224" customWidth="1"/>
    <col min="1066" max="1220" width="2.90625" style="224" customWidth="1"/>
    <col min="1221" max="1221" width="6.26953125" style="224" customWidth="1"/>
    <col min="1222" max="1280" width="9" style="224"/>
    <col min="1281" max="1281" width="2.08984375" style="224" customWidth="1"/>
    <col min="1282" max="1282" width="3.6328125" style="224" customWidth="1"/>
    <col min="1283" max="1313" width="3.36328125" style="224" customWidth="1"/>
    <col min="1314" max="1314" width="2" style="224" customWidth="1"/>
    <col min="1315" max="1315" width="4.6328125" style="224" customWidth="1"/>
    <col min="1316" max="1316" width="2.90625" style="224" customWidth="1"/>
    <col min="1317" max="1318" width="19.08984375" style="224" customWidth="1"/>
    <col min="1319" max="1320" width="2.90625" style="224" customWidth="1"/>
    <col min="1321" max="1321" width="6" style="224" customWidth="1"/>
    <col min="1322" max="1476" width="2.90625" style="224" customWidth="1"/>
    <col min="1477" max="1477" width="6.26953125" style="224" customWidth="1"/>
    <col min="1478" max="1536" width="9" style="224"/>
    <col min="1537" max="1537" width="2.08984375" style="224" customWidth="1"/>
    <col min="1538" max="1538" width="3.6328125" style="224" customWidth="1"/>
    <col min="1539" max="1569" width="3.36328125" style="224" customWidth="1"/>
    <col min="1570" max="1570" width="2" style="224" customWidth="1"/>
    <col min="1571" max="1571" width="4.6328125" style="224" customWidth="1"/>
    <col min="1572" max="1572" width="2.90625" style="224" customWidth="1"/>
    <col min="1573" max="1574" width="19.08984375" style="224" customWidth="1"/>
    <col min="1575" max="1576" width="2.90625" style="224" customWidth="1"/>
    <col min="1577" max="1577" width="6" style="224" customWidth="1"/>
    <col min="1578" max="1732" width="2.90625" style="224" customWidth="1"/>
    <col min="1733" max="1733" width="6.26953125" style="224" customWidth="1"/>
    <col min="1734" max="1792" width="9" style="224"/>
    <col min="1793" max="1793" width="2.08984375" style="224" customWidth="1"/>
    <col min="1794" max="1794" width="3.6328125" style="224" customWidth="1"/>
    <col min="1795" max="1825" width="3.36328125" style="224" customWidth="1"/>
    <col min="1826" max="1826" width="2" style="224" customWidth="1"/>
    <col min="1827" max="1827" width="4.6328125" style="224" customWidth="1"/>
    <col min="1828" max="1828" width="2.90625" style="224" customWidth="1"/>
    <col min="1829" max="1830" width="19.08984375" style="224" customWidth="1"/>
    <col min="1831" max="1832" width="2.90625" style="224" customWidth="1"/>
    <col min="1833" max="1833" width="6" style="224" customWidth="1"/>
    <col min="1834" max="1988" width="2.90625" style="224" customWidth="1"/>
    <col min="1989" max="1989" width="6.26953125" style="224" customWidth="1"/>
    <col min="1990" max="2048" width="9" style="224"/>
    <col min="2049" max="2049" width="2.08984375" style="224" customWidth="1"/>
    <col min="2050" max="2050" width="3.6328125" style="224" customWidth="1"/>
    <col min="2051" max="2081" width="3.36328125" style="224" customWidth="1"/>
    <col min="2082" max="2082" width="2" style="224" customWidth="1"/>
    <col min="2083" max="2083" width="4.6328125" style="224" customWidth="1"/>
    <col min="2084" max="2084" width="2.90625" style="224" customWidth="1"/>
    <col min="2085" max="2086" width="19.08984375" style="224" customWidth="1"/>
    <col min="2087" max="2088" width="2.90625" style="224" customWidth="1"/>
    <col min="2089" max="2089" width="6" style="224" customWidth="1"/>
    <col min="2090" max="2244" width="2.90625" style="224" customWidth="1"/>
    <col min="2245" max="2245" width="6.26953125" style="224" customWidth="1"/>
    <col min="2246" max="2304" width="9" style="224"/>
    <col min="2305" max="2305" width="2.08984375" style="224" customWidth="1"/>
    <col min="2306" max="2306" width="3.6328125" style="224" customWidth="1"/>
    <col min="2307" max="2337" width="3.36328125" style="224" customWidth="1"/>
    <col min="2338" max="2338" width="2" style="224" customWidth="1"/>
    <col min="2339" max="2339" width="4.6328125" style="224" customWidth="1"/>
    <col min="2340" max="2340" width="2.90625" style="224" customWidth="1"/>
    <col min="2341" max="2342" width="19.08984375" style="224" customWidth="1"/>
    <col min="2343" max="2344" width="2.90625" style="224" customWidth="1"/>
    <col min="2345" max="2345" width="6" style="224" customWidth="1"/>
    <col min="2346" max="2500" width="2.90625" style="224" customWidth="1"/>
    <col min="2501" max="2501" width="6.26953125" style="224" customWidth="1"/>
    <col min="2502" max="2560" width="9" style="224"/>
    <col min="2561" max="2561" width="2.08984375" style="224" customWidth="1"/>
    <col min="2562" max="2562" width="3.6328125" style="224" customWidth="1"/>
    <col min="2563" max="2593" width="3.36328125" style="224" customWidth="1"/>
    <col min="2594" max="2594" width="2" style="224" customWidth="1"/>
    <col min="2595" max="2595" width="4.6328125" style="224" customWidth="1"/>
    <col min="2596" max="2596" width="2.90625" style="224" customWidth="1"/>
    <col min="2597" max="2598" width="19.08984375" style="224" customWidth="1"/>
    <col min="2599" max="2600" width="2.90625" style="224" customWidth="1"/>
    <col min="2601" max="2601" width="6" style="224" customWidth="1"/>
    <col min="2602" max="2756" width="2.90625" style="224" customWidth="1"/>
    <col min="2757" max="2757" width="6.26953125" style="224" customWidth="1"/>
    <col min="2758" max="2816" width="9" style="224"/>
    <col min="2817" max="2817" width="2.08984375" style="224" customWidth="1"/>
    <col min="2818" max="2818" width="3.6328125" style="224" customWidth="1"/>
    <col min="2819" max="2849" width="3.36328125" style="224" customWidth="1"/>
    <col min="2850" max="2850" width="2" style="224" customWidth="1"/>
    <col min="2851" max="2851" width="4.6328125" style="224" customWidth="1"/>
    <col min="2852" max="2852" width="2.90625" style="224" customWidth="1"/>
    <col min="2853" max="2854" width="19.08984375" style="224" customWidth="1"/>
    <col min="2855" max="2856" width="2.90625" style="224" customWidth="1"/>
    <col min="2857" max="2857" width="6" style="224" customWidth="1"/>
    <col min="2858" max="3012" width="2.90625" style="224" customWidth="1"/>
    <col min="3013" max="3013" width="6.26953125" style="224" customWidth="1"/>
    <col min="3014" max="3072" width="9" style="224"/>
    <col min="3073" max="3073" width="2.08984375" style="224" customWidth="1"/>
    <col min="3074" max="3074" width="3.6328125" style="224" customWidth="1"/>
    <col min="3075" max="3105" width="3.36328125" style="224" customWidth="1"/>
    <col min="3106" max="3106" width="2" style="224" customWidth="1"/>
    <col min="3107" max="3107" width="4.6328125" style="224" customWidth="1"/>
    <col min="3108" max="3108" width="2.90625" style="224" customWidth="1"/>
    <col min="3109" max="3110" width="19.08984375" style="224" customWidth="1"/>
    <col min="3111" max="3112" width="2.90625" style="224" customWidth="1"/>
    <col min="3113" max="3113" width="6" style="224" customWidth="1"/>
    <col min="3114" max="3268" width="2.90625" style="224" customWidth="1"/>
    <col min="3269" max="3269" width="6.26953125" style="224" customWidth="1"/>
    <col min="3270" max="3328" width="9" style="224"/>
    <col min="3329" max="3329" width="2.08984375" style="224" customWidth="1"/>
    <col min="3330" max="3330" width="3.6328125" style="224" customWidth="1"/>
    <col min="3331" max="3361" width="3.36328125" style="224" customWidth="1"/>
    <col min="3362" max="3362" width="2" style="224" customWidth="1"/>
    <col min="3363" max="3363" width="4.6328125" style="224" customWidth="1"/>
    <col min="3364" max="3364" width="2.90625" style="224" customWidth="1"/>
    <col min="3365" max="3366" width="19.08984375" style="224" customWidth="1"/>
    <col min="3367" max="3368" width="2.90625" style="224" customWidth="1"/>
    <col min="3369" max="3369" width="6" style="224" customWidth="1"/>
    <col min="3370" max="3524" width="2.90625" style="224" customWidth="1"/>
    <col min="3525" max="3525" width="6.26953125" style="224" customWidth="1"/>
    <col min="3526" max="3584" width="9" style="224"/>
    <col min="3585" max="3585" width="2.08984375" style="224" customWidth="1"/>
    <col min="3586" max="3586" width="3.6328125" style="224" customWidth="1"/>
    <col min="3587" max="3617" width="3.36328125" style="224" customWidth="1"/>
    <col min="3618" max="3618" width="2" style="224" customWidth="1"/>
    <col min="3619" max="3619" width="4.6328125" style="224" customWidth="1"/>
    <col min="3620" max="3620" width="2.90625" style="224" customWidth="1"/>
    <col min="3621" max="3622" width="19.08984375" style="224" customWidth="1"/>
    <col min="3623" max="3624" width="2.90625" style="224" customWidth="1"/>
    <col min="3625" max="3625" width="6" style="224" customWidth="1"/>
    <col min="3626" max="3780" width="2.90625" style="224" customWidth="1"/>
    <col min="3781" max="3781" width="6.26953125" style="224" customWidth="1"/>
    <col min="3782" max="3840" width="9" style="224"/>
    <col min="3841" max="3841" width="2.08984375" style="224" customWidth="1"/>
    <col min="3842" max="3842" width="3.6328125" style="224" customWidth="1"/>
    <col min="3843" max="3873" width="3.36328125" style="224" customWidth="1"/>
    <col min="3874" max="3874" width="2" style="224" customWidth="1"/>
    <col min="3875" max="3875" width="4.6328125" style="224" customWidth="1"/>
    <col min="3876" max="3876" width="2.90625" style="224" customWidth="1"/>
    <col min="3877" max="3878" width="19.08984375" style="224" customWidth="1"/>
    <col min="3879" max="3880" width="2.90625" style="224" customWidth="1"/>
    <col min="3881" max="3881" width="6" style="224" customWidth="1"/>
    <col min="3882" max="4036" width="2.90625" style="224" customWidth="1"/>
    <col min="4037" max="4037" width="6.26953125" style="224" customWidth="1"/>
    <col min="4038" max="4096" width="9" style="224"/>
    <col min="4097" max="4097" width="2.08984375" style="224" customWidth="1"/>
    <col min="4098" max="4098" width="3.6328125" style="224" customWidth="1"/>
    <col min="4099" max="4129" width="3.36328125" style="224" customWidth="1"/>
    <col min="4130" max="4130" width="2" style="224" customWidth="1"/>
    <col min="4131" max="4131" width="4.6328125" style="224" customWidth="1"/>
    <col min="4132" max="4132" width="2.90625" style="224" customWidth="1"/>
    <col min="4133" max="4134" width="19.08984375" style="224" customWidth="1"/>
    <col min="4135" max="4136" width="2.90625" style="224" customWidth="1"/>
    <col min="4137" max="4137" width="6" style="224" customWidth="1"/>
    <col min="4138" max="4292" width="2.90625" style="224" customWidth="1"/>
    <col min="4293" max="4293" width="6.26953125" style="224" customWidth="1"/>
    <col min="4294" max="4352" width="9" style="224"/>
    <col min="4353" max="4353" width="2.08984375" style="224" customWidth="1"/>
    <col min="4354" max="4354" width="3.6328125" style="224" customWidth="1"/>
    <col min="4355" max="4385" width="3.36328125" style="224" customWidth="1"/>
    <col min="4386" max="4386" width="2" style="224" customWidth="1"/>
    <col min="4387" max="4387" width="4.6328125" style="224" customWidth="1"/>
    <col min="4388" max="4388" width="2.90625" style="224" customWidth="1"/>
    <col min="4389" max="4390" width="19.08984375" style="224" customWidth="1"/>
    <col min="4391" max="4392" width="2.90625" style="224" customWidth="1"/>
    <col min="4393" max="4393" width="6" style="224" customWidth="1"/>
    <col min="4394" max="4548" width="2.90625" style="224" customWidth="1"/>
    <col min="4549" max="4549" width="6.26953125" style="224" customWidth="1"/>
    <col min="4550" max="4608" width="9" style="224"/>
    <col min="4609" max="4609" width="2.08984375" style="224" customWidth="1"/>
    <col min="4610" max="4610" width="3.6328125" style="224" customWidth="1"/>
    <col min="4611" max="4641" width="3.36328125" style="224" customWidth="1"/>
    <col min="4642" max="4642" width="2" style="224" customWidth="1"/>
    <col min="4643" max="4643" width="4.6328125" style="224" customWidth="1"/>
    <col min="4644" max="4644" width="2.90625" style="224" customWidth="1"/>
    <col min="4645" max="4646" width="19.08984375" style="224" customWidth="1"/>
    <col min="4647" max="4648" width="2.90625" style="224" customWidth="1"/>
    <col min="4649" max="4649" width="6" style="224" customWidth="1"/>
    <col min="4650" max="4804" width="2.90625" style="224" customWidth="1"/>
    <col min="4805" max="4805" width="6.26953125" style="224" customWidth="1"/>
    <col min="4806" max="4864" width="9" style="224"/>
    <col min="4865" max="4865" width="2.08984375" style="224" customWidth="1"/>
    <col min="4866" max="4866" width="3.6328125" style="224" customWidth="1"/>
    <col min="4867" max="4897" width="3.36328125" style="224" customWidth="1"/>
    <col min="4898" max="4898" width="2" style="224" customWidth="1"/>
    <col min="4899" max="4899" width="4.6328125" style="224" customWidth="1"/>
    <col min="4900" max="4900" width="2.90625" style="224" customWidth="1"/>
    <col min="4901" max="4902" width="19.08984375" style="224" customWidth="1"/>
    <col min="4903" max="4904" width="2.90625" style="224" customWidth="1"/>
    <col min="4905" max="4905" width="6" style="224" customWidth="1"/>
    <col min="4906" max="5060" width="2.90625" style="224" customWidth="1"/>
    <col min="5061" max="5061" width="6.26953125" style="224" customWidth="1"/>
    <col min="5062" max="5120" width="9" style="224"/>
    <col min="5121" max="5121" width="2.08984375" style="224" customWidth="1"/>
    <col min="5122" max="5122" width="3.6328125" style="224" customWidth="1"/>
    <col min="5123" max="5153" width="3.36328125" style="224" customWidth="1"/>
    <col min="5154" max="5154" width="2" style="224" customWidth="1"/>
    <col min="5155" max="5155" width="4.6328125" style="224" customWidth="1"/>
    <col min="5156" max="5156" width="2.90625" style="224" customWidth="1"/>
    <col min="5157" max="5158" width="19.08984375" style="224" customWidth="1"/>
    <col min="5159" max="5160" width="2.90625" style="224" customWidth="1"/>
    <col min="5161" max="5161" width="6" style="224" customWidth="1"/>
    <col min="5162" max="5316" width="2.90625" style="224" customWidth="1"/>
    <col min="5317" max="5317" width="6.26953125" style="224" customWidth="1"/>
    <col min="5318" max="5376" width="9" style="224"/>
    <col min="5377" max="5377" width="2.08984375" style="224" customWidth="1"/>
    <col min="5378" max="5378" width="3.6328125" style="224" customWidth="1"/>
    <col min="5379" max="5409" width="3.36328125" style="224" customWidth="1"/>
    <col min="5410" max="5410" width="2" style="224" customWidth="1"/>
    <col min="5411" max="5411" width="4.6328125" style="224" customWidth="1"/>
    <col min="5412" max="5412" width="2.90625" style="224" customWidth="1"/>
    <col min="5413" max="5414" width="19.08984375" style="224" customWidth="1"/>
    <col min="5415" max="5416" width="2.90625" style="224" customWidth="1"/>
    <col min="5417" max="5417" width="6" style="224" customWidth="1"/>
    <col min="5418" max="5572" width="2.90625" style="224" customWidth="1"/>
    <col min="5573" max="5573" width="6.26953125" style="224" customWidth="1"/>
    <col min="5574" max="5632" width="9" style="224"/>
    <col min="5633" max="5633" width="2.08984375" style="224" customWidth="1"/>
    <col min="5634" max="5634" width="3.6328125" style="224" customWidth="1"/>
    <col min="5635" max="5665" width="3.36328125" style="224" customWidth="1"/>
    <col min="5666" max="5666" width="2" style="224" customWidth="1"/>
    <col min="5667" max="5667" width="4.6328125" style="224" customWidth="1"/>
    <col min="5668" max="5668" width="2.90625" style="224" customWidth="1"/>
    <col min="5669" max="5670" width="19.08984375" style="224" customWidth="1"/>
    <col min="5671" max="5672" width="2.90625" style="224" customWidth="1"/>
    <col min="5673" max="5673" width="6" style="224" customWidth="1"/>
    <col min="5674" max="5828" width="2.90625" style="224" customWidth="1"/>
    <col min="5829" max="5829" width="6.26953125" style="224" customWidth="1"/>
    <col min="5830" max="5888" width="9" style="224"/>
    <col min="5889" max="5889" width="2.08984375" style="224" customWidth="1"/>
    <col min="5890" max="5890" width="3.6328125" style="224" customWidth="1"/>
    <col min="5891" max="5921" width="3.36328125" style="224" customWidth="1"/>
    <col min="5922" max="5922" width="2" style="224" customWidth="1"/>
    <col min="5923" max="5923" width="4.6328125" style="224" customWidth="1"/>
    <col min="5924" max="5924" width="2.90625" style="224" customWidth="1"/>
    <col min="5925" max="5926" width="19.08984375" style="224" customWidth="1"/>
    <col min="5927" max="5928" width="2.90625" style="224" customWidth="1"/>
    <col min="5929" max="5929" width="6" style="224" customWidth="1"/>
    <col min="5930" max="6084" width="2.90625" style="224" customWidth="1"/>
    <col min="6085" max="6085" width="6.26953125" style="224" customWidth="1"/>
    <col min="6086" max="6144" width="9" style="224"/>
    <col min="6145" max="6145" width="2.08984375" style="224" customWidth="1"/>
    <col min="6146" max="6146" width="3.6328125" style="224" customWidth="1"/>
    <col min="6147" max="6177" width="3.36328125" style="224" customWidth="1"/>
    <col min="6178" max="6178" width="2" style="224" customWidth="1"/>
    <col min="6179" max="6179" width="4.6328125" style="224" customWidth="1"/>
    <col min="6180" max="6180" width="2.90625" style="224" customWidth="1"/>
    <col min="6181" max="6182" width="19.08984375" style="224" customWidth="1"/>
    <col min="6183" max="6184" width="2.90625" style="224" customWidth="1"/>
    <col min="6185" max="6185" width="6" style="224" customWidth="1"/>
    <col min="6186" max="6340" width="2.90625" style="224" customWidth="1"/>
    <col min="6341" max="6341" width="6.26953125" style="224" customWidth="1"/>
    <col min="6342" max="6400" width="9" style="224"/>
    <col min="6401" max="6401" width="2.08984375" style="224" customWidth="1"/>
    <col min="6402" max="6402" width="3.6328125" style="224" customWidth="1"/>
    <col min="6403" max="6433" width="3.36328125" style="224" customWidth="1"/>
    <col min="6434" max="6434" width="2" style="224" customWidth="1"/>
    <col min="6435" max="6435" width="4.6328125" style="224" customWidth="1"/>
    <col min="6436" max="6436" width="2.90625" style="224" customWidth="1"/>
    <col min="6437" max="6438" width="19.08984375" style="224" customWidth="1"/>
    <col min="6439" max="6440" width="2.90625" style="224" customWidth="1"/>
    <col min="6441" max="6441" width="6" style="224" customWidth="1"/>
    <col min="6442" max="6596" width="2.90625" style="224" customWidth="1"/>
    <col min="6597" max="6597" width="6.26953125" style="224" customWidth="1"/>
    <col min="6598" max="6656" width="9" style="224"/>
    <col min="6657" max="6657" width="2.08984375" style="224" customWidth="1"/>
    <col min="6658" max="6658" width="3.6328125" style="224" customWidth="1"/>
    <col min="6659" max="6689" width="3.36328125" style="224" customWidth="1"/>
    <col min="6690" max="6690" width="2" style="224" customWidth="1"/>
    <col min="6691" max="6691" width="4.6328125" style="224" customWidth="1"/>
    <col min="6692" max="6692" width="2.90625" style="224" customWidth="1"/>
    <col min="6693" max="6694" width="19.08984375" style="224" customWidth="1"/>
    <col min="6695" max="6696" width="2.90625" style="224" customWidth="1"/>
    <col min="6697" max="6697" width="6" style="224" customWidth="1"/>
    <col min="6698" max="6852" width="2.90625" style="224" customWidth="1"/>
    <col min="6853" max="6853" width="6.26953125" style="224" customWidth="1"/>
    <col min="6854" max="6912" width="9" style="224"/>
    <col min="6913" max="6913" width="2.08984375" style="224" customWidth="1"/>
    <col min="6914" max="6914" width="3.6328125" style="224" customWidth="1"/>
    <col min="6915" max="6945" width="3.36328125" style="224" customWidth="1"/>
    <col min="6946" max="6946" width="2" style="224" customWidth="1"/>
    <col min="6947" max="6947" width="4.6328125" style="224" customWidth="1"/>
    <col min="6948" max="6948" width="2.90625" style="224" customWidth="1"/>
    <col min="6949" max="6950" width="19.08984375" style="224" customWidth="1"/>
    <col min="6951" max="6952" width="2.90625" style="224" customWidth="1"/>
    <col min="6953" max="6953" width="6" style="224" customWidth="1"/>
    <col min="6954" max="7108" width="2.90625" style="224" customWidth="1"/>
    <col min="7109" max="7109" width="6.26953125" style="224" customWidth="1"/>
    <col min="7110" max="7168" width="9" style="224"/>
    <col min="7169" max="7169" width="2.08984375" style="224" customWidth="1"/>
    <col min="7170" max="7170" width="3.6328125" style="224" customWidth="1"/>
    <col min="7171" max="7201" width="3.36328125" style="224" customWidth="1"/>
    <col min="7202" max="7202" width="2" style="224" customWidth="1"/>
    <col min="7203" max="7203" width="4.6328125" style="224" customWidth="1"/>
    <col min="7204" max="7204" width="2.90625" style="224" customWidth="1"/>
    <col min="7205" max="7206" width="19.08984375" style="224" customWidth="1"/>
    <col min="7207" max="7208" width="2.90625" style="224" customWidth="1"/>
    <col min="7209" max="7209" width="6" style="224" customWidth="1"/>
    <col min="7210" max="7364" width="2.90625" style="224" customWidth="1"/>
    <col min="7365" max="7365" width="6.26953125" style="224" customWidth="1"/>
    <col min="7366" max="7424" width="9" style="224"/>
    <col min="7425" max="7425" width="2.08984375" style="224" customWidth="1"/>
    <col min="7426" max="7426" width="3.6328125" style="224" customWidth="1"/>
    <col min="7427" max="7457" width="3.36328125" style="224" customWidth="1"/>
    <col min="7458" max="7458" width="2" style="224" customWidth="1"/>
    <col min="7459" max="7459" width="4.6328125" style="224" customWidth="1"/>
    <col min="7460" max="7460" width="2.90625" style="224" customWidth="1"/>
    <col min="7461" max="7462" width="19.08984375" style="224" customWidth="1"/>
    <col min="7463" max="7464" width="2.90625" style="224" customWidth="1"/>
    <col min="7465" max="7465" width="6" style="224" customWidth="1"/>
    <col min="7466" max="7620" width="2.90625" style="224" customWidth="1"/>
    <col min="7621" max="7621" width="6.26953125" style="224" customWidth="1"/>
    <col min="7622" max="7680" width="9" style="224"/>
    <col min="7681" max="7681" width="2.08984375" style="224" customWidth="1"/>
    <col min="7682" max="7682" width="3.6328125" style="224" customWidth="1"/>
    <col min="7683" max="7713" width="3.36328125" style="224" customWidth="1"/>
    <col min="7714" max="7714" width="2" style="224" customWidth="1"/>
    <col min="7715" max="7715" width="4.6328125" style="224" customWidth="1"/>
    <col min="7716" max="7716" width="2.90625" style="224" customWidth="1"/>
    <col min="7717" max="7718" width="19.08984375" style="224" customWidth="1"/>
    <col min="7719" max="7720" width="2.90625" style="224" customWidth="1"/>
    <col min="7721" max="7721" width="6" style="224" customWidth="1"/>
    <col min="7722" max="7876" width="2.90625" style="224" customWidth="1"/>
    <col min="7877" max="7877" width="6.26953125" style="224" customWidth="1"/>
    <col min="7878" max="7936" width="9" style="224"/>
    <col min="7937" max="7937" width="2.08984375" style="224" customWidth="1"/>
    <col min="7938" max="7938" width="3.6328125" style="224" customWidth="1"/>
    <col min="7939" max="7969" width="3.36328125" style="224" customWidth="1"/>
    <col min="7970" max="7970" width="2" style="224" customWidth="1"/>
    <col min="7971" max="7971" width="4.6328125" style="224" customWidth="1"/>
    <col min="7972" max="7972" width="2.90625" style="224" customWidth="1"/>
    <col min="7973" max="7974" width="19.08984375" style="224" customWidth="1"/>
    <col min="7975" max="7976" width="2.90625" style="224" customWidth="1"/>
    <col min="7977" max="7977" width="6" style="224" customWidth="1"/>
    <col min="7978" max="8132" width="2.90625" style="224" customWidth="1"/>
    <col min="8133" max="8133" width="6.26953125" style="224" customWidth="1"/>
    <col min="8134" max="8192" width="9" style="224"/>
    <col min="8193" max="8193" width="2.08984375" style="224" customWidth="1"/>
    <col min="8194" max="8194" width="3.6328125" style="224" customWidth="1"/>
    <col min="8195" max="8225" width="3.36328125" style="224" customWidth="1"/>
    <col min="8226" max="8226" width="2" style="224" customWidth="1"/>
    <col min="8227" max="8227" width="4.6328125" style="224" customWidth="1"/>
    <col min="8228" max="8228" width="2.90625" style="224" customWidth="1"/>
    <col min="8229" max="8230" width="19.08984375" style="224" customWidth="1"/>
    <col min="8231" max="8232" width="2.90625" style="224" customWidth="1"/>
    <col min="8233" max="8233" width="6" style="224" customWidth="1"/>
    <col min="8234" max="8388" width="2.90625" style="224" customWidth="1"/>
    <col min="8389" max="8389" width="6.26953125" style="224" customWidth="1"/>
    <col min="8390" max="8448" width="9" style="224"/>
    <col min="8449" max="8449" width="2.08984375" style="224" customWidth="1"/>
    <col min="8450" max="8450" width="3.6328125" style="224" customWidth="1"/>
    <col min="8451" max="8481" width="3.36328125" style="224" customWidth="1"/>
    <col min="8482" max="8482" width="2" style="224" customWidth="1"/>
    <col min="8483" max="8483" width="4.6328125" style="224" customWidth="1"/>
    <col min="8484" max="8484" width="2.90625" style="224" customWidth="1"/>
    <col min="8485" max="8486" width="19.08984375" style="224" customWidth="1"/>
    <col min="8487" max="8488" width="2.90625" style="224" customWidth="1"/>
    <col min="8489" max="8489" width="6" style="224" customWidth="1"/>
    <col min="8490" max="8644" width="2.90625" style="224" customWidth="1"/>
    <col min="8645" max="8645" width="6.26953125" style="224" customWidth="1"/>
    <col min="8646" max="8704" width="9" style="224"/>
    <col min="8705" max="8705" width="2.08984375" style="224" customWidth="1"/>
    <col min="8706" max="8706" width="3.6328125" style="224" customWidth="1"/>
    <col min="8707" max="8737" width="3.36328125" style="224" customWidth="1"/>
    <col min="8738" max="8738" width="2" style="224" customWidth="1"/>
    <col min="8739" max="8739" width="4.6328125" style="224" customWidth="1"/>
    <col min="8740" max="8740" width="2.90625" style="224" customWidth="1"/>
    <col min="8741" max="8742" width="19.08984375" style="224" customWidth="1"/>
    <col min="8743" max="8744" width="2.90625" style="224" customWidth="1"/>
    <col min="8745" max="8745" width="6" style="224" customWidth="1"/>
    <col min="8746" max="8900" width="2.90625" style="224" customWidth="1"/>
    <col min="8901" max="8901" width="6.26953125" style="224" customWidth="1"/>
    <col min="8902" max="8960" width="9" style="224"/>
    <col min="8961" max="8961" width="2.08984375" style="224" customWidth="1"/>
    <col min="8962" max="8962" width="3.6328125" style="224" customWidth="1"/>
    <col min="8963" max="8993" width="3.36328125" style="224" customWidth="1"/>
    <col min="8994" max="8994" width="2" style="224" customWidth="1"/>
    <col min="8995" max="8995" width="4.6328125" style="224" customWidth="1"/>
    <col min="8996" max="8996" width="2.90625" style="224" customWidth="1"/>
    <col min="8997" max="8998" width="19.08984375" style="224" customWidth="1"/>
    <col min="8999" max="9000" width="2.90625" style="224" customWidth="1"/>
    <col min="9001" max="9001" width="6" style="224" customWidth="1"/>
    <col min="9002" max="9156" width="2.90625" style="224" customWidth="1"/>
    <col min="9157" max="9157" width="6.26953125" style="224" customWidth="1"/>
    <col min="9158" max="9216" width="9" style="224"/>
    <col min="9217" max="9217" width="2.08984375" style="224" customWidth="1"/>
    <col min="9218" max="9218" width="3.6328125" style="224" customWidth="1"/>
    <col min="9219" max="9249" width="3.36328125" style="224" customWidth="1"/>
    <col min="9250" max="9250" width="2" style="224" customWidth="1"/>
    <col min="9251" max="9251" width="4.6328125" style="224" customWidth="1"/>
    <col min="9252" max="9252" width="2.90625" style="224" customWidth="1"/>
    <col min="9253" max="9254" width="19.08984375" style="224" customWidth="1"/>
    <col min="9255" max="9256" width="2.90625" style="224" customWidth="1"/>
    <col min="9257" max="9257" width="6" style="224" customWidth="1"/>
    <col min="9258" max="9412" width="2.90625" style="224" customWidth="1"/>
    <col min="9413" max="9413" width="6.26953125" style="224" customWidth="1"/>
    <col min="9414" max="9472" width="9" style="224"/>
    <col min="9473" max="9473" width="2.08984375" style="224" customWidth="1"/>
    <col min="9474" max="9474" width="3.6328125" style="224" customWidth="1"/>
    <col min="9475" max="9505" width="3.36328125" style="224" customWidth="1"/>
    <col min="9506" max="9506" width="2" style="224" customWidth="1"/>
    <col min="9507" max="9507" width="4.6328125" style="224" customWidth="1"/>
    <col min="9508" max="9508" width="2.90625" style="224" customWidth="1"/>
    <col min="9509" max="9510" width="19.08984375" style="224" customWidth="1"/>
    <col min="9511" max="9512" width="2.90625" style="224" customWidth="1"/>
    <col min="9513" max="9513" width="6" style="224" customWidth="1"/>
    <col min="9514" max="9668" width="2.90625" style="224" customWidth="1"/>
    <col min="9669" max="9669" width="6.26953125" style="224" customWidth="1"/>
    <col min="9670" max="9728" width="9" style="224"/>
    <col min="9729" max="9729" width="2.08984375" style="224" customWidth="1"/>
    <col min="9730" max="9730" width="3.6328125" style="224" customWidth="1"/>
    <col min="9731" max="9761" width="3.36328125" style="224" customWidth="1"/>
    <col min="9762" max="9762" width="2" style="224" customWidth="1"/>
    <col min="9763" max="9763" width="4.6328125" style="224" customWidth="1"/>
    <col min="9764" max="9764" width="2.90625" style="224" customWidth="1"/>
    <col min="9765" max="9766" width="19.08984375" style="224" customWidth="1"/>
    <col min="9767" max="9768" width="2.90625" style="224" customWidth="1"/>
    <col min="9769" max="9769" width="6" style="224" customWidth="1"/>
    <col min="9770" max="9924" width="2.90625" style="224" customWidth="1"/>
    <col min="9925" max="9925" width="6.26953125" style="224" customWidth="1"/>
    <col min="9926" max="9984" width="9" style="224"/>
    <col min="9985" max="9985" width="2.08984375" style="224" customWidth="1"/>
    <col min="9986" max="9986" width="3.6328125" style="224" customWidth="1"/>
    <col min="9987" max="10017" width="3.36328125" style="224" customWidth="1"/>
    <col min="10018" max="10018" width="2" style="224" customWidth="1"/>
    <col min="10019" max="10019" width="4.6328125" style="224" customWidth="1"/>
    <col min="10020" max="10020" width="2.90625" style="224" customWidth="1"/>
    <col min="10021" max="10022" width="19.08984375" style="224" customWidth="1"/>
    <col min="10023" max="10024" width="2.90625" style="224" customWidth="1"/>
    <col min="10025" max="10025" width="6" style="224" customWidth="1"/>
    <col min="10026" max="10180" width="2.90625" style="224" customWidth="1"/>
    <col min="10181" max="10181" width="6.26953125" style="224" customWidth="1"/>
    <col min="10182" max="10240" width="9" style="224"/>
    <col min="10241" max="10241" width="2.08984375" style="224" customWidth="1"/>
    <col min="10242" max="10242" width="3.6328125" style="224" customWidth="1"/>
    <col min="10243" max="10273" width="3.36328125" style="224" customWidth="1"/>
    <col min="10274" max="10274" width="2" style="224" customWidth="1"/>
    <col min="10275" max="10275" width="4.6328125" style="224" customWidth="1"/>
    <col min="10276" max="10276" width="2.90625" style="224" customWidth="1"/>
    <col min="10277" max="10278" width="19.08984375" style="224" customWidth="1"/>
    <col min="10279" max="10280" width="2.90625" style="224" customWidth="1"/>
    <col min="10281" max="10281" width="6" style="224" customWidth="1"/>
    <col min="10282" max="10436" width="2.90625" style="224" customWidth="1"/>
    <col min="10437" max="10437" width="6.26953125" style="224" customWidth="1"/>
    <col min="10438" max="10496" width="9" style="224"/>
    <col min="10497" max="10497" width="2.08984375" style="224" customWidth="1"/>
    <col min="10498" max="10498" width="3.6328125" style="224" customWidth="1"/>
    <col min="10499" max="10529" width="3.36328125" style="224" customWidth="1"/>
    <col min="10530" max="10530" width="2" style="224" customWidth="1"/>
    <col min="10531" max="10531" width="4.6328125" style="224" customWidth="1"/>
    <col min="10532" max="10532" width="2.90625" style="224" customWidth="1"/>
    <col min="10533" max="10534" width="19.08984375" style="224" customWidth="1"/>
    <col min="10535" max="10536" width="2.90625" style="224" customWidth="1"/>
    <col min="10537" max="10537" width="6" style="224" customWidth="1"/>
    <col min="10538" max="10692" width="2.90625" style="224" customWidth="1"/>
    <col min="10693" max="10693" width="6.26953125" style="224" customWidth="1"/>
    <col min="10694" max="10752" width="9" style="224"/>
    <col min="10753" max="10753" width="2.08984375" style="224" customWidth="1"/>
    <col min="10754" max="10754" width="3.6328125" style="224" customWidth="1"/>
    <col min="10755" max="10785" width="3.36328125" style="224" customWidth="1"/>
    <col min="10786" max="10786" width="2" style="224" customWidth="1"/>
    <col min="10787" max="10787" width="4.6328125" style="224" customWidth="1"/>
    <col min="10788" max="10788" width="2.90625" style="224" customWidth="1"/>
    <col min="10789" max="10790" width="19.08984375" style="224" customWidth="1"/>
    <col min="10791" max="10792" width="2.90625" style="224" customWidth="1"/>
    <col min="10793" max="10793" width="6" style="224" customWidth="1"/>
    <col min="10794" max="10948" width="2.90625" style="224" customWidth="1"/>
    <col min="10949" max="10949" width="6.26953125" style="224" customWidth="1"/>
    <col min="10950" max="11008" width="9" style="224"/>
    <col min="11009" max="11009" width="2.08984375" style="224" customWidth="1"/>
    <col min="11010" max="11010" width="3.6328125" style="224" customWidth="1"/>
    <col min="11011" max="11041" width="3.36328125" style="224" customWidth="1"/>
    <col min="11042" max="11042" width="2" style="224" customWidth="1"/>
    <col min="11043" max="11043" width="4.6328125" style="224" customWidth="1"/>
    <col min="11044" max="11044" width="2.90625" style="224" customWidth="1"/>
    <col min="11045" max="11046" width="19.08984375" style="224" customWidth="1"/>
    <col min="11047" max="11048" width="2.90625" style="224" customWidth="1"/>
    <col min="11049" max="11049" width="6" style="224" customWidth="1"/>
    <col min="11050" max="11204" width="2.90625" style="224" customWidth="1"/>
    <col min="11205" max="11205" width="6.26953125" style="224" customWidth="1"/>
    <col min="11206" max="11264" width="9" style="224"/>
    <col min="11265" max="11265" width="2.08984375" style="224" customWidth="1"/>
    <col min="11266" max="11266" width="3.6328125" style="224" customWidth="1"/>
    <col min="11267" max="11297" width="3.36328125" style="224" customWidth="1"/>
    <col min="11298" max="11298" width="2" style="224" customWidth="1"/>
    <col min="11299" max="11299" width="4.6328125" style="224" customWidth="1"/>
    <col min="11300" max="11300" width="2.90625" style="224" customWidth="1"/>
    <col min="11301" max="11302" width="19.08984375" style="224" customWidth="1"/>
    <col min="11303" max="11304" width="2.90625" style="224" customWidth="1"/>
    <col min="11305" max="11305" width="6" style="224" customWidth="1"/>
    <col min="11306" max="11460" width="2.90625" style="224" customWidth="1"/>
    <col min="11461" max="11461" width="6.26953125" style="224" customWidth="1"/>
    <col min="11462" max="11520" width="9" style="224"/>
    <col min="11521" max="11521" width="2.08984375" style="224" customWidth="1"/>
    <col min="11522" max="11522" width="3.6328125" style="224" customWidth="1"/>
    <col min="11523" max="11553" width="3.36328125" style="224" customWidth="1"/>
    <col min="11554" max="11554" width="2" style="224" customWidth="1"/>
    <col min="11555" max="11555" width="4.6328125" style="224" customWidth="1"/>
    <col min="11556" max="11556" width="2.90625" style="224" customWidth="1"/>
    <col min="11557" max="11558" width="19.08984375" style="224" customWidth="1"/>
    <col min="11559" max="11560" width="2.90625" style="224" customWidth="1"/>
    <col min="11561" max="11561" width="6" style="224" customWidth="1"/>
    <col min="11562" max="11716" width="2.90625" style="224" customWidth="1"/>
    <col min="11717" max="11717" width="6.26953125" style="224" customWidth="1"/>
    <col min="11718" max="11776" width="9" style="224"/>
    <col min="11777" max="11777" width="2.08984375" style="224" customWidth="1"/>
    <col min="11778" max="11778" width="3.6328125" style="224" customWidth="1"/>
    <col min="11779" max="11809" width="3.36328125" style="224" customWidth="1"/>
    <col min="11810" max="11810" width="2" style="224" customWidth="1"/>
    <col min="11811" max="11811" width="4.6328125" style="224" customWidth="1"/>
    <col min="11812" max="11812" width="2.90625" style="224" customWidth="1"/>
    <col min="11813" max="11814" width="19.08984375" style="224" customWidth="1"/>
    <col min="11815" max="11816" width="2.90625" style="224" customWidth="1"/>
    <col min="11817" max="11817" width="6" style="224" customWidth="1"/>
    <col min="11818" max="11972" width="2.90625" style="224" customWidth="1"/>
    <col min="11973" max="11973" width="6.26953125" style="224" customWidth="1"/>
    <col min="11974" max="12032" width="9" style="224"/>
    <col min="12033" max="12033" width="2.08984375" style="224" customWidth="1"/>
    <col min="12034" max="12034" width="3.6328125" style="224" customWidth="1"/>
    <col min="12035" max="12065" width="3.36328125" style="224" customWidth="1"/>
    <col min="12066" max="12066" width="2" style="224" customWidth="1"/>
    <col min="12067" max="12067" width="4.6328125" style="224" customWidth="1"/>
    <col min="12068" max="12068" width="2.90625" style="224" customWidth="1"/>
    <col min="12069" max="12070" width="19.08984375" style="224" customWidth="1"/>
    <col min="12071" max="12072" width="2.90625" style="224" customWidth="1"/>
    <col min="12073" max="12073" width="6" style="224" customWidth="1"/>
    <col min="12074" max="12228" width="2.90625" style="224" customWidth="1"/>
    <col min="12229" max="12229" width="6.26953125" style="224" customWidth="1"/>
    <col min="12230" max="12288" width="9" style="224"/>
    <col min="12289" max="12289" width="2.08984375" style="224" customWidth="1"/>
    <col min="12290" max="12290" width="3.6328125" style="224" customWidth="1"/>
    <col min="12291" max="12321" width="3.36328125" style="224" customWidth="1"/>
    <col min="12322" max="12322" width="2" style="224" customWidth="1"/>
    <col min="12323" max="12323" width="4.6328125" style="224" customWidth="1"/>
    <col min="12324" max="12324" width="2.90625" style="224" customWidth="1"/>
    <col min="12325" max="12326" width="19.08984375" style="224" customWidth="1"/>
    <col min="12327" max="12328" width="2.90625" style="224" customWidth="1"/>
    <col min="12329" max="12329" width="6" style="224" customWidth="1"/>
    <col min="12330" max="12484" width="2.90625" style="224" customWidth="1"/>
    <col min="12485" max="12485" width="6.26953125" style="224" customWidth="1"/>
    <col min="12486" max="12544" width="9" style="224"/>
    <col min="12545" max="12545" width="2.08984375" style="224" customWidth="1"/>
    <col min="12546" max="12546" width="3.6328125" style="224" customWidth="1"/>
    <col min="12547" max="12577" width="3.36328125" style="224" customWidth="1"/>
    <col min="12578" max="12578" width="2" style="224" customWidth="1"/>
    <col min="12579" max="12579" width="4.6328125" style="224" customWidth="1"/>
    <col min="12580" max="12580" width="2.90625" style="224" customWidth="1"/>
    <col min="12581" max="12582" width="19.08984375" style="224" customWidth="1"/>
    <col min="12583" max="12584" width="2.90625" style="224" customWidth="1"/>
    <col min="12585" max="12585" width="6" style="224" customWidth="1"/>
    <col min="12586" max="12740" width="2.90625" style="224" customWidth="1"/>
    <col min="12741" max="12741" width="6.26953125" style="224" customWidth="1"/>
    <col min="12742" max="12800" width="9" style="224"/>
    <col min="12801" max="12801" width="2.08984375" style="224" customWidth="1"/>
    <col min="12802" max="12802" width="3.6328125" style="224" customWidth="1"/>
    <col min="12803" max="12833" width="3.36328125" style="224" customWidth="1"/>
    <col min="12834" max="12834" width="2" style="224" customWidth="1"/>
    <col min="12835" max="12835" width="4.6328125" style="224" customWidth="1"/>
    <col min="12836" max="12836" width="2.90625" style="224" customWidth="1"/>
    <col min="12837" max="12838" width="19.08984375" style="224" customWidth="1"/>
    <col min="12839" max="12840" width="2.90625" style="224" customWidth="1"/>
    <col min="12841" max="12841" width="6" style="224" customWidth="1"/>
    <col min="12842" max="12996" width="2.90625" style="224" customWidth="1"/>
    <col min="12997" max="12997" width="6.26953125" style="224" customWidth="1"/>
    <col min="12998" max="13056" width="9" style="224"/>
    <col min="13057" max="13057" width="2.08984375" style="224" customWidth="1"/>
    <col min="13058" max="13058" width="3.6328125" style="224" customWidth="1"/>
    <col min="13059" max="13089" width="3.36328125" style="224" customWidth="1"/>
    <col min="13090" max="13090" width="2" style="224" customWidth="1"/>
    <col min="13091" max="13091" width="4.6328125" style="224" customWidth="1"/>
    <col min="13092" max="13092" width="2.90625" style="224" customWidth="1"/>
    <col min="13093" max="13094" width="19.08984375" style="224" customWidth="1"/>
    <col min="13095" max="13096" width="2.90625" style="224" customWidth="1"/>
    <col min="13097" max="13097" width="6" style="224" customWidth="1"/>
    <col min="13098" max="13252" width="2.90625" style="224" customWidth="1"/>
    <col min="13253" max="13253" width="6.26953125" style="224" customWidth="1"/>
    <col min="13254" max="13312" width="9" style="224"/>
    <col min="13313" max="13313" width="2.08984375" style="224" customWidth="1"/>
    <col min="13314" max="13314" width="3.6328125" style="224" customWidth="1"/>
    <col min="13315" max="13345" width="3.36328125" style="224" customWidth="1"/>
    <col min="13346" max="13346" width="2" style="224" customWidth="1"/>
    <col min="13347" max="13347" width="4.6328125" style="224" customWidth="1"/>
    <col min="13348" max="13348" width="2.90625" style="224" customWidth="1"/>
    <col min="13349" max="13350" width="19.08984375" style="224" customWidth="1"/>
    <col min="13351" max="13352" width="2.90625" style="224" customWidth="1"/>
    <col min="13353" max="13353" width="6" style="224" customWidth="1"/>
    <col min="13354" max="13508" width="2.90625" style="224" customWidth="1"/>
    <col min="13509" max="13509" width="6.26953125" style="224" customWidth="1"/>
    <col min="13510" max="13568" width="9" style="224"/>
    <col min="13569" max="13569" width="2.08984375" style="224" customWidth="1"/>
    <col min="13570" max="13570" width="3.6328125" style="224" customWidth="1"/>
    <col min="13571" max="13601" width="3.36328125" style="224" customWidth="1"/>
    <col min="13602" max="13602" width="2" style="224" customWidth="1"/>
    <col min="13603" max="13603" width="4.6328125" style="224" customWidth="1"/>
    <col min="13604" max="13604" width="2.90625" style="224" customWidth="1"/>
    <col min="13605" max="13606" width="19.08984375" style="224" customWidth="1"/>
    <col min="13607" max="13608" width="2.90625" style="224" customWidth="1"/>
    <col min="13609" max="13609" width="6" style="224" customWidth="1"/>
    <col min="13610" max="13764" width="2.90625" style="224" customWidth="1"/>
    <col min="13765" max="13765" width="6.26953125" style="224" customWidth="1"/>
    <col min="13766" max="13824" width="9" style="224"/>
    <col min="13825" max="13825" width="2.08984375" style="224" customWidth="1"/>
    <col min="13826" max="13826" width="3.6328125" style="224" customWidth="1"/>
    <col min="13827" max="13857" width="3.36328125" style="224" customWidth="1"/>
    <col min="13858" max="13858" width="2" style="224" customWidth="1"/>
    <col min="13859" max="13859" width="4.6328125" style="224" customWidth="1"/>
    <col min="13860" max="13860" width="2.90625" style="224" customWidth="1"/>
    <col min="13861" max="13862" width="19.08984375" style="224" customWidth="1"/>
    <col min="13863" max="13864" width="2.90625" style="224" customWidth="1"/>
    <col min="13865" max="13865" width="6" style="224" customWidth="1"/>
    <col min="13866" max="14020" width="2.90625" style="224" customWidth="1"/>
    <col min="14021" max="14021" width="6.26953125" style="224" customWidth="1"/>
    <col min="14022" max="14080" width="9" style="224"/>
    <col min="14081" max="14081" width="2.08984375" style="224" customWidth="1"/>
    <col min="14082" max="14082" width="3.6328125" style="224" customWidth="1"/>
    <col min="14083" max="14113" width="3.36328125" style="224" customWidth="1"/>
    <col min="14114" max="14114" width="2" style="224" customWidth="1"/>
    <col min="14115" max="14115" width="4.6328125" style="224" customWidth="1"/>
    <col min="14116" max="14116" width="2.90625" style="224" customWidth="1"/>
    <col min="14117" max="14118" width="19.08984375" style="224" customWidth="1"/>
    <col min="14119" max="14120" width="2.90625" style="224" customWidth="1"/>
    <col min="14121" max="14121" width="6" style="224" customWidth="1"/>
    <col min="14122" max="14276" width="2.90625" style="224" customWidth="1"/>
    <col min="14277" max="14277" width="6.26953125" style="224" customWidth="1"/>
    <col min="14278" max="14336" width="9" style="224"/>
    <col min="14337" max="14337" width="2.08984375" style="224" customWidth="1"/>
    <col min="14338" max="14338" width="3.6328125" style="224" customWidth="1"/>
    <col min="14339" max="14369" width="3.36328125" style="224" customWidth="1"/>
    <col min="14370" max="14370" width="2" style="224" customWidth="1"/>
    <col min="14371" max="14371" width="4.6328125" style="224" customWidth="1"/>
    <col min="14372" max="14372" width="2.90625" style="224" customWidth="1"/>
    <col min="14373" max="14374" width="19.08984375" style="224" customWidth="1"/>
    <col min="14375" max="14376" width="2.90625" style="224" customWidth="1"/>
    <col min="14377" max="14377" width="6" style="224" customWidth="1"/>
    <col min="14378" max="14532" width="2.90625" style="224" customWidth="1"/>
    <col min="14533" max="14533" width="6.26953125" style="224" customWidth="1"/>
    <col min="14534" max="14592" width="9" style="224"/>
    <col min="14593" max="14593" width="2.08984375" style="224" customWidth="1"/>
    <col min="14594" max="14594" width="3.6328125" style="224" customWidth="1"/>
    <col min="14595" max="14625" width="3.36328125" style="224" customWidth="1"/>
    <col min="14626" max="14626" width="2" style="224" customWidth="1"/>
    <col min="14627" max="14627" width="4.6328125" style="224" customWidth="1"/>
    <col min="14628" max="14628" width="2.90625" style="224" customWidth="1"/>
    <col min="14629" max="14630" width="19.08984375" style="224" customWidth="1"/>
    <col min="14631" max="14632" width="2.90625" style="224" customWidth="1"/>
    <col min="14633" max="14633" width="6" style="224" customWidth="1"/>
    <col min="14634" max="14788" width="2.90625" style="224" customWidth="1"/>
    <col min="14789" max="14789" width="6.26953125" style="224" customWidth="1"/>
    <col min="14790" max="14848" width="9" style="224"/>
    <col min="14849" max="14849" width="2.08984375" style="224" customWidth="1"/>
    <col min="14850" max="14850" width="3.6328125" style="224" customWidth="1"/>
    <col min="14851" max="14881" width="3.36328125" style="224" customWidth="1"/>
    <col min="14882" max="14882" width="2" style="224" customWidth="1"/>
    <col min="14883" max="14883" width="4.6328125" style="224" customWidth="1"/>
    <col min="14884" max="14884" width="2.90625" style="224" customWidth="1"/>
    <col min="14885" max="14886" width="19.08984375" style="224" customWidth="1"/>
    <col min="14887" max="14888" width="2.90625" style="224" customWidth="1"/>
    <col min="14889" max="14889" width="6" style="224" customWidth="1"/>
    <col min="14890" max="15044" width="2.90625" style="224" customWidth="1"/>
    <col min="15045" max="15045" width="6.26953125" style="224" customWidth="1"/>
    <col min="15046" max="15104" width="9" style="224"/>
    <col min="15105" max="15105" width="2.08984375" style="224" customWidth="1"/>
    <col min="15106" max="15106" width="3.6328125" style="224" customWidth="1"/>
    <col min="15107" max="15137" width="3.36328125" style="224" customWidth="1"/>
    <col min="15138" max="15138" width="2" style="224" customWidth="1"/>
    <col min="15139" max="15139" width="4.6328125" style="224" customWidth="1"/>
    <col min="15140" max="15140" width="2.90625" style="224" customWidth="1"/>
    <col min="15141" max="15142" width="19.08984375" style="224" customWidth="1"/>
    <col min="15143" max="15144" width="2.90625" style="224" customWidth="1"/>
    <col min="15145" max="15145" width="6" style="224" customWidth="1"/>
    <col min="15146" max="15300" width="2.90625" style="224" customWidth="1"/>
    <col min="15301" max="15301" width="6.26953125" style="224" customWidth="1"/>
    <col min="15302" max="15360" width="9" style="224"/>
    <col min="15361" max="15361" width="2.08984375" style="224" customWidth="1"/>
    <col min="15362" max="15362" width="3.6328125" style="224" customWidth="1"/>
    <col min="15363" max="15393" width="3.36328125" style="224" customWidth="1"/>
    <col min="15394" max="15394" width="2" style="224" customWidth="1"/>
    <col min="15395" max="15395" width="4.6328125" style="224" customWidth="1"/>
    <col min="15396" max="15396" width="2.90625" style="224" customWidth="1"/>
    <col min="15397" max="15398" width="19.08984375" style="224" customWidth="1"/>
    <col min="15399" max="15400" width="2.90625" style="224" customWidth="1"/>
    <col min="15401" max="15401" width="6" style="224" customWidth="1"/>
    <col min="15402" max="15556" width="2.90625" style="224" customWidth="1"/>
    <col min="15557" max="15557" width="6.26953125" style="224" customWidth="1"/>
    <col min="15558" max="15616" width="9" style="224"/>
    <col min="15617" max="15617" width="2.08984375" style="224" customWidth="1"/>
    <col min="15618" max="15618" width="3.6328125" style="224" customWidth="1"/>
    <col min="15619" max="15649" width="3.36328125" style="224" customWidth="1"/>
    <col min="15650" max="15650" width="2" style="224" customWidth="1"/>
    <col min="15651" max="15651" width="4.6328125" style="224" customWidth="1"/>
    <col min="15652" max="15652" width="2.90625" style="224" customWidth="1"/>
    <col min="15653" max="15654" width="19.08984375" style="224" customWidth="1"/>
    <col min="15655" max="15656" width="2.90625" style="224" customWidth="1"/>
    <col min="15657" max="15657" width="6" style="224" customWidth="1"/>
    <col min="15658" max="15812" width="2.90625" style="224" customWidth="1"/>
    <col min="15813" max="15813" width="6.26953125" style="224" customWidth="1"/>
    <col min="15814" max="15872" width="9" style="224"/>
    <col min="15873" max="15873" width="2.08984375" style="224" customWidth="1"/>
    <col min="15874" max="15874" width="3.6328125" style="224" customWidth="1"/>
    <col min="15875" max="15905" width="3.36328125" style="224" customWidth="1"/>
    <col min="15906" max="15906" width="2" style="224" customWidth="1"/>
    <col min="15907" max="15907" width="4.6328125" style="224" customWidth="1"/>
    <col min="15908" max="15908" width="2.90625" style="224" customWidth="1"/>
    <col min="15909" max="15910" width="19.08984375" style="224" customWidth="1"/>
    <col min="15911" max="15912" width="2.90625" style="224" customWidth="1"/>
    <col min="15913" max="15913" width="6" style="224" customWidth="1"/>
    <col min="15914" max="16068" width="2.90625" style="224" customWidth="1"/>
    <col min="16069" max="16069" width="6.26953125" style="224" customWidth="1"/>
    <col min="16070" max="16128" width="9" style="224"/>
    <col min="16129" max="16129" width="2.08984375" style="224" customWidth="1"/>
    <col min="16130" max="16130" width="3.6328125" style="224" customWidth="1"/>
    <col min="16131" max="16161" width="3.36328125" style="224" customWidth="1"/>
    <col min="16162" max="16162" width="2" style="224" customWidth="1"/>
    <col min="16163" max="16163" width="4.6328125" style="224" customWidth="1"/>
    <col min="16164" max="16164" width="2.90625" style="224" customWidth="1"/>
    <col min="16165" max="16166" width="19.08984375" style="224" customWidth="1"/>
    <col min="16167" max="16168" width="2.90625" style="224" customWidth="1"/>
    <col min="16169" max="16169" width="6" style="224" customWidth="1"/>
    <col min="16170" max="16324" width="2.90625" style="224" customWidth="1"/>
    <col min="16325" max="16325" width="6.26953125" style="224" customWidth="1"/>
    <col min="16326" max="16384" width="9" style="224"/>
  </cols>
  <sheetData>
    <row r="1" spans="1:208">
      <c r="A1" s="224" t="s">
        <v>94</v>
      </c>
    </row>
    <row r="2" spans="1:208" ht="33.75" customHeight="1">
      <c r="A2" s="1279" t="s">
        <v>409</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row>
    <row r="3" spans="1:208">
      <c r="A3" s="226"/>
      <c r="AG3" s="227"/>
      <c r="AP3" s="228" t="str">
        <f>IF(ISERROR(MID(C14,SEARCH("準備",C14),2)),"","準")</f>
        <v/>
      </c>
      <c r="AQ3" s="229" t="str">
        <f t="shared" ref="AQ3:BE3" si="0">IF(ISERROR(MID(D14,SEARCH("準備",D14),2)),"","準")</f>
        <v/>
      </c>
      <c r="AR3" s="229" t="str">
        <f t="shared" si="0"/>
        <v/>
      </c>
      <c r="AS3" s="229" t="str">
        <f t="shared" si="0"/>
        <v/>
      </c>
      <c r="AT3" s="229" t="str">
        <f t="shared" si="0"/>
        <v/>
      </c>
      <c r="AU3" s="229" t="str">
        <f t="shared" si="0"/>
        <v/>
      </c>
      <c r="AV3" s="229" t="str">
        <f t="shared" si="0"/>
        <v/>
      </c>
      <c r="AW3" s="229" t="str">
        <f t="shared" si="0"/>
        <v/>
      </c>
      <c r="AX3" s="229" t="str">
        <f t="shared" si="0"/>
        <v/>
      </c>
      <c r="AY3" s="229" t="str">
        <f t="shared" si="0"/>
        <v/>
      </c>
      <c r="AZ3" s="229" t="str">
        <f t="shared" si="0"/>
        <v/>
      </c>
      <c r="BA3" s="229" t="str">
        <f t="shared" si="0"/>
        <v/>
      </c>
      <c r="BB3" s="229" t="str">
        <f t="shared" si="0"/>
        <v/>
      </c>
      <c r="BC3" s="229" t="str">
        <f t="shared" si="0"/>
        <v/>
      </c>
      <c r="BD3" s="229" t="str">
        <f t="shared" si="0"/>
        <v/>
      </c>
      <c r="BE3" s="230" t="str">
        <f t="shared" si="0"/>
        <v/>
      </c>
    </row>
    <row r="4" spans="1:208" s="231" customFormat="1" ht="24" customHeight="1" thickBot="1">
      <c r="B4" s="1280" t="s">
        <v>410</v>
      </c>
      <c r="C4" s="1280"/>
      <c r="D4" s="1280"/>
      <c r="E4" s="1280"/>
      <c r="F4" s="1281"/>
      <c r="G4" s="1281"/>
      <c r="H4" s="1281"/>
      <c r="I4" s="1281"/>
      <c r="J4" s="1281"/>
      <c r="K4" s="1281"/>
      <c r="L4" s="1281"/>
      <c r="M4" s="1281"/>
      <c r="N4" s="1281"/>
      <c r="O4" s="1281"/>
      <c r="P4" s="1281"/>
      <c r="Q4" s="1281"/>
      <c r="R4" s="1280" t="s">
        <v>411</v>
      </c>
      <c r="S4" s="1280"/>
      <c r="T4" s="1280"/>
      <c r="U4" s="1280"/>
      <c r="V4" s="1280"/>
      <c r="W4" s="1281"/>
      <c r="X4" s="1281"/>
      <c r="Y4" s="1281"/>
      <c r="Z4" s="1281"/>
      <c r="AA4" s="1281"/>
      <c r="AB4" s="1281"/>
      <c r="AC4" s="1281"/>
      <c r="AD4" s="1281"/>
      <c r="AE4" s="1281"/>
      <c r="AF4" s="1281"/>
      <c r="AI4" s="232"/>
      <c r="AK4" s="1271"/>
      <c r="AL4" s="1271"/>
      <c r="AM4" s="1271"/>
      <c r="AN4" s="224"/>
      <c r="AO4" s="227"/>
      <c r="AP4" s="233">
        <f t="shared" ref="AP4:BT4" si="1">IF(C12="","",C12)</f>
        <v>45444</v>
      </c>
      <c r="AQ4" s="234">
        <f t="shared" si="1"/>
        <v>45445</v>
      </c>
      <c r="AR4" s="234">
        <f t="shared" si="1"/>
        <v>45446</v>
      </c>
      <c r="AS4" s="234">
        <f t="shared" si="1"/>
        <v>45447</v>
      </c>
      <c r="AT4" s="234">
        <f t="shared" si="1"/>
        <v>45448</v>
      </c>
      <c r="AU4" s="234">
        <f t="shared" si="1"/>
        <v>45449</v>
      </c>
      <c r="AV4" s="234">
        <f t="shared" si="1"/>
        <v>45450</v>
      </c>
      <c r="AW4" s="234">
        <f t="shared" si="1"/>
        <v>45451</v>
      </c>
      <c r="AX4" s="234">
        <f t="shared" si="1"/>
        <v>45452</v>
      </c>
      <c r="AY4" s="234">
        <f t="shared" si="1"/>
        <v>45453</v>
      </c>
      <c r="AZ4" s="234">
        <f t="shared" si="1"/>
        <v>45454</v>
      </c>
      <c r="BA4" s="234">
        <f t="shared" si="1"/>
        <v>45455</v>
      </c>
      <c r="BB4" s="234">
        <f t="shared" si="1"/>
        <v>45456</v>
      </c>
      <c r="BC4" s="234">
        <f t="shared" si="1"/>
        <v>45457</v>
      </c>
      <c r="BD4" s="234">
        <f t="shared" si="1"/>
        <v>45458</v>
      </c>
      <c r="BE4" s="234">
        <f t="shared" si="1"/>
        <v>45459</v>
      </c>
      <c r="BF4" s="234">
        <f t="shared" si="1"/>
        <v>45460</v>
      </c>
      <c r="BG4" s="234">
        <f t="shared" si="1"/>
        <v>45461</v>
      </c>
      <c r="BH4" s="234">
        <f t="shared" si="1"/>
        <v>45462</v>
      </c>
      <c r="BI4" s="234">
        <f t="shared" si="1"/>
        <v>45463</v>
      </c>
      <c r="BJ4" s="234">
        <f t="shared" si="1"/>
        <v>45464</v>
      </c>
      <c r="BK4" s="234">
        <f t="shared" si="1"/>
        <v>45465</v>
      </c>
      <c r="BL4" s="234">
        <f t="shared" si="1"/>
        <v>45466</v>
      </c>
      <c r="BM4" s="234">
        <f t="shared" si="1"/>
        <v>45467</v>
      </c>
      <c r="BN4" s="234">
        <f t="shared" si="1"/>
        <v>45468</v>
      </c>
      <c r="BO4" s="234">
        <f t="shared" si="1"/>
        <v>45469</v>
      </c>
      <c r="BP4" s="234">
        <f t="shared" si="1"/>
        <v>45470</v>
      </c>
      <c r="BQ4" s="234">
        <f t="shared" si="1"/>
        <v>45471</v>
      </c>
      <c r="BR4" s="234">
        <f t="shared" si="1"/>
        <v>45472</v>
      </c>
      <c r="BS4" s="234">
        <f t="shared" si="1"/>
        <v>45473</v>
      </c>
      <c r="BT4" s="235" t="str">
        <f t="shared" si="1"/>
        <v/>
      </c>
      <c r="BU4" s="233">
        <f t="shared" ref="BU4:CY4" si="2">IF(C24="","",C24)</f>
        <v>45474</v>
      </c>
      <c r="BV4" s="234">
        <f t="shared" si="2"/>
        <v>45475</v>
      </c>
      <c r="BW4" s="234">
        <f t="shared" si="2"/>
        <v>45476</v>
      </c>
      <c r="BX4" s="234">
        <f t="shared" si="2"/>
        <v>45477</v>
      </c>
      <c r="BY4" s="234">
        <f t="shared" si="2"/>
        <v>45478</v>
      </c>
      <c r="BZ4" s="234">
        <f t="shared" si="2"/>
        <v>45479</v>
      </c>
      <c r="CA4" s="234">
        <f t="shared" si="2"/>
        <v>45480</v>
      </c>
      <c r="CB4" s="234">
        <f t="shared" si="2"/>
        <v>45481</v>
      </c>
      <c r="CC4" s="234">
        <f t="shared" si="2"/>
        <v>45482</v>
      </c>
      <c r="CD4" s="234">
        <f t="shared" si="2"/>
        <v>45483</v>
      </c>
      <c r="CE4" s="234">
        <f t="shared" si="2"/>
        <v>45484</v>
      </c>
      <c r="CF4" s="234">
        <f t="shared" si="2"/>
        <v>45485</v>
      </c>
      <c r="CG4" s="234">
        <f t="shared" si="2"/>
        <v>45486</v>
      </c>
      <c r="CH4" s="234">
        <f t="shared" si="2"/>
        <v>45487</v>
      </c>
      <c r="CI4" s="234">
        <f t="shared" si="2"/>
        <v>45488</v>
      </c>
      <c r="CJ4" s="234">
        <f t="shared" si="2"/>
        <v>45489</v>
      </c>
      <c r="CK4" s="234">
        <f t="shared" si="2"/>
        <v>45490</v>
      </c>
      <c r="CL4" s="234">
        <f t="shared" si="2"/>
        <v>45491</v>
      </c>
      <c r="CM4" s="234">
        <f t="shared" si="2"/>
        <v>45492</v>
      </c>
      <c r="CN4" s="234">
        <f t="shared" si="2"/>
        <v>45493</v>
      </c>
      <c r="CO4" s="234">
        <f t="shared" si="2"/>
        <v>45494</v>
      </c>
      <c r="CP4" s="234">
        <f t="shared" si="2"/>
        <v>45495</v>
      </c>
      <c r="CQ4" s="234">
        <f t="shared" si="2"/>
        <v>45496</v>
      </c>
      <c r="CR4" s="234">
        <f t="shared" si="2"/>
        <v>45497</v>
      </c>
      <c r="CS4" s="234">
        <f t="shared" si="2"/>
        <v>45498</v>
      </c>
      <c r="CT4" s="234">
        <f t="shared" si="2"/>
        <v>45499</v>
      </c>
      <c r="CU4" s="234">
        <f t="shared" si="2"/>
        <v>45500</v>
      </c>
      <c r="CV4" s="234">
        <f t="shared" si="2"/>
        <v>45501</v>
      </c>
      <c r="CW4" s="234">
        <f t="shared" si="2"/>
        <v>45502</v>
      </c>
      <c r="CX4" s="234">
        <f t="shared" si="2"/>
        <v>45503</v>
      </c>
      <c r="CY4" s="235">
        <f t="shared" si="2"/>
        <v>45504</v>
      </c>
      <c r="CZ4" s="233">
        <f t="shared" ref="CZ4:ED4" si="3">IF(C36="","",C36)</f>
        <v>45505</v>
      </c>
      <c r="DA4" s="234">
        <f t="shared" si="3"/>
        <v>45506</v>
      </c>
      <c r="DB4" s="234">
        <f t="shared" si="3"/>
        <v>45507</v>
      </c>
      <c r="DC4" s="234">
        <f t="shared" si="3"/>
        <v>45508</v>
      </c>
      <c r="DD4" s="234">
        <f t="shared" si="3"/>
        <v>45509</v>
      </c>
      <c r="DE4" s="234">
        <f t="shared" si="3"/>
        <v>45510</v>
      </c>
      <c r="DF4" s="234">
        <f t="shared" si="3"/>
        <v>45511</v>
      </c>
      <c r="DG4" s="234">
        <f t="shared" si="3"/>
        <v>45512</v>
      </c>
      <c r="DH4" s="234">
        <f t="shared" si="3"/>
        <v>45513</v>
      </c>
      <c r="DI4" s="234">
        <f t="shared" si="3"/>
        <v>45514</v>
      </c>
      <c r="DJ4" s="234">
        <f t="shared" si="3"/>
        <v>45515</v>
      </c>
      <c r="DK4" s="234">
        <f t="shared" si="3"/>
        <v>45516</v>
      </c>
      <c r="DL4" s="234">
        <f t="shared" si="3"/>
        <v>45517</v>
      </c>
      <c r="DM4" s="234">
        <f t="shared" si="3"/>
        <v>45518</v>
      </c>
      <c r="DN4" s="234">
        <f t="shared" si="3"/>
        <v>45519</v>
      </c>
      <c r="DO4" s="234">
        <f t="shared" si="3"/>
        <v>45520</v>
      </c>
      <c r="DP4" s="234">
        <f t="shared" si="3"/>
        <v>45521</v>
      </c>
      <c r="DQ4" s="234">
        <f t="shared" si="3"/>
        <v>45522</v>
      </c>
      <c r="DR4" s="234">
        <f t="shared" si="3"/>
        <v>45523</v>
      </c>
      <c r="DS4" s="234">
        <f t="shared" si="3"/>
        <v>45524</v>
      </c>
      <c r="DT4" s="234">
        <f t="shared" si="3"/>
        <v>45525</v>
      </c>
      <c r="DU4" s="234">
        <f t="shared" si="3"/>
        <v>45526</v>
      </c>
      <c r="DV4" s="234">
        <f t="shared" si="3"/>
        <v>45527</v>
      </c>
      <c r="DW4" s="234">
        <f t="shared" si="3"/>
        <v>45528</v>
      </c>
      <c r="DX4" s="234">
        <f t="shared" si="3"/>
        <v>45529</v>
      </c>
      <c r="DY4" s="234">
        <f t="shared" si="3"/>
        <v>45530</v>
      </c>
      <c r="DZ4" s="234">
        <f t="shared" si="3"/>
        <v>45531</v>
      </c>
      <c r="EA4" s="234">
        <f t="shared" si="3"/>
        <v>45532</v>
      </c>
      <c r="EB4" s="234">
        <f t="shared" si="3"/>
        <v>45533</v>
      </c>
      <c r="EC4" s="234">
        <f t="shared" si="3"/>
        <v>45534</v>
      </c>
      <c r="ED4" s="235">
        <f t="shared" si="3"/>
        <v>45535</v>
      </c>
      <c r="EE4" s="233">
        <f t="shared" ref="EE4:FI4" si="4">IF(C48="","",C48)</f>
        <v>45536</v>
      </c>
      <c r="EF4" s="234">
        <f t="shared" si="4"/>
        <v>45537</v>
      </c>
      <c r="EG4" s="234">
        <f t="shared" si="4"/>
        <v>45538</v>
      </c>
      <c r="EH4" s="234">
        <f t="shared" si="4"/>
        <v>45539</v>
      </c>
      <c r="EI4" s="234">
        <f t="shared" si="4"/>
        <v>45540</v>
      </c>
      <c r="EJ4" s="234">
        <f t="shared" si="4"/>
        <v>45541</v>
      </c>
      <c r="EK4" s="234">
        <f t="shared" si="4"/>
        <v>45542</v>
      </c>
      <c r="EL4" s="234">
        <f t="shared" si="4"/>
        <v>45543</v>
      </c>
      <c r="EM4" s="234">
        <f t="shared" si="4"/>
        <v>45544</v>
      </c>
      <c r="EN4" s="234">
        <f t="shared" si="4"/>
        <v>45545</v>
      </c>
      <c r="EO4" s="234">
        <f t="shared" si="4"/>
        <v>45546</v>
      </c>
      <c r="EP4" s="234">
        <f t="shared" si="4"/>
        <v>45547</v>
      </c>
      <c r="EQ4" s="234">
        <f t="shared" si="4"/>
        <v>45548</v>
      </c>
      <c r="ER4" s="234">
        <f t="shared" si="4"/>
        <v>45549</v>
      </c>
      <c r="ES4" s="234">
        <f t="shared" si="4"/>
        <v>45550</v>
      </c>
      <c r="ET4" s="234">
        <f t="shared" si="4"/>
        <v>45551</v>
      </c>
      <c r="EU4" s="234">
        <f t="shared" si="4"/>
        <v>45552</v>
      </c>
      <c r="EV4" s="234">
        <f t="shared" si="4"/>
        <v>45553</v>
      </c>
      <c r="EW4" s="234">
        <f t="shared" si="4"/>
        <v>45554</v>
      </c>
      <c r="EX4" s="234">
        <f t="shared" si="4"/>
        <v>45555</v>
      </c>
      <c r="EY4" s="234">
        <f t="shared" si="4"/>
        <v>45556</v>
      </c>
      <c r="EZ4" s="234">
        <f t="shared" si="4"/>
        <v>45557</v>
      </c>
      <c r="FA4" s="234">
        <f t="shared" si="4"/>
        <v>45558</v>
      </c>
      <c r="FB4" s="234">
        <f t="shared" si="4"/>
        <v>45559</v>
      </c>
      <c r="FC4" s="234">
        <f t="shared" si="4"/>
        <v>45560</v>
      </c>
      <c r="FD4" s="234">
        <f t="shared" si="4"/>
        <v>45561</v>
      </c>
      <c r="FE4" s="234">
        <f t="shared" si="4"/>
        <v>45562</v>
      </c>
      <c r="FF4" s="234">
        <f t="shared" si="4"/>
        <v>45563</v>
      </c>
      <c r="FG4" s="234">
        <f t="shared" si="4"/>
        <v>45564</v>
      </c>
      <c r="FH4" s="234">
        <f t="shared" si="4"/>
        <v>45565</v>
      </c>
      <c r="FI4" s="235" t="str">
        <f t="shared" si="4"/>
        <v/>
      </c>
      <c r="FJ4" s="233">
        <f t="shared" ref="FJ4:GN4" si="5">IF(C60="","",C60)</f>
        <v>45566</v>
      </c>
      <c r="FK4" s="234">
        <f t="shared" si="5"/>
        <v>45567</v>
      </c>
      <c r="FL4" s="234">
        <f t="shared" si="5"/>
        <v>45568</v>
      </c>
      <c r="FM4" s="234">
        <f t="shared" si="5"/>
        <v>45569</v>
      </c>
      <c r="FN4" s="234">
        <f t="shared" si="5"/>
        <v>45570</v>
      </c>
      <c r="FO4" s="234">
        <f t="shared" si="5"/>
        <v>45571</v>
      </c>
      <c r="FP4" s="234">
        <f t="shared" si="5"/>
        <v>45572</v>
      </c>
      <c r="FQ4" s="234">
        <f t="shared" si="5"/>
        <v>45573</v>
      </c>
      <c r="FR4" s="234">
        <f t="shared" si="5"/>
        <v>45574</v>
      </c>
      <c r="FS4" s="234">
        <f t="shared" si="5"/>
        <v>45575</v>
      </c>
      <c r="FT4" s="234">
        <f t="shared" si="5"/>
        <v>45576</v>
      </c>
      <c r="FU4" s="234">
        <f t="shared" si="5"/>
        <v>45577</v>
      </c>
      <c r="FV4" s="234">
        <f t="shared" si="5"/>
        <v>45578</v>
      </c>
      <c r="FW4" s="234">
        <f t="shared" si="5"/>
        <v>45579</v>
      </c>
      <c r="FX4" s="234">
        <f t="shared" si="5"/>
        <v>45580</v>
      </c>
      <c r="FY4" s="234">
        <f t="shared" si="5"/>
        <v>45581</v>
      </c>
      <c r="FZ4" s="234">
        <f t="shared" si="5"/>
        <v>45582</v>
      </c>
      <c r="GA4" s="234">
        <f t="shared" si="5"/>
        <v>45583</v>
      </c>
      <c r="GB4" s="234">
        <f t="shared" si="5"/>
        <v>45584</v>
      </c>
      <c r="GC4" s="234">
        <f t="shared" si="5"/>
        <v>45585</v>
      </c>
      <c r="GD4" s="234">
        <f t="shared" si="5"/>
        <v>45586</v>
      </c>
      <c r="GE4" s="234">
        <f t="shared" si="5"/>
        <v>45587</v>
      </c>
      <c r="GF4" s="234">
        <f t="shared" si="5"/>
        <v>45588</v>
      </c>
      <c r="GG4" s="234">
        <f t="shared" si="5"/>
        <v>45589</v>
      </c>
      <c r="GH4" s="234">
        <f t="shared" si="5"/>
        <v>45590</v>
      </c>
      <c r="GI4" s="234">
        <f t="shared" si="5"/>
        <v>45591</v>
      </c>
      <c r="GJ4" s="234">
        <f t="shared" si="5"/>
        <v>45592</v>
      </c>
      <c r="GK4" s="234">
        <f t="shared" si="5"/>
        <v>45593</v>
      </c>
      <c r="GL4" s="234">
        <f t="shared" si="5"/>
        <v>45594</v>
      </c>
      <c r="GM4" s="234">
        <f t="shared" si="5"/>
        <v>45595</v>
      </c>
      <c r="GN4" s="235">
        <f t="shared" si="5"/>
        <v>45596</v>
      </c>
      <c r="GO4" s="301"/>
      <c r="GP4" s="224"/>
      <c r="GQ4" s="224"/>
      <c r="GR4" s="224"/>
      <c r="GS4" s="224"/>
      <c r="GT4" s="224"/>
      <c r="GU4" s="224"/>
      <c r="GV4" s="224"/>
      <c r="GW4" s="224"/>
      <c r="GX4" s="224"/>
      <c r="GY4" s="224"/>
      <c r="GZ4" s="224"/>
    </row>
    <row r="5" spans="1:208" ht="13.5" thickBot="1">
      <c r="A5" s="238"/>
      <c r="AK5" s="1272" t="str">
        <f>'[2]休日リスト（長期コースは除く）'!B3</f>
        <v>①　休　日　リ　ス　ト</v>
      </c>
      <c r="AL5" s="1273"/>
      <c r="AM5" s="1274"/>
      <c r="AO5" s="227"/>
      <c r="AP5" s="244" t="str">
        <f>IF(AP4="","",
IF(AP3="準","準",
IF(OR(TEXT(AP4,"aaa")="土",TEXT(AP4,"aaa")="日"),TEXT(AP4,"aaa"),
IF(ISERROR(VLOOKUP(AP4,$AK$6:$AM$70,3,FALSE)),TEXT(AP4,"aaa"),"Ａ"))))</f>
        <v>土</v>
      </c>
      <c r="AQ5" s="245" t="str">
        <f t="shared" ref="AQ5:BE5" si="6">IF(AQ4="","",
IF(AQ3="準","準",
IF(OR(TEXT(AQ4,"aaa")="土",TEXT(AQ4,"aaa")="日"),TEXT(AQ4,"aaa"),
IF(ISERROR(VLOOKUP(AQ4,$AK$6:$AM$70,3,FALSE)),TEXT(AQ4,"aaa"),"Ａ"))))</f>
        <v>日</v>
      </c>
      <c r="AR5" s="245" t="str">
        <f t="shared" si="6"/>
        <v>月</v>
      </c>
      <c r="AS5" s="245" t="str">
        <f t="shared" si="6"/>
        <v>火</v>
      </c>
      <c r="AT5" s="245" t="str">
        <f t="shared" si="6"/>
        <v>水</v>
      </c>
      <c r="AU5" s="245" t="str">
        <f t="shared" si="6"/>
        <v>木</v>
      </c>
      <c r="AV5" s="245" t="str">
        <f t="shared" si="6"/>
        <v>金</v>
      </c>
      <c r="AW5" s="245" t="str">
        <f t="shared" si="6"/>
        <v>土</v>
      </c>
      <c r="AX5" s="245" t="str">
        <f t="shared" si="6"/>
        <v>日</v>
      </c>
      <c r="AY5" s="245" t="str">
        <f t="shared" si="6"/>
        <v>月</v>
      </c>
      <c r="AZ5" s="245" t="str">
        <f t="shared" si="6"/>
        <v>火</v>
      </c>
      <c r="BA5" s="245" t="str">
        <f t="shared" si="6"/>
        <v>水</v>
      </c>
      <c r="BB5" s="245" t="str">
        <f t="shared" si="6"/>
        <v>木</v>
      </c>
      <c r="BC5" s="245" t="str">
        <f t="shared" si="6"/>
        <v>金</v>
      </c>
      <c r="BD5" s="245" t="str">
        <f t="shared" si="6"/>
        <v>土</v>
      </c>
      <c r="BE5" s="245" t="str">
        <f t="shared" si="6"/>
        <v>日</v>
      </c>
      <c r="BF5" s="245" t="str">
        <f t="shared" ref="BF5:BT5" si="7">IF(BF4="","",
IF(S14="準備講習","準",
IF(OR(TEXT(BF4,"aaa")="土",TEXT(BF4,"aaa")="日"),TEXT(BF4,"aaa"),
IF(ISERROR(VLOOKUP(BF4,$AK$6:$AM$70,3,FALSE)),TEXT(BF4,"aaa"),"Ａ"))))</f>
        <v>月</v>
      </c>
      <c r="BG5" s="245" t="str">
        <f t="shared" si="7"/>
        <v>火</v>
      </c>
      <c r="BH5" s="245" t="str">
        <f t="shared" si="7"/>
        <v>水</v>
      </c>
      <c r="BI5" s="245" t="str">
        <f t="shared" si="7"/>
        <v>木</v>
      </c>
      <c r="BJ5" s="245" t="str">
        <f t="shared" si="7"/>
        <v>金</v>
      </c>
      <c r="BK5" s="245" t="str">
        <f t="shared" si="7"/>
        <v>土</v>
      </c>
      <c r="BL5" s="245" t="str">
        <f t="shared" si="7"/>
        <v>日</v>
      </c>
      <c r="BM5" s="245" t="str">
        <f t="shared" si="7"/>
        <v>月</v>
      </c>
      <c r="BN5" s="245" t="str">
        <f t="shared" si="7"/>
        <v>火</v>
      </c>
      <c r="BO5" s="245" t="str">
        <f t="shared" si="7"/>
        <v>水</v>
      </c>
      <c r="BP5" s="245" t="str">
        <f t="shared" si="7"/>
        <v>木</v>
      </c>
      <c r="BQ5" s="245" t="str">
        <f t="shared" si="7"/>
        <v>金</v>
      </c>
      <c r="BR5" s="245" t="str">
        <f t="shared" si="7"/>
        <v>土</v>
      </c>
      <c r="BS5" s="245" t="str">
        <f t="shared" si="7"/>
        <v>日</v>
      </c>
      <c r="BT5" s="246" t="str">
        <f t="shared" si="7"/>
        <v/>
      </c>
      <c r="BU5" s="244" t="str">
        <f t="shared" ref="BU5:EF5" si="8">IF(BU4="","",
IF(OR(TEXT(BU4,"aaa")="土",TEXT(BU4,"aaa")="日"),TEXT(BU4,"aaa"),
IF(ISERROR(VLOOKUP(BU4,$AK$6:$AM$70,3,FALSE)),TEXT(BU4,"aaa"),"Ａ")))</f>
        <v>月</v>
      </c>
      <c r="BV5" s="245" t="str">
        <f t="shared" si="8"/>
        <v>火</v>
      </c>
      <c r="BW5" s="245" t="str">
        <f t="shared" si="8"/>
        <v>水</v>
      </c>
      <c r="BX5" s="245" t="str">
        <f t="shared" si="8"/>
        <v>木</v>
      </c>
      <c r="BY5" s="245" t="str">
        <f t="shared" si="8"/>
        <v>金</v>
      </c>
      <c r="BZ5" s="245" t="str">
        <f t="shared" si="8"/>
        <v>土</v>
      </c>
      <c r="CA5" s="245" t="str">
        <f t="shared" si="8"/>
        <v>日</v>
      </c>
      <c r="CB5" s="245" t="str">
        <f t="shared" si="8"/>
        <v>月</v>
      </c>
      <c r="CC5" s="245" t="str">
        <f t="shared" si="8"/>
        <v>火</v>
      </c>
      <c r="CD5" s="245" t="str">
        <f t="shared" si="8"/>
        <v>水</v>
      </c>
      <c r="CE5" s="245" t="str">
        <f t="shared" si="8"/>
        <v>木</v>
      </c>
      <c r="CF5" s="245" t="str">
        <f t="shared" si="8"/>
        <v>金</v>
      </c>
      <c r="CG5" s="245" t="str">
        <f t="shared" si="8"/>
        <v>土</v>
      </c>
      <c r="CH5" s="245" t="str">
        <f t="shared" si="8"/>
        <v>日</v>
      </c>
      <c r="CI5" s="245" t="str">
        <f t="shared" si="8"/>
        <v>Ａ</v>
      </c>
      <c r="CJ5" s="245" t="str">
        <f t="shared" si="8"/>
        <v>火</v>
      </c>
      <c r="CK5" s="245" t="str">
        <f t="shared" si="8"/>
        <v>水</v>
      </c>
      <c r="CL5" s="245" t="str">
        <f t="shared" si="8"/>
        <v>木</v>
      </c>
      <c r="CM5" s="245" t="str">
        <f t="shared" si="8"/>
        <v>金</v>
      </c>
      <c r="CN5" s="245" t="str">
        <f t="shared" si="8"/>
        <v>土</v>
      </c>
      <c r="CO5" s="245" t="str">
        <f t="shared" si="8"/>
        <v>日</v>
      </c>
      <c r="CP5" s="245" t="str">
        <f t="shared" si="8"/>
        <v>月</v>
      </c>
      <c r="CQ5" s="245" t="str">
        <f t="shared" si="8"/>
        <v>火</v>
      </c>
      <c r="CR5" s="245" t="str">
        <f t="shared" si="8"/>
        <v>水</v>
      </c>
      <c r="CS5" s="245" t="str">
        <f t="shared" si="8"/>
        <v>木</v>
      </c>
      <c r="CT5" s="245" t="str">
        <f t="shared" si="8"/>
        <v>金</v>
      </c>
      <c r="CU5" s="245" t="str">
        <f t="shared" si="8"/>
        <v>土</v>
      </c>
      <c r="CV5" s="245" t="str">
        <f t="shared" si="8"/>
        <v>日</v>
      </c>
      <c r="CW5" s="245" t="str">
        <f t="shared" si="8"/>
        <v>月</v>
      </c>
      <c r="CX5" s="245" t="str">
        <f t="shared" si="8"/>
        <v>火</v>
      </c>
      <c r="CY5" s="246" t="str">
        <f t="shared" si="8"/>
        <v>水</v>
      </c>
      <c r="CZ5" s="244" t="str">
        <f t="shared" si="8"/>
        <v>木</v>
      </c>
      <c r="DA5" s="245" t="str">
        <f t="shared" si="8"/>
        <v>金</v>
      </c>
      <c r="DB5" s="245" t="str">
        <f t="shared" si="8"/>
        <v>土</v>
      </c>
      <c r="DC5" s="245" t="str">
        <f t="shared" si="8"/>
        <v>日</v>
      </c>
      <c r="DD5" s="245" t="str">
        <f t="shared" si="8"/>
        <v>月</v>
      </c>
      <c r="DE5" s="245" t="str">
        <f t="shared" si="8"/>
        <v>火</v>
      </c>
      <c r="DF5" s="245" t="str">
        <f t="shared" si="8"/>
        <v>水</v>
      </c>
      <c r="DG5" s="245" t="str">
        <f t="shared" si="8"/>
        <v>木</v>
      </c>
      <c r="DH5" s="245" t="str">
        <f t="shared" si="8"/>
        <v>金</v>
      </c>
      <c r="DI5" s="245" t="str">
        <f t="shared" si="8"/>
        <v>土</v>
      </c>
      <c r="DJ5" s="245" t="str">
        <f t="shared" si="8"/>
        <v>日</v>
      </c>
      <c r="DK5" s="245" t="str">
        <f t="shared" si="8"/>
        <v>Ａ</v>
      </c>
      <c r="DL5" s="245" t="str">
        <f t="shared" si="8"/>
        <v>火</v>
      </c>
      <c r="DM5" s="245" t="str">
        <f t="shared" si="8"/>
        <v>水</v>
      </c>
      <c r="DN5" s="245" t="str">
        <f t="shared" si="8"/>
        <v>木</v>
      </c>
      <c r="DO5" s="245" t="str">
        <f t="shared" si="8"/>
        <v>金</v>
      </c>
      <c r="DP5" s="245" t="str">
        <f t="shared" si="8"/>
        <v>土</v>
      </c>
      <c r="DQ5" s="245" t="str">
        <f t="shared" si="8"/>
        <v>日</v>
      </c>
      <c r="DR5" s="245" t="str">
        <f t="shared" si="8"/>
        <v>月</v>
      </c>
      <c r="DS5" s="245" t="str">
        <f t="shared" si="8"/>
        <v>火</v>
      </c>
      <c r="DT5" s="245" t="str">
        <f t="shared" si="8"/>
        <v>水</v>
      </c>
      <c r="DU5" s="245" t="str">
        <f t="shared" si="8"/>
        <v>木</v>
      </c>
      <c r="DV5" s="245" t="str">
        <f t="shared" si="8"/>
        <v>金</v>
      </c>
      <c r="DW5" s="245" t="str">
        <f t="shared" si="8"/>
        <v>土</v>
      </c>
      <c r="DX5" s="245" t="str">
        <f t="shared" si="8"/>
        <v>日</v>
      </c>
      <c r="DY5" s="245" t="str">
        <f t="shared" si="8"/>
        <v>月</v>
      </c>
      <c r="DZ5" s="245" t="str">
        <f t="shared" si="8"/>
        <v>火</v>
      </c>
      <c r="EA5" s="245" t="str">
        <f t="shared" si="8"/>
        <v>水</v>
      </c>
      <c r="EB5" s="245" t="str">
        <f t="shared" si="8"/>
        <v>木</v>
      </c>
      <c r="EC5" s="245" t="str">
        <f t="shared" si="8"/>
        <v>金</v>
      </c>
      <c r="ED5" s="246" t="str">
        <f t="shared" si="8"/>
        <v>土</v>
      </c>
      <c r="EE5" s="244" t="str">
        <f t="shared" si="8"/>
        <v>日</v>
      </c>
      <c r="EF5" s="245" t="str">
        <f t="shared" si="8"/>
        <v>月</v>
      </c>
      <c r="EG5" s="245" t="str">
        <f t="shared" ref="EG5:GN5" si="9">IF(EG4="","",
IF(OR(TEXT(EG4,"aaa")="土",TEXT(EG4,"aaa")="日"),TEXT(EG4,"aaa"),
IF(ISERROR(VLOOKUP(EG4,$AK$6:$AM$70,3,FALSE)),TEXT(EG4,"aaa"),"Ａ")))</f>
        <v>火</v>
      </c>
      <c r="EH5" s="245" t="str">
        <f t="shared" si="9"/>
        <v>水</v>
      </c>
      <c r="EI5" s="245" t="str">
        <f t="shared" si="9"/>
        <v>木</v>
      </c>
      <c r="EJ5" s="245" t="str">
        <f t="shared" si="9"/>
        <v>金</v>
      </c>
      <c r="EK5" s="245" t="str">
        <f t="shared" si="9"/>
        <v>土</v>
      </c>
      <c r="EL5" s="245" t="str">
        <f t="shared" si="9"/>
        <v>日</v>
      </c>
      <c r="EM5" s="245" t="str">
        <f t="shared" si="9"/>
        <v>月</v>
      </c>
      <c r="EN5" s="245" t="str">
        <f t="shared" si="9"/>
        <v>火</v>
      </c>
      <c r="EO5" s="245" t="str">
        <f t="shared" si="9"/>
        <v>水</v>
      </c>
      <c r="EP5" s="245" t="str">
        <f t="shared" si="9"/>
        <v>木</v>
      </c>
      <c r="EQ5" s="245" t="str">
        <f t="shared" si="9"/>
        <v>金</v>
      </c>
      <c r="ER5" s="245" t="str">
        <f t="shared" si="9"/>
        <v>土</v>
      </c>
      <c r="ES5" s="245" t="str">
        <f t="shared" si="9"/>
        <v>日</v>
      </c>
      <c r="ET5" s="245" t="str">
        <f t="shared" si="9"/>
        <v>Ａ</v>
      </c>
      <c r="EU5" s="245" t="str">
        <f t="shared" si="9"/>
        <v>火</v>
      </c>
      <c r="EV5" s="245" t="str">
        <f t="shared" si="9"/>
        <v>水</v>
      </c>
      <c r="EW5" s="245" t="str">
        <f t="shared" si="9"/>
        <v>木</v>
      </c>
      <c r="EX5" s="245" t="str">
        <f t="shared" si="9"/>
        <v>金</v>
      </c>
      <c r="EY5" s="245" t="str">
        <f t="shared" si="9"/>
        <v>土</v>
      </c>
      <c r="EZ5" s="245" t="str">
        <f t="shared" si="9"/>
        <v>日</v>
      </c>
      <c r="FA5" s="245" t="str">
        <f t="shared" si="9"/>
        <v>Ａ</v>
      </c>
      <c r="FB5" s="245" t="str">
        <f t="shared" si="9"/>
        <v>火</v>
      </c>
      <c r="FC5" s="245" t="str">
        <f t="shared" si="9"/>
        <v>水</v>
      </c>
      <c r="FD5" s="245" t="str">
        <f t="shared" si="9"/>
        <v>木</v>
      </c>
      <c r="FE5" s="245" t="str">
        <f t="shared" si="9"/>
        <v>金</v>
      </c>
      <c r="FF5" s="245" t="str">
        <f t="shared" si="9"/>
        <v>土</v>
      </c>
      <c r="FG5" s="245" t="str">
        <f t="shared" si="9"/>
        <v>日</v>
      </c>
      <c r="FH5" s="245" t="str">
        <f t="shared" si="9"/>
        <v>月</v>
      </c>
      <c r="FI5" s="246" t="str">
        <f t="shared" si="9"/>
        <v/>
      </c>
      <c r="FJ5" s="244" t="str">
        <f t="shared" si="9"/>
        <v>火</v>
      </c>
      <c r="FK5" s="245" t="str">
        <f t="shared" si="9"/>
        <v>水</v>
      </c>
      <c r="FL5" s="245" t="str">
        <f t="shared" si="9"/>
        <v>木</v>
      </c>
      <c r="FM5" s="245" t="str">
        <f t="shared" si="9"/>
        <v>金</v>
      </c>
      <c r="FN5" s="245" t="str">
        <f t="shared" si="9"/>
        <v>土</v>
      </c>
      <c r="FO5" s="245" t="str">
        <f t="shared" si="9"/>
        <v>日</v>
      </c>
      <c r="FP5" s="245" t="str">
        <f t="shared" si="9"/>
        <v>月</v>
      </c>
      <c r="FQ5" s="245" t="str">
        <f t="shared" si="9"/>
        <v>火</v>
      </c>
      <c r="FR5" s="245" t="str">
        <f t="shared" si="9"/>
        <v>水</v>
      </c>
      <c r="FS5" s="245" t="str">
        <f t="shared" si="9"/>
        <v>木</v>
      </c>
      <c r="FT5" s="245" t="str">
        <f t="shared" si="9"/>
        <v>金</v>
      </c>
      <c r="FU5" s="245" t="str">
        <f t="shared" si="9"/>
        <v>土</v>
      </c>
      <c r="FV5" s="245" t="str">
        <f t="shared" si="9"/>
        <v>日</v>
      </c>
      <c r="FW5" s="245" t="str">
        <f t="shared" si="9"/>
        <v>Ａ</v>
      </c>
      <c r="FX5" s="245" t="str">
        <f t="shared" si="9"/>
        <v>火</v>
      </c>
      <c r="FY5" s="245" t="str">
        <f t="shared" si="9"/>
        <v>水</v>
      </c>
      <c r="FZ5" s="245" t="str">
        <f t="shared" si="9"/>
        <v>木</v>
      </c>
      <c r="GA5" s="245" t="str">
        <f t="shared" si="9"/>
        <v>金</v>
      </c>
      <c r="GB5" s="245" t="str">
        <f t="shared" si="9"/>
        <v>土</v>
      </c>
      <c r="GC5" s="245" t="str">
        <f t="shared" si="9"/>
        <v>日</v>
      </c>
      <c r="GD5" s="245" t="str">
        <f t="shared" si="9"/>
        <v>月</v>
      </c>
      <c r="GE5" s="245" t="str">
        <f t="shared" si="9"/>
        <v>火</v>
      </c>
      <c r="GF5" s="245" t="str">
        <f t="shared" si="9"/>
        <v>水</v>
      </c>
      <c r="GG5" s="245" t="str">
        <f t="shared" si="9"/>
        <v>木</v>
      </c>
      <c r="GH5" s="245" t="str">
        <f t="shared" si="9"/>
        <v>金</v>
      </c>
      <c r="GI5" s="245" t="str">
        <f t="shared" si="9"/>
        <v>土</v>
      </c>
      <c r="GJ5" s="245" t="str">
        <f t="shared" si="9"/>
        <v>日</v>
      </c>
      <c r="GK5" s="245" t="str">
        <f t="shared" si="9"/>
        <v>月</v>
      </c>
      <c r="GL5" s="245" t="str">
        <f t="shared" si="9"/>
        <v>火</v>
      </c>
      <c r="GM5" s="245" t="str">
        <f t="shared" si="9"/>
        <v>水</v>
      </c>
      <c r="GN5" s="246" t="str">
        <f t="shared" si="9"/>
        <v>木</v>
      </c>
      <c r="GO5" s="301"/>
    </row>
    <row r="6" spans="1:208" ht="24.75" customHeight="1">
      <c r="AK6" s="160">
        <v>45466</v>
      </c>
      <c r="AL6" s="242" t="s">
        <v>566</v>
      </c>
      <c r="AM6" s="243">
        <v>1</v>
      </c>
      <c r="AO6" s="227"/>
      <c r="AP6" s="244" t="str">
        <f>IF(SUM(C20:C21)=0,"",SUM(C20:C21))</f>
        <v/>
      </c>
      <c r="AQ6" s="245" t="str">
        <f t="shared" ref="AQ6:BT6" si="10">IF(SUM(D20:D21)=0,"",SUM(D20:D21))</f>
        <v/>
      </c>
      <c r="AR6" s="245" t="str">
        <f t="shared" si="10"/>
        <v/>
      </c>
      <c r="AS6" s="245" t="str">
        <f t="shared" si="10"/>
        <v/>
      </c>
      <c r="AT6" s="245" t="str">
        <f t="shared" si="10"/>
        <v/>
      </c>
      <c r="AU6" s="245" t="str">
        <f t="shared" si="10"/>
        <v/>
      </c>
      <c r="AV6" s="245" t="str">
        <f t="shared" si="10"/>
        <v/>
      </c>
      <c r="AW6" s="245" t="str">
        <f t="shared" si="10"/>
        <v/>
      </c>
      <c r="AX6" s="245" t="str">
        <f t="shared" si="10"/>
        <v/>
      </c>
      <c r="AY6" s="245" t="str">
        <f t="shared" si="10"/>
        <v/>
      </c>
      <c r="AZ6" s="245" t="str">
        <f t="shared" si="10"/>
        <v/>
      </c>
      <c r="BA6" s="245" t="str">
        <f t="shared" si="10"/>
        <v/>
      </c>
      <c r="BB6" s="245" t="str">
        <f t="shared" si="10"/>
        <v/>
      </c>
      <c r="BC6" s="245" t="str">
        <f t="shared" si="10"/>
        <v/>
      </c>
      <c r="BD6" s="245" t="str">
        <f t="shared" si="10"/>
        <v/>
      </c>
      <c r="BE6" s="245" t="str">
        <f t="shared" si="10"/>
        <v/>
      </c>
      <c r="BF6" s="245" t="str">
        <f t="shared" si="10"/>
        <v/>
      </c>
      <c r="BG6" s="245" t="str">
        <f t="shared" si="10"/>
        <v/>
      </c>
      <c r="BH6" s="245" t="str">
        <f t="shared" si="10"/>
        <v/>
      </c>
      <c r="BI6" s="245" t="str">
        <f t="shared" si="10"/>
        <v/>
      </c>
      <c r="BJ6" s="245" t="str">
        <f t="shared" si="10"/>
        <v/>
      </c>
      <c r="BK6" s="245" t="str">
        <f t="shared" si="10"/>
        <v/>
      </c>
      <c r="BL6" s="245" t="str">
        <f t="shared" si="10"/>
        <v/>
      </c>
      <c r="BM6" s="245" t="str">
        <f t="shared" si="10"/>
        <v/>
      </c>
      <c r="BN6" s="245" t="str">
        <f t="shared" si="10"/>
        <v/>
      </c>
      <c r="BO6" s="245" t="str">
        <f t="shared" si="10"/>
        <v/>
      </c>
      <c r="BP6" s="245" t="str">
        <f t="shared" si="10"/>
        <v/>
      </c>
      <c r="BQ6" s="245" t="str">
        <f t="shared" si="10"/>
        <v/>
      </c>
      <c r="BR6" s="245" t="str">
        <f t="shared" si="10"/>
        <v/>
      </c>
      <c r="BS6" s="245" t="str">
        <f t="shared" si="10"/>
        <v/>
      </c>
      <c r="BT6" s="246" t="str">
        <f t="shared" si="10"/>
        <v/>
      </c>
      <c r="BU6" s="244" t="str">
        <f>IF(SUM(C32:C33)=0,"",SUM(C32:C33))</f>
        <v/>
      </c>
      <c r="BV6" s="245" t="str">
        <f t="shared" ref="BV6:CY6" si="11">IF(SUM(D32:D33)=0,"",SUM(D32:D33))</f>
        <v/>
      </c>
      <c r="BW6" s="245" t="str">
        <f t="shared" si="11"/>
        <v/>
      </c>
      <c r="BX6" s="245" t="str">
        <f t="shared" si="11"/>
        <v/>
      </c>
      <c r="BY6" s="245" t="str">
        <f t="shared" si="11"/>
        <v/>
      </c>
      <c r="BZ6" s="245" t="str">
        <f t="shared" si="11"/>
        <v/>
      </c>
      <c r="CA6" s="245" t="str">
        <f t="shared" si="11"/>
        <v/>
      </c>
      <c r="CB6" s="245" t="str">
        <f t="shared" si="11"/>
        <v/>
      </c>
      <c r="CC6" s="245" t="str">
        <f t="shared" si="11"/>
        <v/>
      </c>
      <c r="CD6" s="245" t="str">
        <f t="shared" si="11"/>
        <v/>
      </c>
      <c r="CE6" s="245" t="str">
        <f t="shared" si="11"/>
        <v/>
      </c>
      <c r="CF6" s="245" t="str">
        <f t="shared" si="11"/>
        <v/>
      </c>
      <c r="CG6" s="245" t="str">
        <f t="shared" si="11"/>
        <v/>
      </c>
      <c r="CH6" s="245" t="str">
        <f t="shared" si="11"/>
        <v/>
      </c>
      <c r="CI6" s="245" t="str">
        <f t="shared" si="11"/>
        <v/>
      </c>
      <c r="CJ6" s="245" t="str">
        <f t="shared" si="11"/>
        <v/>
      </c>
      <c r="CK6" s="245" t="str">
        <f t="shared" si="11"/>
        <v/>
      </c>
      <c r="CL6" s="245" t="str">
        <f t="shared" si="11"/>
        <v/>
      </c>
      <c r="CM6" s="245" t="str">
        <f t="shared" si="11"/>
        <v/>
      </c>
      <c r="CN6" s="245" t="str">
        <f t="shared" si="11"/>
        <v/>
      </c>
      <c r="CO6" s="245" t="str">
        <f t="shared" si="11"/>
        <v/>
      </c>
      <c r="CP6" s="245" t="str">
        <f t="shared" si="11"/>
        <v/>
      </c>
      <c r="CQ6" s="245" t="str">
        <f t="shared" si="11"/>
        <v/>
      </c>
      <c r="CR6" s="245" t="str">
        <f t="shared" si="11"/>
        <v/>
      </c>
      <c r="CS6" s="245" t="str">
        <f t="shared" si="11"/>
        <v/>
      </c>
      <c r="CT6" s="245" t="str">
        <f t="shared" si="11"/>
        <v/>
      </c>
      <c r="CU6" s="245" t="str">
        <f t="shared" si="11"/>
        <v/>
      </c>
      <c r="CV6" s="245" t="str">
        <f t="shared" si="11"/>
        <v/>
      </c>
      <c r="CW6" s="245" t="str">
        <f t="shared" si="11"/>
        <v/>
      </c>
      <c r="CX6" s="245" t="str">
        <f t="shared" si="11"/>
        <v/>
      </c>
      <c r="CY6" s="246" t="str">
        <f t="shared" si="11"/>
        <v/>
      </c>
      <c r="CZ6" s="244" t="str">
        <f>IF(SUM(C44:C45)=0,"",SUM(C44:C45))</f>
        <v/>
      </c>
      <c r="DA6" s="245" t="str">
        <f t="shared" ref="DA6:ED6" si="12">IF(SUM(D44:D45)=0,"",SUM(D44:D45))</f>
        <v/>
      </c>
      <c r="DB6" s="245" t="str">
        <f t="shared" si="12"/>
        <v/>
      </c>
      <c r="DC6" s="245" t="str">
        <f t="shared" si="12"/>
        <v/>
      </c>
      <c r="DD6" s="245" t="str">
        <f t="shared" si="12"/>
        <v/>
      </c>
      <c r="DE6" s="245" t="str">
        <f t="shared" si="12"/>
        <v/>
      </c>
      <c r="DF6" s="245" t="str">
        <f t="shared" si="12"/>
        <v/>
      </c>
      <c r="DG6" s="245" t="str">
        <f t="shared" si="12"/>
        <v/>
      </c>
      <c r="DH6" s="245" t="str">
        <f t="shared" si="12"/>
        <v/>
      </c>
      <c r="DI6" s="245" t="str">
        <f t="shared" si="12"/>
        <v/>
      </c>
      <c r="DJ6" s="245" t="str">
        <f t="shared" si="12"/>
        <v/>
      </c>
      <c r="DK6" s="245" t="str">
        <f t="shared" si="12"/>
        <v/>
      </c>
      <c r="DL6" s="245" t="str">
        <f t="shared" si="12"/>
        <v/>
      </c>
      <c r="DM6" s="245" t="str">
        <f t="shared" si="12"/>
        <v/>
      </c>
      <c r="DN6" s="245" t="str">
        <f t="shared" si="12"/>
        <v/>
      </c>
      <c r="DO6" s="245" t="str">
        <f t="shared" si="12"/>
        <v/>
      </c>
      <c r="DP6" s="245" t="str">
        <f t="shared" si="12"/>
        <v/>
      </c>
      <c r="DQ6" s="245" t="str">
        <f t="shared" si="12"/>
        <v/>
      </c>
      <c r="DR6" s="245" t="str">
        <f t="shared" si="12"/>
        <v/>
      </c>
      <c r="DS6" s="245" t="str">
        <f t="shared" si="12"/>
        <v/>
      </c>
      <c r="DT6" s="245" t="str">
        <f t="shared" si="12"/>
        <v/>
      </c>
      <c r="DU6" s="245" t="str">
        <f t="shared" si="12"/>
        <v/>
      </c>
      <c r="DV6" s="245" t="str">
        <f t="shared" si="12"/>
        <v/>
      </c>
      <c r="DW6" s="245" t="str">
        <f t="shared" si="12"/>
        <v/>
      </c>
      <c r="DX6" s="245" t="str">
        <f t="shared" si="12"/>
        <v/>
      </c>
      <c r="DY6" s="245" t="str">
        <f t="shared" si="12"/>
        <v/>
      </c>
      <c r="DZ6" s="245" t="str">
        <f t="shared" si="12"/>
        <v/>
      </c>
      <c r="EA6" s="245" t="str">
        <f t="shared" si="12"/>
        <v/>
      </c>
      <c r="EB6" s="245" t="str">
        <f t="shared" si="12"/>
        <v/>
      </c>
      <c r="EC6" s="245" t="str">
        <f t="shared" si="12"/>
        <v/>
      </c>
      <c r="ED6" s="246" t="str">
        <f t="shared" si="12"/>
        <v/>
      </c>
      <c r="EE6" s="244" t="str">
        <f>IF(SUM(C56:C57)=0,"",SUM(C56:C57))</f>
        <v/>
      </c>
      <c r="EF6" s="245" t="str">
        <f t="shared" ref="EF6:FI6" si="13">IF(SUM(D56:D57)=0,"",SUM(D56:D57))</f>
        <v/>
      </c>
      <c r="EG6" s="245" t="str">
        <f t="shared" si="13"/>
        <v/>
      </c>
      <c r="EH6" s="245" t="str">
        <f t="shared" si="13"/>
        <v/>
      </c>
      <c r="EI6" s="245" t="str">
        <f t="shared" si="13"/>
        <v/>
      </c>
      <c r="EJ6" s="245" t="str">
        <f t="shared" si="13"/>
        <v/>
      </c>
      <c r="EK6" s="245" t="str">
        <f t="shared" si="13"/>
        <v/>
      </c>
      <c r="EL6" s="245" t="str">
        <f t="shared" si="13"/>
        <v/>
      </c>
      <c r="EM6" s="245" t="str">
        <f t="shared" si="13"/>
        <v/>
      </c>
      <c r="EN6" s="245" t="str">
        <f t="shared" si="13"/>
        <v/>
      </c>
      <c r="EO6" s="245" t="str">
        <f t="shared" si="13"/>
        <v/>
      </c>
      <c r="EP6" s="245" t="str">
        <f t="shared" si="13"/>
        <v/>
      </c>
      <c r="EQ6" s="245" t="str">
        <f t="shared" si="13"/>
        <v/>
      </c>
      <c r="ER6" s="245" t="str">
        <f t="shared" si="13"/>
        <v/>
      </c>
      <c r="ES6" s="245" t="str">
        <f t="shared" si="13"/>
        <v/>
      </c>
      <c r="ET6" s="245" t="str">
        <f t="shared" si="13"/>
        <v/>
      </c>
      <c r="EU6" s="245" t="str">
        <f t="shared" si="13"/>
        <v/>
      </c>
      <c r="EV6" s="245" t="str">
        <f t="shared" si="13"/>
        <v/>
      </c>
      <c r="EW6" s="245" t="str">
        <f t="shared" si="13"/>
        <v/>
      </c>
      <c r="EX6" s="245" t="str">
        <f t="shared" si="13"/>
        <v/>
      </c>
      <c r="EY6" s="245" t="str">
        <f t="shared" si="13"/>
        <v/>
      </c>
      <c r="EZ6" s="245" t="str">
        <f t="shared" si="13"/>
        <v/>
      </c>
      <c r="FA6" s="245" t="str">
        <f t="shared" si="13"/>
        <v/>
      </c>
      <c r="FB6" s="245" t="str">
        <f t="shared" si="13"/>
        <v/>
      </c>
      <c r="FC6" s="245" t="str">
        <f t="shared" si="13"/>
        <v/>
      </c>
      <c r="FD6" s="245" t="str">
        <f t="shared" si="13"/>
        <v/>
      </c>
      <c r="FE6" s="245" t="str">
        <f t="shared" si="13"/>
        <v/>
      </c>
      <c r="FF6" s="245" t="str">
        <f t="shared" si="13"/>
        <v/>
      </c>
      <c r="FG6" s="245" t="str">
        <f t="shared" si="13"/>
        <v/>
      </c>
      <c r="FH6" s="245" t="str">
        <f t="shared" si="13"/>
        <v/>
      </c>
      <c r="FI6" s="246" t="str">
        <f t="shared" si="13"/>
        <v/>
      </c>
      <c r="FJ6" s="244" t="str">
        <f>IF(SUM(C68:C69)=0,"",SUM(C68:C69))</f>
        <v/>
      </c>
      <c r="FK6" s="245" t="str">
        <f t="shared" ref="FK6:GN6" si="14">IF(SUM(D68:D69)=0,"",SUM(D68:D69))</f>
        <v/>
      </c>
      <c r="FL6" s="245" t="str">
        <f t="shared" si="14"/>
        <v/>
      </c>
      <c r="FM6" s="245" t="str">
        <f t="shared" si="14"/>
        <v/>
      </c>
      <c r="FN6" s="245" t="str">
        <f t="shared" si="14"/>
        <v/>
      </c>
      <c r="FO6" s="245" t="str">
        <f t="shared" si="14"/>
        <v/>
      </c>
      <c r="FP6" s="245" t="str">
        <f t="shared" si="14"/>
        <v/>
      </c>
      <c r="FQ6" s="245" t="str">
        <f t="shared" si="14"/>
        <v/>
      </c>
      <c r="FR6" s="245" t="str">
        <f t="shared" si="14"/>
        <v/>
      </c>
      <c r="FS6" s="245" t="str">
        <f t="shared" si="14"/>
        <v/>
      </c>
      <c r="FT6" s="245" t="str">
        <f t="shared" si="14"/>
        <v/>
      </c>
      <c r="FU6" s="245" t="str">
        <f t="shared" si="14"/>
        <v/>
      </c>
      <c r="FV6" s="245" t="str">
        <f t="shared" si="14"/>
        <v/>
      </c>
      <c r="FW6" s="245" t="str">
        <f t="shared" si="14"/>
        <v/>
      </c>
      <c r="FX6" s="245" t="str">
        <f t="shared" si="14"/>
        <v/>
      </c>
      <c r="FY6" s="245" t="str">
        <f t="shared" si="14"/>
        <v/>
      </c>
      <c r="FZ6" s="245" t="str">
        <f t="shared" si="14"/>
        <v/>
      </c>
      <c r="GA6" s="245" t="str">
        <f t="shared" si="14"/>
        <v/>
      </c>
      <c r="GB6" s="245" t="str">
        <f t="shared" si="14"/>
        <v/>
      </c>
      <c r="GC6" s="245" t="str">
        <f t="shared" si="14"/>
        <v/>
      </c>
      <c r="GD6" s="245" t="str">
        <f t="shared" si="14"/>
        <v/>
      </c>
      <c r="GE6" s="245" t="str">
        <f t="shared" si="14"/>
        <v/>
      </c>
      <c r="GF6" s="245" t="str">
        <f t="shared" si="14"/>
        <v/>
      </c>
      <c r="GG6" s="245" t="str">
        <f t="shared" si="14"/>
        <v/>
      </c>
      <c r="GH6" s="245" t="str">
        <f t="shared" si="14"/>
        <v/>
      </c>
      <c r="GI6" s="245" t="str">
        <f t="shared" si="14"/>
        <v/>
      </c>
      <c r="GJ6" s="245" t="str">
        <f t="shared" si="14"/>
        <v/>
      </c>
      <c r="GK6" s="245" t="str">
        <f t="shared" si="14"/>
        <v/>
      </c>
      <c r="GL6" s="245" t="str">
        <f t="shared" si="14"/>
        <v/>
      </c>
      <c r="GM6" s="245" t="str">
        <f t="shared" si="14"/>
        <v/>
      </c>
      <c r="GN6" s="246" t="str">
        <f t="shared" si="14"/>
        <v/>
      </c>
      <c r="GO6" s="291"/>
    </row>
    <row r="7" spans="1:208" ht="21" customHeight="1">
      <c r="L7" s="226"/>
      <c r="P7" s="1295" t="str">
        <f>TEXT(AO7,"m/d")&amp;"～"&amp;TEXT(AO8,"m/d")</f>
        <v>6/1～6/30</v>
      </c>
      <c r="Q7" s="1296"/>
      <c r="R7" s="1297"/>
      <c r="S7" s="1295" t="str">
        <f>TEXT(AO9,"m/d")&amp;"～"&amp;TEXT(AO10,"m/d")</f>
        <v>7/1～7/31</v>
      </c>
      <c r="T7" s="1296"/>
      <c r="U7" s="1297"/>
      <c r="V7" s="1295" t="str">
        <f>TEXT(AO12,"m/d")&amp;"～"&amp;TEXT(AO13,"m/d")</f>
        <v>8/1～8/31</v>
      </c>
      <c r="W7" s="1296"/>
      <c r="X7" s="1297"/>
      <c r="Y7" s="1295" t="str">
        <f>TEXT(AO14,"m/d")&amp;"～"&amp;TEXT(AO19,"m/d")</f>
        <v>9/1～9/30</v>
      </c>
      <c r="Z7" s="1296"/>
      <c r="AA7" s="1297"/>
      <c r="AB7" s="1295" t="str">
        <f>TEXT(AO20,"m/d")&amp;"～"&amp;TEXT(AO21,"m/d")</f>
        <v>10/1～10/31</v>
      </c>
      <c r="AC7" s="1296"/>
      <c r="AD7" s="1297"/>
      <c r="AE7" s="1295" t="s">
        <v>380</v>
      </c>
      <c r="AF7" s="1296"/>
      <c r="AG7" s="1297"/>
      <c r="AI7" s="224"/>
      <c r="AK7" s="97">
        <v>45488</v>
      </c>
      <c r="AL7" s="248" t="s">
        <v>77</v>
      </c>
      <c r="AM7" s="249">
        <v>1</v>
      </c>
      <c r="AO7" s="250">
        <f>IF(E8="","",E8)</f>
        <v>45444</v>
      </c>
      <c r="AP7" s="252" t="str">
        <f>IF(OR($AO7="",$AO7&gt;AP$4,$AO8&lt;AP$4,AP$5="準"),"",
IF(AND(OR(AP$5="土",AP$5="日",AP$5="Ａ"),AP$6=""),"",IF(AP$6="",0,AP$6)))</f>
        <v/>
      </c>
      <c r="AQ7" s="252" t="str">
        <f t="shared" ref="AQ7:DB7" si="15">IF(OR($AO7="",$AO7&gt;AQ$4,$AO8&lt;AQ$4,AQ$5="準"),"",
IF(AND(OR(AQ$5="土",AQ$5="日",AQ$5="Ａ"),AQ$6=""),"",IF(AQ$6="",0,AQ$6)))</f>
        <v/>
      </c>
      <c r="AR7" s="252">
        <f t="shared" si="15"/>
        <v>0</v>
      </c>
      <c r="AS7" s="252">
        <f t="shared" si="15"/>
        <v>0</v>
      </c>
      <c r="AT7" s="252">
        <f t="shared" si="15"/>
        <v>0</v>
      </c>
      <c r="AU7" s="252">
        <f t="shared" si="15"/>
        <v>0</v>
      </c>
      <c r="AV7" s="252">
        <f t="shared" si="15"/>
        <v>0</v>
      </c>
      <c r="AW7" s="252" t="str">
        <f t="shared" si="15"/>
        <v/>
      </c>
      <c r="AX7" s="252" t="str">
        <f t="shared" si="15"/>
        <v/>
      </c>
      <c r="AY7" s="252">
        <f t="shared" si="15"/>
        <v>0</v>
      </c>
      <c r="AZ7" s="252">
        <f t="shared" si="15"/>
        <v>0</v>
      </c>
      <c r="BA7" s="252">
        <f t="shared" si="15"/>
        <v>0</v>
      </c>
      <c r="BB7" s="252">
        <f t="shared" si="15"/>
        <v>0</v>
      </c>
      <c r="BC7" s="252">
        <f t="shared" si="15"/>
        <v>0</v>
      </c>
      <c r="BD7" s="252" t="str">
        <f t="shared" si="15"/>
        <v/>
      </c>
      <c r="BE7" s="252" t="str">
        <f t="shared" si="15"/>
        <v/>
      </c>
      <c r="BF7" s="252">
        <f t="shared" si="15"/>
        <v>0</v>
      </c>
      <c r="BG7" s="252">
        <f t="shared" si="15"/>
        <v>0</v>
      </c>
      <c r="BH7" s="252">
        <f t="shared" si="15"/>
        <v>0</v>
      </c>
      <c r="BI7" s="252">
        <f t="shared" si="15"/>
        <v>0</v>
      </c>
      <c r="BJ7" s="252">
        <f t="shared" si="15"/>
        <v>0</v>
      </c>
      <c r="BK7" s="252" t="str">
        <f t="shared" si="15"/>
        <v/>
      </c>
      <c r="BL7" s="252" t="str">
        <f t="shared" si="15"/>
        <v/>
      </c>
      <c r="BM7" s="252">
        <f t="shared" si="15"/>
        <v>0</v>
      </c>
      <c r="BN7" s="252">
        <f t="shared" si="15"/>
        <v>0</v>
      </c>
      <c r="BO7" s="252">
        <f t="shared" si="15"/>
        <v>0</v>
      </c>
      <c r="BP7" s="252">
        <f t="shared" si="15"/>
        <v>0</v>
      </c>
      <c r="BQ7" s="252">
        <f t="shared" si="15"/>
        <v>0</v>
      </c>
      <c r="BR7" s="252" t="str">
        <f t="shared" si="15"/>
        <v/>
      </c>
      <c r="BS7" s="252" t="str">
        <f t="shared" si="15"/>
        <v/>
      </c>
      <c r="BT7" s="253" t="str">
        <f t="shared" si="15"/>
        <v/>
      </c>
      <c r="BU7" s="251" t="str">
        <f t="shared" si="15"/>
        <v/>
      </c>
      <c r="BV7" s="252" t="str">
        <f t="shared" si="15"/>
        <v/>
      </c>
      <c r="BW7" s="252" t="str">
        <f t="shared" si="15"/>
        <v/>
      </c>
      <c r="BX7" s="252" t="str">
        <f t="shared" si="15"/>
        <v/>
      </c>
      <c r="BY7" s="252" t="str">
        <f t="shared" si="15"/>
        <v/>
      </c>
      <c r="BZ7" s="252" t="str">
        <f t="shared" si="15"/>
        <v/>
      </c>
      <c r="CA7" s="252" t="str">
        <f t="shared" si="15"/>
        <v/>
      </c>
      <c r="CB7" s="252" t="str">
        <f t="shared" si="15"/>
        <v/>
      </c>
      <c r="CC7" s="252" t="str">
        <f t="shared" si="15"/>
        <v/>
      </c>
      <c r="CD7" s="252" t="str">
        <f t="shared" si="15"/>
        <v/>
      </c>
      <c r="CE7" s="252" t="str">
        <f t="shared" si="15"/>
        <v/>
      </c>
      <c r="CF7" s="252" t="str">
        <f t="shared" si="15"/>
        <v/>
      </c>
      <c r="CG7" s="252" t="str">
        <f t="shared" si="15"/>
        <v/>
      </c>
      <c r="CH7" s="252" t="str">
        <f t="shared" si="15"/>
        <v/>
      </c>
      <c r="CI7" s="252" t="str">
        <f t="shared" si="15"/>
        <v/>
      </c>
      <c r="CJ7" s="252" t="str">
        <f t="shared" si="15"/>
        <v/>
      </c>
      <c r="CK7" s="252" t="str">
        <f t="shared" si="15"/>
        <v/>
      </c>
      <c r="CL7" s="252" t="str">
        <f t="shared" si="15"/>
        <v/>
      </c>
      <c r="CM7" s="252" t="str">
        <f t="shared" si="15"/>
        <v/>
      </c>
      <c r="CN7" s="252" t="str">
        <f t="shared" si="15"/>
        <v/>
      </c>
      <c r="CO7" s="252" t="str">
        <f t="shared" si="15"/>
        <v/>
      </c>
      <c r="CP7" s="252" t="str">
        <f t="shared" si="15"/>
        <v/>
      </c>
      <c r="CQ7" s="252" t="str">
        <f t="shared" si="15"/>
        <v/>
      </c>
      <c r="CR7" s="252" t="str">
        <f t="shared" si="15"/>
        <v/>
      </c>
      <c r="CS7" s="252" t="str">
        <f t="shared" si="15"/>
        <v/>
      </c>
      <c r="CT7" s="252" t="str">
        <f t="shared" si="15"/>
        <v/>
      </c>
      <c r="CU7" s="252" t="str">
        <f t="shared" si="15"/>
        <v/>
      </c>
      <c r="CV7" s="252" t="str">
        <f t="shared" si="15"/>
        <v/>
      </c>
      <c r="CW7" s="252" t="str">
        <f t="shared" si="15"/>
        <v/>
      </c>
      <c r="CX7" s="252" t="str">
        <f t="shared" si="15"/>
        <v/>
      </c>
      <c r="CY7" s="253" t="str">
        <f t="shared" si="15"/>
        <v/>
      </c>
      <c r="CZ7" s="251" t="str">
        <f t="shared" si="15"/>
        <v/>
      </c>
      <c r="DA7" s="252" t="str">
        <f t="shared" si="15"/>
        <v/>
      </c>
      <c r="DB7" s="252" t="str">
        <f t="shared" si="15"/>
        <v/>
      </c>
      <c r="DC7" s="252" t="str">
        <f t="shared" ref="DC7:FN7" si="16">IF(OR($AO7="",$AO7&gt;DC$4,$AO8&lt;DC$4,DC$5="準"),"",
IF(AND(OR(DC$5="土",DC$5="日",DC$5="Ａ"),DC$6=""),"",IF(DC$6="",0,DC$6)))</f>
        <v/>
      </c>
      <c r="DD7" s="252" t="str">
        <f t="shared" si="16"/>
        <v/>
      </c>
      <c r="DE7" s="252" t="str">
        <f t="shared" si="16"/>
        <v/>
      </c>
      <c r="DF7" s="252" t="str">
        <f t="shared" si="16"/>
        <v/>
      </c>
      <c r="DG7" s="252" t="str">
        <f t="shared" si="16"/>
        <v/>
      </c>
      <c r="DH7" s="252" t="str">
        <f t="shared" si="16"/>
        <v/>
      </c>
      <c r="DI7" s="252" t="str">
        <f t="shared" si="16"/>
        <v/>
      </c>
      <c r="DJ7" s="252" t="str">
        <f t="shared" si="16"/>
        <v/>
      </c>
      <c r="DK7" s="252" t="str">
        <f t="shared" si="16"/>
        <v/>
      </c>
      <c r="DL7" s="252" t="str">
        <f t="shared" si="16"/>
        <v/>
      </c>
      <c r="DM7" s="252" t="str">
        <f t="shared" si="16"/>
        <v/>
      </c>
      <c r="DN7" s="252" t="str">
        <f t="shared" si="16"/>
        <v/>
      </c>
      <c r="DO7" s="252" t="str">
        <f t="shared" si="16"/>
        <v/>
      </c>
      <c r="DP7" s="252" t="str">
        <f t="shared" si="16"/>
        <v/>
      </c>
      <c r="DQ7" s="252" t="str">
        <f t="shared" si="16"/>
        <v/>
      </c>
      <c r="DR7" s="252" t="str">
        <f t="shared" si="16"/>
        <v/>
      </c>
      <c r="DS7" s="252" t="str">
        <f t="shared" si="16"/>
        <v/>
      </c>
      <c r="DT7" s="252" t="str">
        <f t="shared" si="16"/>
        <v/>
      </c>
      <c r="DU7" s="252" t="str">
        <f t="shared" si="16"/>
        <v/>
      </c>
      <c r="DV7" s="252" t="str">
        <f t="shared" si="16"/>
        <v/>
      </c>
      <c r="DW7" s="252" t="str">
        <f t="shared" si="16"/>
        <v/>
      </c>
      <c r="DX7" s="252" t="str">
        <f t="shared" si="16"/>
        <v/>
      </c>
      <c r="DY7" s="252" t="str">
        <f t="shared" si="16"/>
        <v/>
      </c>
      <c r="DZ7" s="252" t="str">
        <f t="shared" si="16"/>
        <v/>
      </c>
      <c r="EA7" s="252" t="str">
        <f t="shared" si="16"/>
        <v/>
      </c>
      <c r="EB7" s="252" t="str">
        <f t="shared" si="16"/>
        <v/>
      </c>
      <c r="EC7" s="252" t="str">
        <f t="shared" si="16"/>
        <v/>
      </c>
      <c r="ED7" s="253" t="str">
        <f t="shared" si="16"/>
        <v/>
      </c>
      <c r="EE7" s="251" t="str">
        <f t="shared" si="16"/>
        <v/>
      </c>
      <c r="EF7" s="252" t="str">
        <f t="shared" si="16"/>
        <v/>
      </c>
      <c r="EG7" s="252" t="str">
        <f t="shared" si="16"/>
        <v/>
      </c>
      <c r="EH7" s="252" t="str">
        <f t="shared" si="16"/>
        <v/>
      </c>
      <c r="EI7" s="252" t="str">
        <f t="shared" si="16"/>
        <v/>
      </c>
      <c r="EJ7" s="252" t="str">
        <f t="shared" si="16"/>
        <v/>
      </c>
      <c r="EK7" s="252" t="str">
        <f t="shared" si="16"/>
        <v/>
      </c>
      <c r="EL7" s="252" t="str">
        <f t="shared" si="16"/>
        <v/>
      </c>
      <c r="EM7" s="252" t="str">
        <f t="shared" si="16"/>
        <v/>
      </c>
      <c r="EN7" s="252" t="str">
        <f t="shared" si="16"/>
        <v/>
      </c>
      <c r="EO7" s="252" t="str">
        <f t="shared" si="16"/>
        <v/>
      </c>
      <c r="EP7" s="252" t="str">
        <f t="shared" si="16"/>
        <v/>
      </c>
      <c r="EQ7" s="252" t="str">
        <f t="shared" si="16"/>
        <v/>
      </c>
      <c r="ER7" s="252" t="str">
        <f t="shared" si="16"/>
        <v/>
      </c>
      <c r="ES7" s="252" t="str">
        <f t="shared" si="16"/>
        <v/>
      </c>
      <c r="ET7" s="252" t="str">
        <f t="shared" si="16"/>
        <v/>
      </c>
      <c r="EU7" s="252" t="str">
        <f t="shared" si="16"/>
        <v/>
      </c>
      <c r="EV7" s="252" t="str">
        <f t="shared" si="16"/>
        <v/>
      </c>
      <c r="EW7" s="252" t="str">
        <f t="shared" si="16"/>
        <v/>
      </c>
      <c r="EX7" s="252" t="str">
        <f t="shared" si="16"/>
        <v/>
      </c>
      <c r="EY7" s="252" t="str">
        <f t="shared" si="16"/>
        <v/>
      </c>
      <c r="EZ7" s="252" t="str">
        <f t="shared" si="16"/>
        <v/>
      </c>
      <c r="FA7" s="252" t="str">
        <f t="shared" si="16"/>
        <v/>
      </c>
      <c r="FB7" s="252" t="str">
        <f t="shared" si="16"/>
        <v/>
      </c>
      <c r="FC7" s="252" t="str">
        <f t="shared" si="16"/>
        <v/>
      </c>
      <c r="FD7" s="252" t="str">
        <f t="shared" si="16"/>
        <v/>
      </c>
      <c r="FE7" s="252" t="str">
        <f t="shared" si="16"/>
        <v/>
      </c>
      <c r="FF7" s="252" t="str">
        <f t="shared" si="16"/>
        <v/>
      </c>
      <c r="FG7" s="252" t="str">
        <f t="shared" si="16"/>
        <v/>
      </c>
      <c r="FH7" s="252" t="str">
        <f t="shared" si="16"/>
        <v/>
      </c>
      <c r="FI7" s="253" t="str">
        <f t="shared" si="16"/>
        <v/>
      </c>
      <c r="FJ7" s="251" t="str">
        <f t="shared" si="16"/>
        <v/>
      </c>
      <c r="FK7" s="252" t="str">
        <f t="shared" si="16"/>
        <v/>
      </c>
      <c r="FL7" s="252" t="str">
        <f t="shared" si="16"/>
        <v/>
      </c>
      <c r="FM7" s="252" t="str">
        <f t="shared" si="16"/>
        <v/>
      </c>
      <c r="FN7" s="252" t="str">
        <f t="shared" si="16"/>
        <v/>
      </c>
      <c r="FO7" s="252" t="str">
        <f t="shared" ref="FO7:GN7" si="17">IF(OR($AO7="",$AO7&gt;FO$4,$AO8&lt;FO$4,FO$5="準"),"",
IF(AND(OR(FO$5="土",FO$5="日",FO$5="Ａ"),FO$6=""),"",IF(FO$6="",0,FO$6)))</f>
        <v/>
      </c>
      <c r="FP7" s="252" t="str">
        <f t="shared" si="17"/>
        <v/>
      </c>
      <c r="FQ7" s="252" t="str">
        <f t="shared" si="17"/>
        <v/>
      </c>
      <c r="FR7" s="252" t="str">
        <f t="shared" si="17"/>
        <v/>
      </c>
      <c r="FS7" s="252" t="str">
        <f t="shared" si="17"/>
        <v/>
      </c>
      <c r="FT7" s="252" t="str">
        <f t="shared" si="17"/>
        <v/>
      </c>
      <c r="FU7" s="252" t="str">
        <f t="shared" si="17"/>
        <v/>
      </c>
      <c r="FV7" s="252" t="str">
        <f t="shared" si="17"/>
        <v/>
      </c>
      <c r="FW7" s="252" t="str">
        <f t="shared" si="17"/>
        <v/>
      </c>
      <c r="FX7" s="252" t="str">
        <f t="shared" si="17"/>
        <v/>
      </c>
      <c r="FY7" s="252" t="str">
        <f t="shared" si="17"/>
        <v/>
      </c>
      <c r="FZ7" s="252" t="str">
        <f t="shared" si="17"/>
        <v/>
      </c>
      <c r="GA7" s="252" t="str">
        <f t="shared" si="17"/>
        <v/>
      </c>
      <c r="GB7" s="252" t="str">
        <f t="shared" si="17"/>
        <v/>
      </c>
      <c r="GC7" s="252" t="str">
        <f t="shared" si="17"/>
        <v/>
      </c>
      <c r="GD7" s="252" t="str">
        <f t="shared" si="17"/>
        <v/>
      </c>
      <c r="GE7" s="252" t="str">
        <f t="shared" si="17"/>
        <v/>
      </c>
      <c r="GF7" s="252" t="str">
        <f t="shared" si="17"/>
        <v/>
      </c>
      <c r="GG7" s="252" t="str">
        <f t="shared" si="17"/>
        <v/>
      </c>
      <c r="GH7" s="252" t="str">
        <f t="shared" si="17"/>
        <v/>
      </c>
      <c r="GI7" s="252" t="str">
        <f t="shared" si="17"/>
        <v/>
      </c>
      <c r="GJ7" s="252" t="str">
        <f t="shared" si="17"/>
        <v/>
      </c>
      <c r="GK7" s="252" t="str">
        <f t="shared" si="17"/>
        <v/>
      </c>
      <c r="GL7" s="252" t="str">
        <f t="shared" si="17"/>
        <v/>
      </c>
      <c r="GM7" s="252" t="str">
        <f t="shared" si="17"/>
        <v/>
      </c>
      <c r="GN7" s="253" t="str">
        <f t="shared" si="17"/>
        <v/>
      </c>
      <c r="GO7" s="254" t="str">
        <f>IF(SUM(AP7:GN7)=0,"",SUM(AP7:GN7))</f>
        <v/>
      </c>
    </row>
    <row r="8" spans="1:208" ht="21" customHeight="1">
      <c r="A8" s="1264" t="s">
        <v>378</v>
      </c>
      <c r="B8" s="1265"/>
      <c r="C8" s="1265"/>
      <c r="D8" s="1288"/>
      <c r="E8" s="1289">
        <v>45444</v>
      </c>
      <c r="F8" s="1290"/>
      <c r="G8" s="1290"/>
      <c r="H8" s="1290"/>
      <c r="I8" s="1290"/>
      <c r="J8" s="1291"/>
      <c r="L8" s="1267" t="s">
        <v>381</v>
      </c>
      <c r="M8" s="1268"/>
      <c r="N8" s="1268"/>
      <c r="O8" s="1269"/>
      <c r="P8" s="1285" t="str">
        <f>IF($E$9="","",GO7)</f>
        <v/>
      </c>
      <c r="Q8" s="1286"/>
      <c r="R8" s="1287"/>
      <c r="S8" s="1285" t="str">
        <f>IF($E$9="","",GO9)</f>
        <v/>
      </c>
      <c r="T8" s="1286"/>
      <c r="U8" s="1287"/>
      <c r="V8" s="1285" t="str">
        <f>IF($E$9="","",GO12)</f>
        <v/>
      </c>
      <c r="W8" s="1286"/>
      <c r="X8" s="1287"/>
      <c r="Y8" s="1285" t="str">
        <f>IF($E$9="","",GO14)</f>
        <v/>
      </c>
      <c r="Z8" s="1286"/>
      <c r="AA8" s="1287"/>
      <c r="AB8" s="1285" t="str">
        <f>IF($E$9="","",GO20)</f>
        <v/>
      </c>
      <c r="AC8" s="1286"/>
      <c r="AD8" s="1287"/>
      <c r="AE8" s="1285" t="str">
        <f>IF(P8="","",SUM(P8:AD8))</f>
        <v/>
      </c>
      <c r="AF8" s="1286"/>
      <c r="AG8" s="1287"/>
      <c r="AI8" s="224"/>
      <c r="AK8" s="97">
        <v>45515</v>
      </c>
      <c r="AL8" s="248" t="s">
        <v>570</v>
      </c>
      <c r="AM8" s="249">
        <v>1</v>
      </c>
      <c r="AO8" s="255">
        <f>IF(AO7="","",EOMONTH($E$8,0)+DAY($E$8)-1)</f>
        <v>45473</v>
      </c>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8"/>
      <c r="BU8" s="256"/>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8"/>
      <c r="CZ8" s="256"/>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8"/>
      <c r="EE8" s="256"/>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8"/>
      <c r="FJ8" s="256"/>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8"/>
      <c r="GO8" s="259">
        <f>IF(COUNT(AP7:GN7)=0,"",COUNT(AP7:GN7))</f>
        <v>20</v>
      </c>
    </row>
    <row r="9" spans="1:208" ht="21" customHeight="1">
      <c r="A9" s="1264" t="s">
        <v>379</v>
      </c>
      <c r="B9" s="1265"/>
      <c r="C9" s="1265"/>
      <c r="D9" s="1288"/>
      <c r="E9" s="1289">
        <v>45596</v>
      </c>
      <c r="F9" s="1290"/>
      <c r="G9" s="1290"/>
      <c r="H9" s="1290"/>
      <c r="I9" s="1290"/>
      <c r="J9" s="1291"/>
      <c r="L9" s="1267" t="s">
        <v>382</v>
      </c>
      <c r="M9" s="1268"/>
      <c r="N9" s="1268"/>
      <c r="O9" s="1269"/>
      <c r="P9" s="1292">
        <f>IF($E$9="","",GO8)</f>
        <v>20</v>
      </c>
      <c r="Q9" s="1293"/>
      <c r="R9" s="1294"/>
      <c r="S9" s="1292">
        <f>IF($E$9="","",GO10)</f>
        <v>22</v>
      </c>
      <c r="T9" s="1293"/>
      <c r="U9" s="1294"/>
      <c r="V9" s="1292">
        <f>IF($E$9="","",GO13)</f>
        <v>21</v>
      </c>
      <c r="W9" s="1293"/>
      <c r="X9" s="1294"/>
      <c r="Y9" s="1292">
        <f>IF($E$9="","",GO19)</f>
        <v>19</v>
      </c>
      <c r="Z9" s="1293"/>
      <c r="AA9" s="1294"/>
      <c r="AB9" s="1292">
        <f>IF($E$9="","",GO21)</f>
        <v>22</v>
      </c>
      <c r="AC9" s="1293"/>
      <c r="AD9" s="1294"/>
      <c r="AE9" s="1292">
        <f>IF(P9="","",SUM(P9:AD9))</f>
        <v>104</v>
      </c>
      <c r="AF9" s="1293"/>
      <c r="AG9" s="1294"/>
      <c r="AI9" s="224"/>
      <c r="AK9" s="95">
        <v>45516</v>
      </c>
      <c r="AL9" s="248" t="s">
        <v>564</v>
      </c>
      <c r="AM9" s="249">
        <v>1</v>
      </c>
      <c r="AO9" s="250">
        <f>IF($E$8="","",EOMONTH($E$8,0)+DAY($E$8))</f>
        <v>45474</v>
      </c>
      <c r="AP9" s="252" t="str">
        <f t="shared" ref="AP9:DA9" si="18">IF(OR($AO9="",$AO9&gt;AP$4,$AO10&lt;AP$4,AP$5="準"),"",
IF(AND(OR(AP$5="土",AP$5="日",AP$5="Ａ"),AP$6=""),"",IF(AP$6="",0,AP$6)))</f>
        <v/>
      </c>
      <c r="AQ9" s="252" t="str">
        <f t="shared" si="18"/>
        <v/>
      </c>
      <c r="AR9" s="252" t="str">
        <f t="shared" si="18"/>
        <v/>
      </c>
      <c r="AS9" s="252" t="str">
        <f t="shared" si="18"/>
        <v/>
      </c>
      <c r="AT9" s="252" t="str">
        <f t="shared" si="18"/>
        <v/>
      </c>
      <c r="AU9" s="252" t="str">
        <f t="shared" si="18"/>
        <v/>
      </c>
      <c r="AV9" s="252" t="str">
        <f t="shared" si="18"/>
        <v/>
      </c>
      <c r="AW9" s="252" t="str">
        <f t="shared" si="18"/>
        <v/>
      </c>
      <c r="AX9" s="252" t="str">
        <f t="shared" si="18"/>
        <v/>
      </c>
      <c r="AY9" s="252" t="str">
        <f t="shared" si="18"/>
        <v/>
      </c>
      <c r="AZ9" s="252" t="str">
        <f t="shared" si="18"/>
        <v/>
      </c>
      <c r="BA9" s="252" t="str">
        <f t="shared" si="18"/>
        <v/>
      </c>
      <c r="BB9" s="252" t="str">
        <f t="shared" si="18"/>
        <v/>
      </c>
      <c r="BC9" s="252" t="str">
        <f t="shared" si="18"/>
        <v/>
      </c>
      <c r="BD9" s="252" t="str">
        <f t="shared" si="18"/>
        <v/>
      </c>
      <c r="BE9" s="252" t="str">
        <f t="shared" si="18"/>
        <v/>
      </c>
      <c r="BF9" s="252" t="str">
        <f t="shared" si="18"/>
        <v/>
      </c>
      <c r="BG9" s="252" t="str">
        <f t="shared" si="18"/>
        <v/>
      </c>
      <c r="BH9" s="252" t="str">
        <f t="shared" si="18"/>
        <v/>
      </c>
      <c r="BI9" s="252" t="str">
        <f t="shared" si="18"/>
        <v/>
      </c>
      <c r="BJ9" s="252" t="str">
        <f t="shared" si="18"/>
        <v/>
      </c>
      <c r="BK9" s="252" t="str">
        <f t="shared" si="18"/>
        <v/>
      </c>
      <c r="BL9" s="252" t="str">
        <f t="shared" si="18"/>
        <v/>
      </c>
      <c r="BM9" s="252" t="str">
        <f t="shared" si="18"/>
        <v/>
      </c>
      <c r="BN9" s="252" t="str">
        <f t="shared" si="18"/>
        <v/>
      </c>
      <c r="BO9" s="252" t="str">
        <f t="shared" si="18"/>
        <v/>
      </c>
      <c r="BP9" s="252" t="str">
        <f t="shared" si="18"/>
        <v/>
      </c>
      <c r="BQ9" s="252" t="str">
        <f t="shared" si="18"/>
        <v/>
      </c>
      <c r="BR9" s="252" t="str">
        <f t="shared" si="18"/>
        <v/>
      </c>
      <c r="BS9" s="252" t="str">
        <f t="shared" si="18"/>
        <v/>
      </c>
      <c r="BT9" s="253" t="str">
        <f t="shared" si="18"/>
        <v/>
      </c>
      <c r="BU9" s="251">
        <f t="shared" si="18"/>
        <v>0</v>
      </c>
      <c r="BV9" s="252">
        <f t="shared" si="18"/>
        <v>0</v>
      </c>
      <c r="BW9" s="252">
        <f t="shared" si="18"/>
        <v>0</v>
      </c>
      <c r="BX9" s="252">
        <f t="shared" si="18"/>
        <v>0</v>
      </c>
      <c r="BY9" s="252">
        <f t="shared" si="18"/>
        <v>0</v>
      </c>
      <c r="BZ9" s="252" t="str">
        <f t="shared" si="18"/>
        <v/>
      </c>
      <c r="CA9" s="252" t="str">
        <f t="shared" si="18"/>
        <v/>
      </c>
      <c r="CB9" s="252">
        <f t="shared" si="18"/>
        <v>0</v>
      </c>
      <c r="CC9" s="252">
        <f t="shared" si="18"/>
        <v>0</v>
      </c>
      <c r="CD9" s="252">
        <f t="shared" si="18"/>
        <v>0</v>
      </c>
      <c r="CE9" s="252">
        <f t="shared" si="18"/>
        <v>0</v>
      </c>
      <c r="CF9" s="252">
        <f t="shared" si="18"/>
        <v>0</v>
      </c>
      <c r="CG9" s="252" t="str">
        <f t="shared" si="18"/>
        <v/>
      </c>
      <c r="CH9" s="252" t="str">
        <f t="shared" si="18"/>
        <v/>
      </c>
      <c r="CI9" s="252" t="str">
        <f t="shared" si="18"/>
        <v/>
      </c>
      <c r="CJ9" s="252">
        <f t="shared" si="18"/>
        <v>0</v>
      </c>
      <c r="CK9" s="252">
        <f t="shared" si="18"/>
        <v>0</v>
      </c>
      <c r="CL9" s="252">
        <f t="shared" si="18"/>
        <v>0</v>
      </c>
      <c r="CM9" s="252">
        <f t="shared" si="18"/>
        <v>0</v>
      </c>
      <c r="CN9" s="252" t="str">
        <f t="shared" si="18"/>
        <v/>
      </c>
      <c r="CO9" s="252" t="str">
        <f t="shared" si="18"/>
        <v/>
      </c>
      <c r="CP9" s="252">
        <f t="shared" si="18"/>
        <v>0</v>
      </c>
      <c r="CQ9" s="252">
        <f t="shared" si="18"/>
        <v>0</v>
      </c>
      <c r="CR9" s="252">
        <f t="shared" si="18"/>
        <v>0</v>
      </c>
      <c r="CS9" s="252">
        <f t="shared" si="18"/>
        <v>0</v>
      </c>
      <c r="CT9" s="252">
        <f t="shared" si="18"/>
        <v>0</v>
      </c>
      <c r="CU9" s="252" t="str">
        <f t="shared" si="18"/>
        <v/>
      </c>
      <c r="CV9" s="252" t="str">
        <f t="shared" si="18"/>
        <v/>
      </c>
      <c r="CW9" s="252">
        <f t="shared" si="18"/>
        <v>0</v>
      </c>
      <c r="CX9" s="252">
        <f t="shared" si="18"/>
        <v>0</v>
      </c>
      <c r="CY9" s="253">
        <f t="shared" si="18"/>
        <v>0</v>
      </c>
      <c r="CZ9" s="251" t="str">
        <f t="shared" si="18"/>
        <v/>
      </c>
      <c r="DA9" s="252" t="str">
        <f t="shared" si="18"/>
        <v/>
      </c>
      <c r="DB9" s="252" t="str">
        <f t="shared" ref="DB9:FM9" si="19">IF(OR($AO9="",$AO9&gt;DB$4,$AO10&lt;DB$4,DB$5="準"),"",
IF(AND(OR(DB$5="土",DB$5="日",DB$5="Ａ"),DB$6=""),"",IF(DB$6="",0,DB$6)))</f>
        <v/>
      </c>
      <c r="DC9" s="252" t="str">
        <f t="shared" si="19"/>
        <v/>
      </c>
      <c r="DD9" s="252" t="str">
        <f t="shared" si="19"/>
        <v/>
      </c>
      <c r="DE9" s="252" t="str">
        <f t="shared" si="19"/>
        <v/>
      </c>
      <c r="DF9" s="252" t="str">
        <f t="shared" si="19"/>
        <v/>
      </c>
      <c r="DG9" s="252" t="str">
        <f t="shared" si="19"/>
        <v/>
      </c>
      <c r="DH9" s="252" t="str">
        <f t="shared" si="19"/>
        <v/>
      </c>
      <c r="DI9" s="252" t="str">
        <f t="shared" si="19"/>
        <v/>
      </c>
      <c r="DJ9" s="252" t="str">
        <f t="shared" si="19"/>
        <v/>
      </c>
      <c r="DK9" s="252" t="str">
        <f t="shared" si="19"/>
        <v/>
      </c>
      <c r="DL9" s="252" t="str">
        <f t="shared" si="19"/>
        <v/>
      </c>
      <c r="DM9" s="252" t="str">
        <f t="shared" si="19"/>
        <v/>
      </c>
      <c r="DN9" s="252" t="str">
        <f t="shared" si="19"/>
        <v/>
      </c>
      <c r="DO9" s="252" t="str">
        <f t="shared" si="19"/>
        <v/>
      </c>
      <c r="DP9" s="252" t="str">
        <f t="shared" si="19"/>
        <v/>
      </c>
      <c r="DQ9" s="252" t="str">
        <f t="shared" si="19"/>
        <v/>
      </c>
      <c r="DR9" s="252" t="str">
        <f t="shared" si="19"/>
        <v/>
      </c>
      <c r="DS9" s="252" t="str">
        <f t="shared" si="19"/>
        <v/>
      </c>
      <c r="DT9" s="252" t="str">
        <f t="shared" si="19"/>
        <v/>
      </c>
      <c r="DU9" s="252" t="str">
        <f t="shared" si="19"/>
        <v/>
      </c>
      <c r="DV9" s="252" t="str">
        <f t="shared" si="19"/>
        <v/>
      </c>
      <c r="DW9" s="252" t="str">
        <f t="shared" si="19"/>
        <v/>
      </c>
      <c r="DX9" s="252" t="str">
        <f t="shared" si="19"/>
        <v/>
      </c>
      <c r="DY9" s="252" t="str">
        <f t="shared" si="19"/>
        <v/>
      </c>
      <c r="DZ9" s="252" t="str">
        <f t="shared" si="19"/>
        <v/>
      </c>
      <c r="EA9" s="252" t="str">
        <f t="shared" si="19"/>
        <v/>
      </c>
      <c r="EB9" s="252" t="str">
        <f t="shared" si="19"/>
        <v/>
      </c>
      <c r="EC9" s="252" t="str">
        <f t="shared" si="19"/>
        <v/>
      </c>
      <c r="ED9" s="253" t="str">
        <f t="shared" si="19"/>
        <v/>
      </c>
      <c r="EE9" s="251" t="str">
        <f t="shared" si="19"/>
        <v/>
      </c>
      <c r="EF9" s="252" t="str">
        <f t="shared" si="19"/>
        <v/>
      </c>
      <c r="EG9" s="252" t="str">
        <f t="shared" si="19"/>
        <v/>
      </c>
      <c r="EH9" s="252" t="str">
        <f t="shared" si="19"/>
        <v/>
      </c>
      <c r="EI9" s="252" t="str">
        <f t="shared" si="19"/>
        <v/>
      </c>
      <c r="EJ9" s="252" t="str">
        <f t="shared" si="19"/>
        <v/>
      </c>
      <c r="EK9" s="252" t="str">
        <f t="shared" si="19"/>
        <v/>
      </c>
      <c r="EL9" s="252" t="str">
        <f t="shared" si="19"/>
        <v/>
      </c>
      <c r="EM9" s="252" t="str">
        <f t="shared" si="19"/>
        <v/>
      </c>
      <c r="EN9" s="252" t="str">
        <f t="shared" si="19"/>
        <v/>
      </c>
      <c r="EO9" s="252" t="str">
        <f t="shared" si="19"/>
        <v/>
      </c>
      <c r="EP9" s="252" t="str">
        <f t="shared" si="19"/>
        <v/>
      </c>
      <c r="EQ9" s="252" t="str">
        <f t="shared" si="19"/>
        <v/>
      </c>
      <c r="ER9" s="252" t="str">
        <f t="shared" si="19"/>
        <v/>
      </c>
      <c r="ES9" s="252" t="str">
        <f t="shared" si="19"/>
        <v/>
      </c>
      <c r="ET9" s="252" t="str">
        <f t="shared" si="19"/>
        <v/>
      </c>
      <c r="EU9" s="252" t="str">
        <f t="shared" si="19"/>
        <v/>
      </c>
      <c r="EV9" s="252" t="str">
        <f t="shared" si="19"/>
        <v/>
      </c>
      <c r="EW9" s="252" t="str">
        <f t="shared" si="19"/>
        <v/>
      </c>
      <c r="EX9" s="252" t="str">
        <f t="shared" si="19"/>
        <v/>
      </c>
      <c r="EY9" s="252" t="str">
        <f t="shared" si="19"/>
        <v/>
      </c>
      <c r="EZ9" s="252" t="str">
        <f t="shared" si="19"/>
        <v/>
      </c>
      <c r="FA9" s="252" t="str">
        <f t="shared" si="19"/>
        <v/>
      </c>
      <c r="FB9" s="252" t="str">
        <f t="shared" si="19"/>
        <v/>
      </c>
      <c r="FC9" s="252" t="str">
        <f t="shared" si="19"/>
        <v/>
      </c>
      <c r="FD9" s="252" t="str">
        <f t="shared" si="19"/>
        <v/>
      </c>
      <c r="FE9" s="252" t="str">
        <f t="shared" si="19"/>
        <v/>
      </c>
      <c r="FF9" s="252" t="str">
        <f t="shared" si="19"/>
        <v/>
      </c>
      <c r="FG9" s="252" t="str">
        <f t="shared" si="19"/>
        <v/>
      </c>
      <c r="FH9" s="252" t="str">
        <f t="shared" si="19"/>
        <v/>
      </c>
      <c r="FI9" s="253" t="str">
        <f t="shared" si="19"/>
        <v/>
      </c>
      <c r="FJ9" s="251" t="str">
        <f t="shared" si="19"/>
        <v/>
      </c>
      <c r="FK9" s="252" t="str">
        <f t="shared" si="19"/>
        <v/>
      </c>
      <c r="FL9" s="252" t="str">
        <f t="shared" si="19"/>
        <v/>
      </c>
      <c r="FM9" s="252" t="str">
        <f t="shared" si="19"/>
        <v/>
      </c>
      <c r="FN9" s="252" t="str">
        <f t="shared" ref="FN9:GN9" si="20">IF(OR($AO9="",$AO9&gt;FN$4,$AO10&lt;FN$4,FN$5="準"),"",
IF(AND(OR(FN$5="土",FN$5="日",FN$5="Ａ"),FN$6=""),"",IF(FN$6="",0,FN$6)))</f>
        <v/>
      </c>
      <c r="FO9" s="252" t="str">
        <f t="shared" si="20"/>
        <v/>
      </c>
      <c r="FP9" s="252" t="str">
        <f t="shared" si="20"/>
        <v/>
      </c>
      <c r="FQ9" s="252" t="str">
        <f t="shared" si="20"/>
        <v/>
      </c>
      <c r="FR9" s="252" t="str">
        <f t="shared" si="20"/>
        <v/>
      </c>
      <c r="FS9" s="252" t="str">
        <f t="shared" si="20"/>
        <v/>
      </c>
      <c r="FT9" s="252" t="str">
        <f t="shared" si="20"/>
        <v/>
      </c>
      <c r="FU9" s="252" t="str">
        <f t="shared" si="20"/>
        <v/>
      </c>
      <c r="FV9" s="252" t="str">
        <f t="shared" si="20"/>
        <v/>
      </c>
      <c r="FW9" s="252" t="str">
        <f t="shared" si="20"/>
        <v/>
      </c>
      <c r="FX9" s="252" t="str">
        <f t="shared" si="20"/>
        <v/>
      </c>
      <c r="FY9" s="252" t="str">
        <f t="shared" si="20"/>
        <v/>
      </c>
      <c r="FZ9" s="252" t="str">
        <f t="shared" si="20"/>
        <v/>
      </c>
      <c r="GA9" s="252" t="str">
        <f t="shared" si="20"/>
        <v/>
      </c>
      <c r="GB9" s="252" t="str">
        <f t="shared" si="20"/>
        <v/>
      </c>
      <c r="GC9" s="252" t="str">
        <f t="shared" si="20"/>
        <v/>
      </c>
      <c r="GD9" s="252" t="str">
        <f t="shared" si="20"/>
        <v/>
      </c>
      <c r="GE9" s="252" t="str">
        <f t="shared" si="20"/>
        <v/>
      </c>
      <c r="GF9" s="252" t="str">
        <f t="shared" si="20"/>
        <v/>
      </c>
      <c r="GG9" s="252" t="str">
        <f t="shared" si="20"/>
        <v/>
      </c>
      <c r="GH9" s="252" t="str">
        <f t="shared" si="20"/>
        <v/>
      </c>
      <c r="GI9" s="252" t="str">
        <f t="shared" si="20"/>
        <v/>
      </c>
      <c r="GJ9" s="252" t="str">
        <f t="shared" si="20"/>
        <v/>
      </c>
      <c r="GK9" s="252" t="str">
        <f t="shared" si="20"/>
        <v/>
      </c>
      <c r="GL9" s="252" t="str">
        <f t="shared" si="20"/>
        <v/>
      </c>
      <c r="GM9" s="252" t="str">
        <f t="shared" si="20"/>
        <v/>
      </c>
      <c r="GN9" s="253" t="str">
        <f t="shared" si="20"/>
        <v/>
      </c>
      <c r="GO9" s="254" t="str">
        <f>IF(SUM(AP9:GN9)=0,"",SUM(AP9:GN9))</f>
        <v/>
      </c>
    </row>
    <row r="10" spans="1:208" ht="24.75" customHeight="1">
      <c r="L10" s="1263" t="s">
        <v>576</v>
      </c>
      <c r="M10" s="1263"/>
      <c r="N10" s="1263"/>
      <c r="O10" s="1263"/>
      <c r="P10" s="1263"/>
      <c r="Q10" s="1263"/>
      <c r="R10" s="1263"/>
      <c r="S10" s="1263"/>
      <c r="T10" s="1263"/>
      <c r="U10" s="1263"/>
      <c r="V10" s="1263"/>
      <c r="W10" s="1263"/>
      <c r="X10" s="1263"/>
      <c r="Y10" s="1263"/>
      <c r="Z10" s="1263"/>
      <c r="AK10" s="97">
        <v>45551</v>
      </c>
      <c r="AL10" s="248" t="s">
        <v>78</v>
      </c>
      <c r="AM10" s="249">
        <v>1</v>
      </c>
      <c r="AO10" s="255">
        <f>IF($E$8="","",EOMONTH($E$8,1)+DAY($E$8)-1)</f>
        <v>45504</v>
      </c>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8"/>
      <c r="BU10" s="256"/>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8"/>
      <c r="CZ10" s="256"/>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8"/>
      <c r="EE10" s="256"/>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8"/>
      <c r="FJ10" s="256"/>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8"/>
      <c r="GO10" s="259">
        <f>IF(COUNT(AP9:GN9)=0,"",COUNT(AP9:GN9))</f>
        <v>22</v>
      </c>
    </row>
    <row r="11" spans="1:208" ht="12" customHeight="1">
      <c r="B11" s="1261" t="str">
        <f>IF($E$8="","",MONTH(C12)&amp;"月")</f>
        <v>6月</v>
      </c>
      <c r="C11" s="1262"/>
      <c r="P11" s="260"/>
      <c r="AK11" s="97">
        <v>45557</v>
      </c>
      <c r="AL11" s="248" t="s">
        <v>79</v>
      </c>
      <c r="AM11" s="249">
        <v>1</v>
      </c>
      <c r="AO11" s="261"/>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63"/>
      <c r="BU11" s="262"/>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63"/>
      <c r="CZ11" s="262"/>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63"/>
      <c r="EE11" s="262"/>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63"/>
      <c r="FJ11" s="262"/>
      <c r="FK11" s="225"/>
      <c r="FL11" s="225"/>
      <c r="FM11" s="225"/>
      <c r="FN11" s="225"/>
      <c r="FO11" s="225"/>
      <c r="FP11" s="225"/>
      <c r="FQ11" s="225"/>
      <c r="FR11" s="225"/>
      <c r="FS11" s="225"/>
      <c r="FT11" s="225"/>
      <c r="FU11" s="225"/>
      <c r="FV11" s="225"/>
      <c r="FW11" s="225"/>
      <c r="FX11" s="225"/>
      <c r="FY11" s="225"/>
      <c r="FZ11" s="225"/>
      <c r="GA11" s="225"/>
      <c r="GB11" s="225"/>
      <c r="GC11" s="225"/>
      <c r="GD11" s="225"/>
      <c r="GE11" s="225"/>
      <c r="GF11" s="225"/>
      <c r="GG11" s="225"/>
      <c r="GH11" s="225"/>
      <c r="GI11" s="225"/>
      <c r="GJ11" s="225"/>
      <c r="GK11" s="225"/>
      <c r="GL11" s="225"/>
      <c r="GM11" s="225"/>
      <c r="GN11" s="263"/>
      <c r="GO11" s="264"/>
    </row>
    <row r="12" spans="1:208" ht="15" customHeight="1">
      <c r="A12" s="1151"/>
      <c r="B12" s="269" t="s">
        <v>412</v>
      </c>
      <c r="C12" s="266">
        <f>IF(E8="","",E8)</f>
        <v>45444</v>
      </c>
      <c r="D12" s="267">
        <f>IF(C12="","",IF(C12+1&gt;$AO$8,"",C12+1))</f>
        <v>45445</v>
      </c>
      <c r="E12" s="267">
        <f t="shared" ref="E12:AG12" si="21">IF(D12="","",IF(D12+1&gt;$AO$8,"",D12+1))</f>
        <v>45446</v>
      </c>
      <c r="F12" s="267">
        <f t="shared" si="21"/>
        <v>45447</v>
      </c>
      <c r="G12" s="267">
        <f t="shared" si="21"/>
        <v>45448</v>
      </c>
      <c r="H12" s="267">
        <f t="shared" si="21"/>
        <v>45449</v>
      </c>
      <c r="I12" s="267">
        <f t="shared" si="21"/>
        <v>45450</v>
      </c>
      <c r="J12" s="267">
        <f t="shared" si="21"/>
        <v>45451</v>
      </c>
      <c r="K12" s="267">
        <f t="shared" si="21"/>
        <v>45452</v>
      </c>
      <c r="L12" s="267">
        <f t="shared" si="21"/>
        <v>45453</v>
      </c>
      <c r="M12" s="267">
        <f t="shared" si="21"/>
        <v>45454</v>
      </c>
      <c r="N12" s="267">
        <f t="shared" si="21"/>
        <v>45455</v>
      </c>
      <c r="O12" s="267">
        <f t="shared" si="21"/>
        <v>45456</v>
      </c>
      <c r="P12" s="267">
        <f t="shared" si="21"/>
        <v>45457</v>
      </c>
      <c r="Q12" s="267">
        <f t="shared" si="21"/>
        <v>45458</v>
      </c>
      <c r="R12" s="267">
        <f t="shared" si="21"/>
        <v>45459</v>
      </c>
      <c r="S12" s="267">
        <f t="shared" si="21"/>
        <v>45460</v>
      </c>
      <c r="T12" s="267">
        <f t="shared" si="21"/>
        <v>45461</v>
      </c>
      <c r="U12" s="267">
        <f t="shared" si="21"/>
        <v>45462</v>
      </c>
      <c r="V12" s="267">
        <f t="shared" si="21"/>
        <v>45463</v>
      </c>
      <c r="W12" s="267">
        <f t="shared" si="21"/>
        <v>45464</v>
      </c>
      <c r="X12" s="267">
        <f t="shared" si="21"/>
        <v>45465</v>
      </c>
      <c r="Y12" s="267">
        <f t="shared" si="21"/>
        <v>45466</v>
      </c>
      <c r="Z12" s="267">
        <f t="shared" si="21"/>
        <v>45467</v>
      </c>
      <c r="AA12" s="267">
        <f t="shared" si="21"/>
        <v>45468</v>
      </c>
      <c r="AB12" s="267">
        <f t="shared" si="21"/>
        <v>45469</v>
      </c>
      <c r="AC12" s="267">
        <f t="shared" si="21"/>
        <v>45470</v>
      </c>
      <c r="AD12" s="267">
        <f t="shared" si="21"/>
        <v>45471</v>
      </c>
      <c r="AE12" s="267">
        <f t="shared" si="21"/>
        <v>45472</v>
      </c>
      <c r="AF12" s="267">
        <f t="shared" si="21"/>
        <v>45473</v>
      </c>
      <c r="AG12" s="268" t="str">
        <f t="shared" si="21"/>
        <v/>
      </c>
      <c r="AI12" s="1282" t="s">
        <v>417</v>
      </c>
      <c r="AK12" s="97">
        <v>45558</v>
      </c>
      <c r="AL12" s="248" t="s">
        <v>567</v>
      </c>
      <c r="AM12" s="249">
        <v>1</v>
      </c>
      <c r="AO12" s="250">
        <f>IF($E$8="","",EOMONTH($E$8,1)+DAY($E$8))</f>
        <v>45505</v>
      </c>
      <c r="AP12" s="252" t="str">
        <f t="shared" ref="AP12:DA12" si="22">IF(OR($AO12="",$AO12&gt;AP$4,$AO13&lt;AP$4,AP$5="準"),"",
IF(AND(OR(AP$5="土",AP$5="日",AP$5="Ａ"),AP$6=""),"",IF(AP$6="",0,AP$6)))</f>
        <v/>
      </c>
      <c r="AQ12" s="252" t="str">
        <f t="shared" si="22"/>
        <v/>
      </c>
      <c r="AR12" s="252" t="str">
        <f t="shared" si="22"/>
        <v/>
      </c>
      <c r="AS12" s="252" t="str">
        <f t="shared" si="22"/>
        <v/>
      </c>
      <c r="AT12" s="252" t="str">
        <f t="shared" si="22"/>
        <v/>
      </c>
      <c r="AU12" s="252" t="str">
        <f t="shared" si="22"/>
        <v/>
      </c>
      <c r="AV12" s="252" t="str">
        <f t="shared" si="22"/>
        <v/>
      </c>
      <c r="AW12" s="252" t="str">
        <f t="shared" si="22"/>
        <v/>
      </c>
      <c r="AX12" s="252" t="str">
        <f t="shared" si="22"/>
        <v/>
      </c>
      <c r="AY12" s="252" t="str">
        <f t="shared" si="22"/>
        <v/>
      </c>
      <c r="AZ12" s="252" t="str">
        <f t="shared" si="22"/>
        <v/>
      </c>
      <c r="BA12" s="252" t="str">
        <f t="shared" si="22"/>
        <v/>
      </c>
      <c r="BB12" s="252" t="str">
        <f t="shared" si="22"/>
        <v/>
      </c>
      <c r="BC12" s="252" t="str">
        <f t="shared" si="22"/>
        <v/>
      </c>
      <c r="BD12" s="252" t="str">
        <f t="shared" si="22"/>
        <v/>
      </c>
      <c r="BE12" s="252" t="str">
        <f t="shared" si="22"/>
        <v/>
      </c>
      <c r="BF12" s="252" t="str">
        <f t="shared" si="22"/>
        <v/>
      </c>
      <c r="BG12" s="252" t="str">
        <f t="shared" si="22"/>
        <v/>
      </c>
      <c r="BH12" s="252" t="str">
        <f t="shared" si="22"/>
        <v/>
      </c>
      <c r="BI12" s="252" t="str">
        <f t="shared" si="22"/>
        <v/>
      </c>
      <c r="BJ12" s="252" t="str">
        <f t="shared" si="22"/>
        <v/>
      </c>
      <c r="BK12" s="252" t="str">
        <f t="shared" si="22"/>
        <v/>
      </c>
      <c r="BL12" s="252" t="str">
        <f t="shared" si="22"/>
        <v/>
      </c>
      <c r="BM12" s="252" t="str">
        <f t="shared" si="22"/>
        <v/>
      </c>
      <c r="BN12" s="252" t="str">
        <f t="shared" si="22"/>
        <v/>
      </c>
      <c r="BO12" s="252" t="str">
        <f t="shared" si="22"/>
        <v/>
      </c>
      <c r="BP12" s="252" t="str">
        <f t="shared" si="22"/>
        <v/>
      </c>
      <c r="BQ12" s="252" t="str">
        <f t="shared" si="22"/>
        <v/>
      </c>
      <c r="BR12" s="252" t="str">
        <f t="shared" si="22"/>
        <v/>
      </c>
      <c r="BS12" s="252" t="str">
        <f t="shared" si="22"/>
        <v/>
      </c>
      <c r="BT12" s="253" t="str">
        <f t="shared" si="22"/>
        <v/>
      </c>
      <c r="BU12" s="251" t="str">
        <f t="shared" si="22"/>
        <v/>
      </c>
      <c r="BV12" s="252" t="str">
        <f t="shared" si="22"/>
        <v/>
      </c>
      <c r="BW12" s="252" t="str">
        <f t="shared" si="22"/>
        <v/>
      </c>
      <c r="BX12" s="252" t="str">
        <f t="shared" si="22"/>
        <v/>
      </c>
      <c r="BY12" s="252" t="str">
        <f t="shared" si="22"/>
        <v/>
      </c>
      <c r="BZ12" s="252" t="str">
        <f t="shared" si="22"/>
        <v/>
      </c>
      <c r="CA12" s="252" t="str">
        <f t="shared" si="22"/>
        <v/>
      </c>
      <c r="CB12" s="252" t="str">
        <f t="shared" si="22"/>
        <v/>
      </c>
      <c r="CC12" s="252" t="str">
        <f t="shared" si="22"/>
        <v/>
      </c>
      <c r="CD12" s="252" t="str">
        <f t="shared" si="22"/>
        <v/>
      </c>
      <c r="CE12" s="252" t="str">
        <f t="shared" si="22"/>
        <v/>
      </c>
      <c r="CF12" s="252" t="str">
        <f t="shared" si="22"/>
        <v/>
      </c>
      <c r="CG12" s="252" t="str">
        <f t="shared" si="22"/>
        <v/>
      </c>
      <c r="CH12" s="252" t="str">
        <f t="shared" si="22"/>
        <v/>
      </c>
      <c r="CI12" s="252" t="str">
        <f t="shared" si="22"/>
        <v/>
      </c>
      <c r="CJ12" s="252" t="str">
        <f t="shared" si="22"/>
        <v/>
      </c>
      <c r="CK12" s="252" t="str">
        <f t="shared" si="22"/>
        <v/>
      </c>
      <c r="CL12" s="252" t="str">
        <f t="shared" si="22"/>
        <v/>
      </c>
      <c r="CM12" s="252" t="str">
        <f t="shared" si="22"/>
        <v/>
      </c>
      <c r="CN12" s="252" t="str">
        <f t="shared" si="22"/>
        <v/>
      </c>
      <c r="CO12" s="252" t="str">
        <f t="shared" si="22"/>
        <v/>
      </c>
      <c r="CP12" s="252" t="str">
        <f t="shared" si="22"/>
        <v/>
      </c>
      <c r="CQ12" s="252" t="str">
        <f t="shared" si="22"/>
        <v/>
      </c>
      <c r="CR12" s="252" t="str">
        <f t="shared" si="22"/>
        <v/>
      </c>
      <c r="CS12" s="252" t="str">
        <f t="shared" si="22"/>
        <v/>
      </c>
      <c r="CT12" s="252" t="str">
        <f t="shared" si="22"/>
        <v/>
      </c>
      <c r="CU12" s="252" t="str">
        <f t="shared" si="22"/>
        <v/>
      </c>
      <c r="CV12" s="252" t="str">
        <f t="shared" si="22"/>
        <v/>
      </c>
      <c r="CW12" s="252" t="str">
        <f t="shared" si="22"/>
        <v/>
      </c>
      <c r="CX12" s="252" t="str">
        <f t="shared" si="22"/>
        <v/>
      </c>
      <c r="CY12" s="253" t="str">
        <f t="shared" si="22"/>
        <v/>
      </c>
      <c r="CZ12" s="251">
        <f t="shared" si="22"/>
        <v>0</v>
      </c>
      <c r="DA12" s="252">
        <f t="shared" si="22"/>
        <v>0</v>
      </c>
      <c r="DB12" s="252" t="str">
        <f t="shared" ref="DB12:FM12" si="23">IF(OR($AO12="",$AO12&gt;DB$4,$AO13&lt;DB$4,DB$5="準"),"",
IF(AND(OR(DB$5="土",DB$5="日",DB$5="Ａ"),DB$6=""),"",IF(DB$6="",0,DB$6)))</f>
        <v/>
      </c>
      <c r="DC12" s="252" t="str">
        <f t="shared" si="23"/>
        <v/>
      </c>
      <c r="DD12" s="252">
        <f t="shared" si="23"/>
        <v>0</v>
      </c>
      <c r="DE12" s="252">
        <f t="shared" si="23"/>
        <v>0</v>
      </c>
      <c r="DF12" s="252">
        <f t="shared" si="23"/>
        <v>0</v>
      </c>
      <c r="DG12" s="252">
        <f t="shared" si="23"/>
        <v>0</v>
      </c>
      <c r="DH12" s="252">
        <f t="shared" si="23"/>
        <v>0</v>
      </c>
      <c r="DI12" s="252" t="str">
        <f t="shared" si="23"/>
        <v/>
      </c>
      <c r="DJ12" s="252" t="str">
        <f t="shared" si="23"/>
        <v/>
      </c>
      <c r="DK12" s="252" t="str">
        <f t="shared" si="23"/>
        <v/>
      </c>
      <c r="DL12" s="252">
        <f t="shared" si="23"/>
        <v>0</v>
      </c>
      <c r="DM12" s="252">
        <f t="shared" si="23"/>
        <v>0</v>
      </c>
      <c r="DN12" s="252">
        <f t="shared" si="23"/>
        <v>0</v>
      </c>
      <c r="DO12" s="252">
        <f t="shared" si="23"/>
        <v>0</v>
      </c>
      <c r="DP12" s="252" t="str">
        <f t="shared" si="23"/>
        <v/>
      </c>
      <c r="DQ12" s="252" t="str">
        <f t="shared" si="23"/>
        <v/>
      </c>
      <c r="DR12" s="252">
        <f t="shared" si="23"/>
        <v>0</v>
      </c>
      <c r="DS12" s="252">
        <f t="shared" si="23"/>
        <v>0</v>
      </c>
      <c r="DT12" s="252">
        <f t="shared" si="23"/>
        <v>0</v>
      </c>
      <c r="DU12" s="252">
        <f t="shared" si="23"/>
        <v>0</v>
      </c>
      <c r="DV12" s="252">
        <f t="shared" si="23"/>
        <v>0</v>
      </c>
      <c r="DW12" s="252" t="str">
        <f t="shared" si="23"/>
        <v/>
      </c>
      <c r="DX12" s="252" t="str">
        <f t="shared" si="23"/>
        <v/>
      </c>
      <c r="DY12" s="252">
        <f t="shared" si="23"/>
        <v>0</v>
      </c>
      <c r="DZ12" s="252">
        <f t="shared" si="23"/>
        <v>0</v>
      </c>
      <c r="EA12" s="252">
        <f t="shared" si="23"/>
        <v>0</v>
      </c>
      <c r="EB12" s="252">
        <f t="shared" si="23"/>
        <v>0</v>
      </c>
      <c r="EC12" s="252">
        <f t="shared" si="23"/>
        <v>0</v>
      </c>
      <c r="ED12" s="253" t="str">
        <f t="shared" si="23"/>
        <v/>
      </c>
      <c r="EE12" s="251" t="str">
        <f t="shared" si="23"/>
        <v/>
      </c>
      <c r="EF12" s="252" t="str">
        <f t="shared" si="23"/>
        <v/>
      </c>
      <c r="EG12" s="252" t="str">
        <f t="shared" si="23"/>
        <v/>
      </c>
      <c r="EH12" s="252" t="str">
        <f t="shared" si="23"/>
        <v/>
      </c>
      <c r="EI12" s="252" t="str">
        <f t="shared" si="23"/>
        <v/>
      </c>
      <c r="EJ12" s="252" t="str">
        <f t="shared" si="23"/>
        <v/>
      </c>
      <c r="EK12" s="252" t="str">
        <f t="shared" si="23"/>
        <v/>
      </c>
      <c r="EL12" s="252" t="str">
        <f t="shared" si="23"/>
        <v/>
      </c>
      <c r="EM12" s="252" t="str">
        <f t="shared" si="23"/>
        <v/>
      </c>
      <c r="EN12" s="252" t="str">
        <f t="shared" si="23"/>
        <v/>
      </c>
      <c r="EO12" s="252" t="str">
        <f t="shared" si="23"/>
        <v/>
      </c>
      <c r="EP12" s="252" t="str">
        <f t="shared" si="23"/>
        <v/>
      </c>
      <c r="EQ12" s="252" t="str">
        <f t="shared" si="23"/>
        <v/>
      </c>
      <c r="ER12" s="252" t="str">
        <f t="shared" si="23"/>
        <v/>
      </c>
      <c r="ES12" s="252" t="str">
        <f t="shared" si="23"/>
        <v/>
      </c>
      <c r="ET12" s="252" t="str">
        <f t="shared" si="23"/>
        <v/>
      </c>
      <c r="EU12" s="252" t="str">
        <f t="shared" si="23"/>
        <v/>
      </c>
      <c r="EV12" s="252" t="str">
        <f t="shared" si="23"/>
        <v/>
      </c>
      <c r="EW12" s="252" t="str">
        <f t="shared" si="23"/>
        <v/>
      </c>
      <c r="EX12" s="252" t="str">
        <f t="shared" si="23"/>
        <v/>
      </c>
      <c r="EY12" s="252" t="str">
        <f t="shared" si="23"/>
        <v/>
      </c>
      <c r="EZ12" s="252" t="str">
        <f t="shared" si="23"/>
        <v/>
      </c>
      <c r="FA12" s="252" t="str">
        <f t="shared" si="23"/>
        <v/>
      </c>
      <c r="FB12" s="252" t="str">
        <f t="shared" si="23"/>
        <v/>
      </c>
      <c r="FC12" s="252" t="str">
        <f t="shared" si="23"/>
        <v/>
      </c>
      <c r="FD12" s="252" t="str">
        <f t="shared" si="23"/>
        <v/>
      </c>
      <c r="FE12" s="252" t="str">
        <f t="shared" si="23"/>
        <v/>
      </c>
      <c r="FF12" s="252" t="str">
        <f t="shared" si="23"/>
        <v/>
      </c>
      <c r="FG12" s="252" t="str">
        <f t="shared" si="23"/>
        <v/>
      </c>
      <c r="FH12" s="252" t="str">
        <f t="shared" si="23"/>
        <v/>
      </c>
      <c r="FI12" s="253" t="str">
        <f t="shared" si="23"/>
        <v/>
      </c>
      <c r="FJ12" s="251" t="str">
        <f t="shared" si="23"/>
        <v/>
      </c>
      <c r="FK12" s="252" t="str">
        <f t="shared" si="23"/>
        <v/>
      </c>
      <c r="FL12" s="252" t="str">
        <f t="shared" si="23"/>
        <v/>
      </c>
      <c r="FM12" s="252" t="str">
        <f t="shared" si="23"/>
        <v/>
      </c>
      <c r="FN12" s="252" t="str">
        <f t="shared" ref="FN12:GN12" si="24">IF(OR($AO12="",$AO12&gt;FN$4,$AO13&lt;FN$4,FN$5="準"),"",
IF(AND(OR(FN$5="土",FN$5="日",FN$5="Ａ"),FN$6=""),"",IF(FN$6="",0,FN$6)))</f>
        <v/>
      </c>
      <c r="FO12" s="252" t="str">
        <f t="shared" si="24"/>
        <v/>
      </c>
      <c r="FP12" s="252" t="str">
        <f t="shared" si="24"/>
        <v/>
      </c>
      <c r="FQ12" s="252" t="str">
        <f t="shared" si="24"/>
        <v/>
      </c>
      <c r="FR12" s="252" t="str">
        <f t="shared" si="24"/>
        <v/>
      </c>
      <c r="FS12" s="252" t="str">
        <f t="shared" si="24"/>
        <v/>
      </c>
      <c r="FT12" s="252" t="str">
        <f t="shared" si="24"/>
        <v/>
      </c>
      <c r="FU12" s="252" t="str">
        <f t="shared" si="24"/>
        <v/>
      </c>
      <c r="FV12" s="252" t="str">
        <f t="shared" si="24"/>
        <v/>
      </c>
      <c r="FW12" s="252" t="str">
        <f t="shared" si="24"/>
        <v/>
      </c>
      <c r="FX12" s="252" t="str">
        <f t="shared" si="24"/>
        <v/>
      </c>
      <c r="FY12" s="252" t="str">
        <f t="shared" si="24"/>
        <v/>
      </c>
      <c r="FZ12" s="252" t="str">
        <f t="shared" si="24"/>
        <v/>
      </c>
      <c r="GA12" s="252" t="str">
        <f t="shared" si="24"/>
        <v/>
      </c>
      <c r="GB12" s="252" t="str">
        <f t="shared" si="24"/>
        <v/>
      </c>
      <c r="GC12" s="252" t="str">
        <f t="shared" si="24"/>
        <v/>
      </c>
      <c r="GD12" s="252" t="str">
        <f t="shared" si="24"/>
        <v/>
      </c>
      <c r="GE12" s="252" t="str">
        <f t="shared" si="24"/>
        <v/>
      </c>
      <c r="GF12" s="252" t="str">
        <f t="shared" si="24"/>
        <v/>
      </c>
      <c r="GG12" s="252" t="str">
        <f t="shared" si="24"/>
        <v/>
      </c>
      <c r="GH12" s="252" t="str">
        <f t="shared" si="24"/>
        <v/>
      </c>
      <c r="GI12" s="252" t="str">
        <f t="shared" si="24"/>
        <v/>
      </c>
      <c r="GJ12" s="252" t="str">
        <f t="shared" si="24"/>
        <v/>
      </c>
      <c r="GK12" s="252" t="str">
        <f t="shared" si="24"/>
        <v/>
      </c>
      <c r="GL12" s="252" t="str">
        <f t="shared" si="24"/>
        <v/>
      </c>
      <c r="GM12" s="252" t="str">
        <f t="shared" si="24"/>
        <v/>
      </c>
      <c r="GN12" s="253" t="str">
        <f t="shared" si="24"/>
        <v/>
      </c>
      <c r="GO12" s="254" t="str">
        <f>IF(SUM(AP12:GN12)=0,"",SUM(AP12:GN12))</f>
        <v/>
      </c>
    </row>
    <row r="13" spans="1:208" ht="15" customHeight="1">
      <c r="A13" s="1252"/>
      <c r="B13" s="269" t="s">
        <v>414</v>
      </c>
      <c r="C13" s="270" t="str">
        <f>IF(C12="","",TEXT(C12,"aaa"))</f>
        <v>土</v>
      </c>
      <c r="D13" s="271" t="str">
        <f t="shared" ref="D13:AG13" si="25">IF(D12="","",TEXT(D12,"aaa"))</f>
        <v>日</v>
      </c>
      <c r="E13" s="271" t="str">
        <f t="shared" si="25"/>
        <v>月</v>
      </c>
      <c r="F13" s="271" t="str">
        <f t="shared" si="25"/>
        <v>火</v>
      </c>
      <c r="G13" s="271" t="str">
        <f t="shared" si="25"/>
        <v>水</v>
      </c>
      <c r="H13" s="271" t="str">
        <f t="shared" si="25"/>
        <v>木</v>
      </c>
      <c r="I13" s="271" t="str">
        <f t="shared" si="25"/>
        <v>金</v>
      </c>
      <c r="J13" s="271" t="str">
        <f t="shared" si="25"/>
        <v>土</v>
      </c>
      <c r="K13" s="271" t="str">
        <f t="shared" si="25"/>
        <v>日</v>
      </c>
      <c r="L13" s="271" t="str">
        <f t="shared" si="25"/>
        <v>月</v>
      </c>
      <c r="M13" s="271" t="str">
        <f t="shared" si="25"/>
        <v>火</v>
      </c>
      <c r="N13" s="271" t="str">
        <f t="shared" si="25"/>
        <v>水</v>
      </c>
      <c r="O13" s="271" t="str">
        <f t="shared" si="25"/>
        <v>木</v>
      </c>
      <c r="P13" s="271" t="str">
        <f t="shared" si="25"/>
        <v>金</v>
      </c>
      <c r="Q13" s="271" t="str">
        <f t="shared" si="25"/>
        <v>土</v>
      </c>
      <c r="R13" s="271" t="str">
        <f t="shared" si="25"/>
        <v>日</v>
      </c>
      <c r="S13" s="271" t="str">
        <f t="shared" si="25"/>
        <v>月</v>
      </c>
      <c r="T13" s="271" t="str">
        <f t="shared" si="25"/>
        <v>火</v>
      </c>
      <c r="U13" s="271" t="str">
        <f t="shared" si="25"/>
        <v>水</v>
      </c>
      <c r="V13" s="271" t="str">
        <f t="shared" si="25"/>
        <v>木</v>
      </c>
      <c r="W13" s="271" t="str">
        <f t="shared" si="25"/>
        <v>金</v>
      </c>
      <c r="X13" s="271" t="str">
        <f t="shared" si="25"/>
        <v>土</v>
      </c>
      <c r="Y13" s="271" t="str">
        <f t="shared" si="25"/>
        <v>日</v>
      </c>
      <c r="Z13" s="271" t="str">
        <f t="shared" si="25"/>
        <v>月</v>
      </c>
      <c r="AA13" s="271" t="str">
        <f t="shared" si="25"/>
        <v>火</v>
      </c>
      <c r="AB13" s="271" t="str">
        <f t="shared" si="25"/>
        <v>水</v>
      </c>
      <c r="AC13" s="271" t="str">
        <f t="shared" si="25"/>
        <v>木</v>
      </c>
      <c r="AD13" s="271" t="str">
        <f t="shared" si="25"/>
        <v>金</v>
      </c>
      <c r="AE13" s="271" t="str">
        <f t="shared" si="25"/>
        <v>土</v>
      </c>
      <c r="AF13" s="271" t="str">
        <f t="shared" si="25"/>
        <v>日</v>
      </c>
      <c r="AG13" s="272" t="str">
        <f t="shared" si="25"/>
        <v/>
      </c>
      <c r="AI13" s="1283"/>
      <c r="AK13" s="97">
        <v>45579</v>
      </c>
      <c r="AL13" s="248" t="s">
        <v>80</v>
      </c>
      <c r="AM13" s="249">
        <v>1</v>
      </c>
      <c r="AO13" s="255">
        <f>IF(AO12="","",EOMONTH($E$8,2)+DAY($E$8)-1)</f>
        <v>45535</v>
      </c>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8"/>
      <c r="BU13" s="256"/>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8"/>
      <c r="CZ13" s="256"/>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8"/>
      <c r="EE13" s="256"/>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8"/>
      <c r="FJ13" s="256"/>
      <c r="FK13" s="257"/>
      <c r="FL13" s="257"/>
      <c r="FM13" s="257"/>
      <c r="FN13" s="257"/>
      <c r="FO13" s="257"/>
      <c r="FP13" s="257"/>
      <c r="FQ13" s="257"/>
      <c r="FR13" s="257"/>
      <c r="FS13" s="257"/>
      <c r="FT13" s="257"/>
      <c r="FU13" s="257"/>
      <c r="FV13" s="257"/>
      <c r="FW13" s="257"/>
      <c r="FX13" s="257"/>
      <c r="FY13" s="257"/>
      <c r="FZ13" s="257"/>
      <c r="GA13" s="257"/>
      <c r="GB13" s="257"/>
      <c r="GC13" s="257"/>
      <c r="GD13" s="257"/>
      <c r="GE13" s="257"/>
      <c r="GF13" s="257"/>
      <c r="GG13" s="257"/>
      <c r="GH13" s="257"/>
      <c r="GI13" s="257"/>
      <c r="GJ13" s="257"/>
      <c r="GK13" s="257"/>
      <c r="GL13" s="257"/>
      <c r="GM13" s="257"/>
      <c r="GN13" s="258"/>
      <c r="GO13" s="259">
        <f>IF(COUNT(AP12:GN12)=0,"",COUNT(AP12:GN12))</f>
        <v>21</v>
      </c>
    </row>
    <row r="14" spans="1:208" ht="35.15" customHeight="1">
      <c r="A14" s="1252"/>
      <c r="B14" s="1259" t="s">
        <v>415</v>
      </c>
      <c r="C14" s="1260" t="str">
        <f t="shared" ref="C14:S14" si="26">IF(ISERROR(VLOOKUP(C12,$AK$6:$AM$70,2,FALSE)),"",VLOOKUP(C12,$AK$6:$AM$70,2,FALSE))</f>
        <v/>
      </c>
      <c r="D14" s="1251" t="str">
        <f t="shared" si="26"/>
        <v/>
      </c>
      <c r="E14" s="1251" t="str">
        <f t="shared" si="26"/>
        <v/>
      </c>
      <c r="F14" s="1251" t="str">
        <f t="shared" si="26"/>
        <v/>
      </c>
      <c r="G14" s="1251" t="str">
        <f t="shared" si="26"/>
        <v/>
      </c>
      <c r="H14" s="1251" t="str">
        <f t="shared" si="26"/>
        <v/>
      </c>
      <c r="I14" s="1251" t="str">
        <f t="shared" si="26"/>
        <v/>
      </c>
      <c r="J14" s="1251" t="str">
        <f t="shared" si="26"/>
        <v/>
      </c>
      <c r="K14" s="1251" t="str">
        <f t="shared" si="26"/>
        <v/>
      </c>
      <c r="L14" s="1251" t="str">
        <f t="shared" si="26"/>
        <v/>
      </c>
      <c r="M14" s="1251" t="str">
        <f t="shared" si="26"/>
        <v/>
      </c>
      <c r="N14" s="1251" t="str">
        <f t="shared" si="26"/>
        <v/>
      </c>
      <c r="O14" s="1251" t="str">
        <f t="shared" si="26"/>
        <v/>
      </c>
      <c r="P14" s="1251" t="str">
        <f t="shared" si="26"/>
        <v/>
      </c>
      <c r="Q14" s="1251" t="str">
        <f t="shared" si="26"/>
        <v/>
      </c>
      <c r="R14" s="1251" t="str">
        <f t="shared" si="26"/>
        <v/>
      </c>
      <c r="S14" s="1251" t="str">
        <f t="shared" si="26"/>
        <v/>
      </c>
      <c r="T14" s="1251" t="str">
        <f>IF(ISERROR(VLOOKUP(T12,$AK$6:$AM$70,2,FALSE)),"",VLOOKUP(T12,$AK$6:$AM$70,2,FALSE))</f>
        <v/>
      </c>
      <c r="U14" s="1251" t="str">
        <f t="shared" ref="U14:AG14" si="27">IF(ISERROR(VLOOKUP(U12,$AK$6:$AM$70,2,FALSE)),"",VLOOKUP(U12,$AK$6:$AM$70,2,FALSE))</f>
        <v/>
      </c>
      <c r="V14" s="1251" t="str">
        <f t="shared" si="27"/>
        <v/>
      </c>
      <c r="W14" s="1251" t="str">
        <f t="shared" si="27"/>
        <v/>
      </c>
      <c r="X14" s="1251" t="str">
        <f t="shared" si="27"/>
        <v/>
      </c>
      <c r="Y14" s="1251" t="str">
        <f t="shared" si="27"/>
        <v>慰霊の日</v>
      </c>
      <c r="Z14" s="1251" t="str">
        <f t="shared" si="27"/>
        <v/>
      </c>
      <c r="AA14" s="1251" t="str">
        <f t="shared" si="27"/>
        <v/>
      </c>
      <c r="AB14" s="1251" t="str">
        <f t="shared" si="27"/>
        <v/>
      </c>
      <c r="AC14" s="1251" t="str">
        <f t="shared" si="27"/>
        <v/>
      </c>
      <c r="AD14" s="1251" t="str">
        <f t="shared" si="27"/>
        <v/>
      </c>
      <c r="AE14" s="1251" t="str">
        <f t="shared" si="27"/>
        <v/>
      </c>
      <c r="AF14" s="1251" t="str">
        <f t="shared" si="27"/>
        <v/>
      </c>
      <c r="AG14" s="1254" t="str">
        <f t="shared" si="27"/>
        <v/>
      </c>
      <c r="AI14" s="1283"/>
      <c r="AK14" s="97">
        <v>45599</v>
      </c>
      <c r="AL14" s="248" t="s">
        <v>81</v>
      </c>
      <c r="AM14" s="249">
        <v>1</v>
      </c>
      <c r="AO14" s="250">
        <f>IF($E$8="","",EOMONTH($E$8,2)+DAY($E$8))</f>
        <v>45536</v>
      </c>
      <c r="AP14" s="252" t="str">
        <f t="shared" ref="AP14:DA14" si="28">IF(OR($AO14="",$AO14&gt;AP$4,$AO19&lt;AP$4,AP$5="準"),"",
IF(AND(OR(AP$5="土",AP$5="日",AP$5="Ａ"),AP$6=""),"",IF(AP$6="",0,AP$6)))</f>
        <v/>
      </c>
      <c r="AQ14" s="252" t="str">
        <f t="shared" si="28"/>
        <v/>
      </c>
      <c r="AR14" s="252" t="str">
        <f t="shared" si="28"/>
        <v/>
      </c>
      <c r="AS14" s="252" t="str">
        <f t="shared" si="28"/>
        <v/>
      </c>
      <c r="AT14" s="252" t="str">
        <f t="shared" si="28"/>
        <v/>
      </c>
      <c r="AU14" s="252" t="str">
        <f t="shared" si="28"/>
        <v/>
      </c>
      <c r="AV14" s="252" t="str">
        <f t="shared" si="28"/>
        <v/>
      </c>
      <c r="AW14" s="252" t="str">
        <f t="shared" si="28"/>
        <v/>
      </c>
      <c r="AX14" s="252" t="str">
        <f t="shared" si="28"/>
        <v/>
      </c>
      <c r="AY14" s="252" t="str">
        <f t="shared" si="28"/>
        <v/>
      </c>
      <c r="AZ14" s="252" t="str">
        <f t="shared" si="28"/>
        <v/>
      </c>
      <c r="BA14" s="252" t="str">
        <f t="shared" si="28"/>
        <v/>
      </c>
      <c r="BB14" s="252" t="str">
        <f t="shared" si="28"/>
        <v/>
      </c>
      <c r="BC14" s="252" t="str">
        <f t="shared" si="28"/>
        <v/>
      </c>
      <c r="BD14" s="252" t="str">
        <f t="shared" si="28"/>
        <v/>
      </c>
      <c r="BE14" s="252" t="str">
        <f t="shared" si="28"/>
        <v/>
      </c>
      <c r="BF14" s="252" t="str">
        <f t="shared" si="28"/>
        <v/>
      </c>
      <c r="BG14" s="252" t="str">
        <f t="shared" si="28"/>
        <v/>
      </c>
      <c r="BH14" s="252" t="str">
        <f t="shared" si="28"/>
        <v/>
      </c>
      <c r="BI14" s="252" t="str">
        <f t="shared" si="28"/>
        <v/>
      </c>
      <c r="BJ14" s="252" t="str">
        <f t="shared" si="28"/>
        <v/>
      </c>
      <c r="BK14" s="252" t="str">
        <f t="shared" si="28"/>
        <v/>
      </c>
      <c r="BL14" s="252" t="str">
        <f t="shared" si="28"/>
        <v/>
      </c>
      <c r="BM14" s="252" t="str">
        <f t="shared" si="28"/>
        <v/>
      </c>
      <c r="BN14" s="252" t="str">
        <f t="shared" si="28"/>
        <v/>
      </c>
      <c r="BO14" s="252" t="str">
        <f t="shared" si="28"/>
        <v/>
      </c>
      <c r="BP14" s="252" t="str">
        <f t="shared" si="28"/>
        <v/>
      </c>
      <c r="BQ14" s="252" t="str">
        <f t="shared" si="28"/>
        <v/>
      </c>
      <c r="BR14" s="252" t="str">
        <f t="shared" si="28"/>
        <v/>
      </c>
      <c r="BS14" s="252" t="str">
        <f t="shared" si="28"/>
        <v/>
      </c>
      <c r="BT14" s="253" t="str">
        <f t="shared" si="28"/>
        <v/>
      </c>
      <c r="BU14" s="251" t="str">
        <f t="shared" si="28"/>
        <v/>
      </c>
      <c r="BV14" s="252" t="str">
        <f t="shared" si="28"/>
        <v/>
      </c>
      <c r="BW14" s="252" t="str">
        <f t="shared" si="28"/>
        <v/>
      </c>
      <c r="BX14" s="252" t="str">
        <f t="shared" si="28"/>
        <v/>
      </c>
      <c r="BY14" s="252" t="str">
        <f t="shared" si="28"/>
        <v/>
      </c>
      <c r="BZ14" s="252" t="str">
        <f t="shared" si="28"/>
        <v/>
      </c>
      <c r="CA14" s="252" t="str">
        <f t="shared" si="28"/>
        <v/>
      </c>
      <c r="CB14" s="252" t="str">
        <f t="shared" si="28"/>
        <v/>
      </c>
      <c r="CC14" s="252" t="str">
        <f t="shared" si="28"/>
        <v/>
      </c>
      <c r="CD14" s="252" t="str">
        <f t="shared" si="28"/>
        <v/>
      </c>
      <c r="CE14" s="252" t="str">
        <f t="shared" si="28"/>
        <v/>
      </c>
      <c r="CF14" s="252" t="str">
        <f t="shared" si="28"/>
        <v/>
      </c>
      <c r="CG14" s="252" t="str">
        <f t="shared" si="28"/>
        <v/>
      </c>
      <c r="CH14" s="252" t="str">
        <f t="shared" si="28"/>
        <v/>
      </c>
      <c r="CI14" s="252" t="str">
        <f t="shared" si="28"/>
        <v/>
      </c>
      <c r="CJ14" s="252" t="str">
        <f t="shared" si="28"/>
        <v/>
      </c>
      <c r="CK14" s="252" t="str">
        <f t="shared" si="28"/>
        <v/>
      </c>
      <c r="CL14" s="252" t="str">
        <f t="shared" si="28"/>
        <v/>
      </c>
      <c r="CM14" s="252" t="str">
        <f t="shared" si="28"/>
        <v/>
      </c>
      <c r="CN14" s="252" t="str">
        <f t="shared" si="28"/>
        <v/>
      </c>
      <c r="CO14" s="252" t="str">
        <f t="shared" si="28"/>
        <v/>
      </c>
      <c r="CP14" s="252" t="str">
        <f t="shared" si="28"/>
        <v/>
      </c>
      <c r="CQ14" s="252" t="str">
        <f t="shared" si="28"/>
        <v/>
      </c>
      <c r="CR14" s="252" t="str">
        <f t="shared" si="28"/>
        <v/>
      </c>
      <c r="CS14" s="252" t="str">
        <f t="shared" si="28"/>
        <v/>
      </c>
      <c r="CT14" s="252" t="str">
        <f t="shared" si="28"/>
        <v/>
      </c>
      <c r="CU14" s="252" t="str">
        <f t="shared" si="28"/>
        <v/>
      </c>
      <c r="CV14" s="252" t="str">
        <f t="shared" si="28"/>
        <v/>
      </c>
      <c r="CW14" s="252" t="str">
        <f t="shared" si="28"/>
        <v/>
      </c>
      <c r="CX14" s="252" t="str">
        <f t="shared" si="28"/>
        <v/>
      </c>
      <c r="CY14" s="253" t="str">
        <f t="shared" si="28"/>
        <v/>
      </c>
      <c r="CZ14" s="251" t="str">
        <f t="shared" si="28"/>
        <v/>
      </c>
      <c r="DA14" s="252" t="str">
        <f t="shared" si="28"/>
        <v/>
      </c>
      <c r="DB14" s="252" t="str">
        <f t="shared" ref="DB14:FM14" si="29">IF(OR($AO14="",$AO14&gt;DB$4,$AO19&lt;DB$4,DB$5="準"),"",
IF(AND(OR(DB$5="土",DB$5="日",DB$5="Ａ"),DB$6=""),"",IF(DB$6="",0,DB$6)))</f>
        <v/>
      </c>
      <c r="DC14" s="252" t="str">
        <f t="shared" si="29"/>
        <v/>
      </c>
      <c r="DD14" s="252" t="str">
        <f t="shared" si="29"/>
        <v/>
      </c>
      <c r="DE14" s="252" t="str">
        <f t="shared" si="29"/>
        <v/>
      </c>
      <c r="DF14" s="252" t="str">
        <f t="shared" si="29"/>
        <v/>
      </c>
      <c r="DG14" s="252" t="str">
        <f t="shared" si="29"/>
        <v/>
      </c>
      <c r="DH14" s="252" t="str">
        <f t="shared" si="29"/>
        <v/>
      </c>
      <c r="DI14" s="252" t="str">
        <f t="shared" si="29"/>
        <v/>
      </c>
      <c r="DJ14" s="252" t="str">
        <f t="shared" si="29"/>
        <v/>
      </c>
      <c r="DK14" s="252" t="str">
        <f t="shared" si="29"/>
        <v/>
      </c>
      <c r="DL14" s="252" t="str">
        <f t="shared" si="29"/>
        <v/>
      </c>
      <c r="DM14" s="252" t="str">
        <f t="shared" si="29"/>
        <v/>
      </c>
      <c r="DN14" s="252" t="str">
        <f t="shared" si="29"/>
        <v/>
      </c>
      <c r="DO14" s="252" t="str">
        <f t="shared" si="29"/>
        <v/>
      </c>
      <c r="DP14" s="252" t="str">
        <f t="shared" si="29"/>
        <v/>
      </c>
      <c r="DQ14" s="252" t="str">
        <f t="shared" si="29"/>
        <v/>
      </c>
      <c r="DR14" s="252" t="str">
        <f t="shared" si="29"/>
        <v/>
      </c>
      <c r="DS14" s="252" t="str">
        <f t="shared" si="29"/>
        <v/>
      </c>
      <c r="DT14" s="252" t="str">
        <f t="shared" si="29"/>
        <v/>
      </c>
      <c r="DU14" s="252" t="str">
        <f t="shared" si="29"/>
        <v/>
      </c>
      <c r="DV14" s="252" t="str">
        <f t="shared" si="29"/>
        <v/>
      </c>
      <c r="DW14" s="252" t="str">
        <f t="shared" si="29"/>
        <v/>
      </c>
      <c r="DX14" s="252" t="str">
        <f t="shared" si="29"/>
        <v/>
      </c>
      <c r="DY14" s="252" t="str">
        <f t="shared" si="29"/>
        <v/>
      </c>
      <c r="DZ14" s="252" t="str">
        <f t="shared" si="29"/>
        <v/>
      </c>
      <c r="EA14" s="252" t="str">
        <f t="shared" si="29"/>
        <v/>
      </c>
      <c r="EB14" s="252" t="str">
        <f t="shared" si="29"/>
        <v/>
      </c>
      <c r="EC14" s="252" t="str">
        <f t="shared" si="29"/>
        <v/>
      </c>
      <c r="ED14" s="253" t="str">
        <f t="shared" si="29"/>
        <v/>
      </c>
      <c r="EE14" s="251" t="str">
        <f t="shared" si="29"/>
        <v/>
      </c>
      <c r="EF14" s="252">
        <f t="shared" si="29"/>
        <v>0</v>
      </c>
      <c r="EG14" s="252">
        <f t="shared" si="29"/>
        <v>0</v>
      </c>
      <c r="EH14" s="252">
        <f t="shared" si="29"/>
        <v>0</v>
      </c>
      <c r="EI14" s="252">
        <f t="shared" si="29"/>
        <v>0</v>
      </c>
      <c r="EJ14" s="252">
        <f t="shared" si="29"/>
        <v>0</v>
      </c>
      <c r="EK14" s="252" t="str">
        <f t="shared" si="29"/>
        <v/>
      </c>
      <c r="EL14" s="252" t="str">
        <f t="shared" si="29"/>
        <v/>
      </c>
      <c r="EM14" s="252">
        <f t="shared" si="29"/>
        <v>0</v>
      </c>
      <c r="EN14" s="252">
        <f t="shared" si="29"/>
        <v>0</v>
      </c>
      <c r="EO14" s="252">
        <f t="shared" si="29"/>
        <v>0</v>
      </c>
      <c r="EP14" s="252">
        <f t="shared" si="29"/>
        <v>0</v>
      </c>
      <c r="EQ14" s="252">
        <f t="shared" si="29"/>
        <v>0</v>
      </c>
      <c r="ER14" s="252" t="str">
        <f t="shared" si="29"/>
        <v/>
      </c>
      <c r="ES14" s="252" t="str">
        <f t="shared" si="29"/>
        <v/>
      </c>
      <c r="ET14" s="252" t="str">
        <f t="shared" si="29"/>
        <v/>
      </c>
      <c r="EU14" s="252">
        <f t="shared" si="29"/>
        <v>0</v>
      </c>
      <c r="EV14" s="252">
        <f t="shared" si="29"/>
        <v>0</v>
      </c>
      <c r="EW14" s="252">
        <f t="shared" si="29"/>
        <v>0</v>
      </c>
      <c r="EX14" s="252">
        <f t="shared" si="29"/>
        <v>0</v>
      </c>
      <c r="EY14" s="252" t="str">
        <f t="shared" si="29"/>
        <v/>
      </c>
      <c r="EZ14" s="252" t="str">
        <f t="shared" si="29"/>
        <v/>
      </c>
      <c r="FA14" s="252" t="str">
        <f t="shared" si="29"/>
        <v/>
      </c>
      <c r="FB14" s="252">
        <f t="shared" si="29"/>
        <v>0</v>
      </c>
      <c r="FC14" s="252">
        <f t="shared" si="29"/>
        <v>0</v>
      </c>
      <c r="FD14" s="252">
        <f t="shared" si="29"/>
        <v>0</v>
      </c>
      <c r="FE14" s="252">
        <f t="shared" si="29"/>
        <v>0</v>
      </c>
      <c r="FF14" s="252" t="str">
        <f t="shared" si="29"/>
        <v/>
      </c>
      <c r="FG14" s="252" t="str">
        <f t="shared" si="29"/>
        <v/>
      </c>
      <c r="FH14" s="252">
        <f t="shared" si="29"/>
        <v>0</v>
      </c>
      <c r="FI14" s="253" t="str">
        <f t="shared" si="29"/>
        <v/>
      </c>
      <c r="FJ14" s="251" t="str">
        <f t="shared" si="29"/>
        <v/>
      </c>
      <c r="FK14" s="252" t="str">
        <f t="shared" si="29"/>
        <v/>
      </c>
      <c r="FL14" s="252" t="str">
        <f t="shared" si="29"/>
        <v/>
      </c>
      <c r="FM14" s="252" t="str">
        <f t="shared" si="29"/>
        <v/>
      </c>
      <c r="FN14" s="252" t="str">
        <f t="shared" ref="FN14:GN14" si="30">IF(OR($AO14="",$AO14&gt;FN$4,$AO19&lt;FN$4,FN$5="準"),"",
IF(AND(OR(FN$5="土",FN$5="日",FN$5="Ａ"),FN$6=""),"",IF(FN$6="",0,FN$6)))</f>
        <v/>
      </c>
      <c r="FO14" s="252" t="str">
        <f t="shared" si="30"/>
        <v/>
      </c>
      <c r="FP14" s="252" t="str">
        <f t="shared" si="30"/>
        <v/>
      </c>
      <c r="FQ14" s="252" t="str">
        <f t="shared" si="30"/>
        <v/>
      </c>
      <c r="FR14" s="252" t="str">
        <f t="shared" si="30"/>
        <v/>
      </c>
      <c r="FS14" s="252" t="str">
        <f t="shared" si="30"/>
        <v/>
      </c>
      <c r="FT14" s="252" t="str">
        <f t="shared" si="30"/>
        <v/>
      </c>
      <c r="FU14" s="252" t="str">
        <f t="shared" si="30"/>
        <v/>
      </c>
      <c r="FV14" s="252" t="str">
        <f t="shared" si="30"/>
        <v/>
      </c>
      <c r="FW14" s="252" t="str">
        <f t="shared" si="30"/>
        <v/>
      </c>
      <c r="FX14" s="252" t="str">
        <f t="shared" si="30"/>
        <v/>
      </c>
      <c r="FY14" s="252" t="str">
        <f t="shared" si="30"/>
        <v/>
      </c>
      <c r="FZ14" s="252" t="str">
        <f t="shared" si="30"/>
        <v/>
      </c>
      <c r="GA14" s="252" t="str">
        <f t="shared" si="30"/>
        <v/>
      </c>
      <c r="GB14" s="252" t="str">
        <f t="shared" si="30"/>
        <v/>
      </c>
      <c r="GC14" s="252" t="str">
        <f t="shared" si="30"/>
        <v/>
      </c>
      <c r="GD14" s="252" t="str">
        <f t="shared" si="30"/>
        <v/>
      </c>
      <c r="GE14" s="252" t="str">
        <f t="shared" si="30"/>
        <v/>
      </c>
      <c r="GF14" s="252" t="str">
        <f t="shared" si="30"/>
        <v/>
      </c>
      <c r="GG14" s="252" t="str">
        <f t="shared" si="30"/>
        <v/>
      </c>
      <c r="GH14" s="252" t="str">
        <f t="shared" si="30"/>
        <v/>
      </c>
      <c r="GI14" s="252" t="str">
        <f t="shared" si="30"/>
        <v/>
      </c>
      <c r="GJ14" s="252" t="str">
        <f t="shared" si="30"/>
        <v/>
      </c>
      <c r="GK14" s="252" t="str">
        <f t="shared" si="30"/>
        <v/>
      </c>
      <c r="GL14" s="252" t="str">
        <f t="shared" si="30"/>
        <v/>
      </c>
      <c r="GM14" s="252" t="str">
        <f t="shared" si="30"/>
        <v/>
      </c>
      <c r="GN14" s="253" t="str">
        <f t="shared" si="30"/>
        <v/>
      </c>
      <c r="GO14" s="254" t="str">
        <f>IF(SUM(AP14:GN14)=0,"",SUM(AP14:GN14))</f>
        <v/>
      </c>
    </row>
    <row r="15" spans="1:208" ht="35.15" customHeight="1">
      <c r="A15" s="1252"/>
      <c r="B15" s="1259"/>
      <c r="C15" s="1260"/>
      <c r="D15" s="1251"/>
      <c r="E15" s="1251"/>
      <c r="F15" s="1251"/>
      <c r="G15" s="1251"/>
      <c r="H15" s="1251"/>
      <c r="I15" s="1251"/>
      <c r="J15" s="1251"/>
      <c r="K15" s="1251"/>
      <c r="L15" s="1251"/>
      <c r="M15" s="1251"/>
      <c r="N15" s="1251"/>
      <c r="O15" s="1251"/>
      <c r="P15" s="1251"/>
      <c r="Q15" s="1251"/>
      <c r="R15" s="1251"/>
      <c r="S15" s="1251"/>
      <c r="T15" s="1251"/>
      <c r="U15" s="1251"/>
      <c r="V15" s="1251"/>
      <c r="W15" s="1251"/>
      <c r="X15" s="1251"/>
      <c r="Y15" s="1251"/>
      <c r="Z15" s="1251"/>
      <c r="AA15" s="1251"/>
      <c r="AB15" s="1251"/>
      <c r="AC15" s="1251"/>
      <c r="AD15" s="1251"/>
      <c r="AE15" s="1251"/>
      <c r="AF15" s="1251"/>
      <c r="AG15" s="1254"/>
      <c r="AI15" s="1283"/>
      <c r="AK15" s="97">
        <v>45600</v>
      </c>
      <c r="AL15" s="248" t="s">
        <v>568</v>
      </c>
      <c r="AM15" s="249">
        <v>1</v>
      </c>
      <c r="AO15" s="292"/>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63"/>
      <c r="BU15" s="262"/>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63"/>
      <c r="CZ15" s="262"/>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63"/>
      <c r="EE15" s="262"/>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63"/>
      <c r="FJ15" s="262"/>
      <c r="FK15" s="225"/>
      <c r="FL15" s="225"/>
      <c r="FM15" s="225"/>
      <c r="FN15" s="225"/>
      <c r="FO15" s="225"/>
      <c r="FP15" s="225"/>
      <c r="FQ15" s="225"/>
      <c r="FR15" s="225"/>
      <c r="FS15" s="225"/>
      <c r="FT15" s="225"/>
      <c r="FU15" s="225"/>
      <c r="FV15" s="225"/>
      <c r="FW15" s="225"/>
      <c r="FX15" s="225"/>
      <c r="FY15" s="225"/>
      <c r="FZ15" s="225"/>
      <c r="GA15" s="225"/>
      <c r="GB15" s="225"/>
      <c r="GC15" s="225"/>
      <c r="GD15" s="225"/>
      <c r="GE15" s="225"/>
      <c r="GF15" s="225"/>
      <c r="GG15" s="225"/>
      <c r="GH15" s="225"/>
      <c r="GI15" s="225"/>
      <c r="GJ15" s="225"/>
      <c r="GK15" s="225"/>
      <c r="GL15" s="225"/>
      <c r="GM15" s="225"/>
      <c r="GN15" s="263"/>
      <c r="GO15" s="264"/>
    </row>
    <row r="16" spans="1:208" ht="35.15" customHeight="1">
      <c r="A16" s="1252"/>
      <c r="B16" s="1259"/>
      <c r="C16" s="1260"/>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251"/>
      <c r="AB16" s="1251"/>
      <c r="AC16" s="1251"/>
      <c r="AD16" s="1251"/>
      <c r="AE16" s="1251"/>
      <c r="AF16" s="1251"/>
      <c r="AG16" s="1254"/>
      <c r="AI16" s="1283"/>
      <c r="AK16" s="97">
        <v>45619</v>
      </c>
      <c r="AL16" s="248" t="s">
        <v>82</v>
      </c>
      <c r="AM16" s="249">
        <v>1</v>
      </c>
      <c r="AO16" s="292"/>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63"/>
      <c r="BU16" s="262"/>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63"/>
      <c r="CZ16" s="262"/>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63"/>
      <c r="EE16" s="262"/>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63"/>
      <c r="FJ16" s="262"/>
      <c r="FK16" s="225"/>
      <c r="FL16" s="225"/>
      <c r="FM16" s="225"/>
      <c r="FN16" s="225"/>
      <c r="FO16" s="225"/>
      <c r="FP16" s="225"/>
      <c r="FQ16" s="225"/>
      <c r="FR16" s="225"/>
      <c r="FS16" s="225"/>
      <c r="FT16" s="225"/>
      <c r="FU16" s="225"/>
      <c r="FV16" s="225"/>
      <c r="FW16" s="225"/>
      <c r="FX16" s="225"/>
      <c r="FY16" s="225"/>
      <c r="FZ16" s="225"/>
      <c r="GA16" s="225"/>
      <c r="GB16" s="225"/>
      <c r="GC16" s="225"/>
      <c r="GD16" s="225"/>
      <c r="GE16" s="225"/>
      <c r="GF16" s="225"/>
      <c r="GG16" s="225"/>
      <c r="GH16" s="225"/>
      <c r="GI16" s="225"/>
      <c r="GJ16" s="225"/>
      <c r="GK16" s="225"/>
      <c r="GL16" s="225"/>
      <c r="GM16" s="225"/>
      <c r="GN16" s="263"/>
      <c r="GO16" s="264"/>
    </row>
    <row r="17" spans="1:197" ht="35.15" customHeight="1">
      <c r="A17" s="1252"/>
      <c r="B17" s="1259"/>
      <c r="C17" s="1260"/>
      <c r="D17" s="1251"/>
      <c r="E17" s="1251"/>
      <c r="F17" s="1251"/>
      <c r="G17" s="1251"/>
      <c r="H17" s="1251"/>
      <c r="I17" s="1251"/>
      <c r="J17" s="1251"/>
      <c r="K17" s="1251"/>
      <c r="L17" s="1251"/>
      <c r="M17" s="1251"/>
      <c r="N17" s="1251"/>
      <c r="O17" s="1251"/>
      <c r="P17" s="1251"/>
      <c r="Q17" s="1251"/>
      <c r="R17" s="1251"/>
      <c r="S17" s="1251"/>
      <c r="T17" s="1251"/>
      <c r="U17" s="1251"/>
      <c r="V17" s="1251"/>
      <c r="W17" s="1251"/>
      <c r="X17" s="1251"/>
      <c r="Y17" s="1251"/>
      <c r="Z17" s="1251"/>
      <c r="AA17" s="1251"/>
      <c r="AB17" s="1251"/>
      <c r="AC17" s="1251"/>
      <c r="AD17" s="1251"/>
      <c r="AE17" s="1251"/>
      <c r="AF17" s="1251"/>
      <c r="AG17" s="1254"/>
      <c r="AI17" s="1283"/>
      <c r="AK17" s="97">
        <v>45655</v>
      </c>
      <c r="AL17" s="248" t="s">
        <v>83</v>
      </c>
      <c r="AM17" s="249">
        <v>1</v>
      </c>
      <c r="AO17" s="292"/>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63"/>
      <c r="BU17" s="262"/>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63"/>
      <c r="CZ17" s="262"/>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63"/>
      <c r="EE17" s="262"/>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63"/>
      <c r="FJ17" s="262"/>
      <c r="FK17" s="225"/>
      <c r="FL17" s="225"/>
      <c r="FM17" s="225"/>
      <c r="FN17" s="225"/>
      <c r="FO17" s="225"/>
      <c r="FP17" s="225"/>
      <c r="FQ17" s="225"/>
      <c r="FR17" s="225"/>
      <c r="FS17" s="225"/>
      <c r="FT17" s="225"/>
      <c r="FU17" s="225"/>
      <c r="FV17" s="225"/>
      <c r="FW17" s="225"/>
      <c r="FX17" s="225"/>
      <c r="FY17" s="225"/>
      <c r="FZ17" s="225"/>
      <c r="GA17" s="225"/>
      <c r="GB17" s="225"/>
      <c r="GC17" s="225"/>
      <c r="GD17" s="225"/>
      <c r="GE17" s="225"/>
      <c r="GF17" s="225"/>
      <c r="GG17" s="225"/>
      <c r="GH17" s="225"/>
      <c r="GI17" s="225"/>
      <c r="GJ17" s="225"/>
      <c r="GK17" s="225"/>
      <c r="GL17" s="225"/>
      <c r="GM17" s="225"/>
      <c r="GN17" s="263"/>
      <c r="GO17" s="264"/>
    </row>
    <row r="18" spans="1:197" ht="35.15" customHeight="1">
      <c r="A18" s="1252"/>
      <c r="B18" s="1259"/>
      <c r="C18" s="1260"/>
      <c r="D18" s="1251"/>
      <c r="E18" s="1251"/>
      <c r="F18" s="1251"/>
      <c r="G18" s="1251"/>
      <c r="H18" s="1251"/>
      <c r="I18" s="1251"/>
      <c r="J18" s="1251"/>
      <c r="K18" s="1251"/>
      <c r="L18" s="1251"/>
      <c r="M18" s="1251"/>
      <c r="N18" s="1251"/>
      <c r="O18" s="1251"/>
      <c r="P18" s="1251"/>
      <c r="Q18" s="1251"/>
      <c r="R18" s="1251"/>
      <c r="S18" s="1251"/>
      <c r="T18" s="1251"/>
      <c r="U18" s="1251"/>
      <c r="V18" s="1251"/>
      <c r="W18" s="1251"/>
      <c r="X18" s="1251"/>
      <c r="Y18" s="1251"/>
      <c r="Z18" s="1251"/>
      <c r="AA18" s="1251"/>
      <c r="AB18" s="1251"/>
      <c r="AC18" s="1251"/>
      <c r="AD18" s="1251"/>
      <c r="AE18" s="1251"/>
      <c r="AF18" s="1251"/>
      <c r="AG18" s="1254"/>
      <c r="AI18" s="273">
        <f>P9</f>
        <v>20</v>
      </c>
      <c r="AK18" s="97">
        <v>45656</v>
      </c>
      <c r="AL18" s="248" t="s">
        <v>83</v>
      </c>
      <c r="AM18" s="249">
        <v>1</v>
      </c>
      <c r="AO18" s="292"/>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63"/>
      <c r="BU18" s="262"/>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63"/>
      <c r="CZ18" s="262"/>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63"/>
      <c r="EE18" s="262"/>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63"/>
      <c r="FJ18" s="262"/>
      <c r="FK18" s="225"/>
      <c r="FL18" s="225"/>
      <c r="FM18" s="225"/>
      <c r="FN18" s="225"/>
      <c r="FO18" s="225"/>
      <c r="FP18" s="225"/>
      <c r="FQ18" s="225"/>
      <c r="FR18" s="225"/>
      <c r="FS18" s="225"/>
      <c r="FT18" s="225"/>
      <c r="FU18" s="225"/>
      <c r="FV18" s="225"/>
      <c r="FW18" s="225"/>
      <c r="FX18" s="225"/>
      <c r="FY18" s="225"/>
      <c r="FZ18" s="225"/>
      <c r="GA18" s="225"/>
      <c r="GB18" s="225"/>
      <c r="GC18" s="225"/>
      <c r="GD18" s="225"/>
      <c r="GE18" s="225"/>
      <c r="GF18" s="225"/>
      <c r="GG18" s="225"/>
      <c r="GH18" s="225"/>
      <c r="GI18" s="225"/>
      <c r="GJ18" s="225"/>
      <c r="GK18" s="225"/>
      <c r="GL18" s="225"/>
      <c r="GM18" s="225"/>
      <c r="GN18" s="263"/>
      <c r="GO18" s="264"/>
    </row>
    <row r="19" spans="1:197" ht="35.15" customHeight="1">
      <c r="A19" s="1252"/>
      <c r="B19" s="1259"/>
      <c r="C19" s="1260"/>
      <c r="D19" s="1251"/>
      <c r="E19" s="1251"/>
      <c r="F19" s="1251"/>
      <c r="G19" s="1251"/>
      <c r="H19" s="1251"/>
      <c r="I19" s="1251"/>
      <c r="J19" s="1251"/>
      <c r="K19" s="1251"/>
      <c r="L19" s="1251"/>
      <c r="M19" s="1251"/>
      <c r="N19" s="1251"/>
      <c r="O19" s="1251"/>
      <c r="P19" s="1251"/>
      <c r="Q19" s="1251"/>
      <c r="R19" s="1251"/>
      <c r="S19" s="1251"/>
      <c r="T19" s="1251"/>
      <c r="U19" s="1251"/>
      <c r="V19" s="1251"/>
      <c r="W19" s="1251"/>
      <c r="X19" s="1251"/>
      <c r="Y19" s="1251"/>
      <c r="Z19" s="1251"/>
      <c r="AA19" s="1251"/>
      <c r="AB19" s="1251"/>
      <c r="AC19" s="1251"/>
      <c r="AD19" s="1251"/>
      <c r="AE19" s="1251"/>
      <c r="AF19" s="1251"/>
      <c r="AG19" s="1254"/>
      <c r="AI19" s="302" t="s">
        <v>416</v>
      </c>
      <c r="AK19" s="97">
        <v>45657</v>
      </c>
      <c r="AL19" s="248" t="s">
        <v>83</v>
      </c>
      <c r="AM19" s="249">
        <v>1</v>
      </c>
      <c r="AO19" s="255">
        <f>IF(AO14="","",EOMONTH($E$8,3)+DAY($E$8)-1)</f>
        <v>45565</v>
      </c>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8"/>
      <c r="BU19" s="256"/>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8"/>
      <c r="CZ19" s="256"/>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8"/>
      <c r="EE19" s="256"/>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8"/>
      <c r="FJ19" s="256"/>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8"/>
      <c r="GO19" s="259">
        <f>IF(COUNT(AP14:GN14)=0,"",COUNT(AP14:GN14))</f>
        <v>19</v>
      </c>
    </row>
    <row r="20" spans="1:197" ht="15" customHeight="1">
      <c r="A20" s="1252"/>
      <c r="B20" s="1253" t="s">
        <v>23</v>
      </c>
      <c r="C20" s="303"/>
      <c r="D20" s="304"/>
      <c r="E20" s="304"/>
      <c r="F20" s="304"/>
      <c r="G20" s="304"/>
      <c r="H20" s="304"/>
      <c r="I20" s="304"/>
      <c r="J20" s="304"/>
      <c r="K20" s="304"/>
      <c r="L20" s="304"/>
      <c r="M20" s="305"/>
      <c r="N20" s="305"/>
      <c r="O20" s="304"/>
      <c r="P20" s="304"/>
      <c r="Q20" s="304"/>
      <c r="R20" s="304"/>
      <c r="S20" s="304"/>
      <c r="T20" s="304"/>
      <c r="U20" s="304"/>
      <c r="V20" s="304"/>
      <c r="W20" s="304"/>
      <c r="X20" s="304"/>
      <c r="Y20" s="304"/>
      <c r="Z20" s="304"/>
      <c r="AA20" s="304"/>
      <c r="AB20" s="304"/>
      <c r="AC20" s="304"/>
      <c r="AD20" s="304"/>
      <c r="AE20" s="304"/>
      <c r="AF20" s="304"/>
      <c r="AG20" s="306"/>
      <c r="AI20" s="279" t="str">
        <f>P8</f>
        <v/>
      </c>
      <c r="AK20" s="95">
        <v>45658</v>
      </c>
      <c r="AL20" s="248" t="s">
        <v>84</v>
      </c>
      <c r="AM20" s="249">
        <v>1</v>
      </c>
      <c r="AO20" s="250">
        <f>IF($E$8="","",EOMONTH($E$8,3)+DAY($E$8))</f>
        <v>45566</v>
      </c>
      <c r="AP20" s="252" t="str">
        <f t="shared" ref="AP20:DA20" si="31">IF(OR($AO20="",$AO20&gt;AP$4,$AO21&lt;AP$4,AP$5="準"),"",
IF(AND(OR(AP$5="土",AP$5="日",AP$5="Ａ"),AP$6=""),"",IF(AP$6="",0,AP$6)))</f>
        <v/>
      </c>
      <c r="AQ20" s="252" t="str">
        <f t="shared" si="31"/>
        <v/>
      </c>
      <c r="AR20" s="252" t="str">
        <f t="shared" si="31"/>
        <v/>
      </c>
      <c r="AS20" s="252" t="str">
        <f t="shared" si="31"/>
        <v/>
      </c>
      <c r="AT20" s="252" t="str">
        <f t="shared" si="31"/>
        <v/>
      </c>
      <c r="AU20" s="252" t="str">
        <f t="shared" si="31"/>
        <v/>
      </c>
      <c r="AV20" s="252" t="str">
        <f t="shared" si="31"/>
        <v/>
      </c>
      <c r="AW20" s="252" t="str">
        <f t="shared" si="31"/>
        <v/>
      </c>
      <c r="AX20" s="252" t="str">
        <f t="shared" si="31"/>
        <v/>
      </c>
      <c r="AY20" s="252" t="str">
        <f t="shared" si="31"/>
        <v/>
      </c>
      <c r="AZ20" s="252" t="str">
        <f t="shared" si="31"/>
        <v/>
      </c>
      <c r="BA20" s="252" t="str">
        <f t="shared" si="31"/>
        <v/>
      </c>
      <c r="BB20" s="252" t="str">
        <f t="shared" si="31"/>
        <v/>
      </c>
      <c r="BC20" s="252" t="str">
        <f t="shared" si="31"/>
        <v/>
      </c>
      <c r="BD20" s="252" t="str">
        <f t="shared" si="31"/>
        <v/>
      </c>
      <c r="BE20" s="252" t="str">
        <f t="shared" si="31"/>
        <v/>
      </c>
      <c r="BF20" s="252" t="str">
        <f t="shared" si="31"/>
        <v/>
      </c>
      <c r="BG20" s="252" t="str">
        <f t="shared" si="31"/>
        <v/>
      </c>
      <c r="BH20" s="252" t="str">
        <f t="shared" si="31"/>
        <v/>
      </c>
      <c r="BI20" s="252" t="str">
        <f t="shared" si="31"/>
        <v/>
      </c>
      <c r="BJ20" s="252" t="str">
        <f t="shared" si="31"/>
        <v/>
      </c>
      <c r="BK20" s="252" t="str">
        <f t="shared" si="31"/>
        <v/>
      </c>
      <c r="BL20" s="252" t="str">
        <f t="shared" si="31"/>
        <v/>
      </c>
      <c r="BM20" s="252" t="str">
        <f t="shared" si="31"/>
        <v/>
      </c>
      <c r="BN20" s="252" t="str">
        <f t="shared" si="31"/>
        <v/>
      </c>
      <c r="BO20" s="252" t="str">
        <f t="shared" si="31"/>
        <v/>
      </c>
      <c r="BP20" s="252" t="str">
        <f t="shared" si="31"/>
        <v/>
      </c>
      <c r="BQ20" s="252" t="str">
        <f t="shared" si="31"/>
        <v/>
      </c>
      <c r="BR20" s="252" t="str">
        <f t="shared" si="31"/>
        <v/>
      </c>
      <c r="BS20" s="252" t="str">
        <f t="shared" si="31"/>
        <v/>
      </c>
      <c r="BT20" s="253" t="str">
        <f t="shared" si="31"/>
        <v/>
      </c>
      <c r="BU20" s="251" t="str">
        <f t="shared" si="31"/>
        <v/>
      </c>
      <c r="BV20" s="252" t="str">
        <f t="shared" si="31"/>
        <v/>
      </c>
      <c r="BW20" s="252" t="str">
        <f t="shared" si="31"/>
        <v/>
      </c>
      <c r="BX20" s="252" t="str">
        <f t="shared" si="31"/>
        <v/>
      </c>
      <c r="BY20" s="252" t="str">
        <f t="shared" si="31"/>
        <v/>
      </c>
      <c r="BZ20" s="252" t="str">
        <f t="shared" si="31"/>
        <v/>
      </c>
      <c r="CA20" s="252" t="str">
        <f t="shared" si="31"/>
        <v/>
      </c>
      <c r="CB20" s="252" t="str">
        <f t="shared" si="31"/>
        <v/>
      </c>
      <c r="CC20" s="252" t="str">
        <f t="shared" si="31"/>
        <v/>
      </c>
      <c r="CD20" s="252" t="str">
        <f t="shared" si="31"/>
        <v/>
      </c>
      <c r="CE20" s="252" t="str">
        <f t="shared" si="31"/>
        <v/>
      </c>
      <c r="CF20" s="252" t="str">
        <f t="shared" si="31"/>
        <v/>
      </c>
      <c r="CG20" s="252" t="str">
        <f t="shared" si="31"/>
        <v/>
      </c>
      <c r="CH20" s="252" t="str">
        <f t="shared" si="31"/>
        <v/>
      </c>
      <c r="CI20" s="252" t="str">
        <f t="shared" si="31"/>
        <v/>
      </c>
      <c r="CJ20" s="252" t="str">
        <f t="shared" si="31"/>
        <v/>
      </c>
      <c r="CK20" s="252" t="str">
        <f t="shared" si="31"/>
        <v/>
      </c>
      <c r="CL20" s="252" t="str">
        <f t="shared" si="31"/>
        <v/>
      </c>
      <c r="CM20" s="252" t="str">
        <f t="shared" si="31"/>
        <v/>
      </c>
      <c r="CN20" s="252" t="str">
        <f t="shared" si="31"/>
        <v/>
      </c>
      <c r="CO20" s="252" t="str">
        <f t="shared" si="31"/>
        <v/>
      </c>
      <c r="CP20" s="252" t="str">
        <f t="shared" si="31"/>
        <v/>
      </c>
      <c r="CQ20" s="252" t="str">
        <f t="shared" si="31"/>
        <v/>
      </c>
      <c r="CR20" s="252" t="str">
        <f t="shared" si="31"/>
        <v/>
      </c>
      <c r="CS20" s="252" t="str">
        <f t="shared" si="31"/>
        <v/>
      </c>
      <c r="CT20" s="252" t="str">
        <f t="shared" si="31"/>
        <v/>
      </c>
      <c r="CU20" s="252" t="str">
        <f t="shared" si="31"/>
        <v/>
      </c>
      <c r="CV20" s="252" t="str">
        <f t="shared" si="31"/>
        <v/>
      </c>
      <c r="CW20" s="252" t="str">
        <f t="shared" si="31"/>
        <v/>
      </c>
      <c r="CX20" s="252" t="str">
        <f t="shared" si="31"/>
        <v/>
      </c>
      <c r="CY20" s="253" t="str">
        <f t="shared" si="31"/>
        <v/>
      </c>
      <c r="CZ20" s="251" t="str">
        <f t="shared" si="31"/>
        <v/>
      </c>
      <c r="DA20" s="252" t="str">
        <f t="shared" si="31"/>
        <v/>
      </c>
      <c r="DB20" s="252" t="str">
        <f t="shared" ref="DB20:FM20" si="32">IF(OR($AO20="",$AO20&gt;DB$4,$AO21&lt;DB$4,DB$5="準"),"",
IF(AND(OR(DB$5="土",DB$5="日",DB$5="Ａ"),DB$6=""),"",IF(DB$6="",0,DB$6)))</f>
        <v/>
      </c>
      <c r="DC20" s="252" t="str">
        <f t="shared" si="32"/>
        <v/>
      </c>
      <c r="DD20" s="252" t="str">
        <f t="shared" si="32"/>
        <v/>
      </c>
      <c r="DE20" s="252" t="str">
        <f t="shared" si="32"/>
        <v/>
      </c>
      <c r="DF20" s="252" t="str">
        <f t="shared" si="32"/>
        <v/>
      </c>
      <c r="DG20" s="252" t="str">
        <f t="shared" si="32"/>
        <v/>
      </c>
      <c r="DH20" s="252" t="str">
        <f t="shared" si="32"/>
        <v/>
      </c>
      <c r="DI20" s="252" t="str">
        <f t="shared" si="32"/>
        <v/>
      </c>
      <c r="DJ20" s="252" t="str">
        <f t="shared" si="32"/>
        <v/>
      </c>
      <c r="DK20" s="252" t="str">
        <f t="shared" si="32"/>
        <v/>
      </c>
      <c r="DL20" s="252" t="str">
        <f t="shared" si="32"/>
        <v/>
      </c>
      <c r="DM20" s="252" t="str">
        <f t="shared" si="32"/>
        <v/>
      </c>
      <c r="DN20" s="252" t="str">
        <f t="shared" si="32"/>
        <v/>
      </c>
      <c r="DO20" s="252" t="str">
        <f t="shared" si="32"/>
        <v/>
      </c>
      <c r="DP20" s="252" t="str">
        <f t="shared" si="32"/>
        <v/>
      </c>
      <c r="DQ20" s="252" t="str">
        <f t="shared" si="32"/>
        <v/>
      </c>
      <c r="DR20" s="252" t="str">
        <f t="shared" si="32"/>
        <v/>
      </c>
      <c r="DS20" s="252" t="str">
        <f t="shared" si="32"/>
        <v/>
      </c>
      <c r="DT20" s="252" t="str">
        <f t="shared" si="32"/>
        <v/>
      </c>
      <c r="DU20" s="252" t="str">
        <f t="shared" si="32"/>
        <v/>
      </c>
      <c r="DV20" s="252" t="str">
        <f t="shared" si="32"/>
        <v/>
      </c>
      <c r="DW20" s="252" t="str">
        <f t="shared" si="32"/>
        <v/>
      </c>
      <c r="DX20" s="252" t="str">
        <f t="shared" si="32"/>
        <v/>
      </c>
      <c r="DY20" s="252" t="str">
        <f t="shared" si="32"/>
        <v/>
      </c>
      <c r="DZ20" s="252" t="str">
        <f t="shared" si="32"/>
        <v/>
      </c>
      <c r="EA20" s="252" t="str">
        <f t="shared" si="32"/>
        <v/>
      </c>
      <c r="EB20" s="252" t="str">
        <f t="shared" si="32"/>
        <v/>
      </c>
      <c r="EC20" s="252" t="str">
        <f t="shared" si="32"/>
        <v/>
      </c>
      <c r="ED20" s="253" t="str">
        <f t="shared" si="32"/>
        <v/>
      </c>
      <c r="EE20" s="251" t="str">
        <f t="shared" si="32"/>
        <v/>
      </c>
      <c r="EF20" s="252" t="str">
        <f t="shared" si="32"/>
        <v/>
      </c>
      <c r="EG20" s="252" t="str">
        <f t="shared" si="32"/>
        <v/>
      </c>
      <c r="EH20" s="252" t="str">
        <f t="shared" si="32"/>
        <v/>
      </c>
      <c r="EI20" s="252" t="str">
        <f t="shared" si="32"/>
        <v/>
      </c>
      <c r="EJ20" s="252" t="str">
        <f t="shared" si="32"/>
        <v/>
      </c>
      <c r="EK20" s="252" t="str">
        <f t="shared" si="32"/>
        <v/>
      </c>
      <c r="EL20" s="252" t="str">
        <f t="shared" si="32"/>
        <v/>
      </c>
      <c r="EM20" s="252" t="str">
        <f t="shared" si="32"/>
        <v/>
      </c>
      <c r="EN20" s="252" t="str">
        <f t="shared" si="32"/>
        <v/>
      </c>
      <c r="EO20" s="252" t="str">
        <f t="shared" si="32"/>
        <v/>
      </c>
      <c r="EP20" s="252" t="str">
        <f t="shared" si="32"/>
        <v/>
      </c>
      <c r="EQ20" s="252" t="str">
        <f t="shared" si="32"/>
        <v/>
      </c>
      <c r="ER20" s="252" t="str">
        <f t="shared" si="32"/>
        <v/>
      </c>
      <c r="ES20" s="252" t="str">
        <f t="shared" si="32"/>
        <v/>
      </c>
      <c r="ET20" s="252" t="str">
        <f t="shared" si="32"/>
        <v/>
      </c>
      <c r="EU20" s="252" t="str">
        <f t="shared" si="32"/>
        <v/>
      </c>
      <c r="EV20" s="252" t="str">
        <f t="shared" si="32"/>
        <v/>
      </c>
      <c r="EW20" s="252" t="str">
        <f t="shared" si="32"/>
        <v/>
      </c>
      <c r="EX20" s="252" t="str">
        <f t="shared" si="32"/>
        <v/>
      </c>
      <c r="EY20" s="252" t="str">
        <f t="shared" si="32"/>
        <v/>
      </c>
      <c r="EZ20" s="252" t="str">
        <f t="shared" si="32"/>
        <v/>
      </c>
      <c r="FA20" s="252" t="str">
        <f t="shared" si="32"/>
        <v/>
      </c>
      <c r="FB20" s="252" t="str">
        <f t="shared" si="32"/>
        <v/>
      </c>
      <c r="FC20" s="252" t="str">
        <f t="shared" si="32"/>
        <v/>
      </c>
      <c r="FD20" s="252" t="str">
        <f t="shared" si="32"/>
        <v/>
      </c>
      <c r="FE20" s="252" t="str">
        <f t="shared" si="32"/>
        <v/>
      </c>
      <c r="FF20" s="252" t="str">
        <f t="shared" si="32"/>
        <v/>
      </c>
      <c r="FG20" s="252" t="str">
        <f t="shared" si="32"/>
        <v/>
      </c>
      <c r="FH20" s="252" t="str">
        <f t="shared" si="32"/>
        <v/>
      </c>
      <c r="FI20" s="253" t="str">
        <f t="shared" si="32"/>
        <v/>
      </c>
      <c r="FJ20" s="251">
        <f t="shared" si="32"/>
        <v>0</v>
      </c>
      <c r="FK20" s="252">
        <f t="shared" si="32"/>
        <v>0</v>
      </c>
      <c r="FL20" s="252">
        <f t="shared" si="32"/>
        <v>0</v>
      </c>
      <c r="FM20" s="252">
        <f t="shared" si="32"/>
        <v>0</v>
      </c>
      <c r="FN20" s="252" t="str">
        <f t="shared" ref="FN20:GN20" si="33">IF(OR($AO20="",$AO20&gt;FN$4,$AO21&lt;FN$4,FN$5="準"),"",
IF(AND(OR(FN$5="土",FN$5="日",FN$5="Ａ"),FN$6=""),"",IF(FN$6="",0,FN$6)))</f>
        <v/>
      </c>
      <c r="FO20" s="252" t="str">
        <f t="shared" si="33"/>
        <v/>
      </c>
      <c r="FP20" s="252">
        <f t="shared" si="33"/>
        <v>0</v>
      </c>
      <c r="FQ20" s="252">
        <f t="shared" si="33"/>
        <v>0</v>
      </c>
      <c r="FR20" s="252">
        <f t="shared" si="33"/>
        <v>0</v>
      </c>
      <c r="FS20" s="252">
        <f t="shared" si="33"/>
        <v>0</v>
      </c>
      <c r="FT20" s="252">
        <f t="shared" si="33"/>
        <v>0</v>
      </c>
      <c r="FU20" s="252" t="str">
        <f t="shared" si="33"/>
        <v/>
      </c>
      <c r="FV20" s="252" t="str">
        <f t="shared" si="33"/>
        <v/>
      </c>
      <c r="FW20" s="252" t="str">
        <f t="shared" si="33"/>
        <v/>
      </c>
      <c r="FX20" s="252">
        <f t="shared" si="33"/>
        <v>0</v>
      </c>
      <c r="FY20" s="252">
        <f t="shared" si="33"/>
        <v>0</v>
      </c>
      <c r="FZ20" s="252">
        <f t="shared" si="33"/>
        <v>0</v>
      </c>
      <c r="GA20" s="252">
        <f t="shared" si="33"/>
        <v>0</v>
      </c>
      <c r="GB20" s="252" t="str">
        <f t="shared" si="33"/>
        <v/>
      </c>
      <c r="GC20" s="252" t="str">
        <f t="shared" si="33"/>
        <v/>
      </c>
      <c r="GD20" s="252">
        <f t="shared" si="33"/>
        <v>0</v>
      </c>
      <c r="GE20" s="252">
        <f t="shared" si="33"/>
        <v>0</v>
      </c>
      <c r="GF20" s="252">
        <f t="shared" si="33"/>
        <v>0</v>
      </c>
      <c r="GG20" s="252">
        <f t="shared" si="33"/>
        <v>0</v>
      </c>
      <c r="GH20" s="252">
        <f t="shared" si="33"/>
        <v>0</v>
      </c>
      <c r="GI20" s="252" t="str">
        <f t="shared" si="33"/>
        <v/>
      </c>
      <c r="GJ20" s="252" t="str">
        <f t="shared" si="33"/>
        <v/>
      </c>
      <c r="GK20" s="252">
        <f t="shared" si="33"/>
        <v>0</v>
      </c>
      <c r="GL20" s="252">
        <f t="shared" si="33"/>
        <v>0</v>
      </c>
      <c r="GM20" s="252">
        <f t="shared" si="33"/>
        <v>0</v>
      </c>
      <c r="GN20" s="253">
        <f t="shared" si="33"/>
        <v>0</v>
      </c>
      <c r="GO20" s="254" t="str">
        <f>IF(SUM(AP20:GN20)=0,"",SUM(AP20:GN20))</f>
        <v/>
      </c>
    </row>
    <row r="21" spans="1:197" ht="15" customHeight="1">
      <c r="A21" s="1252"/>
      <c r="B21" s="1253"/>
      <c r="C21" s="307"/>
      <c r="D21" s="308"/>
      <c r="E21" s="308"/>
      <c r="F21" s="308"/>
      <c r="G21" s="308"/>
      <c r="H21" s="308"/>
      <c r="I21" s="308"/>
      <c r="J21" s="308"/>
      <c r="K21" s="308"/>
      <c r="L21" s="308"/>
      <c r="M21" s="308"/>
      <c r="N21" s="308"/>
      <c r="O21" s="308"/>
      <c r="P21" s="308"/>
      <c r="Q21" s="308"/>
      <c r="R21" s="308"/>
      <c r="S21" s="308"/>
      <c r="T21" s="308"/>
      <c r="U21" s="308"/>
      <c r="V21" s="308"/>
      <c r="W21" s="309"/>
      <c r="X21" s="309"/>
      <c r="Y21" s="309"/>
      <c r="Z21" s="309"/>
      <c r="AA21" s="309"/>
      <c r="AB21" s="309"/>
      <c r="AC21" s="309"/>
      <c r="AD21" s="309"/>
      <c r="AE21" s="309"/>
      <c r="AF21" s="309"/>
      <c r="AG21" s="310"/>
      <c r="AI21" s="284" t="s">
        <v>23</v>
      </c>
      <c r="AK21" s="97">
        <v>45659</v>
      </c>
      <c r="AL21" s="248" t="s">
        <v>83</v>
      </c>
      <c r="AM21" s="249">
        <v>1</v>
      </c>
      <c r="AO21" s="255">
        <f>IF(AO20="","",EOMONTH($E$8,4)+DAY($E$8)-1)</f>
        <v>45596</v>
      </c>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8"/>
      <c r="BU21" s="256"/>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8"/>
      <c r="CZ21" s="256"/>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8"/>
      <c r="EE21" s="256"/>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8"/>
      <c r="FJ21" s="256"/>
      <c r="FK21" s="257"/>
      <c r="FL21" s="257"/>
      <c r="FM21" s="257"/>
      <c r="FN21" s="257"/>
      <c r="FO21" s="257"/>
      <c r="FP21" s="257"/>
      <c r="FQ21" s="257"/>
      <c r="FR21" s="257"/>
      <c r="FS21" s="257"/>
      <c r="FT21" s="257"/>
      <c r="FU21" s="257"/>
      <c r="FV21" s="257"/>
      <c r="FW21" s="257"/>
      <c r="FX21" s="257"/>
      <c r="FY21" s="257"/>
      <c r="FZ21" s="257"/>
      <c r="GA21" s="257"/>
      <c r="GB21" s="257"/>
      <c r="GC21" s="257"/>
      <c r="GD21" s="257"/>
      <c r="GE21" s="257"/>
      <c r="GF21" s="257"/>
      <c r="GG21" s="257"/>
      <c r="GH21" s="257"/>
      <c r="GI21" s="257"/>
      <c r="GJ21" s="257"/>
      <c r="GK21" s="257"/>
      <c r="GL21" s="257"/>
      <c r="GM21" s="257"/>
      <c r="GN21" s="258"/>
      <c r="GO21" s="259">
        <f>IF(COUNT(AP20:GN20)=0,"",COUNT(AP20:GN20))</f>
        <v>22</v>
      </c>
    </row>
    <row r="22" spans="1:197" ht="6" customHeight="1">
      <c r="A22" s="227"/>
      <c r="B22" s="227"/>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K22" s="392">
        <v>45660</v>
      </c>
      <c r="AL22" s="248" t="s">
        <v>83</v>
      </c>
      <c r="AM22" s="249">
        <v>1</v>
      </c>
      <c r="AO22" s="250">
        <f>IF($E$8="","",EOMONTH($E$8,4)+DAY($E$8))</f>
        <v>45597</v>
      </c>
      <c r="AP22" s="252" t="str">
        <f t="shared" ref="AP22:DA22" si="34">IF(OR($AO22="",$AO22&gt;AP$4,$AO24&lt;AP$4,AP$5="準"),"",
IF(AND(OR(AP$5="土",AP$5="日",AP$5="Ａ"),AP$6=""),"",IF(AP$6="",0,AP$6)))</f>
        <v/>
      </c>
      <c r="AQ22" s="252" t="str">
        <f t="shared" si="34"/>
        <v/>
      </c>
      <c r="AR22" s="252" t="str">
        <f t="shared" si="34"/>
        <v/>
      </c>
      <c r="AS22" s="252" t="str">
        <f t="shared" si="34"/>
        <v/>
      </c>
      <c r="AT22" s="252" t="str">
        <f t="shared" si="34"/>
        <v/>
      </c>
      <c r="AU22" s="252" t="str">
        <f t="shared" si="34"/>
        <v/>
      </c>
      <c r="AV22" s="252" t="str">
        <f t="shared" si="34"/>
        <v/>
      </c>
      <c r="AW22" s="252" t="str">
        <f t="shared" si="34"/>
        <v/>
      </c>
      <c r="AX22" s="252" t="str">
        <f t="shared" si="34"/>
        <v/>
      </c>
      <c r="AY22" s="252" t="str">
        <f t="shared" si="34"/>
        <v/>
      </c>
      <c r="AZ22" s="252" t="str">
        <f t="shared" si="34"/>
        <v/>
      </c>
      <c r="BA22" s="252" t="str">
        <f t="shared" si="34"/>
        <v/>
      </c>
      <c r="BB22" s="252" t="str">
        <f t="shared" si="34"/>
        <v/>
      </c>
      <c r="BC22" s="252" t="str">
        <f t="shared" si="34"/>
        <v/>
      </c>
      <c r="BD22" s="252" t="str">
        <f t="shared" si="34"/>
        <v/>
      </c>
      <c r="BE22" s="252" t="str">
        <f t="shared" si="34"/>
        <v/>
      </c>
      <c r="BF22" s="252" t="str">
        <f t="shared" si="34"/>
        <v/>
      </c>
      <c r="BG22" s="252" t="str">
        <f t="shared" si="34"/>
        <v/>
      </c>
      <c r="BH22" s="252" t="str">
        <f t="shared" si="34"/>
        <v/>
      </c>
      <c r="BI22" s="252" t="str">
        <f t="shared" si="34"/>
        <v/>
      </c>
      <c r="BJ22" s="252" t="str">
        <f t="shared" si="34"/>
        <v/>
      </c>
      <c r="BK22" s="252" t="str">
        <f t="shared" si="34"/>
        <v/>
      </c>
      <c r="BL22" s="252" t="str">
        <f t="shared" si="34"/>
        <v/>
      </c>
      <c r="BM22" s="252" t="str">
        <f t="shared" si="34"/>
        <v/>
      </c>
      <c r="BN22" s="252" t="str">
        <f t="shared" si="34"/>
        <v/>
      </c>
      <c r="BO22" s="252" t="str">
        <f t="shared" si="34"/>
        <v/>
      </c>
      <c r="BP22" s="252" t="str">
        <f t="shared" si="34"/>
        <v/>
      </c>
      <c r="BQ22" s="252" t="str">
        <f t="shared" si="34"/>
        <v/>
      </c>
      <c r="BR22" s="252" t="str">
        <f t="shared" si="34"/>
        <v/>
      </c>
      <c r="BS22" s="252" t="str">
        <f t="shared" si="34"/>
        <v/>
      </c>
      <c r="BT22" s="253" t="str">
        <f t="shared" si="34"/>
        <v/>
      </c>
      <c r="BU22" s="251" t="str">
        <f t="shared" si="34"/>
        <v/>
      </c>
      <c r="BV22" s="252" t="str">
        <f t="shared" si="34"/>
        <v/>
      </c>
      <c r="BW22" s="252" t="str">
        <f t="shared" si="34"/>
        <v/>
      </c>
      <c r="BX22" s="252" t="str">
        <f t="shared" si="34"/>
        <v/>
      </c>
      <c r="BY22" s="252" t="str">
        <f t="shared" si="34"/>
        <v/>
      </c>
      <c r="BZ22" s="252" t="str">
        <f t="shared" si="34"/>
        <v/>
      </c>
      <c r="CA22" s="252" t="str">
        <f t="shared" si="34"/>
        <v/>
      </c>
      <c r="CB22" s="252" t="str">
        <f t="shared" si="34"/>
        <v/>
      </c>
      <c r="CC22" s="252" t="str">
        <f t="shared" si="34"/>
        <v/>
      </c>
      <c r="CD22" s="252" t="str">
        <f t="shared" si="34"/>
        <v/>
      </c>
      <c r="CE22" s="252" t="str">
        <f t="shared" si="34"/>
        <v/>
      </c>
      <c r="CF22" s="252" t="str">
        <f t="shared" si="34"/>
        <v/>
      </c>
      <c r="CG22" s="252" t="str">
        <f t="shared" si="34"/>
        <v/>
      </c>
      <c r="CH22" s="252" t="str">
        <f t="shared" si="34"/>
        <v/>
      </c>
      <c r="CI22" s="252" t="str">
        <f t="shared" si="34"/>
        <v/>
      </c>
      <c r="CJ22" s="252" t="str">
        <f t="shared" si="34"/>
        <v/>
      </c>
      <c r="CK22" s="252" t="str">
        <f t="shared" si="34"/>
        <v/>
      </c>
      <c r="CL22" s="252" t="str">
        <f t="shared" si="34"/>
        <v/>
      </c>
      <c r="CM22" s="252" t="str">
        <f t="shared" si="34"/>
        <v/>
      </c>
      <c r="CN22" s="252" t="str">
        <f t="shared" si="34"/>
        <v/>
      </c>
      <c r="CO22" s="252" t="str">
        <f t="shared" si="34"/>
        <v/>
      </c>
      <c r="CP22" s="252" t="str">
        <f t="shared" si="34"/>
        <v/>
      </c>
      <c r="CQ22" s="252" t="str">
        <f t="shared" si="34"/>
        <v/>
      </c>
      <c r="CR22" s="252" t="str">
        <f t="shared" si="34"/>
        <v/>
      </c>
      <c r="CS22" s="252" t="str">
        <f t="shared" si="34"/>
        <v/>
      </c>
      <c r="CT22" s="252" t="str">
        <f t="shared" si="34"/>
        <v/>
      </c>
      <c r="CU22" s="252" t="str">
        <f t="shared" si="34"/>
        <v/>
      </c>
      <c r="CV22" s="252" t="str">
        <f t="shared" si="34"/>
        <v/>
      </c>
      <c r="CW22" s="252" t="str">
        <f t="shared" si="34"/>
        <v/>
      </c>
      <c r="CX22" s="252" t="str">
        <f t="shared" si="34"/>
        <v/>
      </c>
      <c r="CY22" s="253" t="str">
        <f t="shared" si="34"/>
        <v/>
      </c>
      <c r="CZ22" s="251" t="str">
        <f t="shared" si="34"/>
        <v/>
      </c>
      <c r="DA22" s="252" t="str">
        <f t="shared" si="34"/>
        <v/>
      </c>
      <c r="DB22" s="252" t="str">
        <f t="shared" ref="DB22:FM22" si="35">IF(OR($AO22="",$AO22&gt;DB$4,$AO24&lt;DB$4,DB$5="準"),"",
IF(AND(OR(DB$5="土",DB$5="日",DB$5="Ａ"),DB$6=""),"",IF(DB$6="",0,DB$6)))</f>
        <v/>
      </c>
      <c r="DC22" s="252" t="str">
        <f t="shared" si="35"/>
        <v/>
      </c>
      <c r="DD22" s="252" t="str">
        <f t="shared" si="35"/>
        <v/>
      </c>
      <c r="DE22" s="252" t="str">
        <f t="shared" si="35"/>
        <v/>
      </c>
      <c r="DF22" s="252" t="str">
        <f t="shared" si="35"/>
        <v/>
      </c>
      <c r="DG22" s="252" t="str">
        <f t="shared" si="35"/>
        <v/>
      </c>
      <c r="DH22" s="252" t="str">
        <f t="shared" si="35"/>
        <v/>
      </c>
      <c r="DI22" s="252" t="str">
        <f t="shared" si="35"/>
        <v/>
      </c>
      <c r="DJ22" s="252" t="str">
        <f t="shared" si="35"/>
        <v/>
      </c>
      <c r="DK22" s="252" t="str">
        <f t="shared" si="35"/>
        <v/>
      </c>
      <c r="DL22" s="252" t="str">
        <f t="shared" si="35"/>
        <v/>
      </c>
      <c r="DM22" s="252" t="str">
        <f t="shared" si="35"/>
        <v/>
      </c>
      <c r="DN22" s="252" t="str">
        <f t="shared" si="35"/>
        <v/>
      </c>
      <c r="DO22" s="252" t="str">
        <f t="shared" si="35"/>
        <v/>
      </c>
      <c r="DP22" s="252" t="str">
        <f t="shared" si="35"/>
        <v/>
      </c>
      <c r="DQ22" s="252" t="str">
        <f t="shared" si="35"/>
        <v/>
      </c>
      <c r="DR22" s="252" t="str">
        <f t="shared" si="35"/>
        <v/>
      </c>
      <c r="DS22" s="252" t="str">
        <f t="shared" si="35"/>
        <v/>
      </c>
      <c r="DT22" s="252" t="str">
        <f t="shared" si="35"/>
        <v/>
      </c>
      <c r="DU22" s="252" t="str">
        <f t="shared" si="35"/>
        <v/>
      </c>
      <c r="DV22" s="252" t="str">
        <f t="shared" si="35"/>
        <v/>
      </c>
      <c r="DW22" s="252" t="str">
        <f t="shared" si="35"/>
        <v/>
      </c>
      <c r="DX22" s="252" t="str">
        <f t="shared" si="35"/>
        <v/>
      </c>
      <c r="DY22" s="252" t="str">
        <f t="shared" si="35"/>
        <v/>
      </c>
      <c r="DZ22" s="252" t="str">
        <f t="shared" si="35"/>
        <v/>
      </c>
      <c r="EA22" s="252" t="str">
        <f t="shared" si="35"/>
        <v/>
      </c>
      <c r="EB22" s="252" t="str">
        <f t="shared" si="35"/>
        <v/>
      </c>
      <c r="EC22" s="252" t="str">
        <f t="shared" si="35"/>
        <v/>
      </c>
      <c r="ED22" s="253" t="str">
        <f t="shared" si="35"/>
        <v/>
      </c>
      <c r="EE22" s="251" t="str">
        <f t="shared" si="35"/>
        <v/>
      </c>
      <c r="EF22" s="252" t="str">
        <f t="shared" si="35"/>
        <v/>
      </c>
      <c r="EG22" s="252" t="str">
        <f t="shared" si="35"/>
        <v/>
      </c>
      <c r="EH22" s="252" t="str">
        <f t="shared" si="35"/>
        <v/>
      </c>
      <c r="EI22" s="252" t="str">
        <f t="shared" si="35"/>
        <v/>
      </c>
      <c r="EJ22" s="252" t="str">
        <f t="shared" si="35"/>
        <v/>
      </c>
      <c r="EK22" s="252" t="str">
        <f t="shared" si="35"/>
        <v/>
      </c>
      <c r="EL22" s="252" t="str">
        <f t="shared" si="35"/>
        <v/>
      </c>
      <c r="EM22" s="252" t="str">
        <f t="shared" si="35"/>
        <v/>
      </c>
      <c r="EN22" s="252" t="str">
        <f t="shared" si="35"/>
        <v/>
      </c>
      <c r="EO22" s="252" t="str">
        <f t="shared" si="35"/>
        <v/>
      </c>
      <c r="EP22" s="252" t="str">
        <f t="shared" si="35"/>
        <v/>
      </c>
      <c r="EQ22" s="252" t="str">
        <f t="shared" si="35"/>
        <v/>
      </c>
      <c r="ER22" s="252" t="str">
        <f t="shared" si="35"/>
        <v/>
      </c>
      <c r="ES22" s="252" t="str">
        <f t="shared" si="35"/>
        <v/>
      </c>
      <c r="ET22" s="252" t="str">
        <f t="shared" si="35"/>
        <v/>
      </c>
      <c r="EU22" s="252" t="str">
        <f t="shared" si="35"/>
        <v/>
      </c>
      <c r="EV22" s="252" t="str">
        <f t="shared" si="35"/>
        <v/>
      </c>
      <c r="EW22" s="252" t="str">
        <f t="shared" si="35"/>
        <v/>
      </c>
      <c r="EX22" s="252" t="str">
        <f t="shared" si="35"/>
        <v/>
      </c>
      <c r="EY22" s="252" t="str">
        <f t="shared" si="35"/>
        <v/>
      </c>
      <c r="EZ22" s="252" t="str">
        <f t="shared" si="35"/>
        <v/>
      </c>
      <c r="FA22" s="252" t="str">
        <f t="shared" si="35"/>
        <v/>
      </c>
      <c r="FB22" s="252" t="str">
        <f t="shared" si="35"/>
        <v/>
      </c>
      <c r="FC22" s="252" t="str">
        <f t="shared" si="35"/>
        <v/>
      </c>
      <c r="FD22" s="252" t="str">
        <f t="shared" si="35"/>
        <v/>
      </c>
      <c r="FE22" s="252" t="str">
        <f t="shared" si="35"/>
        <v/>
      </c>
      <c r="FF22" s="252" t="str">
        <f t="shared" si="35"/>
        <v/>
      </c>
      <c r="FG22" s="252" t="str">
        <f t="shared" si="35"/>
        <v/>
      </c>
      <c r="FH22" s="252" t="str">
        <f t="shared" si="35"/>
        <v/>
      </c>
      <c r="FI22" s="253" t="str">
        <f t="shared" si="35"/>
        <v/>
      </c>
      <c r="FJ22" s="251" t="str">
        <f t="shared" si="35"/>
        <v/>
      </c>
      <c r="FK22" s="252" t="str">
        <f t="shared" si="35"/>
        <v/>
      </c>
      <c r="FL22" s="252" t="str">
        <f t="shared" si="35"/>
        <v/>
      </c>
      <c r="FM22" s="252" t="str">
        <f t="shared" si="35"/>
        <v/>
      </c>
      <c r="FN22" s="252" t="str">
        <f t="shared" ref="FN22:GN22" si="36">IF(OR($AO22="",$AO22&gt;FN$4,$AO24&lt;FN$4,FN$5="準"),"",
IF(AND(OR(FN$5="土",FN$5="日",FN$5="Ａ"),FN$6=""),"",IF(FN$6="",0,FN$6)))</f>
        <v/>
      </c>
      <c r="FO22" s="252" t="str">
        <f t="shared" si="36"/>
        <v/>
      </c>
      <c r="FP22" s="252" t="str">
        <f t="shared" si="36"/>
        <v/>
      </c>
      <c r="FQ22" s="252" t="str">
        <f t="shared" si="36"/>
        <v/>
      </c>
      <c r="FR22" s="252" t="str">
        <f t="shared" si="36"/>
        <v/>
      </c>
      <c r="FS22" s="252" t="str">
        <f t="shared" si="36"/>
        <v/>
      </c>
      <c r="FT22" s="252" t="str">
        <f t="shared" si="36"/>
        <v/>
      </c>
      <c r="FU22" s="252" t="str">
        <f t="shared" si="36"/>
        <v/>
      </c>
      <c r="FV22" s="252" t="str">
        <f t="shared" si="36"/>
        <v/>
      </c>
      <c r="FW22" s="252" t="str">
        <f t="shared" si="36"/>
        <v/>
      </c>
      <c r="FX22" s="252" t="str">
        <f t="shared" si="36"/>
        <v/>
      </c>
      <c r="FY22" s="252" t="str">
        <f t="shared" si="36"/>
        <v/>
      </c>
      <c r="FZ22" s="252" t="str">
        <f t="shared" si="36"/>
        <v/>
      </c>
      <c r="GA22" s="252" t="str">
        <f t="shared" si="36"/>
        <v/>
      </c>
      <c r="GB22" s="252" t="str">
        <f t="shared" si="36"/>
        <v/>
      </c>
      <c r="GC22" s="252" t="str">
        <f t="shared" si="36"/>
        <v/>
      </c>
      <c r="GD22" s="252" t="str">
        <f t="shared" si="36"/>
        <v/>
      </c>
      <c r="GE22" s="252" t="str">
        <f t="shared" si="36"/>
        <v/>
      </c>
      <c r="GF22" s="252" t="str">
        <f t="shared" si="36"/>
        <v/>
      </c>
      <c r="GG22" s="252" t="str">
        <f t="shared" si="36"/>
        <v/>
      </c>
      <c r="GH22" s="252" t="str">
        <f t="shared" si="36"/>
        <v/>
      </c>
      <c r="GI22" s="252" t="str">
        <f t="shared" si="36"/>
        <v/>
      </c>
      <c r="GJ22" s="252" t="str">
        <f t="shared" si="36"/>
        <v/>
      </c>
      <c r="GK22" s="252" t="str">
        <f t="shared" si="36"/>
        <v/>
      </c>
      <c r="GL22" s="252" t="str">
        <f t="shared" si="36"/>
        <v/>
      </c>
      <c r="GM22" s="252" t="str">
        <f t="shared" si="36"/>
        <v/>
      </c>
      <c r="GN22" s="253" t="str">
        <f t="shared" si="36"/>
        <v/>
      </c>
      <c r="GO22" s="254" t="str">
        <f>IF(SUM(AP22:GN22)=0,"",SUM(AP22:GN22))</f>
        <v/>
      </c>
    </row>
    <row r="23" spans="1:197" ht="12" customHeight="1">
      <c r="A23" s="227"/>
      <c r="B23" s="1261" t="str">
        <f>IF($E$8="","",MONTH(C24)&amp;"月")</f>
        <v>7月</v>
      </c>
      <c r="C23" s="1262"/>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K23" s="97">
        <v>45670</v>
      </c>
      <c r="AL23" s="248" t="s">
        <v>85</v>
      </c>
      <c r="AM23" s="249">
        <v>1</v>
      </c>
      <c r="AO23" s="292"/>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63"/>
      <c r="BU23" s="262"/>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63"/>
      <c r="CZ23" s="262"/>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63"/>
      <c r="EE23" s="262"/>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63"/>
      <c r="FJ23" s="262"/>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63"/>
      <c r="GO23" s="264"/>
    </row>
    <row r="24" spans="1:197" ht="15" customHeight="1">
      <c r="A24" s="1151"/>
      <c r="B24" s="269" t="s">
        <v>412</v>
      </c>
      <c r="C24" s="266">
        <f>IF(C12="","",AO9)</f>
        <v>45474</v>
      </c>
      <c r="D24" s="267">
        <f>IF(C24="","",IF(C24+1&gt;$AO$10,"",C24+1))</f>
        <v>45475</v>
      </c>
      <c r="E24" s="267">
        <f t="shared" ref="E24:AG24" si="37">IF(D24="","",IF(D24+1&gt;$AO$10,"",D24+1))</f>
        <v>45476</v>
      </c>
      <c r="F24" s="267">
        <f t="shared" si="37"/>
        <v>45477</v>
      </c>
      <c r="G24" s="267">
        <f t="shared" si="37"/>
        <v>45478</v>
      </c>
      <c r="H24" s="267">
        <f t="shared" si="37"/>
        <v>45479</v>
      </c>
      <c r="I24" s="267">
        <f t="shared" si="37"/>
        <v>45480</v>
      </c>
      <c r="J24" s="267">
        <f t="shared" si="37"/>
        <v>45481</v>
      </c>
      <c r="K24" s="267">
        <f t="shared" si="37"/>
        <v>45482</v>
      </c>
      <c r="L24" s="267">
        <f t="shared" si="37"/>
        <v>45483</v>
      </c>
      <c r="M24" s="267">
        <f t="shared" si="37"/>
        <v>45484</v>
      </c>
      <c r="N24" s="267">
        <f t="shared" si="37"/>
        <v>45485</v>
      </c>
      <c r="O24" s="267">
        <f t="shared" si="37"/>
        <v>45486</v>
      </c>
      <c r="P24" s="267">
        <f t="shared" si="37"/>
        <v>45487</v>
      </c>
      <c r="Q24" s="267">
        <f t="shared" si="37"/>
        <v>45488</v>
      </c>
      <c r="R24" s="267">
        <f t="shared" si="37"/>
        <v>45489</v>
      </c>
      <c r="S24" s="267">
        <f t="shared" si="37"/>
        <v>45490</v>
      </c>
      <c r="T24" s="267">
        <f t="shared" si="37"/>
        <v>45491</v>
      </c>
      <c r="U24" s="267">
        <f t="shared" si="37"/>
        <v>45492</v>
      </c>
      <c r="V24" s="267">
        <f t="shared" si="37"/>
        <v>45493</v>
      </c>
      <c r="W24" s="267">
        <f t="shared" si="37"/>
        <v>45494</v>
      </c>
      <c r="X24" s="267">
        <f t="shared" si="37"/>
        <v>45495</v>
      </c>
      <c r="Y24" s="267">
        <f t="shared" si="37"/>
        <v>45496</v>
      </c>
      <c r="Z24" s="267">
        <f t="shared" si="37"/>
        <v>45497</v>
      </c>
      <c r="AA24" s="267">
        <f t="shared" si="37"/>
        <v>45498</v>
      </c>
      <c r="AB24" s="267">
        <f t="shared" si="37"/>
        <v>45499</v>
      </c>
      <c r="AC24" s="267">
        <f t="shared" si="37"/>
        <v>45500</v>
      </c>
      <c r="AD24" s="267">
        <f t="shared" si="37"/>
        <v>45501</v>
      </c>
      <c r="AE24" s="267">
        <f t="shared" si="37"/>
        <v>45502</v>
      </c>
      <c r="AF24" s="267">
        <f t="shared" si="37"/>
        <v>45503</v>
      </c>
      <c r="AG24" s="268">
        <f t="shared" si="37"/>
        <v>45504</v>
      </c>
      <c r="AI24" s="1282" t="s">
        <v>417</v>
      </c>
      <c r="AK24" s="97">
        <v>45699</v>
      </c>
      <c r="AL24" s="248" t="s">
        <v>86</v>
      </c>
      <c r="AM24" s="249">
        <v>1</v>
      </c>
      <c r="AO24" s="255">
        <f>IF(AO22="","",EOMONTH($E$8,5)+DAY($E$8)-1)</f>
        <v>45626</v>
      </c>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8"/>
      <c r="BU24" s="256"/>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8"/>
      <c r="CZ24" s="256"/>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8"/>
      <c r="EE24" s="256"/>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8"/>
      <c r="FJ24" s="256"/>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8"/>
      <c r="GO24" s="259" t="str">
        <f>IF(COUNT(AP22:GN22)=0,"",COUNT(AP22:GN22))</f>
        <v/>
      </c>
    </row>
    <row r="25" spans="1:197" ht="15" customHeight="1">
      <c r="A25" s="1252"/>
      <c r="B25" s="269" t="s">
        <v>414</v>
      </c>
      <c r="C25" s="270" t="str">
        <f>IF(C24="","",TEXT(C24,"aaa"))</f>
        <v>月</v>
      </c>
      <c r="D25" s="271" t="str">
        <f t="shared" ref="D25:AG25" si="38">IF(D24="","",TEXT(D24,"aaa"))</f>
        <v>火</v>
      </c>
      <c r="E25" s="271" t="str">
        <f t="shared" si="38"/>
        <v>水</v>
      </c>
      <c r="F25" s="271" t="str">
        <f t="shared" si="38"/>
        <v>木</v>
      </c>
      <c r="G25" s="271" t="str">
        <f t="shared" si="38"/>
        <v>金</v>
      </c>
      <c r="H25" s="271" t="str">
        <f t="shared" si="38"/>
        <v>土</v>
      </c>
      <c r="I25" s="271" t="str">
        <f t="shared" si="38"/>
        <v>日</v>
      </c>
      <c r="J25" s="271" t="str">
        <f t="shared" si="38"/>
        <v>月</v>
      </c>
      <c r="K25" s="271" t="str">
        <f t="shared" si="38"/>
        <v>火</v>
      </c>
      <c r="L25" s="271" t="str">
        <f t="shared" si="38"/>
        <v>水</v>
      </c>
      <c r="M25" s="271" t="str">
        <f t="shared" si="38"/>
        <v>木</v>
      </c>
      <c r="N25" s="271" t="str">
        <f t="shared" si="38"/>
        <v>金</v>
      </c>
      <c r="O25" s="271" t="str">
        <f t="shared" si="38"/>
        <v>土</v>
      </c>
      <c r="P25" s="271" t="str">
        <f t="shared" si="38"/>
        <v>日</v>
      </c>
      <c r="Q25" s="271" t="str">
        <f t="shared" si="38"/>
        <v>月</v>
      </c>
      <c r="R25" s="271" t="str">
        <f t="shared" si="38"/>
        <v>火</v>
      </c>
      <c r="S25" s="271" t="str">
        <f t="shared" si="38"/>
        <v>水</v>
      </c>
      <c r="T25" s="271" t="str">
        <f t="shared" si="38"/>
        <v>木</v>
      </c>
      <c r="U25" s="271" t="str">
        <f t="shared" si="38"/>
        <v>金</v>
      </c>
      <c r="V25" s="271" t="str">
        <f t="shared" si="38"/>
        <v>土</v>
      </c>
      <c r="W25" s="271" t="str">
        <f t="shared" si="38"/>
        <v>日</v>
      </c>
      <c r="X25" s="271" t="str">
        <f t="shared" si="38"/>
        <v>月</v>
      </c>
      <c r="Y25" s="271" t="str">
        <f t="shared" si="38"/>
        <v>火</v>
      </c>
      <c r="Z25" s="271" t="str">
        <f t="shared" si="38"/>
        <v>水</v>
      </c>
      <c r="AA25" s="271" t="str">
        <f t="shared" si="38"/>
        <v>木</v>
      </c>
      <c r="AB25" s="271" t="str">
        <f t="shared" si="38"/>
        <v>金</v>
      </c>
      <c r="AC25" s="271" t="str">
        <f t="shared" si="38"/>
        <v>土</v>
      </c>
      <c r="AD25" s="271" t="str">
        <f t="shared" si="38"/>
        <v>日</v>
      </c>
      <c r="AE25" s="271" t="str">
        <f t="shared" si="38"/>
        <v>月</v>
      </c>
      <c r="AF25" s="271" t="str">
        <f t="shared" si="38"/>
        <v>火</v>
      </c>
      <c r="AG25" s="272" t="str">
        <f t="shared" si="38"/>
        <v>水</v>
      </c>
      <c r="AI25" s="1283"/>
      <c r="AK25" s="97">
        <v>45711</v>
      </c>
      <c r="AL25" s="248" t="s">
        <v>87</v>
      </c>
      <c r="AM25" s="249">
        <v>1</v>
      </c>
    </row>
    <row r="26" spans="1:197" ht="35.15" customHeight="1">
      <c r="A26" s="1252"/>
      <c r="B26" s="1259" t="s">
        <v>415</v>
      </c>
      <c r="C26" s="1260" t="str">
        <f t="shared" ref="C26:S26" si="39">IF(ISERROR(VLOOKUP(C24,$AK$6:$AM$70,2,FALSE)),"",VLOOKUP(C24,$AK$6:$AM$70,2,FALSE))</f>
        <v/>
      </c>
      <c r="D26" s="1251" t="str">
        <f t="shared" si="39"/>
        <v/>
      </c>
      <c r="E26" s="1251" t="str">
        <f t="shared" si="39"/>
        <v/>
      </c>
      <c r="F26" s="1251" t="str">
        <f t="shared" si="39"/>
        <v/>
      </c>
      <c r="G26" s="1251" t="str">
        <f t="shared" si="39"/>
        <v/>
      </c>
      <c r="H26" s="1251" t="str">
        <f t="shared" si="39"/>
        <v/>
      </c>
      <c r="I26" s="1251" t="str">
        <f t="shared" si="39"/>
        <v/>
      </c>
      <c r="J26" s="1251" t="str">
        <f t="shared" si="39"/>
        <v/>
      </c>
      <c r="K26" s="1251" t="str">
        <f t="shared" si="39"/>
        <v/>
      </c>
      <c r="L26" s="1251" t="str">
        <f t="shared" si="39"/>
        <v/>
      </c>
      <c r="M26" s="1251" t="str">
        <f t="shared" si="39"/>
        <v/>
      </c>
      <c r="N26" s="1251" t="str">
        <f t="shared" si="39"/>
        <v/>
      </c>
      <c r="O26" s="1251" t="str">
        <f t="shared" si="39"/>
        <v/>
      </c>
      <c r="P26" s="1251" t="str">
        <f t="shared" si="39"/>
        <v/>
      </c>
      <c r="Q26" s="1251" t="str">
        <f t="shared" si="39"/>
        <v>海の日</v>
      </c>
      <c r="R26" s="1251" t="str">
        <f t="shared" si="39"/>
        <v/>
      </c>
      <c r="S26" s="1251" t="str">
        <f t="shared" si="39"/>
        <v/>
      </c>
      <c r="T26" s="1251" t="str">
        <f>IF(ISERROR(VLOOKUP(T24,$AK$6:$AM$70,2,FALSE)),"",VLOOKUP(T24,$AK$6:$AM$70,2,FALSE))</f>
        <v/>
      </c>
      <c r="U26" s="1251" t="str">
        <f t="shared" ref="U26:AG26" si="40">IF(ISERROR(VLOOKUP(U24,$AK$6:$AM$70,2,FALSE)),"",VLOOKUP(U24,$AK$6:$AM$70,2,FALSE))</f>
        <v/>
      </c>
      <c r="V26" s="1251" t="str">
        <f t="shared" si="40"/>
        <v/>
      </c>
      <c r="W26" s="1251" t="str">
        <f t="shared" si="40"/>
        <v/>
      </c>
      <c r="X26" s="1251" t="str">
        <f t="shared" si="40"/>
        <v/>
      </c>
      <c r="Y26" s="1251" t="str">
        <f t="shared" si="40"/>
        <v/>
      </c>
      <c r="Z26" s="1251" t="str">
        <f t="shared" si="40"/>
        <v/>
      </c>
      <c r="AA26" s="1251" t="str">
        <f t="shared" si="40"/>
        <v/>
      </c>
      <c r="AB26" s="1251" t="str">
        <f t="shared" si="40"/>
        <v/>
      </c>
      <c r="AC26" s="1251" t="str">
        <f t="shared" si="40"/>
        <v/>
      </c>
      <c r="AD26" s="1251" t="str">
        <f t="shared" si="40"/>
        <v/>
      </c>
      <c r="AE26" s="1251" t="str">
        <f t="shared" si="40"/>
        <v/>
      </c>
      <c r="AF26" s="1251" t="str">
        <f t="shared" si="40"/>
        <v/>
      </c>
      <c r="AG26" s="1254" t="str">
        <f t="shared" si="40"/>
        <v/>
      </c>
      <c r="AI26" s="1283"/>
      <c r="AK26" s="97">
        <v>45712</v>
      </c>
      <c r="AL26" s="248" t="s">
        <v>569</v>
      </c>
      <c r="AM26" s="249">
        <v>1</v>
      </c>
    </row>
    <row r="27" spans="1:197" ht="35.15" customHeight="1">
      <c r="A27" s="1252"/>
      <c r="B27" s="1259"/>
      <c r="C27" s="1260"/>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4"/>
      <c r="AI27" s="1283"/>
      <c r="AK27" s="97">
        <v>45736</v>
      </c>
      <c r="AL27" s="248" t="s">
        <v>88</v>
      </c>
      <c r="AM27" s="249">
        <v>1</v>
      </c>
    </row>
    <row r="28" spans="1:197" ht="35.15" customHeight="1">
      <c r="A28" s="1252"/>
      <c r="B28" s="1259"/>
      <c r="C28" s="1260"/>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c r="AE28" s="1251"/>
      <c r="AF28" s="1251"/>
      <c r="AG28" s="1254"/>
      <c r="AI28" s="1283"/>
      <c r="AK28" s="247" t="e">
        <f>IF('[2]休日リスト（長期コースは除く）'!#REF!="","",'[2]休日リスト（長期コースは除く）'!#REF!)</f>
        <v>#REF!</v>
      </c>
      <c r="AL28" s="248" t="e">
        <f>IF('[2]休日リスト（長期コースは除く）'!#REF!="","",'[2]休日リスト（長期コースは除く）'!#REF!)</f>
        <v>#REF!</v>
      </c>
      <c r="AM28" s="249" t="e">
        <f>IF('[2]休日リスト（長期コースは除く）'!#REF!="","",'[2]休日リスト（長期コースは除く）'!#REF!)</f>
        <v>#REF!</v>
      </c>
    </row>
    <row r="29" spans="1:197" ht="35.15" customHeight="1">
      <c r="A29" s="1252"/>
      <c r="B29" s="1259"/>
      <c r="C29" s="1260"/>
      <c r="D29" s="1251"/>
      <c r="E29" s="1251"/>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4"/>
      <c r="AI29" s="1283"/>
      <c r="AK29" s="247" t="e">
        <f>IF('[2]休日リスト（長期コースは除く）'!#REF!="","",'[2]休日リスト（長期コースは除く）'!#REF!)</f>
        <v>#REF!</v>
      </c>
      <c r="AL29" s="248" t="e">
        <f>IF('[2]休日リスト（長期コースは除く）'!#REF!="","",'[2]休日リスト（長期コースは除く）'!#REF!)</f>
        <v>#REF!</v>
      </c>
      <c r="AM29" s="249" t="e">
        <f>IF('[2]休日リスト（長期コースは除く）'!#REF!="","",'[2]休日リスト（長期コースは除く）'!#REF!)</f>
        <v>#REF!</v>
      </c>
    </row>
    <row r="30" spans="1:197" ht="35.15" customHeight="1">
      <c r="A30" s="1252"/>
      <c r="B30" s="1259"/>
      <c r="C30" s="1260"/>
      <c r="D30" s="1251"/>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1"/>
      <c r="AF30" s="1251"/>
      <c r="AG30" s="1254"/>
      <c r="AI30" s="273">
        <f>S9</f>
        <v>22</v>
      </c>
      <c r="AK30" s="247" t="e">
        <f>IF('[2]休日リスト（長期コースは除く）'!#REF!="","",'[2]休日リスト（長期コースは除く）'!#REF!)</f>
        <v>#REF!</v>
      </c>
      <c r="AL30" s="248" t="e">
        <f>IF('[2]休日リスト（長期コースは除く）'!#REF!="","",'[2]休日リスト（長期コースは除く）'!#REF!)</f>
        <v>#REF!</v>
      </c>
      <c r="AM30" s="249" t="e">
        <f>IF('[2]休日リスト（長期コースは除く）'!#REF!="","",'[2]休日リスト（長期コースは除く）'!#REF!)</f>
        <v>#REF!</v>
      </c>
    </row>
    <row r="31" spans="1:197" ht="35.15" customHeight="1">
      <c r="A31" s="1252"/>
      <c r="B31" s="1259"/>
      <c r="C31" s="1260"/>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4"/>
      <c r="AI31" s="302" t="s">
        <v>416</v>
      </c>
      <c r="AK31" s="247" t="e">
        <f>IF('[2]休日リスト（長期コースは除く）'!B29="","",'[2]休日リスト（長期コースは除く）'!B29)</f>
        <v>#REF!</v>
      </c>
      <c r="AL31" s="248" t="e">
        <f>IF('[2]休日リスト（長期コースは除く）'!D29="","",'[2]休日リスト（長期コースは除く）'!D29)</f>
        <v>#REF!</v>
      </c>
      <c r="AM31" s="249" t="str">
        <f>IF('[2]休日リスト（長期コースは除く）'!E29="","",'[2]休日リスト（長期コースは除く）'!E29)</f>
        <v/>
      </c>
    </row>
    <row r="32" spans="1:197" ht="15" customHeight="1">
      <c r="A32" s="1252"/>
      <c r="B32" s="1253" t="s">
        <v>23</v>
      </c>
      <c r="C32" s="275"/>
      <c r="D32" s="276"/>
      <c r="E32" s="276"/>
      <c r="F32" s="276"/>
      <c r="G32" s="276"/>
      <c r="H32" s="276"/>
      <c r="I32" s="276"/>
      <c r="J32" s="276"/>
      <c r="K32" s="276"/>
      <c r="L32" s="276"/>
      <c r="M32" s="277"/>
      <c r="N32" s="277"/>
      <c r="O32" s="276"/>
      <c r="P32" s="276"/>
      <c r="Q32" s="276"/>
      <c r="R32" s="276"/>
      <c r="S32" s="276"/>
      <c r="T32" s="276"/>
      <c r="U32" s="276"/>
      <c r="V32" s="276"/>
      <c r="W32" s="276"/>
      <c r="X32" s="276"/>
      <c r="Y32" s="276"/>
      <c r="Z32" s="276"/>
      <c r="AA32" s="276"/>
      <c r="AB32" s="276"/>
      <c r="AC32" s="276"/>
      <c r="AD32" s="276"/>
      <c r="AE32" s="276"/>
      <c r="AF32" s="276"/>
      <c r="AG32" s="278"/>
      <c r="AI32" s="279" t="str">
        <f>S8</f>
        <v/>
      </c>
      <c r="AK32" s="247" t="e">
        <f>IF('[2]休日リスト（長期コースは除く）'!B30="","",'[2]休日リスト（長期コースは除く）'!B30)</f>
        <v>#REF!</v>
      </c>
      <c r="AL32" s="248" t="e">
        <f>IF('[2]休日リスト（長期コースは除く）'!D30="","",'[2]休日リスト（長期コースは除く）'!D30)</f>
        <v>#REF!</v>
      </c>
      <c r="AM32" s="249" t="str">
        <f>IF('[2]休日リスト（長期コースは除く）'!E30="","",'[2]休日リスト（長期コースは除く）'!E30)</f>
        <v/>
      </c>
    </row>
    <row r="33" spans="1:39" ht="15" customHeight="1">
      <c r="A33" s="1252"/>
      <c r="B33" s="1253"/>
      <c r="C33" s="280"/>
      <c r="D33" s="281"/>
      <c r="E33" s="281"/>
      <c r="F33" s="281"/>
      <c r="G33" s="281"/>
      <c r="H33" s="281"/>
      <c r="I33" s="281"/>
      <c r="J33" s="281"/>
      <c r="K33" s="281"/>
      <c r="L33" s="281"/>
      <c r="M33" s="281"/>
      <c r="N33" s="281"/>
      <c r="O33" s="281"/>
      <c r="P33" s="281"/>
      <c r="Q33" s="281"/>
      <c r="R33" s="281"/>
      <c r="S33" s="281"/>
      <c r="T33" s="281"/>
      <c r="U33" s="281"/>
      <c r="V33" s="281"/>
      <c r="W33" s="282"/>
      <c r="X33" s="282"/>
      <c r="Y33" s="282"/>
      <c r="Z33" s="282"/>
      <c r="AA33" s="282"/>
      <c r="AB33" s="282"/>
      <c r="AC33" s="282"/>
      <c r="AD33" s="282"/>
      <c r="AE33" s="282"/>
      <c r="AF33" s="282"/>
      <c r="AG33" s="283"/>
      <c r="AI33" s="284" t="s">
        <v>23</v>
      </c>
      <c r="AK33" s="247" t="e">
        <f>IF('[2]休日リスト（長期コースは除く）'!B31="","",'[2]休日リスト（長期コースは除く）'!B31)</f>
        <v>#REF!</v>
      </c>
      <c r="AL33" s="248" t="e">
        <f>IF('[2]休日リスト（長期コースは除く）'!D31="","",'[2]休日リスト（長期コースは除く）'!D31)</f>
        <v>#REF!</v>
      </c>
      <c r="AM33" s="249" t="str">
        <f>IF('[2]休日リスト（長期コースは除く）'!E31="","",'[2]休日リスト（長期コースは除く）'!E31)</f>
        <v/>
      </c>
    </row>
    <row r="34" spans="1:39" ht="6" customHeight="1">
      <c r="A34" s="287"/>
      <c r="B34" s="227"/>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K34" s="247" t="e">
        <f>IF('[2]休日リスト（長期コースは除く）'!B32="","",'[2]休日リスト（長期コースは除く）'!B32)</f>
        <v>#REF!</v>
      </c>
      <c r="AL34" s="248" t="e">
        <f>IF('[2]休日リスト（長期コースは除く）'!D32="","",'[2]休日リスト（長期コースは除く）'!D32)</f>
        <v>#REF!</v>
      </c>
      <c r="AM34" s="249" t="str">
        <f>IF('[2]休日リスト（長期コースは除く）'!E32="","",'[2]休日リスト（長期コースは除く）'!E32)</f>
        <v/>
      </c>
    </row>
    <row r="35" spans="1:39" ht="12" customHeight="1">
      <c r="A35" s="287"/>
      <c r="B35" s="1261" t="str">
        <f>IF($E$8="","",MONTH(C36)&amp;"月")</f>
        <v>8月</v>
      </c>
      <c r="C35" s="1262"/>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K35" s="247" t="e">
        <f>IF('[2]休日リスト（長期コースは除く）'!#REF!="","",'[2]休日リスト（長期コースは除く）'!#REF!)</f>
        <v>#REF!</v>
      </c>
      <c r="AL35" s="248" t="e">
        <f>IF('[2]休日リスト（長期コースは除く）'!#REF!="","",'[2]休日リスト（長期コースは除く）'!#REF!)</f>
        <v>#REF!</v>
      </c>
      <c r="AM35" s="249" t="e">
        <f>IF('[2]休日リスト（長期コースは除く）'!#REF!="","",'[2]休日リスト（長期コースは除く）'!#REF!)</f>
        <v>#REF!</v>
      </c>
    </row>
    <row r="36" spans="1:39" ht="15" customHeight="1">
      <c r="A36" s="1151"/>
      <c r="B36" s="269" t="s">
        <v>412</v>
      </c>
      <c r="C36" s="266">
        <f>IF(C24="","",AO12)</f>
        <v>45505</v>
      </c>
      <c r="D36" s="267">
        <f>IF(C36="","",IF(C36+1&gt;$AO$13,"",C36+1))</f>
        <v>45506</v>
      </c>
      <c r="E36" s="267">
        <f t="shared" ref="E36:AG36" si="41">IF(D36="","",IF(D36+1&gt;$AO$13,"",D36+1))</f>
        <v>45507</v>
      </c>
      <c r="F36" s="267">
        <f t="shared" si="41"/>
        <v>45508</v>
      </c>
      <c r="G36" s="267">
        <f t="shared" si="41"/>
        <v>45509</v>
      </c>
      <c r="H36" s="267">
        <f t="shared" si="41"/>
        <v>45510</v>
      </c>
      <c r="I36" s="267">
        <f t="shared" si="41"/>
        <v>45511</v>
      </c>
      <c r="J36" s="267">
        <f t="shared" si="41"/>
        <v>45512</v>
      </c>
      <c r="K36" s="267">
        <f t="shared" si="41"/>
        <v>45513</v>
      </c>
      <c r="L36" s="267">
        <f t="shared" si="41"/>
        <v>45514</v>
      </c>
      <c r="M36" s="267">
        <f t="shared" si="41"/>
        <v>45515</v>
      </c>
      <c r="N36" s="267">
        <f t="shared" si="41"/>
        <v>45516</v>
      </c>
      <c r="O36" s="267">
        <f t="shared" si="41"/>
        <v>45517</v>
      </c>
      <c r="P36" s="267">
        <f t="shared" si="41"/>
        <v>45518</v>
      </c>
      <c r="Q36" s="267">
        <f t="shared" si="41"/>
        <v>45519</v>
      </c>
      <c r="R36" s="267">
        <f t="shared" si="41"/>
        <v>45520</v>
      </c>
      <c r="S36" s="267">
        <f t="shared" si="41"/>
        <v>45521</v>
      </c>
      <c r="T36" s="267">
        <f t="shared" si="41"/>
        <v>45522</v>
      </c>
      <c r="U36" s="267">
        <f t="shared" si="41"/>
        <v>45523</v>
      </c>
      <c r="V36" s="267">
        <f t="shared" si="41"/>
        <v>45524</v>
      </c>
      <c r="W36" s="267">
        <f t="shared" si="41"/>
        <v>45525</v>
      </c>
      <c r="X36" s="267">
        <f t="shared" si="41"/>
        <v>45526</v>
      </c>
      <c r="Y36" s="267">
        <f t="shared" si="41"/>
        <v>45527</v>
      </c>
      <c r="Z36" s="267">
        <f t="shared" si="41"/>
        <v>45528</v>
      </c>
      <c r="AA36" s="267">
        <f t="shared" si="41"/>
        <v>45529</v>
      </c>
      <c r="AB36" s="267">
        <f t="shared" si="41"/>
        <v>45530</v>
      </c>
      <c r="AC36" s="267">
        <f t="shared" si="41"/>
        <v>45531</v>
      </c>
      <c r="AD36" s="267">
        <f t="shared" si="41"/>
        <v>45532</v>
      </c>
      <c r="AE36" s="267">
        <f t="shared" si="41"/>
        <v>45533</v>
      </c>
      <c r="AF36" s="267">
        <f t="shared" si="41"/>
        <v>45534</v>
      </c>
      <c r="AG36" s="268">
        <f t="shared" si="41"/>
        <v>45535</v>
      </c>
      <c r="AI36" s="1282" t="s">
        <v>417</v>
      </c>
      <c r="AK36" s="247" t="e">
        <f>IF('[2]休日リスト（長期コースは除く）'!#REF!="","",'[2]休日リスト（長期コースは除く）'!#REF!)</f>
        <v>#REF!</v>
      </c>
      <c r="AL36" s="248" t="e">
        <f>IF('[2]休日リスト（長期コースは除く）'!#REF!="","",'[2]休日リスト（長期コースは除く）'!#REF!)</f>
        <v>#REF!</v>
      </c>
      <c r="AM36" s="249" t="e">
        <f>IF('[2]休日リスト（長期コースは除く）'!#REF!="","",'[2]休日リスト（長期コースは除く）'!#REF!)</f>
        <v>#REF!</v>
      </c>
    </row>
    <row r="37" spans="1:39" ht="15" customHeight="1">
      <c r="A37" s="1252"/>
      <c r="B37" s="269" t="s">
        <v>414</v>
      </c>
      <c r="C37" s="270" t="str">
        <f>IF(C36="","",TEXT(C36,"aaa"))</f>
        <v>木</v>
      </c>
      <c r="D37" s="271" t="str">
        <f t="shared" ref="D37:AG37" si="42">IF(D36="","",TEXT(D36,"aaa"))</f>
        <v>金</v>
      </c>
      <c r="E37" s="271" t="str">
        <f t="shared" si="42"/>
        <v>土</v>
      </c>
      <c r="F37" s="271" t="str">
        <f t="shared" si="42"/>
        <v>日</v>
      </c>
      <c r="G37" s="271" t="str">
        <f t="shared" si="42"/>
        <v>月</v>
      </c>
      <c r="H37" s="271" t="str">
        <f t="shared" si="42"/>
        <v>火</v>
      </c>
      <c r="I37" s="271" t="str">
        <f t="shared" si="42"/>
        <v>水</v>
      </c>
      <c r="J37" s="271" t="str">
        <f t="shared" si="42"/>
        <v>木</v>
      </c>
      <c r="K37" s="271" t="str">
        <f t="shared" si="42"/>
        <v>金</v>
      </c>
      <c r="L37" s="271" t="str">
        <f t="shared" si="42"/>
        <v>土</v>
      </c>
      <c r="M37" s="271" t="str">
        <f t="shared" si="42"/>
        <v>日</v>
      </c>
      <c r="N37" s="271" t="str">
        <f t="shared" si="42"/>
        <v>月</v>
      </c>
      <c r="O37" s="271" t="str">
        <f t="shared" si="42"/>
        <v>火</v>
      </c>
      <c r="P37" s="271" t="str">
        <f t="shared" si="42"/>
        <v>水</v>
      </c>
      <c r="Q37" s="271" t="str">
        <f t="shared" si="42"/>
        <v>木</v>
      </c>
      <c r="R37" s="271" t="str">
        <f t="shared" si="42"/>
        <v>金</v>
      </c>
      <c r="S37" s="271" t="str">
        <f t="shared" si="42"/>
        <v>土</v>
      </c>
      <c r="T37" s="271" t="str">
        <f t="shared" si="42"/>
        <v>日</v>
      </c>
      <c r="U37" s="271" t="str">
        <f t="shared" si="42"/>
        <v>月</v>
      </c>
      <c r="V37" s="271" t="str">
        <f t="shared" si="42"/>
        <v>火</v>
      </c>
      <c r="W37" s="271" t="str">
        <f t="shared" si="42"/>
        <v>水</v>
      </c>
      <c r="X37" s="271" t="str">
        <f t="shared" si="42"/>
        <v>木</v>
      </c>
      <c r="Y37" s="271" t="str">
        <f t="shared" si="42"/>
        <v>金</v>
      </c>
      <c r="Z37" s="271" t="str">
        <f t="shared" si="42"/>
        <v>土</v>
      </c>
      <c r="AA37" s="271" t="str">
        <f t="shared" si="42"/>
        <v>日</v>
      </c>
      <c r="AB37" s="271" t="str">
        <f t="shared" si="42"/>
        <v>月</v>
      </c>
      <c r="AC37" s="271" t="str">
        <f t="shared" si="42"/>
        <v>火</v>
      </c>
      <c r="AD37" s="271" t="str">
        <f t="shared" si="42"/>
        <v>水</v>
      </c>
      <c r="AE37" s="271" t="str">
        <f t="shared" si="42"/>
        <v>木</v>
      </c>
      <c r="AF37" s="271" t="str">
        <f t="shared" si="42"/>
        <v>金</v>
      </c>
      <c r="AG37" s="272" t="str">
        <f t="shared" si="42"/>
        <v>土</v>
      </c>
      <c r="AI37" s="1283"/>
      <c r="AK37" s="247" t="e">
        <f>IF('[2]休日リスト（長期コースは除く）'!#REF!="","",'[2]休日リスト（長期コースは除く）'!#REF!)</f>
        <v>#REF!</v>
      </c>
      <c r="AL37" s="248" t="e">
        <f>IF('[2]休日リスト（長期コースは除く）'!#REF!="","",'[2]休日リスト（長期コースは除く）'!#REF!)</f>
        <v>#REF!</v>
      </c>
      <c r="AM37" s="249" t="e">
        <f>IF('[2]休日リスト（長期コースは除く）'!#REF!="","",'[2]休日リスト（長期コースは除く）'!#REF!)</f>
        <v>#REF!</v>
      </c>
    </row>
    <row r="38" spans="1:39" ht="35.15" customHeight="1">
      <c r="A38" s="1252"/>
      <c r="B38" s="1259" t="s">
        <v>415</v>
      </c>
      <c r="C38" s="1260" t="str">
        <f t="shared" ref="C38:S38" si="43">IF(ISERROR(VLOOKUP(C36,$AK$6:$AM$70,2,FALSE)),"",VLOOKUP(C36,$AK$6:$AM$70,2,FALSE))</f>
        <v/>
      </c>
      <c r="D38" s="1251" t="str">
        <f t="shared" si="43"/>
        <v/>
      </c>
      <c r="E38" s="1251" t="str">
        <f t="shared" si="43"/>
        <v/>
      </c>
      <c r="F38" s="1251" t="str">
        <f t="shared" si="43"/>
        <v/>
      </c>
      <c r="G38" s="1251" t="str">
        <f t="shared" si="43"/>
        <v/>
      </c>
      <c r="H38" s="1251" t="str">
        <f t="shared" si="43"/>
        <v/>
      </c>
      <c r="I38" s="1251" t="str">
        <f t="shared" si="43"/>
        <v/>
      </c>
      <c r="J38" s="1251" t="str">
        <f t="shared" si="43"/>
        <v/>
      </c>
      <c r="K38" s="1251" t="str">
        <f t="shared" si="43"/>
        <v/>
      </c>
      <c r="L38" s="1251" t="str">
        <f t="shared" si="43"/>
        <v/>
      </c>
      <c r="M38" s="1251" t="str">
        <f t="shared" si="43"/>
        <v>山の日</v>
      </c>
      <c r="N38" s="1251" t="str">
        <f t="shared" si="43"/>
        <v>振替休日（山の日）</v>
      </c>
      <c r="O38" s="1251" t="str">
        <f t="shared" si="43"/>
        <v/>
      </c>
      <c r="P38" s="1251" t="str">
        <f t="shared" si="43"/>
        <v/>
      </c>
      <c r="Q38" s="1251" t="str">
        <f t="shared" si="43"/>
        <v/>
      </c>
      <c r="R38" s="1251" t="str">
        <f t="shared" si="43"/>
        <v/>
      </c>
      <c r="S38" s="1251" t="str">
        <f t="shared" si="43"/>
        <v/>
      </c>
      <c r="T38" s="1251" t="str">
        <f>IF(ISERROR(VLOOKUP(T36,$AK$6:$AM$70,2,FALSE)),"",VLOOKUP(T36,$AK$6:$AM$70,2,FALSE))</f>
        <v/>
      </c>
      <c r="U38" s="1251" t="str">
        <f t="shared" ref="U38:AG38" si="44">IF(ISERROR(VLOOKUP(U36,$AK$6:$AM$70,2,FALSE)),"",VLOOKUP(U36,$AK$6:$AM$70,2,FALSE))</f>
        <v/>
      </c>
      <c r="V38" s="1251" t="str">
        <f>IF(ISERROR(VLOOKUP(V36,$AK$6:$AM$70,2,FALSE)),"",VLOOKUP(V36,$AK$6:$AM$70,2,FALSE))</f>
        <v/>
      </c>
      <c r="W38" s="1251" t="str">
        <f t="shared" si="44"/>
        <v/>
      </c>
      <c r="X38" s="1251" t="str">
        <f t="shared" si="44"/>
        <v/>
      </c>
      <c r="Y38" s="1251" t="str">
        <f t="shared" si="44"/>
        <v/>
      </c>
      <c r="Z38" s="1251" t="str">
        <f t="shared" si="44"/>
        <v/>
      </c>
      <c r="AA38" s="1251" t="str">
        <f t="shared" si="44"/>
        <v/>
      </c>
      <c r="AB38" s="1251" t="str">
        <f t="shared" si="44"/>
        <v/>
      </c>
      <c r="AC38" s="1251" t="str">
        <f t="shared" si="44"/>
        <v/>
      </c>
      <c r="AD38" s="1251" t="str">
        <f t="shared" si="44"/>
        <v/>
      </c>
      <c r="AE38" s="1251" t="str">
        <f t="shared" si="44"/>
        <v/>
      </c>
      <c r="AF38" s="1251" t="str">
        <f t="shared" si="44"/>
        <v/>
      </c>
      <c r="AG38" s="1254" t="str">
        <f t="shared" si="44"/>
        <v/>
      </c>
      <c r="AI38" s="1283"/>
      <c r="AK38" s="247" t="e">
        <f>IF('[2]休日リスト（長期コースは除く）'!#REF!="","",'[2]休日リスト（長期コースは除く）'!#REF!)</f>
        <v>#REF!</v>
      </c>
      <c r="AL38" s="248" t="e">
        <f>IF('[2]休日リスト（長期コースは除く）'!#REF!="","",'[2]休日リスト（長期コースは除く）'!#REF!)</f>
        <v>#REF!</v>
      </c>
      <c r="AM38" s="249" t="e">
        <f>IF('[2]休日リスト（長期コースは除く）'!#REF!="","",'[2]休日リスト（長期コースは除く）'!#REF!)</f>
        <v>#REF!</v>
      </c>
    </row>
    <row r="39" spans="1:39" ht="35.15" customHeight="1">
      <c r="A39" s="1252"/>
      <c r="B39" s="1259"/>
      <c r="C39" s="1260"/>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4"/>
      <c r="AI39" s="1283"/>
      <c r="AK39" s="247" t="e">
        <f>IF('[2]休日リスト（長期コースは除く）'!#REF!="","",'[2]休日リスト（長期コースは除く）'!#REF!)</f>
        <v>#REF!</v>
      </c>
      <c r="AL39" s="248" t="e">
        <f>IF('[2]休日リスト（長期コースは除く）'!#REF!="","",'[2]休日リスト（長期コースは除く）'!#REF!)</f>
        <v>#REF!</v>
      </c>
      <c r="AM39" s="249" t="e">
        <f>IF('[2]休日リスト（長期コースは除く）'!#REF!="","",'[2]休日リスト（長期コースは除く）'!#REF!)</f>
        <v>#REF!</v>
      </c>
    </row>
    <row r="40" spans="1:39" ht="35.15" customHeight="1">
      <c r="A40" s="1252"/>
      <c r="B40" s="1259"/>
      <c r="C40" s="1260"/>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1"/>
      <c r="AG40" s="1254"/>
      <c r="AI40" s="1283"/>
      <c r="AK40" s="247" t="e">
        <f>IF('[2]休日リスト（長期コースは除く）'!#REF!="","",'[2]休日リスト（長期コースは除く）'!#REF!)</f>
        <v>#REF!</v>
      </c>
      <c r="AL40" s="248" t="e">
        <f>IF('[2]休日リスト（長期コースは除く）'!#REF!="","",'[2]休日リスト（長期コースは除く）'!#REF!)</f>
        <v>#REF!</v>
      </c>
      <c r="AM40" s="249" t="e">
        <f>IF('[2]休日リスト（長期コースは除く）'!#REF!="","",'[2]休日リスト（長期コースは除く）'!#REF!)</f>
        <v>#REF!</v>
      </c>
    </row>
    <row r="41" spans="1:39" ht="35.15" customHeight="1">
      <c r="A41" s="1252"/>
      <c r="B41" s="1259"/>
      <c r="C41" s="1260"/>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4"/>
      <c r="AI41" s="1283"/>
      <c r="AK41" s="247" t="e">
        <f>IF('[2]休日リスト（長期コースは除く）'!#REF!="","",'[2]休日リスト（長期コースは除く）'!#REF!)</f>
        <v>#REF!</v>
      </c>
      <c r="AL41" s="248" t="e">
        <f>IF('[2]休日リスト（長期コースは除く）'!#REF!="","",'[2]休日リスト（長期コースは除く）'!#REF!)</f>
        <v>#REF!</v>
      </c>
      <c r="AM41" s="249" t="e">
        <f>IF('[2]休日リスト（長期コースは除く）'!#REF!="","",'[2]休日リスト（長期コースは除く）'!#REF!)</f>
        <v>#REF!</v>
      </c>
    </row>
    <row r="42" spans="1:39" ht="35.15" customHeight="1">
      <c r="A42" s="1252"/>
      <c r="B42" s="1259"/>
      <c r="C42" s="1260"/>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c r="AD42" s="1251"/>
      <c r="AE42" s="1251"/>
      <c r="AF42" s="1251"/>
      <c r="AG42" s="1254"/>
      <c r="AI42" s="273">
        <f>V9</f>
        <v>21</v>
      </c>
      <c r="AK42" s="247" t="e">
        <f>IF('[2]休日リスト（長期コースは除く）'!B35="","",'[2]休日リスト（長期コースは除く）'!B35)</f>
        <v>#REF!</v>
      </c>
      <c r="AL42" s="248" t="e">
        <f>IF('[2]休日リスト（長期コースは除く）'!D35="","",'[2]休日リスト（長期コースは除く）'!D35)</f>
        <v>#REF!</v>
      </c>
      <c r="AM42" s="249" t="str">
        <f>IF('[2]休日リスト（長期コースは除く）'!E35="","",'[2]休日リスト（長期コースは除く）'!E35)</f>
        <v/>
      </c>
    </row>
    <row r="43" spans="1:39" ht="35.15" customHeight="1">
      <c r="A43" s="1252"/>
      <c r="B43" s="1259"/>
      <c r="C43" s="1260"/>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1251"/>
      <c r="AG43" s="1254"/>
      <c r="AI43" s="302" t="s">
        <v>416</v>
      </c>
      <c r="AK43" s="247" t="e">
        <f>IF('[2]休日リスト（長期コースは除く）'!B36="","",'[2]休日リスト（長期コースは除く）'!B36)</f>
        <v>#REF!</v>
      </c>
      <c r="AL43" s="248" t="e">
        <f>IF('[2]休日リスト（長期コースは除く）'!D36="","",'[2]休日リスト（長期コースは除く）'!D36)</f>
        <v>#REF!</v>
      </c>
      <c r="AM43" s="249" t="str">
        <f>IF('[2]休日リスト（長期コースは除く）'!E36="","",'[2]休日リスト（長期コースは除く）'!E36)</f>
        <v/>
      </c>
    </row>
    <row r="44" spans="1:39" ht="15" customHeight="1">
      <c r="A44" s="1252"/>
      <c r="B44" s="1253" t="s">
        <v>23</v>
      </c>
      <c r="C44" s="275"/>
      <c r="D44" s="276"/>
      <c r="E44" s="276"/>
      <c r="F44" s="276"/>
      <c r="G44" s="276"/>
      <c r="H44" s="276"/>
      <c r="I44" s="276"/>
      <c r="J44" s="276"/>
      <c r="K44" s="276"/>
      <c r="L44" s="276"/>
      <c r="M44" s="277"/>
      <c r="N44" s="277"/>
      <c r="O44" s="276"/>
      <c r="P44" s="276"/>
      <c r="Q44" s="276"/>
      <c r="R44" s="276"/>
      <c r="S44" s="276"/>
      <c r="T44" s="276"/>
      <c r="U44" s="276"/>
      <c r="V44" s="276"/>
      <c r="W44" s="276"/>
      <c r="X44" s="276"/>
      <c r="Y44" s="276"/>
      <c r="Z44" s="276"/>
      <c r="AA44" s="276"/>
      <c r="AB44" s="276"/>
      <c r="AC44" s="276"/>
      <c r="AD44" s="276"/>
      <c r="AE44" s="276"/>
      <c r="AF44" s="276"/>
      <c r="AG44" s="278"/>
      <c r="AI44" s="279" t="str">
        <f>V8</f>
        <v/>
      </c>
      <c r="AK44" s="247" t="e">
        <f>IF('[2]休日リスト（長期コースは除く）'!B37="","",'[2]休日リスト（長期コースは除く）'!B37)</f>
        <v>#REF!</v>
      </c>
      <c r="AL44" s="248" t="e">
        <f>IF('[2]休日リスト（長期コースは除く）'!D37="","",'[2]休日リスト（長期コースは除く）'!D37)</f>
        <v>#REF!</v>
      </c>
      <c r="AM44" s="249" t="str">
        <f>IF('[2]休日リスト（長期コースは除く）'!E37="","",'[2]休日リスト（長期コースは除く）'!E37)</f>
        <v/>
      </c>
    </row>
    <row r="45" spans="1:39" ht="15" customHeight="1">
      <c r="A45" s="1252"/>
      <c r="B45" s="1253"/>
      <c r="C45" s="280"/>
      <c r="D45" s="281"/>
      <c r="E45" s="281"/>
      <c r="F45" s="281"/>
      <c r="G45" s="281"/>
      <c r="H45" s="281"/>
      <c r="I45" s="281"/>
      <c r="J45" s="281"/>
      <c r="K45" s="281"/>
      <c r="L45" s="281"/>
      <c r="M45" s="281"/>
      <c r="N45" s="281"/>
      <c r="O45" s="281"/>
      <c r="P45" s="281"/>
      <c r="Q45" s="281"/>
      <c r="R45" s="281"/>
      <c r="S45" s="281"/>
      <c r="T45" s="281"/>
      <c r="U45" s="281"/>
      <c r="V45" s="281"/>
      <c r="W45" s="282"/>
      <c r="X45" s="282"/>
      <c r="Y45" s="282"/>
      <c r="Z45" s="282"/>
      <c r="AA45" s="282"/>
      <c r="AB45" s="282"/>
      <c r="AC45" s="282"/>
      <c r="AD45" s="282"/>
      <c r="AE45" s="282"/>
      <c r="AF45" s="282"/>
      <c r="AG45" s="283"/>
      <c r="AI45" s="284" t="s">
        <v>23</v>
      </c>
      <c r="AK45" s="247" t="e">
        <f>IF('[2]休日リスト（長期コースは除く）'!B38="","",'[2]休日リスト（長期コースは除く）'!B38)</f>
        <v>#REF!</v>
      </c>
      <c r="AL45" s="248" t="e">
        <f>IF('[2]休日リスト（長期コースは除く）'!D38="","",'[2]休日リスト（長期コースは除く）'!D38)</f>
        <v>#REF!</v>
      </c>
      <c r="AM45" s="249" t="str">
        <f>IF('[2]休日リスト（長期コースは除く）'!E38="","",'[2]休日リスト（長期コースは除く）'!E38)</f>
        <v/>
      </c>
    </row>
    <row r="46" spans="1:39" ht="6" customHeight="1">
      <c r="A46" s="287"/>
      <c r="B46" s="227"/>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K46" s="247" t="e">
        <f>IF('[2]休日リスト（長期コースは除く）'!B39="","",'[2]休日リスト（長期コースは除く）'!B39)</f>
        <v>#REF!</v>
      </c>
      <c r="AL46" s="248" t="e">
        <f>IF('[2]休日リスト（長期コースは除く）'!D39="","",'[2]休日リスト（長期コースは除く）'!D39)</f>
        <v>#REF!</v>
      </c>
      <c r="AM46" s="249" t="e">
        <f>IF('[2]休日リスト（長期コースは除く）'!E39="","",'[2]休日リスト（長期コースは除く）'!E39)</f>
        <v>#REF!</v>
      </c>
    </row>
    <row r="47" spans="1:39" ht="12" customHeight="1">
      <c r="A47" s="287"/>
      <c r="B47" s="1261" t="str">
        <f>IF($E$8="","",MONTH(C48)&amp;"月")</f>
        <v>9月</v>
      </c>
      <c r="C47" s="1262"/>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K47" s="247" t="e">
        <f>IF('[2]休日リスト（長期コースは除く）'!B40="","",'[2]休日リスト（長期コースは除く）'!B40)</f>
        <v>#REF!</v>
      </c>
      <c r="AL47" s="248" t="e">
        <f>IF('[2]休日リスト（長期コースは除く）'!D40="","",'[2]休日リスト（長期コースは除く）'!D40)</f>
        <v>#REF!</v>
      </c>
      <c r="AM47" s="249" t="e">
        <f>IF('[2]休日リスト（長期コースは除く）'!E40="","",'[2]休日リスト（長期コースは除く）'!E40)</f>
        <v>#REF!</v>
      </c>
    </row>
    <row r="48" spans="1:39" ht="15" customHeight="1">
      <c r="A48" s="1151"/>
      <c r="B48" s="269" t="s">
        <v>412</v>
      </c>
      <c r="C48" s="266">
        <f>IF(C36="","",AO14)</f>
        <v>45536</v>
      </c>
      <c r="D48" s="267">
        <f>IF(C48="","",IF(C48+1&gt;$AO$19,"",C48+1))</f>
        <v>45537</v>
      </c>
      <c r="E48" s="267">
        <f t="shared" ref="E48:AG48" si="45">IF(D48="","",IF(D48+1&gt;$AO$19,"",D48+1))</f>
        <v>45538</v>
      </c>
      <c r="F48" s="267">
        <f t="shared" si="45"/>
        <v>45539</v>
      </c>
      <c r="G48" s="267">
        <f t="shared" si="45"/>
        <v>45540</v>
      </c>
      <c r="H48" s="267">
        <f t="shared" si="45"/>
        <v>45541</v>
      </c>
      <c r="I48" s="267">
        <f t="shared" si="45"/>
        <v>45542</v>
      </c>
      <c r="J48" s="267">
        <f t="shared" si="45"/>
        <v>45543</v>
      </c>
      <c r="K48" s="267">
        <f t="shared" si="45"/>
        <v>45544</v>
      </c>
      <c r="L48" s="267">
        <f t="shared" si="45"/>
        <v>45545</v>
      </c>
      <c r="M48" s="267">
        <f t="shared" si="45"/>
        <v>45546</v>
      </c>
      <c r="N48" s="267">
        <f t="shared" si="45"/>
        <v>45547</v>
      </c>
      <c r="O48" s="267">
        <f t="shared" si="45"/>
        <v>45548</v>
      </c>
      <c r="P48" s="267">
        <f t="shared" si="45"/>
        <v>45549</v>
      </c>
      <c r="Q48" s="267">
        <f t="shared" si="45"/>
        <v>45550</v>
      </c>
      <c r="R48" s="267">
        <f t="shared" si="45"/>
        <v>45551</v>
      </c>
      <c r="S48" s="267">
        <f t="shared" si="45"/>
        <v>45552</v>
      </c>
      <c r="T48" s="267">
        <f t="shared" si="45"/>
        <v>45553</v>
      </c>
      <c r="U48" s="267">
        <f t="shared" si="45"/>
        <v>45554</v>
      </c>
      <c r="V48" s="267">
        <f t="shared" si="45"/>
        <v>45555</v>
      </c>
      <c r="W48" s="267">
        <f t="shared" si="45"/>
        <v>45556</v>
      </c>
      <c r="X48" s="267">
        <f t="shared" si="45"/>
        <v>45557</v>
      </c>
      <c r="Y48" s="267">
        <f t="shared" si="45"/>
        <v>45558</v>
      </c>
      <c r="Z48" s="267">
        <f t="shared" si="45"/>
        <v>45559</v>
      </c>
      <c r="AA48" s="267">
        <f t="shared" si="45"/>
        <v>45560</v>
      </c>
      <c r="AB48" s="267">
        <f t="shared" si="45"/>
        <v>45561</v>
      </c>
      <c r="AC48" s="267">
        <f t="shared" si="45"/>
        <v>45562</v>
      </c>
      <c r="AD48" s="267">
        <f t="shared" si="45"/>
        <v>45563</v>
      </c>
      <c r="AE48" s="267">
        <f t="shared" si="45"/>
        <v>45564</v>
      </c>
      <c r="AF48" s="267">
        <f t="shared" si="45"/>
        <v>45565</v>
      </c>
      <c r="AG48" s="268" t="str">
        <f t="shared" si="45"/>
        <v/>
      </c>
      <c r="AI48" s="1282" t="s">
        <v>417</v>
      </c>
      <c r="AK48" s="247" t="e">
        <f>IF('[2]休日リスト（長期コースは除く）'!B41="","",'[2]休日リスト（長期コースは除く）'!B41)</f>
        <v>#REF!</v>
      </c>
      <c r="AL48" s="248" t="e">
        <f>IF('[2]休日リスト（長期コースは除く）'!D41="","",'[2]休日リスト（長期コースは除く）'!D41)</f>
        <v>#REF!</v>
      </c>
      <c r="AM48" s="249" t="e">
        <f>IF('[2]休日リスト（長期コースは除く）'!E41="","",'[2]休日リスト（長期コースは除く）'!E41)</f>
        <v>#REF!</v>
      </c>
    </row>
    <row r="49" spans="1:39" ht="15" customHeight="1">
      <c r="A49" s="1252"/>
      <c r="B49" s="269" t="s">
        <v>414</v>
      </c>
      <c r="C49" s="270" t="str">
        <f>IF(C48="","",TEXT(C48,"aaa"))</f>
        <v>日</v>
      </c>
      <c r="D49" s="271" t="str">
        <f t="shared" ref="D49:AG49" si="46">IF(D48="","",TEXT(D48,"aaa"))</f>
        <v>月</v>
      </c>
      <c r="E49" s="271" t="str">
        <f t="shared" si="46"/>
        <v>火</v>
      </c>
      <c r="F49" s="271" t="str">
        <f t="shared" si="46"/>
        <v>水</v>
      </c>
      <c r="G49" s="271" t="str">
        <f t="shared" si="46"/>
        <v>木</v>
      </c>
      <c r="H49" s="271" t="str">
        <f t="shared" si="46"/>
        <v>金</v>
      </c>
      <c r="I49" s="271" t="str">
        <f t="shared" si="46"/>
        <v>土</v>
      </c>
      <c r="J49" s="271" t="str">
        <f t="shared" si="46"/>
        <v>日</v>
      </c>
      <c r="K49" s="271" t="str">
        <f t="shared" si="46"/>
        <v>月</v>
      </c>
      <c r="L49" s="271" t="str">
        <f t="shared" si="46"/>
        <v>火</v>
      </c>
      <c r="M49" s="271" t="str">
        <f t="shared" si="46"/>
        <v>水</v>
      </c>
      <c r="N49" s="271" t="str">
        <f t="shared" si="46"/>
        <v>木</v>
      </c>
      <c r="O49" s="271" t="str">
        <f t="shared" si="46"/>
        <v>金</v>
      </c>
      <c r="P49" s="271" t="str">
        <f t="shared" si="46"/>
        <v>土</v>
      </c>
      <c r="Q49" s="271" t="str">
        <f t="shared" si="46"/>
        <v>日</v>
      </c>
      <c r="R49" s="271" t="str">
        <f t="shared" si="46"/>
        <v>月</v>
      </c>
      <c r="S49" s="271" t="str">
        <f t="shared" si="46"/>
        <v>火</v>
      </c>
      <c r="T49" s="271" t="str">
        <f t="shared" si="46"/>
        <v>水</v>
      </c>
      <c r="U49" s="271" t="str">
        <f t="shared" si="46"/>
        <v>木</v>
      </c>
      <c r="V49" s="271" t="str">
        <f t="shared" si="46"/>
        <v>金</v>
      </c>
      <c r="W49" s="271" t="str">
        <f t="shared" si="46"/>
        <v>土</v>
      </c>
      <c r="X49" s="271" t="str">
        <f t="shared" si="46"/>
        <v>日</v>
      </c>
      <c r="Y49" s="271" t="str">
        <f t="shared" si="46"/>
        <v>月</v>
      </c>
      <c r="Z49" s="271" t="str">
        <f t="shared" si="46"/>
        <v>火</v>
      </c>
      <c r="AA49" s="271" t="str">
        <f t="shared" si="46"/>
        <v>水</v>
      </c>
      <c r="AB49" s="271" t="str">
        <f t="shared" si="46"/>
        <v>木</v>
      </c>
      <c r="AC49" s="271" t="str">
        <f t="shared" si="46"/>
        <v>金</v>
      </c>
      <c r="AD49" s="271" t="str">
        <f t="shared" si="46"/>
        <v>土</v>
      </c>
      <c r="AE49" s="271" t="str">
        <f t="shared" si="46"/>
        <v>日</v>
      </c>
      <c r="AF49" s="271" t="str">
        <f t="shared" si="46"/>
        <v>月</v>
      </c>
      <c r="AG49" s="272" t="str">
        <f t="shared" si="46"/>
        <v/>
      </c>
      <c r="AI49" s="1283"/>
      <c r="AK49" s="247" t="e">
        <f>IF('[2]休日リスト（長期コースは除く）'!B42="","",'[2]休日リスト（長期コースは除く）'!B42)</f>
        <v>#REF!</v>
      </c>
      <c r="AL49" s="248" t="e">
        <f>IF('[2]休日リスト（長期コースは除く）'!D42="","",'[2]休日リスト（長期コースは除く）'!D42)</f>
        <v>#REF!</v>
      </c>
      <c r="AM49" s="249" t="e">
        <f>IF('[2]休日リスト（長期コースは除く）'!E42="","",'[2]休日リスト（長期コースは除く）'!E42)</f>
        <v>#REF!</v>
      </c>
    </row>
    <row r="50" spans="1:39" ht="35.15" customHeight="1">
      <c r="A50" s="1252"/>
      <c r="B50" s="1259" t="s">
        <v>415</v>
      </c>
      <c r="C50" s="1260" t="str">
        <f t="shared" ref="C50:S50" si="47">IF(ISERROR(VLOOKUP(C48,$AK$6:$AM$70,2,FALSE)),"",VLOOKUP(C48,$AK$6:$AM$70,2,FALSE))</f>
        <v/>
      </c>
      <c r="D50" s="1251" t="str">
        <f t="shared" si="47"/>
        <v/>
      </c>
      <c r="E50" s="1251" t="str">
        <f t="shared" si="47"/>
        <v/>
      </c>
      <c r="F50" s="1251" t="str">
        <f t="shared" si="47"/>
        <v/>
      </c>
      <c r="G50" s="1251" t="str">
        <f t="shared" si="47"/>
        <v/>
      </c>
      <c r="H50" s="1251" t="str">
        <f t="shared" si="47"/>
        <v/>
      </c>
      <c r="I50" s="1251" t="str">
        <f t="shared" si="47"/>
        <v/>
      </c>
      <c r="J50" s="1251" t="str">
        <f t="shared" si="47"/>
        <v/>
      </c>
      <c r="K50" s="1251" t="str">
        <f t="shared" si="47"/>
        <v/>
      </c>
      <c r="L50" s="1251" t="str">
        <f t="shared" si="47"/>
        <v/>
      </c>
      <c r="M50" s="1251" t="str">
        <f t="shared" si="47"/>
        <v/>
      </c>
      <c r="N50" s="1251" t="str">
        <f t="shared" si="47"/>
        <v/>
      </c>
      <c r="O50" s="1251" t="str">
        <f t="shared" si="47"/>
        <v/>
      </c>
      <c r="P50" s="1251" t="str">
        <f t="shared" si="47"/>
        <v/>
      </c>
      <c r="Q50" s="1251" t="str">
        <f t="shared" si="47"/>
        <v/>
      </c>
      <c r="R50" s="1251" t="str">
        <f t="shared" si="47"/>
        <v>敬老の日</v>
      </c>
      <c r="S50" s="1251" t="str">
        <f t="shared" si="47"/>
        <v/>
      </c>
      <c r="T50" s="1251" t="str">
        <f>IF(ISERROR(VLOOKUP(T48,$AK$6:$AM$70,2,FALSE)),"",VLOOKUP(T48,$AK$6:$AM$70,2,FALSE))</f>
        <v/>
      </c>
      <c r="U50" s="1251" t="str">
        <f t="shared" ref="U50:AG50" si="48">IF(ISERROR(VLOOKUP(U48,$AK$6:$AM$70,2,FALSE)),"",VLOOKUP(U48,$AK$6:$AM$70,2,FALSE))</f>
        <v/>
      </c>
      <c r="V50" s="1251" t="str">
        <f t="shared" si="48"/>
        <v/>
      </c>
      <c r="W50" s="1251" t="str">
        <f t="shared" si="48"/>
        <v/>
      </c>
      <c r="X50" s="1251" t="str">
        <f t="shared" si="48"/>
        <v>秋分の日</v>
      </c>
      <c r="Y50" s="1251" t="str">
        <f t="shared" si="48"/>
        <v>振替休日（秋分の日）</v>
      </c>
      <c r="Z50" s="1251" t="str">
        <f t="shared" si="48"/>
        <v/>
      </c>
      <c r="AA50" s="1251" t="str">
        <f t="shared" si="48"/>
        <v/>
      </c>
      <c r="AB50" s="1251" t="str">
        <f t="shared" si="48"/>
        <v/>
      </c>
      <c r="AC50" s="1251" t="str">
        <f t="shared" si="48"/>
        <v/>
      </c>
      <c r="AD50" s="1251" t="str">
        <f t="shared" si="48"/>
        <v/>
      </c>
      <c r="AE50" s="1251" t="str">
        <f t="shared" si="48"/>
        <v/>
      </c>
      <c r="AF50" s="1251" t="str">
        <f t="shared" si="48"/>
        <v/>
      </c>
      <c r="AG50" s="1254" t="str">
        <f t="shared" si="48"/>
        <v/>
      </c>
      <c r="AI50" s="1283"/>
      <c r="AK50" s="247" t="e">
        <f>IF('[2]休日リスト（長期コースは除く）'!B43="","",'[2]休日リスト（長期コースは除く）'!B43)</f>
        <v>#REF!</v>
      </c>
      <c r="AL50" s="248" t="e">
        <f>IF('[2]休日リスト（長期コースは除く）'!D43="","",'[2]休日リスト（長期コースは除く）'!D43)</f>
        <v>#REF!</v>
      </c>
      <c r="AM50" s="249" t="e">
        <f>IF('[2]休日リスト（長期コースは除く）'!E43="","",'[2]休日リスト（長期コースは除く）'!E43)</f>
        <v>#REF!</v>
      </c>
    </row>
    <row r="51" spans="1:39" ht="35.15" customHeight="1">
      <c r="A51" s="1252"/>
      <c r="B51" s="1259"/>
      <c r="C51" s="1260"/>
      <c r="D51" s="1251"/>
      <c r="E51" s="1251"/>
      <c r="F51" s="1251"/>
      <c r="G51" s="1251"/>
      <c r="H51" s="1251"/>
      <c r="I51" s="1251"/>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c r="AF51" s="1251"/>
      <c r="AG51" s="1254"/>
      <c r="AI51" s="1283"/>
      <c r="AK51" s="247" t="e">
        <f>IF('[2]休日リスト（長期コースは除く）'!B44="","",'[2]休日リスト（長期コースは除く）'!B44)</f>
        <v>#REF!</v>
      </c>
      <c r="AL51" s="248" t="e">
        <f>IF('[2]休日リスト（長期コースは除く）'!D44="","",'[2]休日リスト（長期コースは除く）'!D44)</f>
        <v>#REF!</v>
      </c>
      <c r="AM51" s="249" t="e">
        <f>IF('[2]休日リスト（長期コースは除く）'!E44="","",'[2]休日リスト（長期コースは除く）'!E44)</f>
        <v>#REF!</v>
      </c>
    </row>
    <row r="52" spans="1:39" ht="35.15" customHeight="1">
      <c r="A52" s="1252"/>
      <c r="B52" s="1259"/>
      <c r="C52" s="1260"/>
      <c r="D52" s="1251"/>
      <c r="E52" s="1251"/>
      <c r="F52" s="1251"/>
      <c r="G52" s="1251"/>
      <c r="H52" s="1251"/>
      <c r="I52" s="1251"/>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4"/>
      <c r="AI52" s="1283"/>
      <c r="AK52" s="247" t="e">
        <f>IF('[2]休日リスト（長期コースは除く）'!B45="","",'[2]休日リスト（長期コースは除く）'!B45)</f>
        <v>#REF!</v>
      </c>
      <c r="AL52" s="248" t="e">
        <f>IF('[2]休日リスト（長期コースは除く）'!D45="","",'[2]休日リスト（長期コースは除く）'!D45)</f>
        <v>#REF!</v>
      </c>
      <c r="AM52" s="249" t="e">
        <f>IF('[2]休日リスト（長期コースは除く）'!E45="","",'[2]休日リスト（長期コースは除く）'!E45)</f>
        <v>#REF!</v>
      </c>
    </row>
    <row r="53" spans="1:39" ht="35.15" customHeight="1">
      <c r="A53" s="1252"/>
      <c r="B53" s="1259"/>
      <c r="C53" s="1260"/>
      <c r="D53" s="1251"/>
      <c r="E53" s="1251"/>
      <c r="F53" s="1251"/>
      <c r="G53" s="1251"/>
      <c r="H53" s="1251"/>
      <c r="I53" s="1251"/>
      <c r="J53" s="1251"/>
      <c r="K53" s="1251"/>
      <c r="L53" s="1251"/>
      <c r="M53" s="1251"/>
      <c r="N53" s="1251"/>
      <c r="O53" s="1251"/>
      <c r="P53" s="1251"/>
      <c r="Q53" s="1251"/>
      <c r="R53" s="1251"/>
      <c r="S53" s="1251"/>
      <c r="T53" s="1251"/>
      <c r="U53" s="1251"/>
      <c r="V53" s="1251"/>
      <c r="W53" s="1251"/>
      <c r="X53" s="1251"/>
      <c r="Y53" s="1251"/>
      <c r="Z53" s="1251"/>
      <c r="AA53" s="1251"/>
      <c r="AB53" s="1251"/>
      <c r="AC53" s="1251"/>
      <c r="AD53" s="1251"/>
      <c r="AE53" s="1251"/>
      <c r="AF53" s="1251"/>
      <c r="AG53" s="1254"/>
      <c r="AI53" s="1283"/>
      <c r="AK53" s="247" t="e">
        <f>IF('[2]休日リスト（長期コースは除く）'!B46="","",'[2]休日リスト（長期コースは除く）'!B46)</f>
        <v>#REF!</v>
      </c>
      <c r="AL53" s="248" t="e">
        <f>IF('[2]休日リスト（長期コースは除く）'!D46="","",'[2]休日リスト（長期コースは除く）'!D46)</f>
        <v>#REF!</v>
      </c>
      <c r="AM53" s="249" t="e">
        <f>IF('[2]休日リスト（長期コースは除く）'!E46="","",'[2]休日リスト（長期コースは除く）'!E46)</f>
        <v>#REF!</v>
      </c>
    </row>
    <row r="54" spans="1:39" ht="35.15" customHeight="1">
      <c r="A54" s="1252"/>
      <c r="B54" s="1259"/>
      <c r="C54" s="1260"/>
      <c r="D54" s="1251"/>
      <c r="E54" s="1251"/>
      <c r="F54" s="1251"/>
      <c r="G54" s="1251"/>
      <c r="H54" s="1251"/>
      <c r="I54" s="1251"/>
      <c r="J54" s="1251"/>
      <c r="K54" s="1251"/>
      <c r="L54" s="1251"/>
      <c r="M54" s="1251"/>
      <c r="N54" s="1251"/>
      <c r="O54" s="1251"/>
      <c r="P54" s="1251"/>
      <c r="Q54" s="1251"/>
      <c r="R54" s="1251"/>
      <c r="S54" s="1251"/>
      <c r="T54" s="1251"/>
      <c r="U54" s="1251"/>
      <c r="V54" s="1251"/>
      <c r="W54" s="1251"/>
      <c r="X54" s="1251"/>
      <c r="Y54" s="1251"/>
      <c r="Z54" s="1251"/>
      <c r="AA54" s="1251"/>
      <c r="AB54" s="1251"/>
      <c r="AC54" s="1251"/>
      <c r="AD54" s="1251"/>
      <c r="AE54" s="1251"/>
      <c r="AF54" s="1251"/>
      <c r="AG54" s="1254"/>
      <c r="AI54" s="273">
        <f>Y9</f>
        <v>19</v>
      </c>
      <c r="AK54" s="247" t="e">
        <f>IF('[2]休日リスト（長期コースは除く）'!B47="","",'[2]休日リスト（長期コースは除く）'!B47)</f>
        <v>#REF!</v>
      </c>
      <c r="AL54" s="248" t="e">
        <f>IF('[2]休日リスト（長期コースは除く）'!D47="","",'[2]休日リスト（長期コースは除く）'!D47)</f>
        <v>#REF!</v>
      </c>
      <c r="AM54" s="249" t="e">
        <f>IF('[2]休日リスト（長期コースは除く）'!E47="","",'[2]休日リスト（長期コースは除く）'!E47)</f>
        <v>#REF!</v>
      </c>
    </row>
    <row r="55" spans="1:39" ht="35.15" customHeight="1">
      <c r="A55" s="1252"/>
      <c r="B55" s="1259"/>
      <c r="C55" s="1260"/>
      <c r="D55" s="1251"/>
      <c r="E55" s="1251"/>
      <c r="F55" s="1251"/>
      <c r="G55" s="1251"/>
      <c r="H55" s="1251"/>
      <c r="I55" s="1251"/>
      <c r="J55" s="1251"/>
      <c r="K55" s="1251"/>
      <c r="L55" s="1251"/>
      <c r="M55" s="1251"/>
      <c r="N55" s="1251"/>
      <c r="O55" s="1251"/>
      <c r="P55" s="1251"/>
      <c r="Q55" s="1251"/>
      <c r="R55" s="1251"/>
      <c r="S55" s="1251"/>
      <c r="T55" s="1251"/>
      <c r="U55" s="1251"/>
      <c r="V55" s="1251"/>
      <c r="W55" s="1251"/>
      <c r="X55" s="1251"/>
      <c r="Y55" s="1251"/>
      <c r="Z55" s="1251"/>
      <c r="AA55" s="1251"/>
      <c r="AB55" s="1251"/>
      <c r="AC55" s="1251"/>
      <c r="AD55" s="1251"/>
      <c r="AE55" s="1251"/>
      <c r="AF55" s="1251"/>
      <c r="AG55" s="1254"/>
      <c r="AI55" s="302" t="s">
        <v>416</v>
      </c>
      <c r="AK55" s="247" t="e">
        <f>IF('[2]休日リスト（長期コースは除く）'!B48="","",'[2]休日リスト（長期コースは除く）'!B48)</f>
        <v>#REF!</v>
      </c>
      <c r="AL55" s="248" t="e">
        <f>IF('[2]休日リスト（長期コースは除く）'!D48="","",'[2]休日リスト（長期コースは除く）'!D48)</f>
        <v>#REF!</v>
      </c>
      <c r="AM55" s="249" t="e">
        <f>IF('[2]休日リスト（長期コースは除く）'!E48="","",'[2]休日リスト（長期コースは除く）'!E48)</f>
        <v>#REF!</v>
      </c>
    </row>
    <row r="56" spans="1:39" ht="15" customHeight="1">
      <c r="A56" s="1252"/>
      <c r="B56" s="1253" t="s">
        <v>23</v>
      </c>
      <c r="C56" s="275"/>
      <c r="D56" s="276"/>
      <c r="E56" s="276"/>
      <c r="F56" s="276"/>
      <c r="G56" s="276"/>
      <c r="H56" s="276"/>
      <c r="I56" s="276"/>
      <c r="J56" s="276"/>
      <c r="K56" s="276"/>
      <c r="L56" s="276"/>
      <c r="M56" s="277"/>
      <c r="N56" s="277"/>
      <c r="O56" s="276"/>
      <c r="P56" s="276"/>
      <c r="Q56" s="276"/>
      <c r="R56" s="276"/>
      <c r="S56" s="276"/>
      <c r="T56" s="276"/>
      <c r="U56" s="276"/>
      <c r="V56" s="276"/>
      <c r="W56" s="276"/>
      <c r="X56" s="276"/>
      <c r="Y56" s="276"/>
      <c r="Z56" s="276"/>
      <c r="AA56" s="276"/>
      <c r="AB56" s="276"/>
      <c r="AC56" s="276"/>
      <c r="AD56" s="276"/>
      <c r="AE56" s="276"/>
      <c r="AF56" s="276"/>
      <c r="AG56" s="278"/>
      <c r="AI56" s="279" t="str">
        <f>Y8</f>
        <v/>
      </c>
      <c r="AK56" s="247" t="e">
        <f>IF('[2]休日リスト（長期コースは除く）'!B49="","",'[2]休日リスト（長期コースは除く）'!B49)</f>
        <v>#REF!</v>
      </c>
      <c r="AL56" s="248" t="e">
        <f>IF('[2]休日リスト（長期コースは除く）'!D49="","",'[2]休日リスト（長期コースは除く）'!D49)</f>
        <v>#REF!</v>
      </c>
      <c r="AM56" s="249" t="e">
        <f>IF('[2]休日リスト（長期コースは除く）'!E49="","",'[2]休日リスト（長期コースは除く）'!E49)</f>
        <v>#REF!</v>
      </c>
    </row>
    <row r="57" spans="1:39" ht="15" customHeight="1">
      <c r="A57" s="1252"/>
      <c r="B57" s="1253"/>
      <c r="C57" s="280"/>
      <c r="D57" s="281"/>
      <c r="E57" s="281"/>
      <c r="F57" s="281"/>
      <c r="G57" s="281"/>
      <c r="H57" s="281"/>
      <c r="I57" s="281"/>
      <c r="J57" s="281"/>
      <c r="K57" s="281"/>
      <c r="L57" s="281"/>
      <c r="M57" s="281"/>
      <c r="N57" s="281"/>
      <c r="O57" s="281"/>
      <c r="P57" s="281"/>
      <c r="Q57" s="281"/>
      <c r="R57" s="281"/>
      <c r="S57" s="281"/>
      <c r="T57" s="281"/>
      <c r="U57" s="281"/>
      <c r="V57" s="281"/>
      <c r="W57" s="282"/>
      <c r="X57" s="282"/>
      <c r="Y57" s="282"/>
      <c r="Z57" s="282"/>
      <c r="AA57" s="282"/>
      <c r="AB57" s="282"/>
      <c r="AC57" s="282"/>
      <c r="AD57" s="282"/>
      <c r="AE57" s="282"/>
      <c r="AF57" s="282"/>
      <c r="AG57" s="283"/>
      <c r="AI57" s="284" t="s">
        <v>23</v>
      </c>
      <c r="AK57" s="247" t="e">
        <f>IF('[2]休日リスト（長期コースは除く）'!B50="","",'[2]休日リスト（長期コースは除く）'!B50)</f>
        <v>#REF!</v>
      </c>
      <c r="AL57" s="248" t="e">
        <f>IF('[2]休日リスト（長期コースは除く）'!D50="","",'[2]休日リスト（長期コースは除く）'!D50)</f>
        <v>#REF!</v>
      </c>
      <c r="AM57" s="249" t="e">
        <f>IF('[2]休日リスト（長期コースは除く）'!E50="","",'[2]休日リスト（長期コースは除く）'!E50)</f>
        <v>#REF!</v>
      </c>
    </row>
    <row r="58" spans="1:39" ht="6" customHeight="1">
      <c r="A58" s="287"/>
      <c r="B58" s="227"/>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K58" s="247" t="e">
        <f>IF('[2]休日リスト（長期コースは除く）'!B51="","",'[2]休日リスト（長期コースは除く）'!B51)</f>
        <v>#REF!</v>
      </c>
      <c r="AL58" s="248" t="e">
        <f>IF('[2]休日リスト（長期コースは除く）'!D51="","",'[2]休日リスト（長期コースは除く）'!D51)</f>
        <v>#REF!</v>
      </c>
      <c r="AM58" s="249" t="e">
        <f>IF('[2]休日リスト（長期コースは除く）'!E51="","",'[2]休日リスト（長期コースは除く）'!E51)</f>
        <v>#REF!</v>
      </c>
    </row>
    <row r="59" spans="1:39" ht="12" customHeight="1">
      <c r="A59" s="287"/>
      <c r="B59" s="1261" t="str">
        <f>IF($E$8="","",MONTH(C60)&amp;"月")</f>
        <v>10月</v>
      </c>
      <c r="C59" s="1262"/>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K59" s="247" t="e">
        <f>IF('[2]休日リスト（長期コースは除く）'!B52="","",'[2]休日リスト（長期コースは除く）'!B52)</f>
        <v>#REF!</v>
      </c>
      <c r="AL59" s="248" t="e">
        <f>IF('[2]休日リスト（長期コースは除く）'!D52="","",'[2]休日リスト（長期コースは除く）'!D52)</f>
        <v>#REF!</v>
      </c>
      <c r="AM59" s="249" t="e">
        <f>IF('[2]休日リスト（長期コースは除く）'!E52="","",'[2]休日リスト（長期コースは除く）'!E52)</f>
        <v>#REF!</v>
      </c>
    </row>
    <row r="60" spans="1:39" ht="15" customHeight="1">
      <c r="A60" s="1151"/>
      <c r="B60" s="269" t="s">
        <v>412</v>
      </c>
      <c r="C60" s="266">
        <f>IF(C48="","",AO20)</f>
        <v>45566</v>
      </c>
      <c r="D60" s="267">
        <f>IF(C60="","",IF(C60+1&gt;$AO$21,"",C60+1))</f>
        <v>45567</v>
      </c>
      <c r="E60" s="267">
        <f t="shared" ref="E60:AG60" si="49">IF(D60="","",IF(D60+1&gt;$AO$21,"",D60+1))</f>
        <v>45568</v>
      </c>
      <c r="F60" s="267">
        <f t="shared" si="49"/>
        <v>45569</v>
      </c>
      <c r="G60" s="267">
        <f t="shared" si="49"/>
        <v>45570</v>
      </c>
      <c r="H60" s="267">
        <f t="shared" si="49"/>
        <v>45571</v>
      </c>
      <c r="I60" s="267">
        <f t="shared" si="49"/>
        <v>45572</v>
      </c>
      <c r="J60" s="267">
        <f t="shared" si="49"/>
        <v>45573</v>
      </c>
      <c r="K60" s="267">
        <f t="shared" si="49"/>
        <v>45574</v>
      </c>
      <c r="L60" s="267">
        <f t="shared" si="49"/>
        <v>45575</v>
      </c>
      <c r="M60" s="267">
        <f t="shared" si="49"/>
        <v>45576</v>
      </c>
      <c r="N60" s="267">
        <f t="shared" si="49"/>
        <v>45577</v>
      </c>
      <c r="O60" s="267">
        <f t="shared" si="49"/>
        <v>45578</v>
      </c>
      <c r="P60" s="267">
        <f t="shared" si="49"/>
        <v>45579</v>
      </c>
      <c r="Q60" s="267">
        <f t="shared" si="49"/>
        <v>45580</v>
      </c>
      <c r="R60" s="267">
        <f t="shared" si="49"/>
        <v>45581</v>
      </c>
      <c r="S60" s="267">
        <f t="shared" si="49"/>
        <v>45582</v>
      </c>
      <c r="T60" s="267">
        <f t="shared" si="49"/>
        <v>45583</v>
      </c>
      <c r="U60" s="267">
        <f t="shared" si="49"/>
        <v>45584</v>
      </c>
      <c r="V60" s="267">
        <f t="shared" si="49"/>
        <v>45585</v>
      </c>
      <c r="W60" s="267">
        <f t="shared" si="49"/>
        <v>45586</v>
      </c>
      <c r="X60" s="267">
        <f t="shared" si="49"/>
        <v>45587</v>
      </c>
      <c r="Y60" s="267">
        <f t="shared" si="49"/>
        <v>45588</v>
      </c>
      <c r="Z60" s="267">
        <f t="shared" si="49"/>
        <v>45589</v>
      </c>
      <c r="AA60" s="267">
        <f t="shared" si="49"/>
        <v>45590</v>
      </c>
      <c r="AB60" s="267">
        <f t="shared" si="49"/>
        <v>45591</v>
      </c>
      <c r="AC60" s="267">
        <f t="shared" si="49"/>
        <v>45592</v>
      </c>
      <c r="AD60" s="267">
        <f t="shared" si="49"/>
        <v>45593</v>
      </c>
      <c r="AE60" s="267">
        <f t="shared" si="49"/>
        <v>45594</v>
      </c>
      <c r="AF60" s="267">
        <f t="shared" si="49"/>
        <v>45595</v>
      </c>
      <c r="AG60" s="268">
        <f t="shared" si="49"/>
        <v>45596</v>
      </c>
      <c r="AI60" s="1282" t="s">
        <v>417</v>
      </c>
      <c r="AK60" s="247" t="e">
        <f>IF('[2]休日リスト（長期コースは除く）'!B53="","",'[2]休日リスト（長期コースは除く）'!B53)</f>
        <v>#REF!</v>
      </c>
      <c r="AL60" s="248" t="e">
        <f>IF('[2]休日リスト（長期コースは除く）'!D53="","",'[2]休日リスト（長期コースは除く）'!D53)</f>
        <v>#REF!</v>
      </c>
      <c r="AM60" s="249" t="e">
        <f>IF('[2]休日リスト（長期コースは除く）'!E53="","",'[2]休日リスト（長期コースは除く）'!E53)</f>
        <v>#REF!</v>
      </c>
    </row>
    <row r="61" spans="1:39" ht="15" customHeight="1">
      <c r="A61" s="1252"/>
      <c r="B61" s="269" t="s">
        <v>414</v>
      </c>
      <c r="C61" s="270" t="str">
        <f>IF(C60="","",TEXT(C60,"aaa"))</f>
        <v>火</v>
      </c>
      <c r="D61" s="271" t="str">
        <f t="shared" ref="D61:AG61" si="50">IF(D60="","",TEXT(D60,"aaa"))</f>
        <v>水</v>
      </c>
      <c r="E61" s="271" t="str">
        <f t="shared" si="50"/>
        <v>木</v>
      </c>
      <c r="F61" s="271" t="str">
        <f t="shared" si="50"/>
        <v>金</v>
      </c>
      <c r="G61" s="271" t="str">
        <f t="shared" si="50"/>
        <v>土</v>
      </c>
      <c r="H61" s="271" t="str">
        <f t="shared" si="50"/>
        <v>日</v>
      </c>
      <c r="I61" s="271" t="str">
        <f t="shared" si="50"/>
        <v>月</v>
      </c>
      <c r="J61" s="271" t="str">
        <f t="shared" si="50"/>
        <v>火</v>
      </c>
      <c r="K61" s="271" t="str">
        <f t="shared" si="50"/>
        <v>水</v>
      </c>
      <c r="L61" s="271" t="str">
        <f t="shared" si="50"/>
        <v>木</v>
      </c>
      <c r="M61" s="271" t="str">
        <f t="shared" si="50"/>
        <v>金</v>
      </c>
      <c r="N61" s="271" t="str">
        <f t="shared" si="50"/>
        <v>土</v>
      </c>
      <c r="O61" s="271" t="str">
        <f t="shared" si="50"/>
        <v>日</v>
      </c>
      <c r="P61" s="271" t="str">
        <f t="shared" si="50"/>
        <v>月</v>
      </c>
      <c r="Q61" s="271" t="str">
        <f t="shared" si="50"/>
        <v>火</v>
      </c>
      <c r="R61" s="271" t="str">
        <f t="shared" si="50"/>
        <v>水</v>
      </c>
      <c r="S61" s="271" t="str">
        <f t="shared" si="50"/>
        <v>木</v>
      </c>
      <c r="T61" s="271" t="str">
        <f t="shared" si="50"/>
        <v>金</v>
      </c>
      <c r="U61" s="271" t="str">
        <f t="shared" si="50"/>
        <v>土</v>
      </c>
      <c r="V61" s="271" t="str">
        <f t="shared" si="50"/>
        <v>日</v>
      </c>
      <c r="W61" s="271" t="str">
        <f t="shared" si="50"/>
        <v>月</v>
      </c>
      <c r="X61" s="271" t="str">
        <f t="shared" si="50"/>
        <v>火</v>
      </c>
      <c r="Y61" s="271" t="str">
        <f t="shared" si="50"/>
        <v>水</v>
      </c>
      <c r="Z61" s="271" t="str">
        <f t="shared" si="50"/>
        <v>木</v>
      </c>
      <c r="AA61" s="271" t="str">
        <f t="shared" si="50"/>
        <v>金</v>
      </c>
      <c r="AB61" s="271" t="str">
        <f t="shared" si="50"/>
        <v>土</v>
      </c>
      <c r="AC61" s="271" t="str">
        <f t="shared" si="50"/>
        <v>日</v>
      </c>
      <c r="AD61" s="271" t="str">
        <f t="shared" si="50"/>
        <v>月</v>
      </c>
      <c r="AE61" s="271" t="str">
        <f t="shared" si="50"/>
        <v>火</v>
      </c>
      <c r="AF61" s="271" t="str">
        <f t="shared" si="50"/>
        <v>水</v>
      </c>
      <c r="AG61" s="272" t="str">
        <f t="shared" si="50"/>
        <v>木</v>
      </c>
      <c r="AI61" s="1283"/>
      <c r="AK61" s="247" t="e">
        <f>IF('[2]休日リスト（長期コースは除く）'!B54="","",'[2]休日リスト（長期コースは除く）'!B54)</f>
        <v>#REF!</v>
      </c>
      <c r="AL61" s="248" t="e">
        <f>IF('[2]休日リスト（長期コースは除く）'!D54="","",'[2]休日リスト（長期コースは除く）'!D54)</f>
        <v>#REF!</v>
      </c>
      <c r="AM61" s="249" t="e">
        <f>IF('[2]休日リスト（長期コースは除く）'!E54="","",'[2]休日リスト（長期コースは除く）'!E54)</f>
        <v>#REF!</v>
      </c>
    </row>
    <row r="62" spans="1:39" ht="35.15" customHeight="1">
      <c r="A62" s="1252"/>
      <c r="B62" s="1259" t="s">
        <v>415</v>
      </c>
      <c r="C62" s="1260" t="str">
        <f t="shared" ref="C62:S62" si="51">IF(ISERROR(VLOOKUP(C60,$AK$6:$AM$70,2,FALSE)),"",VLOOKUP(C60,$AK$6:$AM$70,2,FALSE))</f>
        <v/>
      </c>
      <c r="D62" s="1251" t="str">
        <f t="shared" si="51"/>
        <v/>
      </c>
      <c r="E62" s="1251" t="str">
        <f>IF(ISERROR(VLOOKUP(E60,$AK$6:$AM$70,2,FALSE)),"",VLOOKUP(E60,$AK$6:$AM$70,2,FALSE))</f>
        <v/>
      </c>
      <c r="F62" s="1251" t="str">
        <f t="shared" si="51"/>
        <v/>
      </c>
      <c r="G62" s="1251" t="str">
        <f t="shared" si="51"/>
        <v/>
      </c>
      <c r="H62" s="1251" t="str">
        <f t="shared" si="51"/>
        <v/>
      </c>
      <c r="I62" s="1251" t="str">
        <f t="shared" si="51"/>
        <v/>
      </c>
      <c r="J62" s="1251" t="str">
        <f t="shared" si="51"/>
        <v/>
      </c>
      <c r="K62" s="1251" t="str">
        <f t="shared" si="51"/>
        <v/>
      </c>
      <c r="L62" s="1251" t="str">
        <f t="shared" si="51"/>
        <v/>
      </c>
      <c r="M62" s="1251" t="str">
        <f t="shared" si="51"/>
        <v/>
      </c>
      <c r="N62" s="1251" t="str">
        <f t="shared" si="51"/>
        <v/>
      </c>
      <c r="O62" s="1251" t="str">
        <f t="shared" si="51"/>
        <v/>
      </c>
      <c r="P62" s="1251" t="str">
        <f t="shared" si="51"/>
        <v>スポーツの日</v>
      </c>
      <c r="Q62" s="1251" t="str">
        <f t="shared" si="51"/>
        <v/>
      </c>
      <c r="R62" s="1251" t="str">
        <f t="shared" si="51"/>
        <v/>
      </c>
      <c r="S62" s="1251" t="str">
        <f t="shared" si="51"/>
        <v/>
      </c>
      <c r="T62" s="1251" t="str">
        <f>IF(ISERROR(VLOOKUP(T60,$AK$6:$AM$70,2,FALSE)),"",VLOOKUP(T60,$AK$6:$AM$70,2,FALSE))</f>
        <v/>
      </c>
      <c r="U62" s="1251" t="str">
        <f t="shared" ref="U62:AG62" si="52">IF(ISERROR(VLOOKUP(U60,$AK$6:$AM$70,2,FALSE)),"",VLOOKUP(U60,$AK$6:$AM$70,2,FALSE))</f>
        <v/>
      </c>
      <c r="V62" s="1251" t="str">
        <f t="shared" si="52"/>
        <v/>
      </c>
      <c r="W62" s="1251" t="str">
        <f t="shared" si="52"/>
        <v/>
      </c>
      <c r="X62" s="1251" t="str">
        <f t="shared" si="52"/>
        <v/>
      </c>
      <c r="Y62" s="1251" t="str">
        <f t="shared" si="52"/>
        <v/>
      </c>
      <c r="Z62" s="1251" t="str">
        <f t="shared" si="52"/>
        <v/>
      </c>
      <c r="AA62" s="1251" t="str">
        <f t="shared" si="52"/>
        <v/>
      </c>
      <c r="AB62" s="1251" t="str">
        <f t="shared" si="52"/>
        <v/>
      </c>
      <c r="AC62" s="1251" t="str">
        <f t="shared" si="52"/>
        <v/>
      </c>
      <c r="AD62" s="1251" t="str">
        <f t="shared" si="52"/>
        <v/>
      </c>
      <c r="AE62" s="1251" t="str">
        <f t="shared" si="52"/>
        <v/>
      </c>
      <c r="AF62" s="1251" t="str">
        <f t="shared" si="52"/>
        <v/>
      </c>
      <c r="AG62" s="1254" t="str">
        <f t="shared" si="52"/>
        <v/>
      </c>
      <c r="AI62" s="1283"/>
      <c r="AK62" s="247" t="e">
        <f>IF('[2]休日リスト（長期コースは除く）'!B55="","",'[2]休日リスト（長期コースは除く）'!B55)</f>
        <v>#REF!</v>
      </c>
      <c r="AL62" s="248" t="e">
        <f>IF('[2]休日リスト（長期コースは除く）'!D55="","",'[2]休日リスト（長期コースは除く）'!D55)</f>
        <v>#REF!</v>
      </c>
      <c r="AM62" s="249" t="e">
        <f>IF('[2]休日リスト（長期コースは除く）'!E55="","",'[2]休日リスト（長期コースは除く）'!E55)</f>
        <v>#REF!</v>
      </c>
    </row>
    <row r="63" spans="1:39" ht="35.15" customHeight="1">
      <c r="A63" s="1252"/>
      <c r="B63" s="1259"/>
      <c r="C63" s="1260"/>
      <c r="D63" s="1251"/>
      <c r="E63" s="1251"/>
      <c r="F63" s="1251"/>
      <c r="G63" s="1251"/>
      <c r="H63" s="1251"/>
      <c r="I63" s="1251"/>
      <c r="J63" s="1251"/>
      <c r="K63" s="1251"/>
      <c r="L63" s="1251"/>
      <c r="M63" s="1251"/>
      <c r="N63" s="1251"/>
      <c r="O63" s="1251"/>
      <c r="P63" s="1251"/>
      <c r="Q63" s="1251"/>
      <c r="R63" s="1251"/>
      <c r="S63" s="1251"/>
      <c r="T63" s="1251"/>
      <c r="U63" s="1251"/>
      <c r="V63" s="1251"/>
      <c r="W63" s="1251"/>
      <c r="X63" s="1251"/>
      <c r="Y63" s="1251"/>
      <c r="Z63" s="1251"/>
      <c r="AA63" s="1251"/>
      <c r="AB63" s="1251"/>
      <c r="AC63" s="1251"/>
      <c r="AD63" s="1251"/>
      <c r="AE63" s="1251"/>
      <c r="AF63" s="1251"/>
      <c r="AG63" s="1254"/>
      <c r="AI63" s="1283"/>
      <c r="AK63" s="247" t="e">
        <f>IF('[2]休日リスト（長期コースは除く）'!B56="","",'[2]休日リスト（長期コースは除く）'!B56)</f>
        <v>#REF!</v>
      </c>
      <c r="AL63" s="248" t="e">
        <f>IF('[2]休日リスト（長期コースは除く）'!D56="","",'[2]休日リスト（長期コースは除く）'!D56)</f>
        <v>#REF!</v>
      </c>
      <c r="AM63" s="249" t="e">
        <f>IF('[2]休日リスト（長期コースは除く）'!E56="","",'[2]休日リスト（長期コースは除く）'!E56)</f>
        <v>#REF!</v>
      </c>
    </row>
    <row r="64" spans="1:39" ht="35.15" customHeight="1">
      <c r="A64" s="1252"/>
      <c r="B64" s="1259"/>
      <c r="C64" s="1260"/>
      <c r="D64" s="1251"/>
      <c r="E64" s="1251"/>
      <c r="F64" s="1251"/>
      <c r="G64" s="1251"/>
      <c r="H64" s="1251"/>
      <c r="I64" s="1251"/>
      <c r="J64" s="1251"/>
      <c r="K64" s="1251"/>
      <c r="L64" s="1251"/>
      <c r="M64" s="1251"/>
      <c r="N64" s="1251"/>
      <c r="O64" s="1251"/>
      <c r="P64" s="1251"/>
      <c r="Q64" s="1251"/>
      <c r="R64" s="1251"/>
      <c r="S64" s="1251"/>
      <c r="T64" s="1251"/>
      <c r="U64" s="1251"/>
      <c r="V64" s="1251"/>
      <c r="W64" s="1251"/>
      <c r="X64" s="1251"/>
      <c r="Y64" s="1251"/>
      <c r="Z64" s="1251"/>
      <c r="AA64" s="1251"/>
      <c r="AB64" s="1251"/>
      <c r="AC64" s="1251"/>
      <c r="AD64" s="1251"/>
      <c r="AE64" s="1251"/>
      <c r="AF64" s="1251"/>
      <c r="AG64" s="1254"/>
      <c r="AI64" s="1283"/>
      <c r="AK64" s="247" t="e">
        <f>IF('[2]休日リスト（長期コースは除く）'!B57="","",'[2]休日リスト（長期コースは除く）'!B57)</f>
        <v>#REF!</v>
      </c>
      <c r="AL64" s="248" t="e">
        <f>IF('[2]休日リスト（長期コースは除く）'!D57="","",'[2]休日リスト（長期コースは除く）'!D57)</f>
        <v>#REF!</v>
      </c>
      <c r="AM64" s="249" t="e">
        <f>IF('[2]休日リスト（長期コースは除く）'!E57="","",'[2]休日リスト（長期コースは除く）'!E57)</f>
        <v>#REF!</v>
      </c>
    </row>
    <row r="65" spans="1:39" ht="35.15" customHeight="1">
      <c r="A65" s="1252"/>
      <c r="B65" s="1259"/>
      <c r="C65" s="1260"/>
      <c r="D65" s="1251"/>
      <c r="E65" s="1251"/>
      <c r="F65" s="1251"/>
      <c r="G65" s="1251"/>
      <c r="H65" s="1251"/>
      <c r="I65" s="1251"/>
      <c r="J65" s="1251"/>
      <c r="K65" s="1251"/>
      <c r="L65" s="1251"/>
      <c r="M65" s="1251"/>
      <c r="N65" s="1251"/>
      <c r="O65" s="1251"/>
      <c r="P65" s="1251"/>
      <c r="Q65" s="1251"/>
      <c r="R65" s="1251"/>
      <c r="S65" s="1251"/>
      <c r="T65" s="1251"/>
      <c r="U65" s="1251"/>
      <c r="V65" s="1251"/>
      <c r="W65" s="1251"/>
      <c r="X65" s="1251"/>
      <c r="Y65" s="1251"/>
      <c r="Z65" s="1251"/>
      <c r="AA65" s="1251"/>
      <c r="AB65" s="1251"/>
      <c r="AC65" s="1251"/>
      <c r="AD65" s="1251"/>
      <c r="AE65" s="1251"/>
      <c r="AF65" s="1251"/>
      <c r="AG65" s="1254"/>
      <c r="AI65" s="1283"/>
      <c r="AK65" s="247" t="e">
        <f>IF('[2]休日リスト（長期コースは除く）'!B58="","",'[2]休日リスト（長期コースは除く）'!B58)</f>
        <v>#REF!</v>
      </c>
      <c r="AL65" s="248" t="e">
        <f>IF('[2]休日リスト（長期コースは除く）'!D58="","",'[2]休日リスト（長期コースは除く）'!D58)</f>
        <v>#REF!</v>
      </c>
      <c r="AM65" s="249" t="e">
        <f>IF('[2]休日リスト（長期コースは除く）'!E58="","",'[2]休日リスト（長期コースは除く）'!E58)</f>
        <v>#REF!</v>
      </c>
    </row>
    <row r="66" spans="1:39" ht="35.15" customHeight="1">
      <c r="A66" s="1252"/>
      <c r="B66" s="1259"/>
      <c r="C66" s="1260"/>
      <c r="D66" s="1251"/>
      <c r="E66" s="1251"/>
      <c r="F66" s="1251"/>
      <c r="G66" s="1251"/>
      <c r="H66" s="1251"/>
      <c r="I66" s="1251"/>
      <c r="J66" s="1251"/>
      <c r="K66" s="1251"/>
      <c r="L66" s="1251"/>
      <c r="M66" s="1251"/>
      <c r="N66" s="1251"/>
      <c r="O66" s="1251"/>
      <c r="P66" s="1251"/>
      <c r="Q66" s="1251"/>
      <c r="R66" s="1251"/>
      <c r="S66" s="1251"/>
      <c r="T66" s="1251"/>
      <c r="U66" s="1251"/>
      <c r="V66" s="1251"/>
      <c r="W66" s="1251"/>
      <c r="X66" s="1251"/>
      <c r="Y66" s="1251"/>
      <c r="Z66" s="1251"/>
      <c r="AA66" s="1251"/>
      <c r="AB66" s="1251"/>
      <c r="AC66" s="1251"/>
      <c r="AD66" s="1251"/>
      <c r="AE66" s="1251"/>
      <c r="AF66" s="1251"/>
      <c r="AG66" s="1254"/>
      <c r="AI66" s="273">
        <f>AB9</f>
        <v>22</v>
      </c>
      <c r="AK66" s="247" t="e">
        <f>IF('[2]休日リスト（長期コースは除く）'!B59="","",'[2]休日リスト（長期コースは除く）'!B59)</f>
        <v>#REF!</v>
      </c>
      <c r="AL66" s="248" t="e">
        <f>IF('[2]休日リスト（長期コースは除く）'!D59="","",'[2]休日リスト（長期コースは除く）'!D59)</f>
        <v>#REF!</v>
      </c>
      <c r="AM66" s="249" t="e">
        <f>IF('[2]休日リスト（長期コースは除く）'!E59="","",'[2]休日リスト（長期コースは除く）'!E59)</f>
        <v>#REF!</v>
      </c>
    </row>
    <row r="67" spans="1:39" ht="35.15" customHeight="1">
      <c r="A67" s="1252"/>
      <c r="B67" s="1259"/>
      <c r="C67" s="1260"/>
      <c r="D67" s="1251"/>
      <c r="E67" s="1251"/>
      <c r="F67" s="1251"/>
      <c r="G67" s="1251"/>
      <c r="H67" s="1251"/>
      <c r="I67" s="1251"/>
      <c r="J67" s="1251"/>
      <c r="K67" s="1251"/>
      <c r="L67" s="1251"/>
      <c r="M67" s="1251"/>
      <c r="N67" s="1251"/>
      <c r="O67" s="1251"/>
      <c r="P67" s="1251"/>
      <c r="Q67" s="1251"/>
      <c r="R67" s="1251"/>
      <c r="S67" s="1251"/>
      <c r="T67" s="1251"/>
      <c r="U67" s="1251"/>
      <c r="V67" s="1251"/>
      <c r="W67" s="1251"/>
      <c r="X67" s="1251"/>
      <c r="Y67" s="1251"/>
      <c r="Z67" s="1251"/>
      <c r="AA67" s="1251"/>
      <c r="AB67" s="1251"/>
      <c r="AC67" s="1251"/>
      <c r="AD67" s="1251"/>
      <c r="AE67" s="1251"/>
      <c r="AF67" s="1251"/>
      <c r="AG67" s="1254"/>
      <c r="AI67" s="302" t="s">
        <v>416</v>
      </c>
      <c r="AK67" s="247" t="e">
        <f>IF('[2]休日リスト（長期コースは除く）'!B60="","",'[2]休日リスト（長期コースは除く）'!B60)</f>
        <v>#REF!</v>
      </c>
      <c r="AL67" s="248" t="e">
        <f>IF('[2]休日リスト（長期コースは除く）'!D60="","",'[2]休日リスト（長期コースは除く）'!D60)</f>
        <v>#REF!</v>
      </c>
      <c r="AM67" s="249" t="e">
        <f>IF('[2]休日リスト（長期コースは除く）'!E60="","",'[2]休日リスト（長期コースは除く）'!E60)</f>
        <v>#REF!</v>
      </c>
    </row>
    <row r="68" spans="1:39" ht="15" customHeight="1">
      <c r="A68" s="1252"/>
      <c r="B68" s="1253" t="s">
        <v>23</v>
      </c>
      <c r="C68" s="275"/>
      <c r="D68" s="276"/>
      <c r="E68" s="276"/>
      <c r="F68" s="276"/>
      <c r="G68" s="276"/>
      <c r="H68" s="276"/>
      <c r="I68" s="276"/>
      <c r="J68" s="276"/>
      <c r="K68" s="276"/>
      <c r="L68" s="276"/>
      <c r="M68" s="277"/>
      <c r="N68" s="277"/>
      <c r="O68" s="276"/>
      <c r="P68" s="276"/>
      <c r="Q68" s="276"/>
      <c r="R68" s="276"/>
      <c r="S68" s="276"/>
      <c r="T68" s="276"/>
      <c r="U68" s="276"/>
      <c r="V68" s="276"/>
      <c r="W68" s="276"/>
      <c r="X68" s="276"/>
      <c r="Y68" s="276"/>
      <c r="Z68" s="276"/>
      <c r="AA68" s="276"/>
      <c r="AB68" s="276"/>
      <c r="AC68" s="276"/>
      <c r="AD68" s="276"/>
      <c r="AE68" s="276"/>
      <c r="AF68" s="276"/>
      <c r="AG68" s="278"/>
      <c r="AI68" s="279" t="str">
        <f>AB8</f>
        <v/>
      </c>
      <c r="AK68" s="247" t="e">
        <f>IF('[2]休日リスト（長期コースは除く）'!B61="","",'[2]休日リスト（長期コースは除く）'!B61)</f>
        <v>#REF!</v>
      </c>
      <c r="AL68" s="248" t="e">
        <f>IF('[2]休日リスト（長期コースは除く）'!D61="","",'[2]休日リスト（長期コースは除く）'!D61)</f>
        <v>#REF!</v>
      </c>
      <c r="AM68" s="249" t="e">
        <f>IF('[2]休日リスト（長期コースは除く）'!E61="","",'[2]休日リスト（長期コースは除く）'!E61)</f>
        <v>#REF!</v>
      </c>
    </row>
    <row r="69" spans="1:39" ht="15" customHeight="1">
      <c r="A69" s="1252"/>
      <c r="B69" s="1253"/>
      <c r="C69" s="280"/>
      <c r="D69" s="281"/>
      <c r="E69" s="281"/>
      <c r="F69" s="281"/>
      <c r="G69" s="281"/>
      <c r="H69" s="281"/>
      <c r="I69" s="281"/>
      <c r="J69" s="281"/>
      <c r="K69" s="281"/>
      <c r="L69" s="281"/>
      <c r="M69" s="281"/>
      <c r="N69" s="281"/>
      <c r="O69" s="281"/>
      <c r="P69" s="281"/>
      <c r="Q69" s="281"/>
      <c r="R69" s="281"/>
      <c r="S69" s="281"/>
      <c r="T69" s="281"/>
      <c r="U69" s="281"/>
      <c r="V69" s="281"/>
      <c r="W69" s="282"/>
      <c r="X69" s="282"/>
      <c r="Y69" s="282"/>
      <c r="Z69" s="282"/>
      <c r="AA69" s="282"/>
      <c r="AB69" s="282"/>
      <c r="AC69" s="282"/>
      <c r="AD69" s="282"/>
      <c r="AE69" s="282"/>
      <c r="AF69" s="282"/>
      <c r="AG69" s="283"/>
      <c r="AI69" s="284" t="s">
        <v>23</v>
      </c>
      <c r="AK69" s="247" t="e">
        <f>IF('[2]休日リスト（長期コースは除く）'!B62="","",'[2]休日リスト（長期コースは除く）'!B62)</f>
        <v>#REF!</v>
      </c>
      <c r="AL69" s="248" t="e">
        <f>IF('[2]休日リスト（長期コースは除く）'!D62="","",'[2]休日リスト（長期コースは除く）'!D62)</f>
        <v>#REF!</v>
      </c>
      <c r="AM69" s="249" t="e">
        <f>IF('[2]休日リスト（長期コースは除く）'!E62="","",'[2]休日リスト（長期コースは除く）'!E62)</f>
        <v>#REF!</v>
      </c>
    </row>
    <row r="70" spans="1:39" ht="6" customHeight="1" thickBot="1">
      <c r="A70" s="287"/>
      <c r="B70" s="227"/>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K70" s="288" t="e">
        <f>IF('[2]休日リスト（長期コースは除く）'!B63="","",'[2]休日リスト（長期コースは除く）'!B63)</f>
        <v>#REF!</v>
      </c>
      <c r="AL70" s="289" t="e">
        <f>IF('[2]休日リスト（長期コースは除く）'!D63="","",'[2]休日リスト（長期コースは除く）'!D63)</f>
        <v>#REF!</v>
      </c>
      <c r="AM70" s="290" t="e">
        <f>IF('[2]休日リスト（長期コースは除く）'!E63="","",'[2]休日リスト（長期コースは除く）'!E63)</f>
        <v>#REF!</v>
      </c>
    </row>
    <row r="71" spans="1:39">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row>
  </sheetData>
  <sheetProtection formatCells="0" formatColumns="0" formatRows="0" insertColumns="0" insertRows="0"/>
  <mergeCells count="212">
    <mergeCell ref="AK5:AM5"/>
    <mergeCell ref="P7:R7"/>
    <mergeCell ref="S7:U7"/>
    <mergeCell ref="V7:X7"/>
    <mergeCell ref="Y7:AA7"/>
    <mergeCell ref="AB7:AD7"/>
    <mergeCell ref="AE7:AG7"/>
    <mergeCell ref="A2:AG2"/>
    <mergeCell ref="B4:E4"/>
    <mergeCell ref="F4:Q4"/>
    <mergeCell ref="R4:V4"/>
    <mergeCell ref="W4:AF4"/>
    <mergeCell ref="AK4:AM4"/>
    <mergeCell ref="Y8:AA8"/>
    <mergeCell ref="AB8:AD8"/>
    <mergeCell ref="AE8:AG8"/>
    <mergeCell ref="A9:D9"/>
    <mergeCell ref="E9:J9"/>
    <mergeCell ref="L9:O9"/>
    <mergeCell ref="P9:R9"/>
    <mergeCell ref="S9:U9"/>
    <mergeCell ref="V9:X9"/>
    <mergeCell ref="Y9:AA9"/>
    <mergeCell ref="A8:D8"/>
    <mergeCell ref="E8:J8"/>
    <mergeCell ref="L8:O8"/>
    <mergeCell ref="P8:R8"/>
    <mergeCell ref="S8:U8"/>
    <mergeCell ref="V8:X8"/>
    <mergeCell ref="AB9:AD9"/>
    <mergeCell ref="AE9:AG9"/>
    <mergeCell ref="B11:C11"/>
    <mergeCell ref="A12:A21"/>
    <mergeCell ref="AI12:AI17"/>
    <mergeCell ref="B14:B19"/>
    <mergeCell ref="C14:C19"/>
    <mergeCell ref="D14:D19"/>
    <mergeCell ref="E14:E19"/>
    <mergeCell ref="F14:F19"/>
    <mergeCell ref="O14:O19"/>
    <mergeCell ref="P14:P19"/>
    <mergeCell ref="Q14:Q19"/>
    <mergeCell ref="R14:R19"/>
    <mergeCell ref="G14:G19"/>
    <mergeCell ref="H14:H19"/>
    <mergeCell ref="I14:I19"/>
    <mergeCell ref="J14:J19"/>
    <mergeCell ref="K14:K19"/>
    <mergeCell ref="L14:L19"/>
    <mergeCell ref="AE14:AE19"/>
    <mergeCell ref="AF14:AF19"/>
    <mergeCell ref="AG14:AG19"/>
    <mergeCell ref="B20:B21"/>
    <mergeCell ref="AB14:AB19"/>
    <mergeCell ref="AC14:AC19"/>
    <mergeCell ref="B23:C23"/>
    <mergeCell ref="A24:A33"/>
    <mergeCell ref="K26:K31"/>
    <mergeCell ref="L26:L31"/>
    <mergeCell ref="M26:M31"/>
    <mergeCell ref="N26:N31"/>
    <mergeCell ref="Y14:Y19"/>
    <mergeCell ref="Z14:Z19"/>
    <mergeCell ref="AA14:AA19"/>
    <mergeCell ref="Q26:Q31"/>
    <mergeCell ref="R26:R31"/>
    <mergeCell ref="S26:S31"/>
    <mergeCell ref="T26:T31"/>
    <mergeCell ref="B32:B33"/>
    <mergeCell ref="C26:C31"/>
    <mergeCell ref="D26:D31"/>
    <mergeCell ref="E26:E31"/>
    <mergeCell ref="F26:F31"/>
    <mergeCell ref="G26:G31"/>
    <mergeCell ref="H26:H31"/>
    <mergeCell ref="I26:I31"/>
    <mergeCell ref="J26:J31"/>
    <mergeCell ref="B26:B31"/>
    <mergeCell ref="AD14:AD19"/>
    <mergeCell ref="S14:S19"/>
    <mergeCell ref="T14:T19"/>
    <mergeCell ref="U14:U19"/>
    <mergeCell ref="V14:V19"/>
    <mergeCell ref="W14:W19"/>
    <mergeCell ref="X14:X19"/>
    <mergeCell ref="M14:M19"/>
    <mergeCell ref="N14:N19"/>
    <mergeCell ref="AG26:AG31"/>
    <mergeCell ref="AI36:AI41"/>
    <mergeCell ref="B38:B43"/>
    <mergeCell ref="C38:C43"/>
    <mergeCell ref="D38:D43"/>
    <mergeCell ref="E38:E43"/>
    <mergeCell ref="F38:F43"/>
    <mergeCell ref="AA26:AA31"/>
    <mergeCell ref="AB26:AB31"/>
    <mergeCell ref="AC26:AC31"/>
    <mergeCell ref="AD26:AD31"/>
    <mergeCell ref="AE26:AE31"/>
    <mergeCell ref="AF26:AF31"/>
    <mergeCell ref="U26:U31"/>
    <mergeCell ref="V26:V31"/>
    <mergeCell ref="W26:W31"/>
    <mergeCell ref="X26:X31"/>
    <mergeCell ref="Y26:Y31"/>
    <mergeCell ref="Z26:Z31"/>
    <mergeCell ref="O26:O31"/>
    <mergeCell ref="P26:P31"/>
    <mergeCell ref="O38:O43"/>
    <mergeCell ref="P38:P43"/>
    <mergeCell ref="AI24:AI29"/>
    <mergeCell ref="G38:G43"/>
    <mergeCell ref="H38:H43"/>
    <mergeCell ref="I38:I43"/>
    <mergeCell ref="J38:J43"/>
    <mergeCell ref="K38:K43"/>
    <mergeCell ref="L38:L43"/>
    <mergeCell ref="AE38:AE43"/>
    <mergeCell ref="B35:C35"/>
    <mergeCell ref="A36:A45"/>
    <mergeCell ref="AF38:AF43"/>
    <mergeCell ref="AG38:AG43"/>
    <mergeCell ref="B44:B45"/>
    <mergeCell ref="B47:C47"/>
    <mergeCell ref="A48:A57"/>
    <mergeCell ref="K50:K55"/>
    <mergeCell ref="L50:L55"/>
    <mergeCell ref="M50:M55"/>
    <mergeCell ref="N50:N55"/>
    <mergeCell ref="Y38:Y43"/>
    <mergeCell ref="Z38:Z43"/>
    <mergeCell ref="AA38:AA43"/>
    <mergeCell ref="AB38:AB43"/>
    <mergeCell ref="AC38:AC43"/>
    <mergeCell ref="AD38:AD43"/>
    <mergeCell ref="S38:S43"/>
    <mergeCell ref="T38:T43"/>
    <mergeCell ref="U38:U43"/>
    <mergeCell ref="V38:V43"/>
    <mergeCell ref="W38:W43"/>
    <mergeCell ref="X38:X43"/>
    <mergeCell ref="M38:M43"/>
    <mergeCell ref="N38:N43"/>
    <mergeCell ref="B50:B55"/>
    <mergeCell ref="AI48:AI53"/>
    <mergeCell ref="I62:I67"/>
    <mergeCell ref="J62:J67"/>
    <mergeCell ref="K62:K67"/>
    <mergeCell ref="L62:L67"/>
    <mergeCell ref="AG50:AG55"/>
    <mergeCell ref="AA50:AA55"/>
    <mergeCell ref="AB50:AB55"/>
    <mergeCell ref="AC50:AC55"/>
    <mergeCell ref="AD50:AD55"/>
    <mergeCell ref="AE50:AE55"/>
    <mergeCell ref="AF50:AF55"/>
    <mergeCell ref="U50:U55"/>
    <mergeCell ref="V50:V55"/>
    <mergeCell ref="W50:W55"/>
    <mergeCell ref="X50:X55"/>
    <mergeCell ref="X62:X67"/>
    <mergeCell ref="I50:I55"/>
    <mergeCell ref="J50:J55"/>
    <mergeCell ref="Y50:Y55"/>
    <mergeCell ref="AI60:AI65"/>
    <mergeCell ref="R62:R67"/>
    <mergeCell ref="F62:F67"/>
    <mergeCell ref="AE62:AE67"/>
    <mergeCell ref="AF62:AF67"/>
    <mergeCell ref="AG62:AG67"/>
    <mergeCell ref="Y62:Y67"/>
    <mergeCell ref="Z62:Z67"/>
    <mergeCell ref="AA62:AA67"/>
    <mergeCell ref="AB62:AB67"/>
    <mergeCell ref="AC62:AC67"/>
    <mergeCell ref="AD62:AD67"/>
    <mergeCell ref="S62:S67"/>
    <mergeCell ref="T62:T67"/>
    <mergeCell ref="U62:U67"/>
    <mergeCell ref="V62:V67"/>
    <mergeCell ref="W62:W67"/>
    <mergeCell ref="M62:M67"/>
    <mergeCell ref="N62:N67"/>
    <mergeCell ref="O62:O67"/>
    <mergeCell ref="P62:P67"/>
    <mergeCell ref="Q62:Q67"/>
    <mergeCell ref="G62:G67"/>
    <mergeCell ref="H62:H67"/>
    <mergeCell ref="B56:B57"/>
    <mergeCell ref="B59:C59"/>
    <mergeCell ref="A60:A69"/>
    <mergeCell ref="B68:B69"/>
    <mergeCell ref="L10:Z10"/>
    <mergeCell ref="Z50:Z55"/>
    <mergeCell ref="O50:O55"/>
    <mergeCell ref="P50:P55"/>
    <mergeCell ref="Q50:Q55"/>
    <mergeCell ref="R50:R55"/>
    <mergeCell ref="S50:S55"/>
    <mergeCell ref="T50:T55"/>
    <mergeCell ref="C50:C55"/>
    <mergeCell ref="D50:D55"/>
    <mergeCell ref="E50:E55"/>
    <mergeCell ref="F50:F55"/>
    <mergeCell ref="G50:G55"/>
    <mergeCell ref="H50:H55"/>
    <mergeCell ref="Q38:Q43"/>
    <mergeCell ref="R38:R43"/>
    <mergeCell ref="B62:B67"/>
    <mergeCell ref="C62:C67"/>
    <mergeCell ref="D62:D67"/>
    <mergeCell ref="E62:E67"/>
  </mergeCells>
  <phoneticPr fontId="3"/>
  <conditionalFormatting sqref="C12:AG12">
    <cfRule type="expression" dxfId="197" priority="37" stopIfTrue="1">
      <formula>SUM(C20:C21)&gt;0</formula>
    </cfRule>
    <cfRule type="expression" dxfId="196" priority="38" stopIfTrue="1">
      <formula>IF(ISERROR(VLOOKUP(C12,$AK$6:$AM$70,3,FALSE)),"",VLOOKUP(C12,$AK$6:$AM$70,3,FALSE))=1</formula>
    </cfRule>
    <cfRule type="expression" dxfId="195" priority="39" stopIfTrue="1">
      <formula>OR(C13="土",C13="日")</formula>
    </cfRule>
  </conditionalFormatting>
  <conditionalFormatting sqref="C13:AG13">
    <cfRule type="expression" dxfId="194" priority="40" stopIfTrue="1">
      <formula>SUM(C20:C21)&gt;0</formula>
    </cfRule>
    <cfRule type="expression" dxfId="193" priority="41" stopIfTrue="1">
      <formula>IF(ISERROR(VLOOKUP(C12,$AK$6:$AM$70,3,FALSE)),"",VLOOKUP(C12,$AK$6:$AM$70,3,FALSE))=1</formula>
    </cfRule>
    <cfRule type="expression" dxfId="192" priority="42" stopIfTrue="1">
      <formula>OR(C13="土",C13="日")</formula>
    </cfRule>
  </conditionalFormatting>
  <conditionalFormatting sqref="C14:AG15 C26:AG27 C38:AG39 C50:AG51 C62:AG63">
    <cfRule type="expression" dxfId="191" priority="49" stopIfTrue="1">
      <formula>SUM(C20:C21)&gt;0</formula>
    </cfRule>
    <cfRule type="expression" dxfId="190" priority="50" stopIfTrue="1">
      <formula>IF(ISERROR(VLOOKUP(C12,$AK$6:$AM$70,3,FALSE)),"",VLOOKUP(C12,$AK$6:$AM$70,3,FALSE))=1</formula>
    </cfRule>
    <cfRule type="expression" dxfId="189" priority="51" stopIfTrue="1">
      <formula>OR(C13="土",C13="日")</formula>
    </cfRule>
  </conditionalFormatting>
  <conditionalFormatting sqref="C16:AG16 C28:AG28 C40:AG40 C52:AG52">
    <cfRule type="expression" dxfId="188" priority="46" stopIfTrue="1">
      <formula>SUM(C22:C24)&gt;0</formula>
    </cfRule>
    <cfRule type="expression" dxfId="187" priority="47" stopIfTrue="1">
      <formula>IF(ISERROR(VLOOKUP(C14,$AK$6:$AM$70,3,FALSE)),"",VLOOKUP(C14,$AK$6:$AM$70,3,FALSE))=1</formula>
    </cfRule>
    <cfRule type="expression" dxfId="186" priority="48" stopIfTrue="1">
      <formula>OR(C15="土",C15="日")</formula>
    </cfRule>
  </conditionalFormatting>
  <conditionalFormatting sqref="C17:AG18 C29:AG30 C41:AG42 C53:AG54">
    <cfRule type="expression" dxfId="185" priority="52" stopIfTrue="1">
      <formula>SUM(C24:C25)&gt;0</formula>
    </cfRule>
    <cfRule type="expression" dxfId="184" priority="53" stopIfTrue="1">
      <formula>IF(ISERROR(VLOOKUP(C15,$AK$6:$AM$70,3,FALSE)),"",VLOOKUP(C15,$AK$6:$AM$70,3,FALSE))=1</formula>
    </cfRule>
    <cfRule type="expression" dxfId="183" priority="54" stopIfTrue="1">
      <formula>OR(C16="土",C16="日")</formula>
    </cfRule>
  </conditionalFormatting>
  <conditionalFormatting sqref="C19:AG19">
    <cfRule type="expression" dxfId="182" priority="43" stopIfTrue="1">
      <formula>SUM(C20:C21)&gt;0</formula>
    </cfRule>
    <cfRule type="expression" dxfId="181" priority="44" stopIfTrue="1">
      <formula>IF(ISERROR(VLOOKUP(C12,$AK$6:$AM$70,3,FALSE)),"",VLOOKUP(C12,$AK$6:$AM$70,3,FALSE))=1</formula>
    </cfRule>
    <cfRule type="expression" dxfId="180" priority="45" stopIfTrue="1">
      <formula>OR(C13="土",C13="日")</formula>
    </cfRule>
  </conditionalFormatting>
  <conditionalFormatting sqref="C24:AG24">
    <cfRule type="expression" dxfId="179" priority="28" stopIfTrue="1">
      <formula>SUM(C32:C33)&gt;0</formula>
    </cfRule>
    <cfRule type="expression" dxfId="178" priority="29" stopIfTrue="1">
      <formula>IF(ISERROR(VLOOKUP(C24,$AK$6:$AM$70,3,FALSE)),"",VLOOKUP(C24,$AK$6:$AM$70,3,FALSE))=1</formula>
    </cfRule>
    <cfRule type="expression" dxfId="177" priority="30" stopIfTrue="1">
      <formula>OR(C25="土",C25="日")</formula>
    </cfRule>
  </conditionalFormatting>
  <conditionalFormatting sqref="C25:AG25">
    <cfRule type="expression" dxfId="176" priority="31" stopIfTrue="1">
      <formula>SUM(C32:C33)&gt;0</formula>
    </cfRule>
    <cfRule type="expression" dxfId="175" priority="32" stopIfTrue="1">
      <formula>IF(ISERROR(VLOOKUP(C24,$AK$6:$AM$70,3,FALSE)),"",VLOOKUP(C24,$AK$6:$AM$70,3,FALSE))=1</formula>
    </cfRule>
    <cfRule type="expression" dxfId="174" priority="33" stopIfTrue="1">
      <formula>OR(C25="土",C25="日")</formula>
    </cfRule>
  </conditionalFormatting>
  <conditionalFormatting sqref="C31:AG31">
    <cfRule type="expression" dxfId="173" priority="34" stopIfTrue="1">
      <formula>SUM(C32:C33)&gt;0</formula>
    </cfRule>
    <cfRule type="expression" dxfId="172" priority="35" stopIfTrue="1">
      <formula>IF(ISERROR(VLOOKUP(C24,$AK$6:$AM$70,3,FALSE)),"",VLOOKUP(C24,$AK$6:$AM$70,3,FALSE))=1</formula>
    </cfRule>
    <cfRule type="expression" dxfId="171" priority="36" stopIfTrue="1">
      <formula>OR(C25="土",C25="日")</formula>
    </cfRule>
  </conditionalFormatting>
  <conditionalFormatting sqref="C36:AG36">
    <cfRule type="expression" dxfId="170" priority="19" stopIfTrue="1">
      <formula>SUM(C44:C45)&gt;0</formula>
    </cfRule>
    <cfRule type="expression" dxfId="169" priority="20" stopIfTrue="1">
      <formula>IF(ISERROR(VLOOKUP(C36,$AK$6:$AM$70,3,FALSE)),"",VLOOKUP(C36,$AK$6:$AM$70,3,FALSE))=1</formula>
    </cfRule>
    <cfRule type="expression" dxfId="168" priority="21" stopIfTrue="1">
      <formula>OR(C37="土",C37="日")</formula>
    </cfRule>
  </conditionalFormatting>
  <conditionalFormatting sqref="C37:AG37">
    <cfRule type="expression" dxfId="167" priority="22" stopIfTrue="1">
      <formula>SUM(C44:C45)&gt;0</formula>
    </cfRule>
    <cfRule type="expression" dxfId="166" priority="23" stopIfTrue="1">
      <formula>IF(ISERROR(VLOOKUP(C36,$AK$6:$AM$70,3,FALSE)),"",VLOOKUP(C36,$AK$6:$AM$70,3,FALSE))=1</formula>
    </cfRule>
    <cfRule type="expression" dxfId="165" priority="24" stopIfTrue="1">
      <formula>OR(C37="土",C37="日")</formula>
    </cfRule>
  </conditionalFormatting>
  <conditionalFormatting sqref="C43:AG43">
    <cfRule type="expression" dxfId="164" priority="25" stopIfTrue="1">
      <formula>SUM(C44:C45)&gt;0</formula>
    </cfRule>
    <cfRule type="expression" dxfId="163" priority="26" stopIfTrue="1">
      <formula>IF(ISERROR(VLOOKUP(C36,$AK$6:$AM$70,3,FALSE)),"",VLOOKUP(C36,$AK$6:$AM$70,3,FALSE))=1</formula>
    </cfRule>
    <cfRule type="expression" dxfId="162" priority="27" stopIfTrue="1">
      <formula>OR(C37="土",C37="日")</formula>
    </cfRule>
  </conditionalFormatting>
  <conditionalFormatting sqref="C48:AG48">
    <cfRule type="expression" dxfId="161" priority="10" stopIfTrue="1">
      <formula>SUM(C56:C57)&gt;0</formula>
    </cfRule>
    <cfRule type="expression" dxfId="160" priority="11" stopIfTrue="1">
      <formula>IF(ISERROR(VLOOKUP(C48,$AK$6:$AM$70,3,FALSE)),"",VLOOKUP(C48,$AK$6:$AM$70,3,FALSE))=1</formula>
    </cfRule>
    <cfRule type="expression" dxfId="159" priority="12" stopIfTrue="1">
      <formula>OR(C49="土",C49="日")</formula>
    </cfRule>
  </conditionalFormatting>
  <conditionalFormatting sqref="C49:AG49">
    <cfRule type="expression" dxfId="158" priority="13" stopIfTrue="1">
      <formula>SUM(C56:C57)&gt;0</formula>
    </cfRule>
    <cfRule type="expression" dxfId="157" priority="14" stopIfTrue="1">
      <formula>IF(ISERROR(VLOOKUP(C48,$AK$6:$AM$70,3,FALSE)),"",VLOOKUP(C48,$AK$6:$AM$70,3,FALSE))=1</formula>
    </cfRule>
    <cfRule type="expression" dxfId="156" priority="15" stopIfTrue="1">
      <formula>OR(C49="土",C49="日")</formula>
    </cfRule>
  </conditionalFormatting>
  <conditionalFormatting sqref="C55:AG55">
    <cfRule type="expression" dxfId="155" priority="16" stopIfTrue="1">
      <formula>SUM(C56:C57)&gt;0</formula>
    </cfRule>
    <cfRule type="expression" dxfId="154" priority="17" stopIfTrue="1">
      <formula>IF(ISERROR(VLOOKUP(C48,$AK$6:$AM$70,3,FALSE)),"",VLOOKUP(C48,$AK$6:$AM$70,3,FALSE))=1</formula>
    </cfRule>
    <cfRule type="expression" dxfId="153" priority="18" stopIfTrue="1">
      <formula>OR(C49="土",C49="日")</formula>
    </cfRule>
  </conditionalFormatting>
  <conditionalFormatting sqref="C60:AG60">
    <cfRule type="expression" dxfId="152" priority="1" stopIfTrue="1">
      <formula>SUM(C68:C69)&gt;0</formula>
    </cfRule>
    <cfRule type="expression" dxfId="151" priority="2" stopIfTrue="1">
      <formula>IF(ISERROR(VLOOKUP(C60,$AK$6:$AM$70,3,FALSE)),"",VLOOKUP(C60,$AK$6:$AM$70,3,FALSE))=1</formula>
    </cfRule>
    <cfRule type="expression" dxfId="150" priority="3" stopIfTrue="1">
      <formula>OR(C61="土",C61="日")</formula>
    </cfRule>
  </conditionalFormatting>
  <conditionalFormatting sqref="C61:AG61">
    <cfRule type="expression" dxfId="149" priority="4" stopIfTrue="1">
      <formula>SUM(C68:C69)&gt;0</formula>
    </cfRule>
    <cfRule type="expression" dxfId="148" priority="5" stopIfTrue="1">
      <formula>IF(ISERROR(VLOOKUP(C60,$AK$6:$AM$70,3,FALSE)),"",VLOOKUP(C60,$AK$6:$AM$70,3,FALSE))=1</formula>
    </cfRule>
    <cfRule type="expression" dxfId="147" priority="6" stopIfTrue="1">
      <formula>OR(C61="土",C61="日")</formula>
    </cfRule>
  </conditionalFormatting>
  <conditionalFormatting sqref="C64:AG64">
    <cfRule type="expression" dxfId="146" priority="55" stopIfTrue="1">
      <formula>SUM(C70:C70)&gt;0</formula>
    </cfRule>
    <cfRule type="expression" dxfId="145" priority="56" stopIfTrue="1">
      <formula>IF(ISERROR(VLOOKUP(C62,$AK$6:$AM$70,3,FALSE)),"",VLOOKUP(C62,$AK$6:$AM$70,3,FALSE))=1</formula>
    </cfRule>
    <cfRule type="expression" dxfId="144" priority="57" stopIfTrue="1">
      <formula>OR(C63="土",C63="日")</formula>
    </cfRule>
  </conditionalFormatting>
  <conditionalFormatting sqref="C65:AG66">
    <cfRule type="expression" dxfId="143" priority="58" stopIfTrue="1">
      <formula>SUM(#REF!)&gt;0</formula>
    </cfRule>
    <cfRule type="expression" dxfId="142" priority="59" stopIfTrue="1">
      <formula>IF(ISERROR(VLOOKUP(C63,$AK$6:$AM$70,3,FALSE)),"",VLOOKUP(C63,$AK$6:$AM$70,3,FALSE))=1</formula>
    </cfRule>
    <cfRule type="expression" dxfId="141" priority="60" stopIfTrue="1">
      <formula>OR(C64="土",C64="日")</formula>
    </cfRule>
  </conditionalFormatting>
  <conditionalFormatting sqref="C67:AG67">
    <cfRule type="expression" dxfId="140" priority="7" stopIfTrue="1">
      <formula>SUM(C68:C69)&gt;0</formula>
    </cfRule>
    <cfRule type="expression" dxfId="139" priority="8" stopIfTrue="1">
      <formula>IF(ISERROR(VLOOKUP(C60,$AK$6:$AM$70,3,FALSE)),"",VLOOKUP(C60,$AK$6:$AM$70,3,FALSE))=1</formula>
    </cfRule>
    <cfRule type="expression" dxfId="138" priority="9" stopIfTrue="1">
      <formula>OR(C61="土",C61="日")</formula>
    </cfRule>
  </conditionalFormatting>
  <printOptions horizontalCentered="1"/>
  <pageMargins left="0.70866141732283472" right="0.70866141732283472" top="0.74803149606299213" bottom="0.74803149606299213" header="0.31496062992125984" footer="0.31496062992125984"/>
  <pageSetup paperSize="9" scale="41" orientation="portrait" cellComments="asDisplayed" r:id="rId1"/>
  <rowBreaks count="1" manualBreakCount="1">
    <brk id="4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8" r:id="rId4" name="Check Box 4">
              <controlPr defaultSize="0" autoFill="0" autoLine="0" autoPict="0">
                <anchor moveWithCells="1">
                  <from>
                    <xdr:col>25</xdr:col>
                    <xdr:colOff>260350</xdr:colOff>
                    <xdr:row>9</xdr:row>
                    <xdr:rowOff>19050</xdr:rowOff>
                  </from>
                  <to>
                    <xdr:col>27</xdr:col>
                    <xdr:colOff>12700</xdr:colOff>
                    <xdr:row>9</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FF00"/>
    <pageSetUpPr fitToPage="1"/>
  </sheetPr>
  <dimension ref="A1:IO82"/>
  <sheetViews>
    <sheetView view="pageBreakPreview" zoomScale="85" zoomScaleNormal="85" zoomScaleSheetLayoutView="85" workbookViewId="0">
      <selection activeCell="AK22" sqref="AK22"/>
    </sheetView>
  </sheetViews>
  <sheetFormatPr defaultRowHeight="13"/>
  <cols>
    <col min="1" max="1" width="2.08984375" style="224" customWidth="1"/>
    <col min="2" max="2" width="3.6328125" style="224" customWidth="1"/>
    <col min="3" max="33" width="3.36328125" style="224" customWidth="1"/>
    <col min="34" max="34" width="2" style="224" customWidth="1"/>
    <col min="35" max="35" width="4.6328125" style="225" customWidth="1"/>
    <col min="36" max="36" width="2.90625" style="224" customWidth="1"/>
    <col min="37" max="38" width="19.08984375" style="224" customWidth="1"/>
    <col min="39" max="40" width="2.90625" style="224" customWidth="1"/>
    <col min="41" max="41" width="6" style="224" customWidth="1"/>
    <col min="42" max="237" width="2.90625" style="224" customWidth="1"/>
    <col min="238" max="238" width="6.26953125" style="224" customWidth="1"/>
    <col min="239" max="256" width="9" style="224"/>
    <col min="257" max="257" width="2.08984375" style="224" customWidth="1"/>
    <col min="258" max="258" width="3.6328125" style="224" customWidth="1"/>
    <col min="259" max="289" width="3.36328125" style="224" customWidth="1"/>
    <col min="290" max="290" width="2" style="224" customWidth="1"/>
    <col min="291" max="291" width="4.6328125" style="224" customWidth="1"/>
    <col min="292" max="292" width="2.90625" style="224" customWidth="1"/>
    <col min="293" max="294" width="19.08984375" style="224" customWidth="1"/>
    <col min="295" max="296" width="2.90625" style="224" customWidth="1"/>
    <col min="297" max="297" width="6" style="224" customWidth="1"/>
    <col min="298" max="493" width="2.90625" style="224" customWidth="1"/>
    <col min="494" max="494" width="6.26953125" style="224" customWidth="1"/>
    <col min="495" max="512" width="9" style="224"/>
    <col min="513" max="513" width="2.08984375" style="224" customWidth="1"/>
    <col min="514" max="514" width="3.6328125" style="224" customWidth="1"/>
    <col min="515" max="545" width="3.36328125" style="224" customWidth="1"/>
    <col min="546" max="546" width="2" style="224" customWidth="1"/>
    <col min="547" max="547" width="4.6328125" style="224" customWidth="1"/>
    <col min="548" max="548" width="2.90625" style="224" customWidth="1"/>
    <col min="549" max="550" width="19.08984375" style="224" customWidth="1"/>
    <col min="551" max="552" width="2.90625" style="224" customWidth="1"/>
    <col min="553" max="553" width="6" style="224" customWidth="1"/>
    <col min="554" max="749" width="2.90625" style="224" customWidth="1"/>
    <col min="750" max="750" width="6.26953125" style="224" customWidth="1"/>
    <col min="751" max="768" width="9" style="224"/>
    <col min="769" max="769" width="2.08984375" style="224" customWidth="1"/>
    <col min="770" max="770" width="3.6328125" style="224" customWidth="1"/>
    <col min="771" max="801" width="3.36328125" style="224" customWidth="1"/>
    <col min="802" max="802" width="2" style="224" customWidth="1"/>
    <col min="803" max="803" width="4.6328125" style="224" customWidth="1"/>
    <col min="804" max="804" width="2.90625" style="224" customWidth="1"/>
    <col min="805" max="806" width="19.08984375" style="224" customWidth="1"/>
    <col min="807" max="808" width="2.90625" style="224" customWidth="1"/>
    <col min="809" max="809" width="6" style="224" customWidth="1"/>
    <col min="810" max="1005" width="2.90625" style="224" customWidth="1"/>
    <col min="1006" max="1006" width="6.26953125" style="224" customWidth="1"/>
    <col min="1007" max="1024" width="9" style="224"/>
    <col min="1025" max="1025" width="2.08984375" style="224" customWidth="1"/>
    <col min="1026" max="1026" width="3.6328125" style="224" customWidth="1"/>
    <col min="1027" max="1057" width="3.36328125" style="224" customWidth="1"/>
    <col min="1058" max="1058" width="2" style="224" customWidth="1"/>
    <col min="1059" max="1059" width="4.6328125" style="224" customWidth="1"/>
    <col min="1060" max="1060" width="2.90625" style="224" customWidth="1"/>
    <col min="1061" max="1062" width="19.08984375" style="224" customWidth="1"/>
    <col min="1063" max="1064" width="2.90625" style="224" customWidth="1"/>
    <col min="1065" max="1065" width="6" style="224" customWidth="1"/>
    <col min="1066" max="1261" width="2.90625" style="224" customWidth="1"/>
    <col min="1262" max="1262" width="6.26953125" style="224" customWidth="1"/>
    <col min="1263" max="1280" width="9" style="224"/>
    <col min="1281" max="1281" width="2.08984375" style="224" customWidth="1"/>
    <col min="1282" max="1282" width="3.6328125" style="224" customWidth="1"/>
    <col min="1283" max="1313" width="3.36328125" style="224" customWidth="1"/>
    <col min="1314" max="1314" width="2" style="224" customWidth="1"/>
    <col min="1315" max="1315" width="4.6328125" style="224" customWidth="1"/>
    <col min="1316" max="1316" width="2.90625" style="224" customWidth="1"/>
    <col min="1317" max="1318" width="19.08984375" style="224" customWidth="1"/>
    <col min="1319" max="1320" width="2.90625" style="224" customWidth="1"/>
    <col min="1321" max="1321" width="6" style="224" customWidth="1"/>
    <col min="1322" max="1517" width="2.90625" style="224" customWidth="1"/>
    <col min="1518" max="1518" width="6.26953125" style="224" customWidth="1"/>
    <col min="1519" max="1536" width="9" style="224"/>
    <col min="1537" max="1537" width="2.08984375" style="224" customWidth="1"/>
    <col min="1538" max="1538" width="3.6328125" style="224" customWidth="1"/>
    <col min="1539" max="1569" width="3.36328125" style="224" customWidth="1"/>
    <col min="1570" max="1570" width="2" style="224" customWidth="1"/>
    <col min="1571" max="1571" width="4.6328125" style="224" customWidth="1"/>
    <col min="1572" max="1572" width="2.90625" style="224" customWidth="1"/>
    <col min="1573" max="1574" width="19.08984375" style="224" customWidth="1"/>
    <col min="1575" max="1576" width="2.90625" style="224" customWidth="1"/>
    <col min="1577" max="1577" width="6" style="224" customWidth="1"/>
    <col min="1578" max="1773" width="2.90625" style="224" customWidth="1"/>
    <col min="1774" max="1774" width="6.26953125" style="224" customWidth="1"/>
    <col min="1775" max="1792" width="9" style="224"/>
    <col min="1793" max="1793" width="2.08984375" style="224" customWidth="1"/>
    <col min="1794" max="1794" width="3.6328125" style="224" customWidth="1"/>
    <col min="1795" max="1825" width="3.36328125" style="224" customWidth="1"/>
    <col min="1826" max="1826" width="2" style="224" customWidth="1"/>
    <col min="1827" max="1827" width="4.6328125" style="224" customWidth="1"/>
    <col min="1828" max="1828" width="2.90625" style="224" customWidth="1"/>
    <col min="1829" max="1830" width="19.08984375" style="224" customWidth="1"/>
    <col min="1831" max="1832" width="2.90625" style="224" customWidth="1"/>
    <col min="1833" max="1833" width="6" style="224" customWidth="1"/>
    <col min="1834" max="2029" width="2.90625" style="224" customWidth="1"/>
    <col min="2030" max="2030" width="6.26953125" style="224" customWidth="1"/>
    <col min="2031" max="2048" width="9" style="224"/>
    <col min="2049" max="2049" width="2.08984375" style="224" customWidth="1"/>
    <col min="2050" max="2050" width="3.6328125" style="224" customWidth="1"/>
    <col min="2051" max="2081" width="3.36328125" style="224" customWidth="1"/>
    <col min="2082" max="2082" width="2" style="224" customWidth="1"/>
    <col min="2083" max="2083" width="4.6328125" style="224" customWidth="1"/>
    <col min="2084" max="2084" width="2.90625" style="224" customWidth="1"/>
    <col min="2085" max="2086" width="19.08984375" style="224" customWidth="1"/>
    <col min="2087" max="2088" width="2.90625" style="224" customWidth="1"/>
    <col min="2089" max="2089" width="6" style="224" customWidth="1"/>
    <col min="2090" max="2285" width="2.90625" style="224" customWidth="1"/>
    <col min="2286" max="2286" width="6.26953125" style="224" customWidth="1"/>
    <col min="2287" max="2304" width="9" style="224"/>
    <col min="2305" max="2305" width="2.08984375" style="224" customWidth="1"/>
    <col min="2306" max="2306" width="3.6328125" style="224" customWidth="1"/>
    <col min="2307" max="2337" width="3.36328125" style="224" customWidth="1"/>
    <col min="2338" max="2338" width="2" style="224" customWidth="1"/>
    <col min="2339" max="2339" width="4.6328125" style="224" customWidth="1"/>
    <col min="2340" max="2340" width="2.90625" style="224" customWidth="1"/>
    <col min="2341" max="2342" width="19.08984375" style="224" customWidth="1"/>
    <col min="2343" max="2344" width="2.90625" style="224" customWidth="1"/>
    <col min="2345" max="2345" width="6" style="224" customWidth="1"/>
    <col min="2346" max="2541" width="2.90625" style="224" customWidth="1"/>
    <col min="2542" max="2542" width="6.26953125" style="224" customWidth="1"/>
    <col min="2543" max="2560" width="9" style="224"/>
    <col min="2561" max="2561" width="2.08984375" style="224" customWidth="1"/>
    <col min="2562" max="2562" width="3.6328125" style="224" customWidth="1"/>
    <col min="2563" max="2593" width="3.36328125" style="224" customWidth="1"/>
    <col min="2594" max="2594" width="2" style="224" customWidth="1"/>
    <col min="2595" max="2595" width="4.6328125" style="224" customWidth="1"/>
    <col min="2596" max="2596" width="2.90625" style="224" customWidth="1"/>
    <col min="2597" max="2598" width="19.08984375" style="224" customWidth="1"/>
    <col min="2599" max="2600" width="2.90625" style="224" customWidth="1"/>
    <col min="2601" max="2601" width="6" style="224" customWidth="1"/>
    <col min="2602" max="2797" width="2.90625" style="224" customWidth="1"/>
    <col min="2798" max="2798" width="6.26953125" style="224" customWidth="1"/>
    <col min="2799" max="2816" width="9" style="224"/>
    <col min="2817" max="2817" width="2.08984375" style="224" customWidth="1"/>
    <col min="2818" max="2818" width="3.6328125" style="224" customWidth="1"/>
    <col min="2819" max="2849" width="3.36328125" style="224" customWidth="1"/>
    <col min="2850" max="2850" width="2" style="224" customWidth="1"/>
    <col min="2851" max="2851" width="4.6328125" style="224" customWidth="1"/>
    <col min="2852" max="2852" width="2.90625" style="224" customWidth="1"/>
    <col min="2853" max="2854" width="19.08984375" style="224" customWidth="1"/>
    <col min="2855" max="2856" width="2.90625" style="224" customWidth="1"/>
    <col min="2857" max="2857" width="6" style="224" customWidth="1"/>
    <col min="2858" max="3053" width="2.90625" style="224" customWidth="1"/>
    <col min="3054" max="3054" width="6.26953125" style="224" customWidth="1"/>
    <col min="3055" max="3072" width="9" style="224"/>
    <col min="3073" max="3073" width="2.08984375" style="224" customWidth="1"/>
    <col min="3074" max="3074" width="3.6328125" style="224" customWidth="1"/>
    <col min="3075" max="3105" width="3.36328125" style="224" customWidth="1"/>
    <col min="3106" max="3106" width="2" style="224" customWidth="1"/>
    <col min="3107" max="3107" width="4.6328125" style="224" customWidth="1"/>
    <col min="3108" max="3108" width="2.90625" style="224" customWidth="1"/>
    <col min="3109" max="3110" width="19.08984375" style="224" customWidth="1"/>
    <col min="3111" max="3112" width="2.90625" style="224" customWidth="1"/>
    <col min="3113" max="3113" width="6" style="224" customWidth="1"/>
    <col min="3114" max="3309" width="2.90625" style="224" customWidth="1"/>
    <col min="3310" max="3310" width="6.26953125" style="224" customWidth="1"/>
    <col min="3311" max="3328" width="9" style="224"/>
    <col min="3329" max="3329" width="2.08984375" style="224" customWidth="1"/>
    <col min="3330" max="3330" width="3.6328125" style="224" customWidth="1"/>
    <col min="3331" max="3361" width="3.36328125" style="224" customWidth="1"/>
    <col min="3362" max="3362" width="2" style="224" customWidth="1"/>
    <col min="3363" max="3363" width="4.6328125" style="224" customWidth="1"/>
    <col min="3364" max="3364" width="2.90625" style="224" customWidth="1"/>
    <col min="3365" max="3366" width="19.08984375" style="224" customWidth="1"/>
    <col min="3367" max="3368" width="2.90625" style="224" customWidth="1"/>
    <col min="3369" max="3369" width="6" style="224" customWidth="1"/>
    <col min="3370" max="3565" width="2.90625" style="224" customWidth="1"/>
    <col min="3566" max="3566" width="6.26953125" style="224" customWidth="1"/>
    <col min="3567" max="3584" width="9" style="224"/>
    <col min="3585" max="3585" width="2.08984375" style="224" customWidth="1"/>
    <col min="3586" max="3586" width="3.6328125" style="224" customWidth="1"/>
    <col min="3587" max="3617" width="3.36328125" style="224" customWidth="1"/>
    <col min="3618" max="3618" width="2" style="224" customWidth="1"/>
    <col min="3619" max="3619" width="4.6328125" style="224" customWidth="1"/>
    <col min="3620" max="3620" width="2.90625" style="224" customWidth="1"/>
    <col min="3621" max="3622" width="19.08984375" style="224" customWidth="1"/>
    <col min="3623" max="3624" width="2.90625" style="224" customWidth="1"/>
    <col min="3625" max="3625" width="6" style="224" customWidth="1"/>
    <col min="3626" max="3821" width="2.90625" style="224" customWidth="1"/>
    <col min="3822" max="3822" width="6.26953125" style="224" customWidth="1"/>
    <col min="3823" max="3840" width="9" style="224"/>
    <col min="3841" max="3841" width="2.08984375" style="224" customWidth="1"/>
    <col min="3842" max="3842" width="3.6328125" style="224" customWidth="1"/>
    <col min="3843" max="3873" width="3.36328125" style="224" customWidth="1"/>
    <col min="3874" max="3874" width="2" style="224" customWidth="1"/>
    <col min="3875" max="3875" width="4.6328125" style="224" customWidth="1"/>
    <col min="3876" max="3876" width="2.90625" style="224" customWidth="1"/>
    <col min="3877" max="3878" width="19.08984375" style="224" customWidth="1"/>
    <col min="3879" max="3880" width="2.90625" style="224" customWidth="1"/>
    <col min="3881" max="3881" width="6" style="224" customWidth="1"/>
    <col min="3882" max="4077" width="2.90625" style="224" customWidth="1"/>
    <col min="4078" max="4078" width="6.26953125" style="224" customWidth="1"/>
    <col min="4079" max="4096" width="9" style="224"/>
    <col min="4097" max="4097" width="2.08984375" style="224" customWidth="1"/>
    <col min="4098" max="4098" width="3.6328125" style="224" customWidth="1"/>
    <col min="4099" max="4129" width="3.36328125" style="224" customWidth="1"/>
    <col min="4130" max="4130" width="2" style="224" customWidth="1"/>
    <col min="4131" max="4131" width="4.6328125" style="224" customWidth="1"/>
    <col min="4132" max="4132" width="2.90625" style="224" customWidth="1"/>
    <col min="4133" max="4134" width="19.08984375" style="224" customWidth="1"/>
    <col min="4135" max="4136" width="2.90625" style="224" customWidth="1"/>
    <col min="4137" max="4137" width="6" style="224" customWidth="1"/>
    <col min="4138" max="4333" width="2.90625" style="224" customWidth="1"/>
    <col min="4334" max="4334" width="6.26953125" style="224" customWidth="1"/>
    <col min="4335" max="4352" width="9" style="224"/>
    <col min="4353" max="4353" width="2.08984375" style="224" customWidth="1"/>
    <col min="4354" max="4354" width="3.6328125" style="224" customWidth="1"/>
    <col min="4355" max="4385" width="3.36328125" style="224" customWidth="1"/>
    <col min="4386" max="4386" width="2" style="224" customWidth="1"/>
    <col min="4387" max="4387" width="4.6328125" style="224" customWidth="1"/>
    <col min="4388" max="4388" width="2.90625" style="224" customWidth="1"/>
    <col min="4389" max="4390" width="19.08984375" style="224" customWidth="1"/>
    <col min="4391" max="4392" width="2.90625" style="224" customWidth="1"/>
    <col min="4393" max="4393" width="6" style="224" customWidth="1"/>
    <col min="4394" max="4589" width="2.90625" style="224" customWidth="1"/>
    <col min="4590" max="4590" width="6.26953125" style="224" customWidth="1"/>
    <col min="4591" max="4608" width="9" style="224"/>
    <col min="4609" max="4609" width="2.08984375" style="224" customWidth="1"/>
    <col min="4610" max="4610" width="3.6328125" style="224" customWidth="1"/>
    <col min="4611" max="4641" width="3.36328125" style="224" customWidth="1"/>
    <col min="4642" max="4642" width="2" style="224" customWidth="1"/>
    <col min="4643" max="4643" width="4.6328125" style="224" customWidth="1"/>
    <col min="4644" max="4644" width="2.90625" style="224" customWidth="1"/>
    <col min="4645" max="4646" width="19.08984375" style="224" customWidth="1"/>
    <col min="4647" max="4648" width="2.90625" style="224" customWidth="1"/>
    <col min="4649" max="4649" width="6" style="224" customWidth="1"/>
    <col min="4650" max="4845" width="2.90625" style="224" customWidth="1"/>
    <col min="4846" max="4846" width="6.26953125" style="224" customWidth="1"/>
    <col min="4847" max="4864" width="9" style="224"/>
    <col min="4865" max="4865" width="2.08984375" style="224" customWidth="1"/>
    <col min="4866" max="4866" width="3.6328125" style="224" customWidth="1"/>
    <col min="4867" max="4897" width="3.36328125" style="224" customWidth="1"/>
    <col min="4898" max="4898" width="2" style="224" customWidth="1"/>
    <col min="4899" max="4899" width="4.6328125" style="224" customWidth="1"/>
    <col min="4900" max="4900" width="2.90625" style="224" customWidth="1"/>
    <col min="4901" max="4902" width="19.08984375" style="224" customWidth="1"/>
    <col min="4903" max="4904" width="2.90625" style="224" customWidth="1"/>
    <col min="4905" max="4905" width="6" style="224" customWidth="1"/>
    <col min="4906" max="5101" width="2.90625" style="224" customWidth="1"/>
    <col min="5102" max="5102" width="6.26953125" style="224" customWidth="1"/>
    <col min="5103" max="5120" width="9" style="224"/>
    <col min="5121" max="5121" width="2.08984375" style="224" customWidth="1"/>
    <col min="5122" max="5122" width="3.6328125" style="224" customWidth="1"/>
    <col min="5123" max="5153" width="3.36328125" style="224" customWidth="1"/>
    <col min="5154" max="5154" width="2" style="224" customWidth="1"/>
    <col min="5155" max="5155" width="4.6328125" style="224" customWidth="1"/>
    <col min="5156" max="5156" width="2.90625" style="224" customWidth="1"/>
    <col min="5157" max="5158" width="19.08984375" style="224" customWidth="1"/>
    <col min="5159" max="5160" width="2.90625" style="224" customWidth="1"/>
    <col min="5161" max="5161" width="6" style="224" customWidth="1"/>
    <col min="5162" max="5357" width="2.90625" style="224" customWidth="1"/>
    <col min="5358" max="5358" width="6.26953125" style="224" customWidth="1"/>
    <col min="5359" max="5376" width="9" style="224"/>
    <col min="5377" max="5377" width="2.08984375" style="224" customWidth="1"/>
    <col min="5378" max="5378" width="3.6328125" style="224" customWidth="1"/>
    <col min="5379" max="5409" width="3.36328125" style="224" customWidth="1"/>
    <col min="5410" max="5410" width="2" style="224" customWidth="1"/>
    <col min="5411" max="5411" width="4.6328125" style="224" customWidth="1"/>
    <col min="5412" max="5412" width="2.90625" style="224" customWidth="1"/>
    <col min="5413" max="5414" width="19.08984375" style="224" customWidth="1"/>
    <col min="5415" max="5416" width="2.90625" style="224" customWidth="1"/>
    <col min="5417" max="5417" width="6" style="224" customWidth="1"/>
    <col min="5418" max="5613" width="2.90625" style="224" customWidth="1"/>
    <col min="5614" max="5614" width="6.26953125" style="224" customWidth="1"/>
    <col min="5615" max="5632" width="9" style="224"/>
    <col min="5633" max="5633" width="2.08984375" style="224" customWidth="1"/>
    <col min="5634" max="5634" width="3.6328125" style="224" customWidth="1"/>
    <col min="5635" max="5665" width="3.36328125" style="224" customWidth="1"/>
    <col min="5666" max="5666" width="2" style="224" customWidth="1"/>
    <col min="5667" max="5667" width="4.6328125" style="224" customWidth="1"/>
    <col min="5668" max="5668" width="2.90625" style="224" customWidth="1"/>
    <col min="5669" max="5670" width="19.08984375" style="224" customWidth="1"/>
    <col min="5671" max="5672" width="2.90625" style="224" customWidth="1"/>
    <col min="5673" max="5673" width="6" style="224" customWidth="1"/>
    <col min="5674" max="5869" width="2.90625" style="224" customWidth="1"/>
    <col min="5870" max="5870" width="6.26953125" style="224" customWidth="1"/>
    <col min="5871" max="5888" width="9" style="224"/>
    <col min="5889" max="5889" width="2.08984375" style="224" customWidth="1"/>
    <col min="5890" max="5890" width="3.6328125" style="224" customWidth="1"/>
    <col min="5891" max="5921" width="3.36328125" style="224" customWidth="1"/>
    <col min="5922" max="5922" width="2" style="224" customWidth="1"/>
    <col min="5923" max="5923" width="4.6328125" style="224" customWidth="1"/>
    <col min="5924" max="5924" width="2.90625" style="224" customWidth="1"/>
    <col min="5925" max="5926" width="19.08984375" style="224" customWidth="1"/>
    <col min="5927" max="5928" width="2.90625" style="224" customWidth="1"/>
    <col min="5929" max="5929" width="6" style="224" customWidth="1"/>
    <col min="5930" max="6125" width="2.90625" style="224" customWidth="1"/>
    <col min="6126" max="6126" width="6.26953125" style="224" customWidth="1"/>
    <col min="6127" max="6144" width="9" style="224"/>
    <col min="6145" max="6145" width="2.08984375" style="224" customWidth="1"/>
    <col min="6146" max="6146" width="3.6328125" style="224" customWidth="1"/>
    <col min="6147" max="6177" width="3.36328125" style="224" customWidth="1"/>
    <col min="6178" max="6178" width="2" style="224" customWidth="1"/>
    <col min="6179" max="6179" width="4.6328125" style="224" customWidth="1"/>
    <col min="6180" max="6180" width="2.90625" style="224" customWidth="1"/>
    <col min="6181" max="6182" width="19.08984375" style="224" customWidth="1"/>
    <col min="6183" max="6184" width="2.90625" style="224" customWidth="1"/>
    <col min="6185" max="6185" width="6" style="224" customWidth="1"/>
    <col min="6186" max="6381" width="2.90625" style="224" customWidth="1"/>
    <col min="6382" max="6382" width="6.26953125" style="224" customWidth="1"/>
    <col min="6383" max="6400" width="9" style="224"/>
    <col min="6401" max="6401" width="2.08984375" style="224" customWidth="1"/>
    <col min="6402" max="6402" width="3.6328125" style="224" customWidth="1"/>
    <col min="6403" max="6433" width="3.36328125" style="224" customWidth="1"/>
    <col min="6434" max="6434" width="2" style="224" customWidth="1"/>
    <col min="6435" max="6435" width="4.6328125" style="224" customWidth="1"/>
    <col min="6436" max="6436" width="2.90625" style="224" customWidth="1"/>
    <col min="6437" max="6438" width="19.08984375" style="224" customWidth="1"/>
    <col min="6439" max="6440" width="2.90625" style="224" customWidth="1"/>
    <col min="6441" max="6441" width="6" style="224" customWidth="1"/>
    <col min="6442" max="6637" width="2.90625" style="224" customWidth="1"/>
    <col min="6638" max="6638" width="6.26953125" style="224" customWidth="1"/>
    <col min="6639" max="6656" width="9" style="224"/>
    <col min="6657" max="6657" width="2.08984375" style="224" customWidth="1"/>
    <col min="6658" max="6658" width="3.6328125" style="224" customWidth="1"/>
    <col min="6659" max="6689" width="3.36328125" style="224" customWidth="1"/>
    <col min="6690" max="6690" width="2" style="224" customWidth="1"/>
    <col min="6691" max="6691" width="4.6328125" style="224" customWidth="1"/>
    <col min="6692" max="6692" width="2.90625" style="224" customWidth="1"/>
    <col min="6693" max="6694" width="19.08984375" style="224" customWidth="1"/>
    <col min="6695" max="6696" width="2.90625" style="224" customWidth="1"/>
    <col min="6697" max="6697" width="6" style="224" customWidth="1"/>
    <col min="6698" max="6893" width="2.90625" style="224" customWidth="1"/>
    <col min="6894" max="6894" width="6.26953125" style="224" customWidth="1"/>
    <col min="6895" max="6912" width="9" style="224"/>
    <col min="6913" max="6913" width="2.08984375" style="224" customWidth="1"/>
    <col min="6914" max="6914" width="3.6328125" style="224" customWidth="1"/>
    <col min="6915" max="6945" width="3.36328125" style="224" customWidth="1"/>
    <col min="6946" max="6946" width="2" style="224" customWidth="1"/>
    <col min="6947" max="6947" width="4.6328125" style="224" customWidth="1"/>
    <col min="6948" max="6948" width="2.90625" style="224" customWidth="1"/>
    <col min="6949" max="6950" width="19.08984375" style="224" customWidth="1"/>
    <col min="6951" max="6952" width="2.90625" style="224" customWidth="1"/>
    <col min="6953" max="6953" width="6" style="224" customWidth="1"/>
    <col min="6954" max="7149" width="2.90625" style="224" customWidth="1"/>
    <col min="7150" max="7150" width="6.26953125" style="224" customWidth="1"/>
    <col min="7151" max="7168" width="9" style="224"/>
    <col min="7169" max="7169" width="2.08984375" style="224" customWidth="1"/>
    <col min="7170" max="7170" width="3.6328125" style="224" customWidth="1"/>
    <col min="7171" max="7201" width="3.36328125" style="224" customWidth="1"/>
    <col min="7202" max="7202" width="2" style="224" customWidth="1"/>
    <col min="7203" max="7203" width="4.6328125" style="224" customWidth="1"/>
    <col min="7204" max="7204" width="2.90625" style="224" customWidth="1"/>
    <col min="7205" max="7206" width="19.08984375" style="224" customWidth="1"/>
    <col min="7207" max="7208" width="2.90625" style="224" customWidth="1"/>
    <col min="7209" max="7209" width="6" style="224" customWidth="1"/>
    <col min="7210" max="7405" width="2.90625" style="224" customWidth="1"/>
    <col min="7406" max="7406" width="6.26953125" style="224" customWidth="1"/>
    <col min="7407" max="7424" width="9" style="224"/>
    <col min="7425" max="7425" width="2.08984375" style="224" customWidth="1"/>
    <col min="7426" max="7426" width="3.6328125" style="224" customWidth="1"/>
    <col min="7427" max="7457" width="3.36328125" style="224" customWidth="1"/>
    <col min="7458" max="7458" width="2" style="224" customWidth="1"/>
    <col min="7459" max="7459" width="4.6328125" style="224" customWidth="1"/>
    <col min="7460" max="7460" width="2.90625" style="224" customWidth="1"/>
    <col min="7461" max="7462" width="19.08984375" style="224" customWidth="1"/>
    <col min="7463" max="7464" width="2.90625" style="224" customWidth="1"/>
    <col min="7465" max="7465" width="6" style="224" customWidth="1"/>
    <col min="7466" max="7661" width="2.90625" style="224" customWidth="1"/>
    <col min="7662" max="7662" width="6.26953125" style="224" customWidth="1"/>
    <col min="7663" max="7680" width="9" style="224"/>
    <col min="7681" max="7681" width="2.08984375" style="224" customWidth="1"/>
    <col min="7682" max="7682" width="3.6328125" style="224" customWidth="1"/>
    <col min="7683" max="7713" width="3.36328125" style="224" customWidth="1"/>
    <col min="7714" max="7714" width="2" style="224" customWidth="1"/>
    <col min="7715" max="7715" width="4.6328125" style="224" customWidth="1"/>
    <col min="7716" max="7716" width="2.90625" style="224" customWidth="1"/>
    <col min="7717" max="7718" width="19.08984375" style="224" customWidth="1"/>
    <col min="7719" max="7720" width="2.90625" style="224" customWidth="1"/>
    <col min="7721" max="7721" width="6" style="224" customWidth="1"/>
    <col min="7722" max="7917" width="2.90625" style="224" customWidth="1"/>
    <col min="7918" max="7918" width="6.26953125" style="224" customWidth="1"/>
    <col min="7919" max="7936" width="9" style="224"/>
    <col min="7937" max="7937" width="2.08984375" style="224" customWidth="1"/>
    <col min="7938" max="7938" width="3.6328125" style="224" customWidth="1"/>
    <col min="7939" max="7969" width="3.36328125" style="224" customWidth="1"/>
    <col min="7970" max="7970" width="2" style="224" customWidth="1"/>
    <col min="7971" max="7971" width="4.6328125" style="224" customWidth="1"/>
    <col min="7972" max="7972" width="2.90625" style="224" customWidth="1"/>
    <col min="7973" max="7974" width="19.08984375" style="224" customWidth="1"/>
    <col min="7975" max="7976" width="2.90625" style="224" customWidth="1"/>
    <col min="7977" max="7977" width="6" style="224" customWidth="1"/>
    <col min="7978" max="8173" width="2.90625" style="224" customWidth="1"/>
    <col min="8174" max="8174" width="6.26953125" style="224" customWidth="1"/>
    <col min="8175" max="8192" width="9" style="224"/>
    <col min="8193" max="8193" width="2.08984375" style="224" customWidth="1"/>
    <col min="8194" max="8194" width="3.6328125" style="224" customWidth="1"/>
    <col min="8195" max="8225" width="3.36328125" style="224" customWidth="1"/>
    <col min="8226" max="8226" width="2" style="224" customWidth="1"/>
    <col min="8227" max="8227" width="4.6328125" style="224" customWidth="1"/>
    <col min="8228" max="8228" width="2.90625" style="224" customWidth="1"/>
    <col min="8229" max="8230" width="19.08984375" style="224" customWidth="1"/>
    <col min="8231" max="8232" width="2.90625" style="224" customWidth="1"/>
    <col min="8233" max="8233" width="6" style="224" customWidth="1"/>
    <col min="8234" max="8429" width="2.90625" style="224" customWidth="1"/>
    <col min="8430" max="8430" width="6.26953125" style="224" customWidth="1"/>
    <col min="8431" max="8448" width="9" style="224"/>
    <col min="8449" max="8449" width="2.08984375" style="224" customWidth="1"/>
    <col min="8450" max="8450" width="3.6328125" style="224" customWidth="1"/>
    <col min="8451" max="8481" width="3.36328125" style="224" customWidth="1"/>
    <col min="8482" max="8482" width="2" style="224" customWidth="1"/>
    <col min="8483" max="8483" width="4.6328125" style="224" customWidth="1"/>
    <col min="8484" max="8484" width="2.90625" style="224" customWidth="1"/>
    <col min="8485" max="8486" width="19.08984375" style="224" customWidth="1"/>
    <col min="8487" max="8488" width="2.90625" style="224" customWidth="1"/>
    <col min="8489" max="8489" width="6" style="224" customWidth="1"/>
    <col min="8490" max="8685" width="2.90625" style="224" customWidth="1"/>
    <col min="8686" max="8686" width="6.26953125" style="224" customWidth="1"/>
    <col min="8687" max="8704" width="9" style="224"/>
    <col min="8705" max="8705" width="2.08984375" style="224" customWidth="1"/>
    <col min="8706" max="8706" width="3.6328125" style="224" customWidth="1"/>
    <col min="8707" max="8737" width="3.36328125" style="224" customWidth="1"/>
    <col min="8738" max="8738" width="2" style="224" customWidth="1"/>
    <col min="8739" max="8739" width="4.6328125" style="224" customWidth="1"/>
    <col min="8740" max="8740" width="2.90625" style="224" customWidth="1"/>
    <col min="8741" max="8742" width="19.08984375" style="224" customWidth="1"/>
    <col min="8743" max="8744" width="2.90625" style="224" customWidth="1"/>
    <col min="8745" max="8745" width="6" style="224" customWidth="1"/>
    <col min="8746" max="8941" width="2.90625" style="224" customWidth="1"/>
    <col min="8942" max="8942" width="6.26953125" style="224" customWidth="1"/>
    <col min="8943" max="8960" width="9" style="224"/>
    <col min="8961" max="8961" width="2.08984375" style="224" customWidth="1"/>
    <col min="8962" max="8962" width="3.6328125" style="224" customWidth="1"/>
    <col min="8963" max="8993" width="3.36328125" style="224" customWidth="1"/>
    <col min="8994" max="8994" width="2" style="224" customWidth="1"/>
    <col min="8995" max="8995" width="4.6328125" style="224" customWidth="1"/>
    <col min="8996" max="8996" width="2.90625" style="224" customWidth="1"/>
    <col min="8997" max="8998" width="19.08984375" style="224" customWidth="1"/>
    <col min="8999" max="9000" width="2.90625" style="224" customWidth="1"/>
    <col min="9001" max="9001" width="6" style="224" customWidth="1"/>
    <col min="9002" max="9197" width="2.90625" style="224" customWidth="1"/>
    <col min="9198" max="9198" width="6.26953125" style="224" customWidth="1"/>
    <col min="9199" max="9216" width="9" style="224"/>
    <col min="9217" max="9217" width="2.08984375" style="224" customWidth="1"/>
    <col min="9218" max="9218" width="3.6328125" style="224" customWidth="1"/>
    <col min="9219" max="9249" width="3.36328125" style="224" customWidth="1"/>
    <col min="9250" max="9250" width="2" style="224" customWidth="1"/>
    <col min="9251" max="9251" width="4.6328125" style="224" customWidth="1"/>
    <col min="9252" max="9252" width="2.90625" style="224" customWidth="1"/>
    <col min="9253" max="9254" width="19.08984375" style="224" customWidth="1"/>
    <col min="9255" max="9256" width="2.90625" style="224" customWidth="1"/>
    <col min="9257" max="9257" width="6" style="224" customWidth="1"/>
    <col min="9258" max="9453" width="2.90625" style="224" customWidth="1"/>
    <col min="9454" max="9454" width="6.26953125" style="224" customWidth="1"/>
    <col min="9455" max="9472" width="9" style="224"/>
    <col min="9473" max="9473" width="2.08984375" style="224" customWidth="1"/>
    <col min="9474" max="9474" width="3.6328125" style="224" customWidth="1"/>
    <col min="9475" max="9505" width="3.36328125" style="224" customWidth="1"/>
    <col min="9506" max="9506" width="2" style="224" customWidth="1"/>
    <col min="9507" max="9507" width="4.6328125" style="224" customWidth="1"/>
    <col min="9508" max="9508" width="2.90625" style="224" customWidth="1"/>
    <col min="9509" max="9510" width="19.08984375" style="224" customWidth="1"/>
    <col min="9511" max="9512" width="2.90625" style="224" customWidth="1"/>
    <col min="9513" max="9513" width="6" style="224" customWidth="1"/>
    <col min="9514" max="9709" width="2.90625" style="224" customWidth="1"/>
    <col min="9710" max="9710" width="6.26953125" style="224" customWidth="1"/>
    <col min="9711" max="9728" width="9" style="224"/>
    <col min="9729" max="9729" width="2.08984375" style="224" customWidth="1"/>
    <col min="9730" max="9730" width="3.6328125" style="224" customWidth="1"/>
    <col min="9731" max="9761" width="3.36328125" style="224" customWidth="1"/>
    <col min="9762" max="9762" width="2" style="224" customWidth="1"/>
    <col min="9763" max="9763" width="4.6328125" style="224" customWidth="1"/>
    <col min="9764" max="9764" width="2.90625" style="224" customWidth="1"/>
    <col min="9765" max="9766" width="19.08984375" style="224" customWidth="1"/>
    <col min="9767" max="9768" width="2.90625" style="224" customWidth="1"/>
    <col min="9769" max="9769" width="6" style="224" customWidth="1"/>
    <col min="9770" max="9965" width="2.90625" style="224" customWidth="1"/>
    <col min="9966" max="9966" width="6.26953125" style="224" customWidth="1"/>
    <col min="9967" max="9984" width="9" style="224"/>
    <col min="9985" max="9985" width="2.08984375" style="224" customWidth="1"/>
    <col min="9986" max="9986" width="3.6328125" style="224" customWidth="1"/>
    <col min="9987" max="10017" width="3.36328125" style="224" customWidth="1"/>
    <col min="10018" max="10018" width="2" style="224" customWidth="1"/>
    <col min="10019" max="10019" width="4.6328125" style="224" customWidth="1"/>
    <col min="10020" max="10020" width="2.90625" style="224" customWidth="1"/>
    <col min="10021" max="10022" width="19.08984375" style="224" customWidth="1"/>
    <col min="10023" max="10024" width="2.90625" style="224" customWidth="1"/>
    <col min="10025" max="10025" width="6" style="224" customWidth="1"/>
    <col min="10026" max="10221" width="2.90625" style="224" customWidth="1"/>
    <col min="10222" max="10222" width="6.26953125" style="224" customWidth="1"/>
    <col min="10223" max="10240" width="9" style="224"/>
    <col min="10241" max="10241" width="2.08984375" style="224" customWidth="1"/>
    <col min="10242" max="10242" width="3.6328125" style="224" customWidth="1"/>
    <col min="10243" max="10273" width="3.36328125" style="224" customWidth="1"/>
    <col min="10274" max="10274" width="2" style="224" customWidth="1"/>
    <col min="10275" max="10275" width="4.6328125" style="224" customWidth="1"/>
    <col min="10276" max="10276" width="2.90625" style="224" customWidth="1"/>
    <col min="10277" max="10278" width="19.08984375" style="224" customWidth="1"/>
    <col min="10279" max="10280" width="2.90625" style="224" customWidth="1"/>
    <col min="10281" max="10281" width="6" style="224" customWidth="1"/>
    <col min="10282" max="10477" width="2.90625" style="224" customWidth="1"/>
    <col min="10478" max="10478" width="6.26953125" style="224" customWidth="1"/>
    <col min="10479" max="10496" width="9" style="224"/>
    <col min="10497" max="10497" width="2.08984375" style="224" customWidth="1"/>
    <col min="10498" max="10498" width="3.6328125" style="224" customWidth="1"/>
    <col min="10499" max="10529" width="3.36328125" style="224" customWidth="1"/>
    <col min="10530" max="10530" width="2" style="224" customWidth="1"/>
    <col min="10531" max="10531" width="4.6328125" style="224" customWidth="1"/>
    <col min="10532" max="10532" width="2.90625" style="224" customWidth="1"/>
    <col min="10533" max="10534" width="19.08984375" style="224" customWidth="1"/>
    <col min="10535" max="10536" width="2.90625" style="224" customWidth="1"/>
    <col min="10537" max="10537" width="6" style="224" customWidth="1"/>
    <col min="10538" max="10733" width="2.90625" style="224" customWidth="1"/>
    <col min="10734" max="10734" width="6.26953125" style="224" customWidth="1"/>
    <col min="10735" max="10752" width="9" style="224"/>
    <col min="10753" max="10753" width="2.08984375" style="224" customWidth="1"/>
    <col min="10754" max="10754" width="3.6328125" style="224" customWidth="1"/>
    <col min="10755" max="10785" width="3.36328125" style="224" customWidth="1"/>
    <col min="10786" max="10786" width="2" style="224" customWidth="1"/>
    <col min="10787" max="10787" width="4.6328125" style="224" customWidth="1"/>
    <col min="10788" max="10788" width="2.90625" style="224" customWidth="1"/>
    <col min="10789" max="10790" width="19.08984375" style="224" customWidth="1"/>
    <col min="10791" max="10792" width="2.90625" style="224" customWidth="1"/>
    <col min="10793" max="10793" width="6" style="224" customWidth="1"/>
    <col min="10794" max="10989" width="2.90625" style="224" customWidth="1"/>
    <col min="10990" max="10990" width="6.26953125" style="224" customWidth="1"/>
    <col min="10991" max="11008" width="9" style="224"/>
    <col min="11009" max="11009" width="2.08984375" style="224" customWidth="1"/>
    <col min="11010" max="11010" width="3.6328125" style="224" customWidth="1"/>
    <col min="11011" max="11041" width="3.36328125" style="224" customWidth="1"/>
    <col min="11042" max="11042" width="2" style="224" customWidth="1"/>
    <col min="11043" max="11043" width="4.6328125" style="224" customWidth="1"/>
    <col min="11044" max="11044" width="2.90625" style="224" customWidth="1"/>
    <col min="11045" max="11046" width="19.08984375" style="224" customWidth="1"/>
    <col min="11047" max="11048" width="2.90625" style="224" customWidth="1"/>
    <col min="11049" max="11049" width="6" style="224" customWidth="1"/>
    <col min="11050" max="11245" width="2.90625" style="224" customWidth="1"/>
    <col min="11246" max="11246" width="6.26953125" style="224" customWidth="1"/>
    <col min="11247" max="11264" width="9" style="224"/>
    <col min="11265" max="11265" width="2.08984375" style="224" customWidth="1"/>
    <col min="11266" max="11266" width="3.6328125" style="224" customWidth="1"/>
    <col min="11267" max="11297" width="3.36328125" style="224" customWidth="1"/>
    <col min="11298" max="11298" width="2" style="224" customWidth="1"/>
    <col min="11299" max="11299" width="4.6328125" style="224" customWidth="1"/>
    <col min="11300" max="11300" width="2.90625" style="224" customWidth="1"/>
    <col min="11301" max="11302" width="19.08984375" style="224" customWidth="1"/>
    <col min="11303" max="11304" width="2.90625" style="224" customWidth="1"/>
    <col min="11305" max="11305" width="6" style="224" customWidth="1"/>
    <col min="11306" max="11501" width="2.90625" style="224" customWidth="1"/>
    <col min="11502" max="11502" width="6.26953125" style="224" customWidth="1"/>
    <col min="11503" max="11520" width="9" style="224"/>
    <col min="11521" max="11521" width="2.08984375" style="224" customWidth="1"/>
    <col min="11522" max="11522" width="3.6328125" style="224" customWidth="1"/>
    <col min="11523" max="11553" width="3.36328125" style="224" customWidth="1"/>
    <col min="11554" max="11554" width="2" style="224" customWidth="1"/>
    <col min="11555" max="11555" width="4.6328125" style="224" customWidth="1"/>
    <col min="11556" max="11556" width="2.90625" style="224" customWidth="1"/>
    <col min="11557" max="11558" width="19.08984375" style="224" customWidth="1"/>
    <col min="11559" max="11560" width="2.90625" style="224" customWidth="1"/>
    <col min="11561" max="11561" width="6" style="224" customWidth="1"/>
    <col min="11562" max="11757" width="2.90625" style="224" customWidth="1"/>
    <col min="11758" max="11758" width="6.26953125" style="224" customWidth="1"/>
    <col min="11759" max="11776" width="9" style="224"/>
    <col min="11777" max="11777" width="2.08984375" style="224" customWidth="1"/>
    <col min="11778" max="11778" width="3.6328125" style="224" customWidth="1"/>
    <col min="11779" max="11809" width="3.36328125" style="224" customWidth="1"/>
    <col min="11810" max="11810" width="2" style="224" customWidth="1"/>
    <col min="11811" max="11811" width="4.6328125" style="224" customWidth="1"/>
    <col min="11812" max="11812" width="2.90625" style="224" customWidth="1"/>
    <col min="11813" max="11814" width="19.08984375" style="224" customWidth="1"/>
    <col min="11815" max="11816" width="2.90625" style="224" customWidth="1"/>
    <col min="11817" max="11817" width="6" style="224" customWidth="1"/>
    <col min="11818" max="12013" width="2.90625" style="224" customWidth="1"/>
    <col min="12014" max="12014" width="6.26953125" style="224" customWidth="1"/>
    <col min="12015" max="12032" width="9" style="224"/>
    <col min="12033" max="12033" width="2.08984375" style="224" customWidth="1"/>
    <col min="12034" max="12034" width="3.6328125" style="224" customWidth="1"/>
    <col min="12035" max="12065" width="3.36328125" style="224" customWidth="1"/>
    <col min="12066" max="12066" width="2" style="224" customWidth="1"/>
    <col min="12067" max="12067" width="4.6328125" style="224" customWidth="1"/>
    <col min="12068" max="12068" width="2.90625" style="224" customWidth="1"/>
    <col min="12069" max="12070" width="19.08984375" style="224" customWidth="1"/>
    <col min="12071" max="12072" width="2.90625" style="224" customWidth="1"/>
    <col min="12073" max="12073" width="6" style="224" customWidth="1"/>
    <col min="12074" max="12269" width="2.90625" style="224" customWidth="1"/>
    <col min="12270" max="12270" width="6.26953125" style="224" customWidth="1"/>
    <col min="12271" max="12288" width="9" style="224"/>
    <col min="12289" max="12289" width="2.08984375" style="224" customWidth="1"/>
    <col min="12290" max="12290" width="3.6328125" style="224" customWidth="1"/>
    <col min="12291" max="12321" width="3.36328125" style="224" customWidth="1"/>
    <col min="12322" max="12322" width="2" style="224" customWidth="1"/>
    <col min="12323" max="12323" width="4.6328125" style="224" customWidth="1"/>
    <col min="12324" max="12324" width="2.90625" style="224" customWidth="1"/>
    <col min="12325" max="12326" width="19.08984375" style="224" customWidth="1"/>
    <col min="12327" max="12328" width="2.90625" style="224" customWidth="1"/>
    <col min="12329" max="12329" width="6" style="224" customWidth="1"/>
    <col min="12330" max="12525" width="2.90625" style="224" customWidth="1"/>
    <col min="12526" max="12526" width="6.26953125" style="224" customWidth="1"/>
    <col min="12527" max="12544" width="9" style="224"/>
    <col min="12545" max="12545" width="2.08984375" style="224" customWidth="1"/>
    <col min="12546" max="12546" width="3.6328125" style="224" customWidth="1"/>
    <col min="12547" max="12577" width="3.36328125" style="224" customWidth="1"/>
    <col min="12578" max="12578" width="2" style="224" customWidth="1"/>
    <col min="12579" max="12579" width="4.6328125" style="224" customWidth="1"/>
    <col min="12580" max="12580" width="2.90625" style="224" customWidth="1"/>
    <col min="12581" max="12582" width="19.08984375" style="224" customWidth="1"/>
    <col min="12583" max="12584" width="2.90625" style="224" customWidth="1"/>
    <col min="12585" max="12585" width="6" style="224" customWidth="1"/>
    <col min="12586" max="12781" width="2.90625" style="224" customWidth="1"/>
    <col min="12782" max="12782" width="6.26953125" style="224" customWidth="1"/>
    <col min="12783" max="12800" width="9" style="224"/>
    <col min="12801" max="12801" width="2.08984375" style="224" customWidth="1"/>
    <col min="12802" max="12802" width="3.6328125" style="224" customWidth="1"/>
    <col min="12803" max="12833" width="3.36328125" style="224" customWidth="1"/>
    <col min="12834" max="12834" width="2" style="224" customWidth="1"/>
    <col min="12835" max="12835" width="4.6328125" style="224" customWidth="1"/>
    <col min="12836" max="12836" width="2.90625" style="224" customWidth="1"/>
    <col min="12837" max="12838" width="19.08984375" style="224" customWidth="1"/>
    <col min="12839" max="12840" width="2.90625" style="224" customWidth="1"/>
    <col min="12841" max="12841" width="6" style="224" customWidth="1"/>
    <col min="12842" max="13037" width="2.90625" style="224" customWidth="1"/>
    <col min="13038" max="13038" width="6.26953125" style="224" customWidth="1"/>
    <col min="13039" max="13056" width="9" style="224"/>
    <col min="13057" max="13057" width="2.08984375" style="224" customWidth="1"/>
    <col min="13058" max="13058" width="3.6328125" style="224" customWidth="1"/>
    <col min="13059" max="13089" width="3.36328125" style="224" customWidth="1"/>
    <col min="13090" max="13090" width="2" style="224" customWidth="1"/>
    <col min="13091" max="13091" width="4.6328125" style="224" customWidth="1"/>
    <col min="13092" max="13092" width="2.90625" style="224" customWidth="1"/>
    <col min="13093" max="13094" width="19.08984375" style="224" customWidth="1"/>
    <col min="13095" max="13096" width="2.90625" style="224" customWidth="1"/>
    <col min="13097" max="13097" width="6" style="224" customWidth="1"/>
    <col min="13098" max="13293" width="2.90625" style="224" customWidth="1"/>
    <col min="13294" max="13294" width="6.26953125" style="224" customWidth="1"/>
    <col min="13295" max="13312" width="9" style="224"/>
    <col min="13313" max="13313" width="2.08984375" style="224" customWidth="1"/>
    <col min="13314" max="13314" width="3.6328125" style="224" customWidth="1"/>
    <col min="13315" max="13345" width="3.36328125" style="224" customWidth="1"/>
    <col min="13346" max="13346" width="2" style="224" customWidth="1"/>
    <col min="13347" max="13347" width="4.6328125" style="224" customWidth="1"/>
    <col min="13348" max="13348" width="2.90625" style="224" customWidth="1"/>
    <col min="13349" max="13350" width="19.08984375" style="224" customWidth="1"/>
    <col min="13351" max="13352" width="2.90625" style="224" customWidth="1"/>
    <col min="13353" max="13353" width="6" style="224" customWidth="1"/>
    <col min="13354" max="13549" width="2.90625" style="224" customWidth="1"/>
    <col min="13550" max="13550" width="6.26953125" style="224" customWidth="1"/>
    <col min="13551" max="13568" width="9" style="224"/>
    <col min="13569" max="13569" width="2.08984375" style="224" customWidth="1"/>
    <col min="13570" max="13570" width="3.6328125" style="224" customWidth="1"/>
    <col min="13571" max="13601" width="3.36328125" style="224" customWidth="1"/>
    <col min="13602" max="13602" width="2" style="224" customWidth="1"/>
    <col min="13603" max="13603" width="4.6328125" style="224" customWidth="1"/>
    <col min="13604" max="13604" width="2.90625" style="224" customWidth="1"/>
    <col min="13605" max="13606" width="19.08984375" style="224" customWidth="1"/>
    <col min="13607" max="13608" width="2.90625" style="224" customWidth="1"/>
    <col min="13609" max="13609" width="6" style="224" customWidth="1"/>
    <col min="13610" max="13805" width="2.90625" style="224" customWidth="1"/>
    <col min="13806" max="13806" width="6.26953125" style="224" customWidth="1"/>
    <col min="13807" max="13824" width="9" style="224"/>
    <col min="13825" max="13825" width="2.08984375" style="224" customWidth="1"/>
    <col min="13826" max="13826" width="3.6328125" style="224" customWidth="1"/>
    <col min="13827" max="13857" width="3.36328125" style="224" customWidth="1"/>
    <col min="13858" max="13858" width="2" style="224" customWidth="1"/>
    <col min="13859" max="13859" width="4.6328125" style="224" customWidth="1"/>
    <col min="13860" max="13860" width="2.90625" style="224" customWidth="1"/>
    <col min="13861" max="13862" width="19.08984375" style="224" customWidth="1"/>
    <col min="13863" max="13864" width="2.90625" style="224" customWidth="1"/>
    <col min="13865" max="13865" width="6" style="224" customWidth="1"/>
    <col min="13866" max="14061" width="2.90625" style="224" customWidth="1"/>
    <col min="14062" max="14062" width="6.26953125" style="224" customWidth="1"/>
    <col min="14063" max="14080" width="9" style="224"/>
    <col min="14081" max="14081" width="2.08984375" style="224" customWidth="1"/>
    <col min="14082" max="14082" width="3.6328125" style="224" customWidth="1"/>
    <col min="14083" max="14113" width="3.36328125" style="224" customWidth="1"/>
    <col min="14114" max="14114" width="2" style="224" customWidth="1"/>
    <col min="14115" max="14115" width="4.6328125" style="224" customWidth="1"/>
    <col min="14116" max="14116" width="2.90625" style="224" customWidth="1"/>
    <col min="14117" max="14118" width="19.08984375" style="224" customWidth="1"/>
    <col min="14119" max="14120" width="2.90625" style="224" customWidth="1"/>
    <col min="14121" max="14121" width="6" style="224" customWidth="1"/>
    <col min="14122" max="14317" width="2.90625" style="224" customWidth="1"/>
    <col min="14318" max="14318" width="6.26953125" style="224" customWidth="1"/>
    <col min="14319" max="14336" width="9" style="224"/>
    <col min="14337" max="14337" width="2.08984375" style="224" customWidth="1"/>
    <col min="14338" max="14338" width="3.6328125" style="224" customWidth="1"/>
    <col min="14339" max="14369" width="3.36328125" style="224" customWidth="1"/>
    <col min="14370" max="14370" width="2" style="224" customWidth="1"/>
    <col min="14371" max="14371" width="4.6328125" style="224" customWidth="1"/>
    <col min="14372" max="14372" width="2.90625" style="224" customWidth="1"/>
    <col min="14373" max="14374" width="19.08984375" style="224" customWidth="1"/>
    <col min="14375" max="14376" width="2.90625" style="224" customWidth="1"/>
    <col min="14377" max="14377" width="6" style="224" customWidth="1"/>
    <col min="14378" max="14573" width="2.90625" style="224" customWidth="1"/>
    <col min="14574" max="14574" width="6.26953125" style="224" customWidth="1"/>
    <col min="14575" max="14592" width="9" style="224"/>
    <col min="14593" max="14593" width="2.08984375" style="224" customWidth="1"/>
    <col min="14594" max="14594" width="3.6328125" style="224" customWidth="1"/>
    <col min="14595" max="14625" width="3.36328125" style="224" customWidth="1"/>
    <col min="14626" max="14626" width="2" style="224" customWidth="1"/>
    <col min="14627" max="14627" width="4.6328125" style="224" customWidth="1"/>
    <col min="14628" max="14628" width="2.90625" style="224" customWidth="1"/>
    <col min="14629" max="14630" width="19.08984375" style="224" customWidth="1"/>
    <col min="14631" max="14632" width="2.90625" style="224" customWidth="1"/>
    <col min="14633" max="14633" width="6" style="224" customWidth="1"/>
    <col min="14634" max="14829" width="2.90625" style="224" customWidth="1"/>
    <col min="14830" max="14830" width="6.26953125" style="224" customWidth="1"/>
    <col min="14831" max="14848" width="9" style="224"/>
    <col min="14849" max="14849" width="2.08984375" style="224" customWidth="1"/>
    <col min="14850" max="14850" width="3.6328125" style="224" customWidth="1"/>
    <col min="14851" max="14881" width="3.36328125" style="224" customWidth="1"/>
    <col min="14882" max="14882" width="2" style="224" customWidth="1"/>
    <col min="14883" max="14883" width="4.6328125" style="224" customWidth="1"/>
    <col min="14884" max="14884" width="2.90625" style="224" customWidth="1"/>
    <col min="14885" max="14886" width="19.08984375" style="224" customWidth="1"/>
    <col min="14887" max="14888" width="2.90625" style="224" customWidth="1"/>
    <col min="14889" max="14889" width="6" style="224" customWidth="1"/>
    <col min="14890" max="15085" width="2.90625" style="224" customWidth="1"/>
    <col min="15086" max="15086" width="6.26953125" style="224" customWidth="1"/>
    <col min="15087" max="15104" width="9" style="224"/>
    <col min="15105" max="15105" width="2.08984375" style="224" customWidth="1"/>
    <col min="15106" max="15106" width="3.6328125" style="224" customWidth="1"/>
    <col min="15107" max="15137" width="3.36328125" style="224" customWidth="1"/>
    <col min="15138" max="15138" width="2" style="224" customWidth="1"/>
    <col min="15139" max="15139" width="4.6328125" style="224" customWidth="1"/>
    <col min="15140" max="15140" width="2.90625" style="224" customWidth="1"/>
    <col min="15141" max="15142" width="19.08984375" style="224" customWidth="1"/>
    <col min="15143" max="15144" width="2.90625" style="224" customWidth="1"/>
    <col min="15145" max="15145" width="6" style="224" customWidth="1"/>
    <col min="15146" max="15341" width="2.90625" style="224" customWidth="1"/>
    <col min="15342" max="15342" width="6.26953125" style="224" customWidth="1"/>
    <col min="15343" max="15360" width="9" style="224"/>
    <col min="15361" max="15361" width="2.08984375" style="224" customWidth="1"/>
    <col min="15362" max="15362" width="3.6328125" style="224" customWidth="1"/>
    <col min="15363" max="15393" width="3.36328125" style="224" customWidth="1"/>
    <col min="15394" max="15394" width="2" style="224" customWidth="1"/>
    <col min="15395" max="15395" width="4.6328125" style="224" customWidth="1"/>
    <col min="15396" max="15396" width="2.90625" style="224" customWidth="1"/>
    <col min="15397" max="15398" width="19.08984375" style="224" customWidth="1"/>
    <col min="15399" max="15400" width="2.90625" style="224" customWidth="1"/>
    <col min="15401" max="15401" width="6" style="224" customWidth="1"/>
    <col min="15402" max="15597" width="2.90625" style="224" customWidth="1"/>
    <col min="15598" max="15598" width="6.26953125" style="224" customWidth="1"/>
    <col min="15599" max="15616" width="9" style="224"/>
    <col min="15617" max="15617" width="2.08984375" style="224" customWidth="1"/>
    <col min="15618" max="15618" width="3.6328125" style="224" customWidth="1"/>
    <col min="15619" max="15649" width="3.36328125" style="224" customWidth="1"/>
    <col min="15650" max="15650" width="2" style="224" customWidth="1"/>
    <col min="15651" max="15651" width="4.6328125" style="224" customWidth="1"/>
    <col min="15652" max="15652" width="2.90625" style="224" customWidth="1"/>
    <col min="15653" max="15654" width="19.08984375" style="224" customWidth="1"/>
    <col min="15655" max="15656" width="2.90625" style="224" customWidth="1"/>
    <col min="15657" max="15657" width="6" style="224" customWidth="1"/>
    <col min="15658" max="15853" width="2.90625" style="224" customWidth="1"/>
    <col min="15854" max="15854" width="6.26953125" style="224" customWidth="1"/>
    <col min="15855" max="15872" width="9" style="224"/>
    <col min="15873" max="15873" width="2.08984375" style="224" customWidth="1"/>
    <col min="15874" max="15874" width="3.6328125" style="224" customWidth="1"/>
    <col min="15875" max="15905" width="3.36328125" style="224" customWidth="1"/>
    <col min="15906" max="15906" width="2" style="224" customWidth="1"/>
    <col min="15907" max="15907" width="4.6328125" style="224" customWidth="1"/>
    <col min="15908" max="15908" width="2.90625" style="224" customWidth="1"/>
    <col min="15909" max="15910" width="19.08984375" style="224" customWidth="1"/>
    <col min="15911" max="15912" width="2.90625" style="224" customWidth="1"/>
    <col min="15913" max="15913" width="6" style="224" customWidth="1"/>
    <col min="15914" max="16109" width="2.90625" style="224" customWidth="1"/>
    <col min="16110" max="16110" width="6.26953125" style="224" customWidth="1"/>
    <col min="16111" max="16128" width="9" style="224"/>
    <col min="16129" max="16129" width="2.08984375" style="224" customWidth="1"/>
    <col min="16130" max="16130" width="3.6328125" style="224" customWidth="1"/>
    <col min="16131" max="16161" width="3.36328125" style="224" customWidth="1"/>
    <col min="16162" max="16162" width="2" style="224" customWidth="1"/>
    <col min="16163" max="16163" width="4.6328125" style="224" customWidth="1"/>
    <col min="16164" max="16164" width="2.90625" style="224" customWidth="1"/>
    <col min="16165" max="16166" width="19.08984375" style="224" customWidth="1"/>
    <col min="16167" max="16168" width="2.90625" style="224" customWidth="1"/>
    <col min="16169" max="16169" width="6" style="224" customWidth="1"/>
    <col min="16170" max="16365" width="2.90625" style="224" customWidth="1"/>
    <col min="16366" max="16366" width="6.26953125" style="224" customWidth="1"/>
    <col min="16367" max="16384" width="9" style="224"/>
  </cols>
  <sheetData>
    <row r="1" spans="1:249">
      <c r="A1" s="224" t="s">
        <v>94</v>
      </c>
    </row>
    <row r="2" spans="1:249" ht="33.75" customHeight="1">
      <c r="A2" s="1279" t="s">
        <v>409</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row>
    <row r="3" spans="1:249">
      <c r="A3" s="226"/>
      <c r="AG3" s="227"/>
      <c r="AP3" s="228" t="str">
        <f>IF(ISERROR(MID(C14,SEARCH("準備",C14),2)),"","準")</f>
        <v/>
      </c>
      <c r="AQ3" s="229" t="str">
        <f t="shared" ref="AQ3:BE3" si="0">IF(ISERROR(MID(D14,SEARCH("準備",D14),2)),"","準")</f>
        <v/>
      </c>
      <c r="AR3" s="229" t="str">
        <f t="shared" si="0"/>
        <v/>
      </c>
      <c r="AS3" s="229" t="str">
        <f t="shared" si="0"/>
        <v/>
      </c>
      <c r="AT3" s="229" t="str">
        <f t="shared" si="0"/>
        <v/>
      </c>
      <c r="AU3" s="229" t="str">
        <f t="shared" si="0"/>
        <v/>
      </c>
      <c r="AV3" s="229" t="str">
        <f t="shared" si="0"/>
        <v/>
      </c>
      <c r="AW3" s="229" t="str">
        <f t="shared" si="0"/>
        <v/>
      </c>
      <c r="AX3" s="229" t="str">
        <f t="shared" si="0"/>
        <v/>
      </c>
      <c r="AY3" s="229" t="str">
        <f t="shared" si="0"/>
        <v/>
      </c>
      <c r="AZ3" s="229" t="str">
        <f t="shared" si="0"/>
        <v/>
      </c>
      <c r="BA3" s="229" t="str">
        <f t="shared" si="0"/>
        <v/>
      </c>
      <c r="BB3" s="229" t="str">
        <f t="shared" si="0"/>
        <v/>
      </c>
      <c r="BC3" s="229" t="str">
        <f t="shared" si="0"/>
        <v/>
      </c>
      <c r="BD3" s="229" t="str">
        <f t="shared" si="0"/>
        <v/>
      </c>
      <c r="BE3" s="230" t="str">
        <f t="shared" si="0"/>
        <v/>
      </c>
    </row>
    <row r="4" spans="1:249" s="231" customFormat="1" ht="24" customHeight="1" thickBot="1">
      <c r="B4" s="1280" t="s">
        <v>410</v>
      </c>
      <c r="C4" s="1280"/>
      <c r="D4" s="1280"/>
      <c r="E4" s="1280"/>
      <c r="F4" s="1281"/>
      <c r="G4" s="1281"/>
      <c r="H4" s="1281"/>
      <c r="I4" s="1281"/>
      <c r="J4" s="1281"/>
      <c r="K4" s="1281"/>
      <c r="L4" s="1281"/>
      <c r="M4" s="1281"/>
      <c r="N4" s="1281"/>
      <c r="O4" s="1281"/>
      <c r="P4" s="1281"/>
      <c r="Q4" s="1281"/>
      <c r="R4" s="1280" t="s">
        <v>411</v>
      </c>
      <c r="S4" s="1280"/>
      <c r="T4" s="1280"/>
      <c r="U4" s="1280"/>
      <c r="V4" s="1280"/>
      <c r="W4" s="1281"/>
      <c r="X4" s="1281"/>
      <c r="Y4" s="1281"/>
      <c r="Z4" s="1281"/>
      <c r="AA4" s="1281"/>
      <c r="AB4" s="1281"/>
      <c r="AC4" s="1281"/>
      <c r="AD4" s="1281"/>
      <c r="AE4" s="1281"/>
      <c r="AF4" s="1281"/>
      <c r="AI4" s="232"/>
      <c r="AK4" s="1271"/>
      <c r="AL4" s="1271"/>
      <c r="AM4" s="1271"/>
      <c r="AN4" s="224"/>
      <c r="AO4" s="227"/>
      <c r="AP4" s="233">
        <f t="shared" ref="AP4:BT4" si="1">IF(C12="","",C12)</f>
        <v>45444</v>
      </c>
      <c r="AQ4" s="234">
        <f t="shared" si="1"/>
        <v>45445</v>
      </c>
      <c r="AR4" s="234">
        <f t="shared" si="1"/>
        <v>45446</v>
      </c>
      <c r="AS4" s="234">
        <f t="shared" si="1"/>
        <v>45447</v>
      </c>
      <c r="AT4" s="234">
        <f t="shared" si="1"/>
        <v>45448</v>
      </c>
      <c r="AU4" s="234">
        <f t="shared" si="1"/>
        <v>45449</v>
      </c>
      <c r="AV4" s="234">
        <f t="shared" si="1"/>
        <v>45450</v>
      </c>
      <c r="AW4" s="234">
        <f t="shared" si="1"/>
        <v>45451</v>
      </c>
      <c r="AX4" s="234">
        <f t="shared" si="1"/>
        <v>45452</v>
      </c>
      <c r="AY4" s="234">
        <f t="shared" si="1"/>
        <v>45453</v>
      </c>
      <c r="AZ4" s="234">
        <f t="shared" si="1"/>
        <v>45454</v>
      </c>
      <c r="BA4" s="234">
        <f t="shared" si="1"/>
        <v>45455</v>
      </c>
      <c r="BB4" s="234">
        <f t="shared" si="1"/>
        <v>45456</v>
      </c>
      <c r="BC4" s="234">
        <f t="shared" si="1"/>
        <v>45457</v>
      </c>
      <c r="BD4" s="234">
        <f t="shared" si="1"/>
        <v>45458</v>
      </c>
      <c r="BE4" s="234">
        <f t="shared" si="1"/>
        <v>45459</v>
      </c>
      <c r="BF4" s="234">
        <f t="shared" si="1"/>
        <v>45460</v>
      </c>
      <c r="BG4" s="234">
        <f t="shared" si="1"/>
        <v>45461</v>
      </c>
      <c r="BH4" s="234">
        <f t="shared" si="1"/>
        <v>45462</v>
      </c>
      <c r="BI4" s="234">
        <f t="shared" si="1"/>
        <v>45463</v>
      </c>
      <c r="BJ4" s="234">
        <f t="shared" si="1"/>
        <v>45464</v>
      </c>
      <c r="BK4" s="234">
        <f t="shared" si="1"/>
        <v>45465</v>
      </c>
      <c r="BL4" s="234">
        <f t="shared" si="1"/>
        <v>45466</v>
      </c>
      <c r="BM4" s="234">
        <f t="shared" si="1"/>
        <v>45467</v>
      </c>
      <c r="BN4" s="234">
        <f t="shared" si="1"/>
        <v>45468</v>
      </c>
      <c r="BO4" s="234">
        <f t="shared" si="1"/>
        <v>45469</v>
      </c>
      <c r="BP4" s="234">
        <f t="shared" si="1"/>
        <v>45470</v>
      </c>
      <c r="BQ4" s="234">
        <f t="shared" si="1"/>
        <v>45471</v>
      </c>
      <c r="BR4" s="234">
        <f t="shared" si="1"/>
        <v>45472</v>
      </c>
      <c r="BS4" s="234">
        <f t="shared" si="1"/>
        <v>45473</v>
      </c>
      <c r="BT4" s="235" t="str">
        <f t="shared" si="1"/>
        <v/>
      </c>
      <c r="BU4" s="233">
        <f t="shared" ref="BU4:CY4" si="2">IF(C24="","",C24)</f>
        <v>45474</v>
      </c>
      <c r="BV4" s="234">
        <f t="shared" si="2"/>
        <v>45475</v>
      </c>
      <c r="BW4" s="234">
        <f t="shared" si="2"/>
        <v>45476</v>
      </c>
      <c r="BX4" s="234">
        <f t="shared" si="2"/>
        <v>45477</v>
      </c>
      <c r="BY4" s="234">
        <f t="shared" si="2"/>
        <v>45478</v>
      </c>
      <c r="BZ4" s="234">
        <f t="shared" si="2"/>
        <v>45479</v>
      </c>
      <c r="CA4" s="234">
        <f t="shared" si="2"/>
        <v>45480</v>
      </c>
      <c r="CB4" s="234">
        <f t="shared" si="2"/>
        <v>45481</v>
      </c>
      <c r="CC4" s="234">
        <f t="shared" si="2"/>
        <v>45482</v>
      </c>
      <c r="CD4" s="234">
        <f t="shared" si="2"/>
        <v>45483</v>
      </c>
      <c r="CE4" s="234">
        <f t="shared" si="2"/>
        <v>45484</v>
      </c>
      <c r="CF4" s="234">
        <f t="shared" si="2"/>
        <v>45485</v>
      </c>
      <c r="CG4" s="234">
        <f t="shared" si="2"/>
        <v>45486</v>
      </c>
      <c r="CH4" s="234">
        <f t="shared" si="2"/>
        <v>45487</v>
      </c>
      <c r="CI4" s="234">
        <f t="shared" si="2"/>
        <v>45488</v>
      </c>
      <c r="CJ4" s="234">
        <f t="shared" si="2"/>
        <v>45489</v>
      </c>
      <c r="CK4" s="234">
        <f t="shared" si="2"/>
        <v>45490</v>
      </c>
      <c r="CL4" s="234">
        <f t="shared" si="2"/>
        <v>45491</v>
      </c>
      <c r="CM4" s="234">
        <f t="shared" si="2"/>
        <v>45492</v>
      </c>
      <c r="CN4" s="234">
        <f t="shared" si="2"/>
        <v>45493</v>
      </c>
      <c r="CO4" s="234">
        <f t="shared" si="2"/>
        <v>45494</v>
      </c>
      <c r="CP4" s="234">
        <f t="shared" si="2"/>
        <v>45495</v>
      </c>
      <c r="CQ4" s="234">
        <f t="shared" si="2"/>
        <v>45496</v>
      </c>
      <c r="CR4" s="234">
        <f t="shared" si="2"/>
        <v>45497</v>
      </c>
      <c r="CS4" s="234">
        <f t="shared" si="2"/>
        <v>45498</v>
      </c>
      <c r="CT4" s="234">
        <f t="shared" si="2"/>
        <v>45499</v>
      </c>
      <c r="CU4" s="234">
        <f t="shared" si="2"/>
        <v>45500</v>
      </c>
      <c r="CV4" s="234">
        <f t="shared" si="2"/>
        <v>45501</v>
      </c>
      <c r="CW4" s="234">
        <f t="shared" si="2"/>
        <v>45502</v>
      </c>
      <c r="CX4" s="234">
        <f t="shared" si="2"/>
        <v>45503</v>
      </c>
      <c r="CY4" s="235">
        <f t="shared" si="2"/>
        <v>45504</v>
      </c>
      <c r="CZ4" s="233">
        <f t="shared" ref="CZ4:ED4" si="3">IF(C36="","",C36)</f>
        <v>45505</v>
      </c>
      <c r="DA4" s="234">
        <f t="shared" si="3"/>
        <v>45506</v>
      </c>
      <c r="DB4" s="234">
        <f t="shared" si="3"/>
        <v>45507</v>
      </c>
      <c r="DC4" s="234">
        <f t="shared" si="3"/>
        <v>45508</v>
      </c>
      <c r="DD4" s="234">
        <f t="shared" si="3"/>
        <v>45509</v>
      </c>
      <c r="DE4" s="234">
        <f t="shared" si="3"/>
        <v>45510</v>
      </c>
      <c r="DF4" s="234">
        <f t="shared" si="3"/>
        <v>45511</v>
      </c>
      <c r="DG4" s="234">
        <f t="shared" si="3"/>
        <v>45512</v>
      </c>
      <c r="DH4" s="234">
        <f t="shared" si="3"/>
        <v>45513</v>
      </c>
      <c r="DI4" s="234">
        <f t="shared" si="3"/>
        <v>45514</v>
      </c>
      <c r="DJ4" s="234">
        <f t="shared" si="3"/>
        <v>45515</v>
      </c>
      <c r="DK4" s="234">
        <f t="shared" si="3"/>
        <v>45516</v>
      </c>
      <c r="DL4" s="234">
        <f t="shared" si="3"/>
        <v>45517</v>
      </c>
      <c r="DM4" s="234">
        <f t="shared" si="3"/>
        <v>45518</v>
      </c>
      <c r="DN4" s="234">
        <f t="shared" si="3"/>
        <v>45519</v>
      </c>
      <c r="DO4" s="234">
        <f t="shared" si="3"/>
        <v>45520</v>
      </c>
      <c r="DP4" s="234">
        <f t="shared" si="3"/>
        <v>45521</v>
      </c>
      <c r="DQ4" s="234">
        <f t="shared" si="3"/>
        <v>45522</v>
      </c>
      <c r="DR4" s="234">
        <f t="shared" si="3"/>
        <v>45523</v>
      </c>
      <c r="DS4" s="234">
        <f t="shared" si="3"/>
        <v>45524</v>
      </c>
      <c r="DT4" s="234">
        <f t="shared" si="3"/>
        <v>45525</v>
      </c>
      <c r="DU4" s="234">
        <f t="shared" si="3"/>
        <v>45526</v>
      </c>
      <c r="DV4" s="234">
        <f t="shared" si="3"/>
        <v>45527</v>
      </c>
      <c r="DW4" s="234">
        <f t="shared" si="3"/>
        <v>45528</v>
      </c>
      <c r="DX4" s="234">
        <f t="shared" si="3"/>
        <v>45529</v>
      </c>
      <c r="DY4" s="234">
        <f t="shared" si="3"/>
        <v>45530</v>
      </c>
      <c r="DZ4" s="234">
        <f t="shared" si="3"/>
        <v>45531</v>
      </c>
      <c r="EA4" s="234">
        <f t="shared" si="3"/>
        <v>45532</v>
      </c>
      <c r="EB4" s="234">
        <f t="shared" si="3"/>
        <v>45533</v>
      </c>
      <c r="EC4" s="234">
        <f t="shared" si="3"/>
        <v>45534</v>
      </c>
      <c r="ED4" s="235">
        <f t="shared" si="3"/>
        <v>45535</v>
      </c>
      <c r="EE4" s="233">
        <f t="shared" ref="EE4:FI4" si="4">IF(C48="","",C48)</f>
        <v>45536</v>
      </c>
      <c r="EF4" s="234">
        <f t="shared" si="4"/>
        <v>45537</v>
      </c>
      <c r="EG4" s="234">
        <f t="shared" si="4"/>
        <v>45538</v>
      </c>
      <c r="EH4" s="234">
        <f t="shared" si="4"/>
        <v>45539</v>
      </c>
      <c r="EI4" s="234">
        <f t="shared" si="4"/>
        <v>45540</v>
      </c>
      <c r="EJ4" s="234">
        <f t="shared" si="4"/>
        <v>45541</v>
      </c>
      <c r="EK4" s="234">
        <f t="shared" si="4"/>
        <v>45542</v>
      </c>
      <c r="EL4" s="234">
        <f t="shared" si="4"/>
        <v>45543</v>
      </c>
      <c r="EM4" s="234">
        <f t="shared" si="4"/>
        <v>45544</v>
      </c>
      <c r="EN4" s="234">
        <f t="shared" si="4"/>
        <v>45545</v>
      </c>
      <c r="EO4" s="234">
        <f t="shared" si="4"/>
        <v>45546</v>
      </c>
      <c r="EP4" s="234">
        <f t="shared" si="4"/>
        <v>45547</v>
      </c>
      <c r="EQ4" s="234">
        <f t="shared" si="4"/>
        <v>45548</v>
      </c>
      <c r="ER4" s="234">
        <f t="shared" si="4"/>
        <v>45549</v>
      </c>
      <c r="ES4" s="234">
        <f t="shared" si="4"/>
        <v>45550</v>
      </c>
      <c r="ET4" s="234">
        <f t="shared" si="4"/>
        <v>45551</v>
      </c>
      <c r="EU4" s="234">
        <f t="shared" si="4"/>
        <v>45552</v>
      </c>
      <c r="EV4" s="234">
        <f t="shared" si="4"/>
        <v>45553</v>
      </c>
      <c r="EW4" s="234">
        <f t="shared" si="4"/>
        <v>45554</v>
      </c>
      <c r="EX4" s="234">
        <f t="shared" si="4"/>
        <v>45555</v>
      </c>
      <c r="EY4" s="234">
        <f t="shared" si="4"/>
        <v>45556</v>
      </c>
      <c r="EZ4" s="234">
        <f t="shared" si="4"/>
        <v>45557</v>
      </c>
      <c r="FA4" s="234">
        <f t="shared" si="4"/>
        <v>45558</v>
      </c>
      <c r="FB4" s="234">
        <f t="shared" si="4"/>
        <v>45559</v>
      </c>
      <c r="FC4" s="234">
        <f t="shared" si="4"/>
        <v>45560</v>
      </c>
      <c r="FD4" s="234">
        <f t="shared" si="4"/>
        <v>45561</v>
      </c>
      <c r="FE4" s="234">
        <f t="shared" si="4"/>
        <v>45562</v>
      </c>
      <c r="FF4" s="234">
        <f t="shared" si="4"/>
        <v>45563</v>
      </c>
      <c r="FG4" s="234">
        <f t="shared" si="4"/>
        <v>45564</v>
      </c>
      <c r="FH4" s="234">
        <f t="shared" si="4"/>
        <v>45565</v>
      </c>
      <c r="FI4" s="235" t="str">
        <f t="shared" si="4"/>
        <v/>
      </c>
      <c r="FJ4" s="233">
        <f t="shared" ref="FJ4:GN4" si="5">IF(C60="","",C60)</f>
        <v>45566</v>
      </c>
      <c r="FK4" s="234">
        <f t="shared" si="5"/>
        <v>45567</v>
      </c>
      <c r="FL4" s="234">
        <f t="shared" si="5"/>
        <v>45568</v>
      </c>
      <c r="FM4" s="234">
        <f t="shared" si="5"/>
        <v>45569</v>
      </c>
      <c r="FN4" s="234">
        <f t="shared" si="5"/>
        <v>45570</v>
      </c>
      <c r="FO4" s="234">
        <f t="shared" si="5"/>
        <v>45571</v>
      </c>
      <c r="FP4" s="234">
        <f t="shared" si="5"/>
        <v>45572</v>
      </c>
      <c r="FQ4" s="234">
        <f t="shared" si="5"/>
        <v>45573</v>
      </c>
      <c r="FR4" s="234">
        <f t="shared" si="5"/>
        <v>45574</v>
      </c>
      <c r="FS4" s="234">
        <f t="shared" si="5"/>
        <v>45575</v>
      </c>
      <c r="FT4" s="234">
        <f t="shared" si="5"/>
        <v>45576</v>
      </c>
      <c r="FU4" s="234">
        <f t="shared" si="5"/>
        <v>45577</v>
      </c>
      <c r="FV4" s="234">
        <f t="shared" si="5"/>
        <v>45578</v>
      </c>
      <c r="FW4" s="234">
        <f t="shared" si="5"/>
        <v>45579</v>
      </c>
      <c r="FX4" s="234">
        <f t="shared" si="5"/>
        <v>45580</v>
      </c>
      <c r="FY4" s="234">
        <f t="shared" si="5"/>
        <v>45581</v>
      </c>
      <c r="FZ4" s="234">
        <f t="shared" si="5"/>
        <v>45582</v>
      </c>
      <c r="GA4" s="234">
        <f t="shared" si="5"/>
        <v>45583</v>
      </c>
      <c r="GB4" s="234">
        <f t="shared" si="5"/>
        <v>45584</v>
      </c>
      <c r="GC4" s="234">
        <f t="shared" si="5"/>
        <v>45585</v>
      </c>
      <c r="GD4" s="234">
        <f t="shared" si="5"/>
        <v>45586</v>
      </c>
      <c r="GE4" s="234">
        <f t="shared" si="5"/>
        <v>45587</v>
      </c>
      <c r="GF4" s="234">
        <f t="shared" si="5"/>
        <v>45588</v>
      </c>
      <c r="GG4" s="234">
        <f t="shared" si="5"/>
        <v>45589</v>
      </c>
      <c r="GH4" s="234">
        <f t="shared" si="5"/>
        <v>45590</v>
      </c>
      <c r="GI4" s="234">
        <f t="shared" si="5"/>
        <v>45591</v>
      </c>
      <c r="GJ4" s="234">
        <f t="shared" si="5"/>
        <v>45592</v>
      </c>
      <c r="GK4" s="234">
        <f t="shared" si="5"/>
        <v>45593</v>
      </c>
      <c r="GL4" s="234">
        <f t="shared" si="5"/>
        <v>45594</v>
      </c>
      <c r="GM4" s="234">
        <f t="shared" si="5"/>
        <v>45595</v>
      </c>
      <c r="GN4" s="235">
        <f t="shared" si="5"/>
        <v>45596</v>
      </c>
      <c r="GO4" s="233">
        <f t="shared" ref="GO4:HS4" si="6">IF(C72="","",C72)</f>
        <v>45597</v>
      </c>
      <c r="GP4" s="234">
        <f t="shared" si="6"/>
        <v>45598</v>
      </c>
      <c r="GQ4" s="234">
        <f t="shared" si="6"/>
        <v>45599</v>
      </c>
      <c r="GR4" s="234">
        <f t="shared" si="6"/>
        <v>45600</v>
      </c>
      <c r="GS4" s="234">
        <f t="shared" si="6"/>
        <v>45601</v>
      </c>
      <c r="GT4" s="234">
        <f t="shared" si="6"/>
        <v>45602</v>
      </c>
      <c r="GU4" s="234">
        <f t="shared" si="6"/>
        <v>45603</v>
      </c>
      <c r="GV4" s="234">
        <f t="shared" si="6"/>
        <v>45604</v>
      </c>
      <c r="GW4" s="234">
        <f t="shared" si="6"/>
        <v>45605</v>
      </c>
      <c r="GX4" s="234">
        <f t="shared" si="6"/>
        <v>45606</v>
      </c>
      <c r="GY4" s="234">
        <f t="shared" si="6"/>
        <v>45607</v>
      </c>
      <c r="GZ4" s="234">
        <f t="shared" si="6"/>
        <v>45608</v>
      </c>
      <c r="HA4" s="234">
        <f t="shared" si="6"/>
        <v>45609</v>
      </c>
      <c r="HB4" s="234">
        <f t="shared" si="6"/>
        <v>45610</v>
      </c>
      <c r="HC4" s="234">
        <f t="shared" si="6"/>
        <v>45611</v>
      </c>
      <c r="HD4" s="234">
        <f t="shared" si="6"/>
        <v>45612</v>
      </c>
      <c r="HE4" s="234">
        <f t="shared" si="6"/>
        <v>45613</v>
      </c>
      <c r="HF4" s="234">
        <f t="shared" si="6"/>
        <v>45614</v>
      </c>
      <c r="HG4" s="234">
        <f t="shared" si="6"/>
        <v>45615</v>
      </c>
      <c r="HH4" s="234">
        <f t="shared" si="6"/>
        <v>45616</v>
      </c>
      <c r="HI4" s="234">
        <f t="shared" si="6"/>
        <v>45617</v>
      </c>
      <c r="HJ4" s="234">
        <f t="shared" si="6"/>
        <v>45618</v>
      </c>
      <c r="HK4" s="234">
        <f t="shared" si="6"/>
        <v>45619</v>
      </c>
      <c r="HL4" s="234">
        <f t="shared" si="6"/>
        <v>45620</v>
      </c>
      <c r="HM4" s="234">
        <f t="shared" si="6"/>
        <v>45621</v>
      </c>
      <c r="HN4" s="234">
        <f t="shared" si="6"/>
        <v>45622</v>
      </c>
      <c r="HO4" s="234">
        <f t="shared" si="6"/>
        <v>45623</v>
      </c>
      <c r="HP4" s="234">
        <f t="shared" si="6"/>
        <v>45624</v>
      </c>
      <c r="HQ4" s="234">
        <f t="shared" si="6"/>
        <v>45625</v>
      </c>
      <c r="HR4" s="234">
        <f t="shared" si="6"/>
        <v>45626</v>
      </c>
      <c r="HS4" s="235" t="str">
        <f t="shared" si="6"/>
        <v/>
      </c>
      <c r="HT4" s="233">
        <f>IF(C72="","",EOMONTH(C72,0)+1)</f>
        <v>45627</v>
      </c>
      <c r="HU4" s="236">
        <f>IF(HT4="","",HT4+1)</f>
        <v>45628</v>
      </c>
      <c r="HV4" s="236">
        <f t="shared" ref="HV4:IC4" si="7">IF(HU4="","",HU4+1)</f>
        <v>45629</v>
      </c>
      <c r="HW4" s="236">
        <f t="shared" si="7"/>
        <v>45630</v>
      </c>
      <c r="HX4" s="236">
        <f t="shared" si="7"/>
        <v>45631</v>
      </c>
      <c r="HY4" s="236">
        <f t="shared" si="7"/>
        <v>45632</v>
      </c>
      <c r="HZ4" s="236">
        <f t="shared" si="7"/>
        <v>45633</v>
      </c>
      <c r="IA4" s="236">
        <f t="shared" si="7"/>
        <v>45634</v>
      </c>
      <c r="IB4" s="236">
        <f t="shared" si="7"/>
        <v>45635</v>
      </c>
      <c r="IC4" s="236">
        <f t="shared" si="7"/>
        <v>45636</v>
      </c>
      <c r="ID4" s="301"/>
      <c r="IE4" s="224"/>
      <c r="IF4" s="224"/>
      <c r="IG4" s="224"/>
      <c r="IH4" s="224"/>
      <c r="II4" s="224"/>
      <c r="IJ4" s="224"/>
      <c r="IK4" s="224"/>
      <c r="IL4" s="224"/>
      <c r="IM4" s="224"/>
      <c r="IN4" s="224"/>
      <c r="IO4" s="224"/>
    </row>
    <row r="5" spans="1:249" ht="13.5" thickBot="1">
      <c r="A5" s="238"/>
      <c r="AK5" s="1272" t="str">
        <f>'[2]休日リスト（長期コースは除く）'!B3</f>
        <v>①　休　日　リ　ス　ト</v>
      </c>
      <c r="AL5" s="1273"/>
      <c r="AM5" s="1274"/>
      <c r="AO5" s="227"/>
      <c r="AP5" s="244" t="str">
        <f>IF(AP4="","",
IF(AP3="準","準",
IF(OR(TEXT(AP4,"aaa")="土",TEXT(AP4,"aaa")="日"),TEXT(AP4,"aaa"),
IF(ISERROR(VLOOKUP(AP4,$AK$6:$AM$70,3,FALSE)),TEXT(AP4,"aaa"),"Ａ"))))</f>
        <v>土</v>
      </c>
      <c r="AQ5" s="245" t="str">
        <f t="shared" ref="AQ5:BE5" si="8">IF(AQ4="","",
IF(AQ3="準","準",
IF(OR(TEXT(AQ4,"aaa")="土",TEXT(AQ4,"aaa")="日"),TEXT(AQ4,"aaa"),
IF(ISERROR(VLOOKUP(AQ4,$AK$6:$AM$70,3,FALSE)),TEXT(AQ4,"aaa"),"Ａ"))))</f>
        <v>日</v>
      </c>
      <c r="AR5" s="245" t="str">
        <f t="shared" si="8"/>
        <v>月</v>
      </c>
      <c r="AS5" s="245" t="str">
        <f t="shared" si="8"/>
        <v>火</v>
      </c>
      <c r="AT5" s="245" t="str">
        <f t="shared" si="8"/>
        <v>水</v>
      </c>
      <c r="AU5" s="245" t="str">
        <f t="shared" si="8"/>
        <v>木</v>
      </c>
      <c r="AV5" s="245" t="str">
        <f t="shared" si="8"/>
        <v>金</v>
      </c>
      <c r="AW5" s="245" t="str">
        <f t="shared" si="8"/>
        <v>土</v>
      </c>
      <c r="AX5" s="245" t="str">
        <f t="shared" si="8"/>
        <v>日</v>
      </c>
      <c r="AY5" s="245" t="str">
        <f t="shared" si="8"/>
        <v>月</v>
      </c>
      <c r="AZ5" s="245" t="str">
        <f t="shared" si="8"/>
        <v>火</v>
      </c>
      <c r="BA5" s="245" t="str">
        <f t="shared" si="8"/>
        <v>水</v>
      </c>
      <c r="BB5" s="245" t="str">
        <f t="shared" si="8"/>
        <v>木</v>
      </c>
      <c r="BC5" s="245" t="str">
        <f t="shared" si="8"/>
        <v>金</v>
      </c>
      <c r="BD5" s="245" t="str">
        <f t="shared" si="8"/>
        <v>土</v>
      </c>
      <c r="BE5" s="245" t="str">
        <f t="shared" si="8"/>
        <v>日</v>
      </c>
      <c r="BF5" s="245" t="str">
        <f t="shared" ref="BF5:BT5" si="9">IF(BF4="","",
IF(S14="準備講習","準",
IF(OR(TEXT(BF4,"aaa")="土",TEXT(BF4,"aaa")="日"),TEXT(BF4,"aaa"),
IF(ISERROR(VLOOKUP(BF4,$AK$6:$AM$70,3,FALSE)),TEXT(BF4,"aaa"),"Ａ"))))</f>
        <v>月</v>
      </c>
      <c r="BG5" s="245" t="str">
        <f t="shared" si="9"/>
        <v>火</v>
      </c>
      <c r="BH5" s="245" t="str">
        <f t="shared" si="9"/>
        <v>水</v>
      </c>
      <c r="BI5" s="245" t="str">
        <f t="shared" si="9"/>
        <v>木</v>
      </c>
      <c r="BJ5" s="245" t="str">
        <f t="shared" si="9"/>
        <v>金</v>
      </c>
      <c r="BK5" s="245" t="str">
        <f t="shared" si="9"/>
        <v>土</v>
      </c>
      <c r="BL5" s="245" t="str">
        <f t="shared" si="9"/>
        <v>日</v>
      </c>
      <c r="BM5" s="245" t="str">
        <f t="shared" si="9"/>
        <v>月</v>
      </c>
      <c r="BN5" s="245" t="str">
        <f t="shared" si="9"/>
        <v>火</v>
      </c>
      <c r="BO5" s="245" t="str">
        <f t="shared" si="9"/>
        <v>水</v>
      </c>
      <c r="BP5" s="245" t="str">
        <f t="shared" si="9"/>
        <v>木</v>
      </c>
      <c r="BQ5" s="245" t="str">
        <f t="shared" si="9"/>
        <v>金</v>
      </c>
      <c r="BR5" s="245" t="str">
        <f t="shared" si="9"/>
        <v>土</v>
      </c>
      <c r="BS5" s="245" t="str">
        <f t="shared" si="9"/>
        <v>日</v>
      </c>
      <c r="BT5" s="246" t="str">
        <f t="shared" si="9"/>
        <v/>
      </c>
      <c r="BU5" s="244" t="str">
        <f t="shared" ref="BU5:EF5" si="10">IF(BU4="","",
IF(OR(TEXT(BU4,"aaa")="土",TEXT(BU4,"aaa")="日"),TEXT(BU4,"aaa"),
IF(ISERROR(VLOOKUP(BU4,$AK$6:$AM$70,3,FALSE)),TEXT(BU4,"aaa"),"Ａ")))</f>
        <v>月</v>
      </c>
      <c r="BV5" s="245" t="str">
        <f t="shared" si="10"/>
        <v>火</v>
      </c>
      <c r="BW5" s="245" t="str">
        <f t="shared" si="10"/>
        <v>水</v>
      </c>
      <c r="BX5" s="245" t="str">
        <f t="shared" si="10"/>
        <v>木</v>
      </c>
      <c r="BY5" s="245" t="str">
        <f t="shared" si="10"/>
        <v>金</v>
      </c>
      <c r="BZ5" s="245" t="str">
        <f t="shared" si="10"/>
        <v>土</v>
      </c>
      <c r="CA5" s="245" t="str">
        <f t="shared" si="10"/>
        <v>日</v>
      </c>
      <c r="CB5" s="245" t="str">
        <f t="shared" si="10"/>
        <v>月</v>
      </c>
      <c r="CC5" s="245" t="str">
        <f t="shared" si="10"/>
        <v>火</v>
      </c>
      <c r="CD5" s="245" t="str">
        <f t="shared" si="10"/>
        <v>水</v>
      </c>
      <c r="CE5" s="245" t="str">
        <f t="shared" si="10"/>
        <v>木</v>
      </c>
      <c r="CF5" s="245" t="str">
        <f t="shared" si="10"/>
        <v>金</v>
      </c>
      <c r="CG5" s="245" t="str">
        <f t="shared" si="10"/>
        <v>土</v>
      </c>
      <c r="CH5" s="245" t="str">
        <f t="shared" si="10"/>
        <v>日</v>
      </c>
      <c r="CI5" s="245" t="str">
        <f t="shared" si="10"/>
        <v>Ａ</v>
      </c>
      <c r="CJ5" s="245" t="str">
        <f t="shared" si="10"/>
        <v>火</v>
      </c>
      <c r="CK5" s="245" t="str">
        <f t="shared" si="10"/>
        <v>水</v>
      </c>
      <c r="CL5" s="245" t="str">
        <f t="shared" si="10"/>
        <v>木</v>
      </c>
      <c r="CM5" s="245" t="str">
        <f t="shared" si="10"/>
        <v>金</v>
      </c>
      <c r="CN5" s="245" t="str">
        <f t="shared" si="10"/>
        <v>土</v>
      </c>
      <c r="CO5" s="245" t="str">
        <f t="shared" si="10"/>
        <v>日</v>
      </c>
      <c r="CP5" s="245" t="str">
        <f t="shared" si="10"/>
        <v>月</v>
      </c>
      <c r="CQ5" s="245" t="str">
        <f t="shared" si="10"/>
        <v>火</v>
      </c>
      <c r="CR5" s="245" t="str">
        <f t="shared" si="10"/>
        <v>水</v>
      </c>
      <c r="CS5" s="245" t="str">
        <f t="shared" si="10"/>
        <v>木</v>
      </c>
      <c r="CT5" s="245" t="str">
        <f t="shared" si="10"/>
        <v>金</v>
      </c>
      <c r="CU5" s="245" t="str">
        <f t="shared" si="10"/>
        <v>土</v>
      </c>
      <c r="CV5" s="245" t="str">
        <f t="shared" si="10"/>
        <v>日</v>
      </c>
      <c r="CW5" s="245" t="str">
        <f t="shared" si="10"/>
        <v>月</v>
      </c>
      <c r="CX5" s="245" t="str">
        <f t="shared" si="10"/>
        <v>火</v>
      </c>
      <c r="CY5" s="246" t="str">
        <f t="shared" si="10"/>
        <v>水</v>
      </c>
      <c r="CZ5" s="244" t="str">
        <f t="shared" si="10"/>
        <v>木</v>
      </c>
      <c r="DA5" s="245" t="str">
        <f t="shared" si="10"/>
        <v>金</v>
      </c>
      <c r="DB5" s="245" t="str">
        <f t="shared" si="10"/>
        <v>土</v>
      </c>
      <c r="DC5" s="245" t="str">
        <f t="shared" si="10"/>
        <v>日</v>
      </c>
      <c r="DD5" s="245" t="str">
        <f t="shared" si="10"/>
        <v>月</v>
      </c>
      <c r="DE5" s="245" t="str">
        <f t="shared" si="10"/>
        <v>火</v>
      </c>
      <c r="DF5" s="245" t="str">
        <f t="shared" si="10"/>
        <v>水</v>
      </c>
      <c r="DG5" s="245" t="str">
        <f t="shared" si="10"/>
        <v>木</v>
      </c>
      <c r="DH5" s="245" t="str">
        <f t="shared" si="10"/>
        <v>金</v>
      </c>
      <c r="DI5" s="245" t="str">
        <f t="shared" si="10"/>
        <v>土</v>
      </c>
      <c r="DJ5" s="245" t="str">
        <f t="shared" si="10"/>
        <v>日</v>
      </c>
      <c r="DK5" s="245" t="str">
        <f t="shared" si="10"/>
        <v>Ａ</v>
      </c>
      <c r="DL5" s="245" t="str">
        <f t="shared" si="10"/>
        <v>火</v>
      </c>
      <c r="DM5" s="245" t="str">
        <f t="shared" si="10"/>
        <v>水</v>
      </c>
      <c r="DN5" s="245" t="str">
        <f t="shared" si="10"/>
        <v>木</v>
      </c>
      <c r="DO5" s="245" t="str">
        <f t="shared" si="10"/>
        <v>金</v>
      </c>
      <c r="DP5" s="245" t="str">
        <f t="shared" si="10"/>
        <v>土</v>
      </c>
      <c r="DQ5" s="245" t="str">
        <f t="shared" si="10"/>
        <v>日</v>
      </c>
      <c r="DR5" s="245" t="str">
        <f t="shared" si="10"/>
        <v>月</v>
      </c>
      <c r="DS5" s="245" t="str">
        <f t="shared" si="10"/>
        <v>火</v>
      </c>
      <c r="DT5" s="245" t="str">
        <f t="shared" si="10"/>
        <v>水</v>
      </c>
      <c r="DU5" s="245" t="str">
        <f t="shared" si="10"/>
        <v>木</v>
      </c>
      <c r="DV5" s="245" t="str">
        <f t="shared" si="10"/>
        <v>金</v>
      </c>
      <c r="DW5" s="245" t="str">
        <f t="shared" si="10"/>
        <v>土</v>
      </c>
      <c r="DX5" s="245" t="str">
        <f t="shared" si="10"/>
        <v>日</v>
      </c>
      <c r="DY5" s="245" t="str">
        <f t="shared" si="10"/>
        <v>月</v>
      </c>
      <c r="DZ5" s="245" t="str">
        <f t="shared" si="10"/>
        <v>火</v>
      </c>
      <c r="EA5" s="245" t="str">
        <f t="shared" si="10"/>
        <v>水</v>
      </c>
      <c r="EB5" s="245" t="str">
        <f t="shared" si="10"/>
        <v>木</v>
      </c>
      <c r="EC5" s="245" t="str">
        <f t="shared" si="10"/>
        <v>金</v>
      </c>
      <c r="ED5" s="246" t="str">
        <f t="shared" si="10"/>
        <v>土</v>
      </c>
      <c r="EE5" s="244" t="str">
        <f t="shared" si="10"/>
        <v>日</v>
      </c>
      <c r="EF5" s="245" t="str">
        <f t="shared" si="10"/>
        <v>月</v>
      </c>
      <c r="EG5" s="245" t="str">
        <f t="shared" ref="EG5:GR5" si="11">IF(EG4="","",
IF(OR(TEXT(EG4,"aaa")="土",TEXT(EG4,"aaa")="日"),TEXT(EG4,"aaa"),
IF(ISERROR(VLOOKUP(EG4,$AK$6:$AM$70,3,FALSE)),TEXT(EG4,"aaa"),"Ａ")))</f>
        <v>火</v>
      </c>
      <c r="EH5" s="245" t="str">
        <f t="shared" si="11"/>
        <v>水</v>
      </c>
      <c r="EI5" s="245" t="str">
        <f t="shared" si="11"/>
        <v>木</v>
      </c>
      <c r="EJ5" s="245" t="str">
        <f t="shared" si="11"/>
        <v>金</v>
      </c>
      <c r="EK5" s="245" t="str">
        <f t="shared" si="11"/>
        <v>土</v>
      </c>
      <c r="EL5" s="245" t="str">
        <f t="shared" si="11"/>
        <v>日</v>
      </c>
      <c r="EM5" s="245" t="str">
        <f t="shared" si="11"/>
        <v>月</v>
      </c>
      <c r="EN5" s="245" t="str">
        <f t="shared" si="11"/>
        <v>火</v>
      </c>
      <c r="EO5" s="245" t="str">
        <f t="shared" si="11"/>
        <v>水</v>
      </c>
      <c r="EP5" s="245" t="str">
        <f t="shared" si="11"/>
        <v>木</v>
      </c>
      <c r="EQ5" s="245" t="str">
        <f t="shared" si="11"/>
        <v>金</v>
      </c>
      <c r="ER5" s="245" t="str">
        <f t="shared" si="11"/>
        <v>土</v>
      </c>
      <c r="ES5" s="245" t="str">
        <f t="shared" si="11"/>
        <v>日</v>
      </c>
      <c r="ET5" s="245" t="str">
        <f t="shared" si="11"/>
        <v>Ａ</v>
      </c>
      <c r="EU5" s="245" t="str">
        <f t="shared" si="11"/>
        <v>火</v>
      </c>
      <c r="EV5" s="245" t="str">
        <f t="shared" si="11"/>
        <v>水</v>
      </c>
      <c r="EW5" s="245" t="str">
        <f t="shared" si="11"/>
        <v>木</v>
      </c>
      <c r="EX5" s="245" t="str">
        <f t="shared" si="11"/>
        <v>金</v>
      </c>
      <c r="EY5" s="245" t="str">
        <f t="shared" si="11"/>
        <v>土</v>
      </c>
      <c r="EZ5" s="245" t="str">
        <f t="shared" si="11"/>
        <v>日</v>
      </c>
      <c r="FA5" s="245" t="str">
        <f t="shared" si="11"/>
        <v>Ａ</v>
      </c>
      <c r="FB5" s="245" t="str">
        <f t="shared" si="11"/>
        <v>火</v>
      </c>
      <c r="FC5" s="245" t="str">
        <f t="shared" si="11"/>
        <v>水</v>
      </c>
      <c r="FD5" s="245" t="str">
        <f t="shared" si="11"/>
        <v>木</v>
      </c>
      <c r="FE5" s="245" t="str">
        <f t="shared" si="11"/>
        <v>金</v>
      </c>
      <c r="FF5" s="245" t="str">
        <f t="shared" si="11"/>
        <v>土</v>
      </c>
      <c r="FG5" s="245" t="str">
        <f t="shared" si="11"/>
        <v>日</v>
      </c>
      <c r="FH5" s="245" t="str">
        <f t="shared" si="11"/>
        <v>月</v>
      </c>
      <c r="FI5" s="246" t="str">
        <f t="shared" si="11"/>
        <v/>
      </c>
      <c r="FJ5" s="244" t="str">
        <f t="shared" si="11"/>
        <v>火</v>
      </c>
      <c r="FK5" s="245" t="str">
        <f t="shared" si="11"/>
        <v>水</v>
      </c>
      <c r="FL5" s="245" t="str">
        <f t="shared" si="11"/>
        <v>木</v>
      </c>
      <c r="FM5" s="245" t="str">
        <f t="shared" si="11"/>
        <v>金</v>
      </c>
      <c r="FN5" s="245" t="str">
        <f t="shared" si="11"/>
        <v>土</v>
      </c>
      <c r="FO5" s="245" t="str">
        <f t="shared" si="11"/>
        <v>日</v>
      </c>
      <c r="FP5" s="245" t="str">
        <f t="shared" si="11"/>
        <v>月</v>
      </c>
      <c r="FQ5" s="245" t="str">
        <f t="shared" si="11"/>
        <v>火</v>
      </c>
      <c r="FR5" s="245" t="str">
        <f t="shared" si="11"/>
        <v>水</v>
      </c>
      <c r="FS5" s="245" t="str">
        <f t="shared" si="11"/>
        <v>木</v>
      </c>
      <c r="FT5" s="245" t="str">
        <f t="shared" si="11"/>
        <v>金</v>
      </c>
      <c r="FU5" s="245" t="str">
        <f t="shared" si="11"/>
        <v>土</v>
      </c>
      <c r="FV5" s="245" t="str">
        <f t="shared" si="11"/>
        <v>日</v>
      </c>
      <c r="FW5" s="245" t="str">
        <f t="shared" si="11"/>
        <v>Ａ</v>
      </c>
      <c r="FX5" s="245" t="str">
        <f t="shared" si="11"/>
        <v>火</v>
      </c>
      <c r="FY5" s="245" t="str">
        <f t="shared" si="11"/>
        <v>水</v>
      </c>
      <c r="FZ5" s="245" t="str">
        <f t="shared" si="11"/>
        <v>木</v>
      </c>
      <c r="GA5" s="245" t="str">
        <f t="shared" si="11"/>
        <v>金</v>
      </c>
      <c r="GB5" s="245" t="str">
        <f t="shared" si="11"/>
        <v>土</v>
      </c>
      <c r="GC5" s="245" t="str">
        <f t="shared" si="11"/>
        <v>日</v>
      </c>
      <c r="GD5" s="245" t="str">
        <f t="shared" si="11"/>
        <v>月</v>
      </c>
      <c r="GE5" s="245" t="str">
        <f t="shared" si="11"/>
        <v>火</v>
      </c>
      <c r="GF5" s="245" t="str">
        <f t="shared" si="11"/>
        <v>水</v>
      </c>
      <c r="GG5" s="245" t="str">
        <f t="shared" si="11"/>
        <v>木</v>
      </c>
      <c r="GH5" s="245" t="str">
        <f t="shared" si="11"/>
        <v>金</v>
      </c>
      <c r="GI5" s="245" t="str">
        <f t="shared" si="11"/>
        <v>土</v>
      </c>
      <c r="GJ5" s="245" t="str">
        <f t="shared" si="11"/>
        <v>日</v>
      </c>
      <c r="GK5" s="245" t="str">
        <f t="shared" si="11"/>
        <v>月</v>
      </c>
      <c r="GL5" s="245" t="str">
        <f t="shared" si="11"/>
        <v>火</v>
      </c>
      <c r="GM5" s="245" t="str">
        <f t="shared" si="11"/>
        <v>水</v>
      </c>
      <c r="GN5" s="246" t="str">
        <f t="shared" si="11"/>
        <v>木</v>
      </c>
      <c r="GO5" s="244" t="str">
        <f t="shared" si="11"/>
        <v>金</v>
      </c>
      <c r="GP5" s="245" t="str">
        <f t="shared" si="11"/>
        <v>土</v>
      </c>
      <c r="GQ5" s="245" t="str">
        <f t="shared" si="11"/>
        <v>日</v>
      </c>
      <c r="GR5" s="245" t="str">
        <f t="shared" si="11"/>
        <v>Ａ</v>
      </c>
      <c r="GS5" s="245" t="str">
        <f t="shared" ref="GS5:HZ5" si="12">IF(GS4="","",
IF(OR(TEXT(GS4,"aaa")="土",TEXT(GS4,"aaa")="日"),TEXT(GS4,"aaa"),
IF(ISERROR(VLOOKUP(GS4,$AK$6:$AM$70,3,FALSE)),TEXT(GS4,"aaa"),"Ａ")))</f>
        <v>火</v>
      </c>
      <c r="GT5" s="245" t="str">
        <f t="shared" si="12"/>
        <v>水</v>
      </c>
      <c r="GU5" s="245" t="str">
        <f t="shared" si="12"/>
        <v>木</v>
      </c>
      <c r="GV5" s="245" t="str">
        <f t="shared" si="12"/>
        <v>金</v>
      </c>
      <c r="GW5" s="245" t="str">
        <f t="shared" si="12"/>
        <v>土</v>
      </c>
      <c r="GX5" s="245" t="str">
        <f t="shared" si="12"/>
        <v>日</v>
      </c>
      <c r="GY5" s="245" t="str">
        <f t="shared" si="12"/>
        <v>月</v>
      </c>
      <c r="GZ5" s="245" t="str">
        <f t="shared" si="12"/>
        <v>火</v>
      </c>
      <c r="HA5" s="245" t="str">
        <f t="shared" si="12"/>
        <v>水</v>
      </c>
      <c r="HB5" s="245" t="str">
        <f t="shared" si="12"/>
        <v>木</v>
      </c>
      <c r="HC5" s="245" t="str">
        <f t="shared" si="12"/>
        <v>金</v>
      </c>
      <c r="HD5" s="245" t="str">
        <f t="shared" si="12"/>
        <v>土</v>
      </c>
      <c r="HE5" s="245" t="str">
        <f t="shared" si="12"/>
        <v>日</v>
      </c>
      <c r="HF5" s="245" t="str">
        <f t="shared" si="12"/>
        <v>月</v>
      </c>
      <c r="HG5" s="245" t="str">
        <f t="shared" si="12"/>
        <v>火</v>
      </c>
      <c r="HH5" s="245" t="str">
        <f t="shared" si="12"/>
        <v>水</v>
      </c>
      <c r="HI5" s="245" t="str">
        <f t="shared" si="12"/>
        <v>木</v>
      </c>
      <c r="HJ5" s="245" t="str">
        <f t="shared" si="12"/>
        <v>金</v>
      </c>
      <c r="HK5" s="245" t="str">
        <f t="shared" si="12"/>
        <v>土</v>
      </c>
      <c r="HL5" s="245" t="str">
        <f t="shared" si="12"/>
        <v>日</v>
      </c>
      <c r="HM5" s="245" t="str">
        <f t="shared" si="12"/>
        <v>月</v>
      </c>
      <c r="HN5" s="245" t="str">
        <f t="shared" si="12"/>
        <v>火</v>
      </c>
      <c r="HO5" s="245" t="str">
        <f t="shared" si="12"/>
        <v>水</v>
      </c>
      <c r="HP5" s="245" t="str">
        <f t="shared" si="12"/>
        <v>木</v>
      </c>
      <c r="HQ5" s="245" t="str">
        <f t="shared" si="12"/>
        <v>金</v>
      </c>
      <c r="HR5" s="245" t="str">
        <f t="shared" si="12"/>
        <v>土</v>
      </c>
      <c r="HS5" s="245" t="str">
        <f t="shared" si="12"/>
        <v/>
      </c>
      <c r="HT5" s="244" t="str">
        <f t="shared" si="12"/>
        <v>日</v>
      </c>
      <c r="HU5" s="240" t="str">
        <f t="shared" si="12"/>
        <v>月</v>
      </c>
      <c r="HV5" s="240" t="str">
        <f t="shared" si="12"/>
        <v>火</v>
      </c>
      <c r="HW5" s="240" t="str">
        <f t="shared" si="12"/>
        <v>水</v>
      </c>
      <c r="HX5" s="240" t="str">
        <f t="shared" si="12"/>
        <v>木</v>
      </c>
      <c r="HY5" s="240" t="str">
        <f t="shared" si="12"/>
        <v>金</v>
      </c>
      <c r="HZ5" s="240" t="str">
        <f t="shared" si="12"/>
        <v>土</v>
      </c>
      <c r="IA5" s="240" t="str">
        <f>IF(IA4="","",
IF(OR(TEXT(IA4,"aaa")="土",TEXT(IA4,"aaa")="日"),TEXT(IA4,"aaa"),
IF(ISERROR(VLOOKUP(IA4,$AK$6:$AM$70,3,FALSE)),TEXT(IA4,"aaa"),"Ａ")))</f>
        <v>日</v>
      </c>
      <c r="IB5" s="240" t="str">
        <f>IF(IB4="","",
IF(OR(TEXT(IB4,"aaa")="土",TEXT(IB4,"aaa")="日"),TEXT(IB4,"aaa"),
IF(ISERROR(VLOOKUP(IB4,$AK$6:$AM$70,3,FALSE)),TEXT(IB4,"aaa"),"Ａ")))</f>
        <v>月</v>
      </c>
      <c r="IC5" s="241" t="str">
        <f>IF(IC4="","",
IF(OR(TEXT(IC4,"aaa")="土",TEXT(IC4,"aaa")="日"),TEXT(IC4,"aaa"),
IF(ISERROR(VLOOKUP(IC4,$AK$6:$AM$70,3,FALSE)),TEXT(IC4,"aaa"),"Ａ")))</f>
        <v>火</v>
      </c>
      <c r="ID5" s="301"/>
    </row>
    <row r="6" spans="1:249" ht="24.75" customHeight="1">
      <c r="AK6" s="160">
        <v>45466</v>
      </c>
      <c r="AL6" s="242" t="s">
        <v>566</v>
      </c>
      <c r="AM6" s="243">
        <v>1</v>
      </c>
      <c r="AO6" s="227"/>
      <c r="AP6" s="244" t="str">
        <f>IF(SUM(C20:C21)=0,"",SUM(C20:C21))</f>
        <v/>
      </c>
      <c r="AQ6" s="245" t="str">
        <f t="shared" ref="AQ6:BT6" si="13">IF(SUM(D20:D21)=0,"",SUM(D20:D21))</f>
        <v/>
      </c>
      <c r="AR6" s="245" t="str">
        <f t="shared" si="13"/>
        <v/>
      </c>
      <c r="AS6" s="245" t="str">
        <f t="shared" si="13"/>
        <v/>
      </c>
      <c r="AT6" s="245" t="str">
        <f t="shared" si="13"/>
        <v/>
      </c>
      <c r="AU6" s="245" t="str">
        <f t="shared" si="13"/>
        <v/>
      </c>
      <c r="AV6" s="245" t="str">
        <f t="shared" si="13"/>
        <v/>
      </c>
      <c r="AW6" s="245" t="str">
        <f t="shared" si="13"/>
        <v/>
      </c>
      <c r="AX6" s="245" t="str">
        <f t="shared" si="13"/>
        <v/>
      </c>
      <c r="AY6" s="245" t="str">
        <f t="shared" si="13"/>
        <v/>
      </c>
      <c r="AZ6" s="245" t="str">
        <f t="shared" si="13"/>
        <v/>
      </c>
      <c r="BA6" s="245" t="str">
        <f t="shared" si="13"/>
        <v/>
      </c>
      <c r="BB6" s="245" t="str">
        <f t="shared" si="13"/>
        <v/>
      </c>
      <c r="BC6" s="245" t="str">
        <f t="shared" si="13"/>
        <v/>
      </c>
      <c r="BD6" s="245" t="str">
        <f t="shared" si="13"/>
        <v/>
      </c>
      <c r="BE6" s="245" t="str">
        <f t="shared" si="13"/>
        <v/>
      </c>
      <c r="BF6" s="245" t="str">
        <f t="shared" si="13"/>
        <v/>
      </c>
      <c r="BG6" s="245" t="str">
        <f t="shared" si="13"/>
        <v/>
      </c>
      <c r="BH6" s="245" t="str">
        <f t="shared" si="13"/>
        <v/>
      </c>
      <c r="BI6" s="245" t="str">
        <f t="shared" si="13"/>
        <v/>
      </c>
      <c r="BJ6" s="245" t="str">
        <f t="shared" si="13"/>
        <v/>
      </c>
      <c r="BK6" s="245" t="str">
        <f t="shared" si="13"/>
        <v/>
      </c>
      <c r="BL6" s="245" t="str">
        <f t="shared" si="13"/>
        <v/>
      </c>
      <c r="BM6" s="245" t="str">
        <f t="shared" si="13"/>
        <v/>
      </c>
      <c r="BN6" s="245" t="str">
        <f t="shared" si="13"/>
        <v/>
      </c>
      <c r="BO6" s="245" t="str">
        <f t="shared" si="13"/>
        <v/>
      </c>
      <c r="BP6" s="245" t="str">
        <f t="shared" si="13"/>
        <v/>
      </c>
      <c r="BQ6" s="245" t="str">
        <f t="shared" si="13"/>
        <v/>
      </c>
      <c r="BR6" s="245" t="str">
        <f t="shared" si="13"/>
        <v/>
      </c>
      <c r="BS6" s="245" t="str">
        <f t="shared" si="13"/>
        <v/>
      </c>
      <c r="BT6" s="246" t="str">
        <f t="shared" si="13"/>
        <v/>
      </c>
      <c r="BU6" s="244" t="str">
        <f>IF(SUM(C32:C33)=0,"",SUM(C32:C33))</f>
        <v/>
      </c>
      <c r="BV6" s="245" t="str">
        <f t="shared" ref="BV6:CY6" si="14">IF(SUM(D32:D33)=0,"",SUM(D32:D33))</f>
        <v/>
      </c>
      <c r="BW6" s="245" t="str">
        <f t="shared" si="14"/>
        <v/>
      </c>
      <c r="BX6" s="245" t="str">
        <f t="shared" si="14"/>
        <v/>
      </c>
      <c r="BY6" s="245" t="str">
        <f t="shared" si="14"/>
        <v/>
      </c>
      <c r="BZ6" s="245" t="str">
        <f t="shared" si="14"/>
        <v/>
      </c>
      <c r="CA6" s="245" t="str">
        <f t="shared" si="14"/>
        <v/>
      </c>
      <c r="CB6" s="245" t="str">
        <f t="shared" si="14"/>
        <v/>
      </c>
      <c r="CC6" s="245" t="str">
        <f t="shared" si="14"/>
        <v/>
      </c>
      <c r="CD6" s="245" t="str">
        <f t="shared" si="14"/>
        <v/>
      </c>
      <c r="CE6" s="245" t="str">
        <f t="shared" si="14"/>
        <v/>
      </c>
      <c r="CF6" s="245" t="str">
        <f t="shared" si="14"/>
        <v/>
      </c>
      <c r="CG6" s="245" t="str">
        <f t="shared" si="14"/>
        <v/>
      </c>
      <c r="CH6" s="245" t="str">
        <f t="shared" si="14"/>
        <v/>
      </c>
      <c r="CI6" s="245" t="str">
        <f t="shared" si="14"/>
        <v/>
      </c>
      <c r="CJ6" s="245" t="str">
        <f t="shared" si="14"/>
        <v/>
      </c>
      <c r="CK6" s="245" t="str">
        <f t="shared" si="14"/>
        <v/>
      </c>
      <c r="CL6" s="245" t="str">
        <f t="shared" si="14"/>
        <v/>
      </c>
      <c r="CM6" s="245" t="str">
        <f t="shared" si="14"/>
        <v/>
      </c>
      <c r="CN6" s="245" t="str">
        <f t="shared" si="14"/>
        <v/>
      </c>
      <c r="CO6" s="245" t="str">
        <f t="shared" si="14"/>
        <v/>
      </c>
      <c r="CP6" s="245" t="str">
        <f t="shared" si="14"/>
        <v/>
      </c>
      <c r="CQ6" s="245" t="str">
        <f t="shared" si="14"/>
        <v/>
      </c>
      <c r="CR6" s="245" t="str">
        <f t="shared" si="14"/>
        <v/>
      </c>
      <c r="CS6" s="245" t="str">
        <f t="shared" si="14"/>
        <v/>
      </c>
      <c r="CT6" s="245" t="str">
        <f t="shared" si="14"/>
        <v/>
      </c>
      <c r="CU6" s="245" t="str">
        <f t="shared" si="14"/>
        <v/>
      </c>
      <c r="CV6" s="245" t="str">
        <f t="shared" si="14"/>
        <v/>
      </c>
      <c r="CW6" s="245" t="str">
        <f t="shared" si="14"/>
        <v/>
      </c>
      <c r="CX6" s="245" t="str">
        <f t="shared" si="14"/>
        <v/>
      </c>
      <c r="CY6" s="246" t="str">
        <f t="shared" si="14"/>
        <v/>
      </c>
      <c r="CZ6" s="244" t="str">
        <f>IF(SUM(C44:C45)=0,"",SUM(C44:C45))</f>
        <v/>
      </c>
      <c r="DA6" s="245" t="str">
        <f t="shared" ref="DA6:ED6" si="15">IF(SUM(D44:D45)=0,"",SUM(D44:D45))</f>
        <v/>
      </c>
      <c r="DB6" s="245" t="str">
        <f t="shared" si="15"/>
        <v/>
      </c>
      <c r="DC6" s="245" t="str">
        <f t="shared" si="15"/>
        <v/>
      </c>
      <c r="DD6" s="245" t="str">
        <f t="shared" si="15"/>
        <v/>
      </c>
      <c r="DE6" s="245" t="str">
        <f t="shared" si="15"/>
        <v/>
      </c>
      <c r="DF6" s="245" t="str">
        <f t="shared" si="15"/>
        <v/>
      </c>
      <c r="DG6" s="245" t="str">
        <f t="shared" si="15"/>
        <v/>
      </c>
      <c r="DH6" s="245" t="str">
        <f t="shared" si="15"/>
        <v/>
      </c>
      <c r="DI6" s="245" t="str">
        <f t="shared" si="15"/>
        <v/>
      </c>
      <c r="DJ6" s="245" t="str">
        <f t="shared" si="15"/>
        <v/>
      </c>
      <c r="DK6" s="245" t="str">
        <f t="shared" si="15"/>
        <v/>
      </c>
      <c r="DL6" s="245" t="str">
        <f t="shared" si="15"/>
        <v/>
      </c>
      <c r="DM6" s="245" t="str">
        <f t="shared" si="15"/>
        <v/>
      </c>
      <c r="DN6" s="245" t="str">
        <f t="shared" si="15"/>
        <v/>
      </c>
      <c r="DO6" s="245" t="str">
        <f t="shared" si="15"/>
        <v/>
      </c>
      <c r="DP6" s="245" t="str">
        <f t="shared" si="15"/>
        <v/>
      </c>
      <c r="DQ6" s="245" t="str">
        <f t="shared" si="15"/>
        <v/>
      </c>
      <c r="DR6" s="245" t="str">
        <f t="shared" si="15"/>
        <v/>
      </c>
      <c r="DS6" s="245" t="str">
        <f t="shared" si="15"/>
        <v/>
      </c>
      <c r="DT6" s="245" t="str">
        <f t="shared" si="15"/>
        <v/>
      </c>
      <c r="DU6" s="245" t="str">
        <f t="shared" si="15"/>
        <v/>
      </c>
      <c r="DV6" s="245" t="str">
        <f t="shared" si="15"/>
        <v/>
      </c>
      <c r="DW6" s="245" t="str">
        <f t="shared" si="15"/>
        <v/>
      </c>
      <c r="DX6" s="245" t="str">
        <f t="shared" si="15"/>
        <v/>
      </c>
      <c r="DY6" s="245" t="str">
        <f t="shared" si="15"/>
        <v/>
      </c>
      <c r="DZ6" s="245" t="str">
        <f t="shared" si="15"/>
        <v/>
      </c>
      <c r="EA6" s="245" t="str">
        <f t="shared" si="15"/>
        <v/>
      </c>
      <c r="EB6" s="245" t="str">
        <f t="shared" si="15"/>
        <v/>
      </c>
      <c r="EC6" s="245" t="str">
        <f t="shared" si="15"/>
        <v/>
      </c>
      <c r="ED6" s="246" t="str">
        <f t="shared" si="15"/>
        <v/>
      </c>
      <c r="EE6" s="244" t="str">
        <f>IF(SUM(C56:C57)=0,"",SUM(C56:C57))</f>
        <v/>
      </c>
      <c r="EF6" s="245" t="str">
        <f t="shared" ref="EF6:FI6" si="16">IF(SUM(D56:D57)=0,"",SUM(D56:D57))</f>
        <v/>
      </c>
      <c r="EG6" s="245" t="str">
        <f t="shared" si="16"/>
        <v/>
      </c>
      <c r="EH6" s="245" t="str">
        <f t="shared" si="16"/>
        <v/>
      </c>
      <c r="EI6" s="245" t="str">
        <f t="shared" si="16"/>
        <v/>
      </c>
      <c r="EJ6" s="245" t="str">
        <f t="shared" si="16"/>
        <v/>
      </c>
      <c r="EK6" s="245" t="str">
        <f t="shared" si="16"/>
        <v/>
      </c>
      <c r="EL6" s="245" t="str">
        <f t="shared" si="16"/>
        <v/>
      </c>
      <c r="EM6" s="245" t="str">
        <f t="shared" si="16"/>
        <v/>
      </c>
      <c r="EN6" s="245" t="str">
        <f t="shared" si="16"/>
        <v/>
      </c>
      <c r="EO6" s="245" t="str">
        <f t="shared" si="16"/>
        <v/>
      </c>
      <c r="EP6" s="245" t="str">
        <f t="shared" si="16"/>
        <v/>
      </c>
      <c r="EQ6" s="245" t="str">
        <f t="shared" si="16"/>
        <v/>
      </c>
      <c r="ER6" s="245" t="str">
        <f t="shared" si="16"/>
        <v/>
      </c>
      <c r="ES6" s="245" t="str">
        <f t="shared" si="16"/>
        <v/>
      </c>
      <c r="ET6" s="245" t="str">
        <f t="shared" si="16"/>
        <v/>
      </c>
      <c r="EU6" s="245" t="str">
        <f t="shared" si="16"/>
        <v/>
      </c>
      <c r="EV6" s="245" t="str">
        <f t="shared" si="16"/>
        <v/>
      </c>
      <c r="EW6" s="245" t="str">
        <f t="shared" si="16"/>
        <v/>
      </c>
      <c r="EX6" s="245" t="str">
        <f t="shared" si="16"/>
        <v/>
      </c>
      <c r="EY6" s="245" t="str">
        <f t="shared" si="16"/>
        <v/>
      </c>
      <c r="EZ6" s="245" t="str">
        <f t="shared" si="16"/>
        <v/>
      </c>
      <c r="FA6" s="245" t="str">
        <f t="shared" si="16"/>
        <v/>
      </c>
      <c r="FB6" s="245" t="str">
        <f t="shared" si="16"/>
        <v/>
      </c>
      <c r="FC6" s="245" t="str">
        <f t="shared" si="16"/>
        <v/>
      </c>
      <c r="FD6" s="245" t="str">
        <f t="shared" si="16"/>
        <v/>
      </c>
      <c r="FE6" s="245" t="str">
        <f t="shared" si="16"/>
        <v/>
      </c>
      <c r="FF6" s="245" t="str">
        <f t="shared" si="16"/>
        <v/>
      </c>
      <c r="FG6" s="245" t="str">
        <f t="shared" si="16"/>
        <v/>
      </c>
      <c r="FH6" s="245" t="str">
        <f t="shared" si="16"/>
        <v/>
      </c>
      <c r="FI6" s="246" t="str">
        <f t="shared" si="16"/>
        <v/>
      </c>
      <c r="FJ6" s="244" t="str">
        <f>IF(SUM(C68:C69)=0,"",SUM(C68:C69))</f>
        <v/>
      </c>
      <c r="FK6" s="245" t="str">
        <f t="shared" ref="FK6:GN6" si="17">IF(SUM(D68:D69)=0,"",SUM(D68:D69))</f>
        <v/>
      </c>
      <c r="FL6" s="245" t="str">
        <f t="shared" si="17"/>
        <v/>
      </c>
      <c r="FM6" s="245" t="str">
        <f t="shared" si="17"/>
        <v/>
      </c>
      <c r="FN6" s="245" t="str">
        <f t="shared" si="17"/>
        <v/>
      </c>
      <c r="FO6" s="245" t="str">
        <f t="shared" si="17"/>
        <v/>
      </c>
      <c r="FP6" s="245" t="str">
        <f t="shared" si="17"/>
        <v/>
      </c>
      <c r="FQ6" s="245" t="str">
        <f t="shared" si="17"/>
        <v/>
      </c>
      <c r="FR6" s="245" t="str">
        <f t="shared" si="17"/>
        <v/>
      </c>
      <c r="FS6" s="245" t="str">
        <f t="shared" si="17"/>
        <v/>
      </c>
      <c r="FT6" s="245" t="str">
        <f t="shared" si="17"/>
        <v/>
      </c>
      <c r="FU6" s="245" t="str">
        <f t="shared" si="17"/>
        <v/>
      </c>
      <c r="FV6" s="245" t="str">
        <f t="shared" si="17"/>
        <v/>
      </c>
      <c r="FW6" s="245" t="str">
        <f t="shared" si="17"/>
        <v/>
      </c>
      <c r="FX6" s="245" t="str">
        <f t="shared" si="17"/>
        <v/>
      </c>
      <c r="FY6" s="245" t="str">
        <f t="shared" si="17"/>
        <v/>
      </c>
      <c r="FZ6" s="245" t="str">
        <f t="shared" si="17"/>
        <v/>
      </c>
      <c r="GA6" s="245" t="str">
        <f t="shared" si="17"/>
        <v/>
      </c>
      <c r="GB6" s="245" t="str">
        <f t="shared" si="17"/>
        <v/>
      </c>
      <c r="GC6" s="245" t="str">
        <f t="shared" si="17"/>
        <v/>
      </c>
      <c r="GD6" s="245" t="str">
        <f t="shared" si="17"/>
        <v/>
      </c>
      <c r="GE6" s="245" t="str">
        <f t="shared" si="17"/>
        <v/>
      </c>
      <c r="GF6" s="245" t="str">
        <f t="shared" si="17"/>
        <v/>
      </c>
      <c r="GG6" s="245" t="str">
        <f t="shared" si="17"/>
        <v/>
      </c>
      <c r="GH6" s="245" t="str">
        <f t="shared" si="17"/>
        <v/>
      </c>
      <c r="GI6" s="245" t="str">
        <f t="shared" si="17"/>
        <v/>
      </c>
      <c r="GJ6" s="245" t="str">
        <f t="shared" si="17"/>
        <v/>
      </c>
      <c r="GK6" s="245" t="str">
        <f t="shared" si="17"/>
        <v/>
      </c>
      <c r="GL6" s="245" t="str">
        <f t="shared" si="17"/>
        <v/>
      </c>
      <c r="GM6" s="245" t="str">
        <f t="shared" si="17"/>
        <v/>
      </c>
      <c r="GN6" s="246" t="str">
        <f t="shared" si="17"/>
        <v/>
      </c>
      <c r="GO6" s="244" t="str">
        <f>IF(SUM(C80:C81)=0,"",SUM(C80:C81))</f>
        <v/>
      </c>
      <c r="GP6" s="245" t="str">
        <f t="shared" ref="GP6:HS6" si="18">IF(SUM(D80:D81)=0,"",SUM(D80:D81))</f>
        <v/>
      </c>
      <c r="GQ6" s="245" t="str">
        <f t="shared" si="18"/>
        <v/>
      </c>
      <c r="GR6" s="245" t="str">
        <f t="shared" si="18"/>
        <v/>
      </c>
      <c r="GS6" s="245" t="str">
        <f t="shared" si="18"/>
        <v/>
      </c>
      <c r="GT6" s="245" t="str">
        <f t="shared" si="18"/>
        <v/>
      </c>
      <c r="GU6" s="245" t="str">
        <f t="shared" si="18"/>
        <v/>
      </c>
      <c r="GV6" s="245" t="str">
        <f t="shared" si="18"/>
        <v/>
      </c>
      <c r="GW6" s="245" t="str">
        <f t="shared" si="18"/>
        <v/>
      </c>
      <c r="GX6" s="245" t="str">
        <f t="shared" si="18"/>
        <v/>
      </c>
      <c r="GY6" s="245" t="str">
        <f t="shared" si="18"/>
        <v/>
      </c>
      <c r="GZ6" s="245" t="str">
        <f t="shared" si="18"/>
        <v/>
      </c>
      <c r="HA6" s="245" t="str">
        <f t="shared" si="18"/>
        <v/>
      </c>
      <c r="HB6" s="245" t="str">
        <f t="shared" si="18"/>
        <v/>
      </c>
      <c r="HC6" s="245" t="str">
        <f t="shared" si="18"/>
        <v/>
      </c>
      <c r="HD6" s="245" t="str">
        <f t="shared" si="18"/>
        <v/>
      </c>
      <c r="HE6" s="245" t="str">
        <f t="shared" si="18"/>
        <v/>
      </c>
      <c r="HF6" s="245" t="str">
        <f t="shared" si="18"/>
        <v/>
      </c>
      <c r="HG6" s="245" t="str">
        <f t="shared" si="18"/>
        <v/>
      </c>
      <c r="HH6" s="245" t="str">
        <f t="shared" si="18"/>
        <v/>
      </c>
      <c r="HI6" s="245" t="str">
        <f t="shared" si="18"/>
        <v/>
      </c>
      <c r="HJ6" s="245" t="str">
        <f t="shared" si="18"/>
        <v/>
      </c>
      <c r="HK6" s="245" t="str">
        <f t="shared" si="18"/>
        <v/>
      </c>
      <c r="HL6" s="245" t="str">
        <f t="shared" si="18"/>
        <v/>
      </c>
      <c r="HM6" s="245" t="str">
        <f t="shared" si="18"/>
        <v/>
      </c>
      <c r="HN6" s="245" t="str">
        <f t="shared" si="18"/>
        <v/>
      </c>
      <c r="HO6" s="245" t="str">
        <f t="shared" si="18"/>
        <v/>
      </c>
      <c r="HP6" s="245" t="str">
        <f t="shared" si="18"/>
        <v/>
      </c>
      <c r="HQ6" s="245" t="str">
        <f t="shared" si="18"/>
        <v/>
      </c>
      <c r="HR6" s="245" t="str">
        <f t="shared" si="18"/>
        <v/>
      </c>
      <c r="HS6" s="245" t="str">
        <f t="shared" si="18"/>
        <v/>
      </c>
      <c r="HT6" s="244"/>
      <c r="HU6" s="240"/>
      <c r="HV6" s="240"/>
      <c r="HW6" s="240"/>
      <c r="HX6" s="240"/>
      <c r="HY6" s="240"/>
      <c r="HZ6" s="240"/>
      <c r="IA6" s="240"/>
      <c r="IB6" s="240"/>
      <c r="IC6" s="241"/>
      <c r="ID6" s="291"/>
    </row>
    <row r="7" spans="1:249" ht="21" customHeight="1">
      <c r="L7" s="226"/>
      <c r="P7" s="1295" t="str">
        <f>TEXT(AO7,"m/d")&amp;"～"&amp;TEXT(AO8,"m/d")</f>
        <v>6/1～6/30</v>
      </c>
      <c r="Q7" s="1296"/>
      <c r="R7" s="1297"/>
      <c r="S7" s="1295" t="str">
        <f>TEXT(AO9,"m/d")&amp;"～"&amp;TEXT(AO10,"m/d")</f>
        <v>7/1～7/31</v>
      </c>
      <c r="T7" s="1296"/>
      <c r="U7" s="1297"/>
      <c r="V7" s="1295" t="str">
        <f>TEXT(AO12,"m/d")&amp;"～"&amp;TEXT(AO13,"m/d")</f>
        <v>8/1～8/31</v>
      </c>
      <c r="W7" s="1296"/>
      <c r="X7" s="1297"/>
      <c r="Y7" s="1295" t="str">
        <f>TEXT(AO14,"m/d")&amp;"～"&amp;TEXT(AO19,"m/d")</f>
        <v>9/1～9/30</v>
      </c>
      <c r="Z7" s="1296"/>
      <c r="AA7" s="1297"/>
      <c r="AB7" s="1295" t="str">
        <f>TEXT(AO20,"m/d")&amp;"～"&amp;TEXT(AO21,"m/d")</f>
        <v>10/1～10/31</v>
      </c>
      <c r="AC7" s="1296"/>
      <c r="AD7" s="1297"/>
      <c r="AE7" s="1295" t="str">
        <f>TEXT(AO22,"m/d")&amp;"～"&amp;TEXT(AO24,"m/d")</f>
        <v>11/1～11/30</v>
      </c>
      <c r="AF7" s="1296"/>
      <c r="AG7" s="1297"/>
      <c r="AH7" s="1275" t="s">
        <v>380</v>
      </c>
      <c r="AI7" s="1275"/>
      <c r="AK7" s="97">
        <v>45488</v>
      </c>
      <c r="AL7" s="248" t="s">
        <v>77</v>
      </c>
      <c r="AM7" s="249">
        <v>1</v>
      </c>
      <c r="AO7" s="250">
        <f>IF(E8="","",E8)</f>
        <v>45444</v>
      </c>
      <c r="AP7" s="252" t="str">
        <f>IF(OR($AO7="",$AO7&gt;AP$4,$AO8&lt;AP$4,AP$5="準"),"",
IF(AND(OR(AP$5="土",AP$5="日",AP$5="Ａ"),AP$6=""),"",IF(AP$6="",0,AP$6)))</f>
        <v/>
      </c>
      <c r="AQ7" s="252" t="str">
        <f t="shared" ref="AQ7:DB7" si="19">IF(OR($AO7="",$AO7&gt;AQ$4,$AO8&lt;AQ$4,AQ$5="準"),"",
IF(AND(OR(AQ$5="土",AQ$5="日",AQ$5="Ａ"),AQ$6=""),"",IF(AQ$6="",0,AQ$6)))</f>
        <v/>
      </c>
      <c r="AR7" s="252">
        <f t="shared" si="19"/>
        <v>0</v>
      </c>
      <c r="AS7" s="252">
        <f t="shared" si="19"/>
        <v>0</v>
      </c>
      <c r="AT7" s="252">
        <f t="shared" si="19"/>
        <v>0</v>
      </c>
      <c r="AU7" s="252">
        <f t="shared" si="19"/>
        <v>0</v>
      </c>
      <c r="AV7" s="252">
        <f t="shared" si="19"/>
        <v>0</v>
      </c>
      <c r="AW7" s="252" t="str">
        <f t="shared" si="19"/>
        <v/>
      </c>
      <c r="AX7" s="252" t="str">
        <f t="shared" si="19"/>
        <v/>
      </c>
      <c r="AY7" s="252">
        <f t="shared" si="19"/>
        <v>0</v>
      </c>
      <c r="AZ7" s="252">
        <f t="shared" si="19"/>
        <v>0</v>
      </c>
      <c r="BA7" s="252">
        <f t="shared" si="19"/>
        <v>0</v>
      </c>
      <c r="BB7" s="252">
        <f t="shared" si="19"/>
        <v>0</v>
      </c>
      <c r="BC7" s="252">
        <f t="shared" si="19"/>
        <v>0</v>
      </c>
      <c r="BD7" s="252" t="str">
        <f t="shared" si="19"/>
        <v/>
      </c>
      <c r="BE7" s="252" t="str">
        <f t="shared" si="19"/>
        <v/>
      </c>
      <c r="BF7" s="252">
        <f t="shared" si="19"/>
        <v>0</v>
      </c>
      <c r="BG7" s="252">
        <f t="shared" si="19"/>
        <v>0</v>
      </c>
      <c r="BH7" s="252">
        <f t="shared" si="19"/>
        <v>0</v>
      </c>
      <c r="BI7" s="252">
        <f t="shared" si="19"/>
        <v>0</v>
      </c>
      <c r="BJ7" s="252">
        <f t="shared" si="19"/>
        <v>0</v>
      </c>
      <c r="BK7" s="252" t="str">
        <f t="shared" si="19"/>
        <v/>
      </c>
      <c r="BL7" s="252" t="str">
        <f t="shared" si="19"/>
        <v/>
      </c>
      <c r="BM7" s="252">
        <f t="shared" si="19"/>
        <v>0</v>
      </c>
      <c r="BN7" s="252">
        <f t="shared" si="19"/>
        <v>0</v>
      </c>
      <c r="BO7" s="252">
        <f t="shared" si="19"/>
        <v>0</v>
      </c>
      <c r="BP7" s="252">
        <f t="shared" si="19"/>
        <v>0</v>
      </c>
      <c r="BQ7" s="252">
        <f t="shared" si="19"/>
        <v>0</v>
      </c>
      <c r="BR7" s="252" t="str">
        <f t="shared" si="19"/>
        <v/>
      </c>
      <c r="BS7" s="252" t="str">
        <f t="shared" si="19"/>
        <v/>
      </c>
      <c r="BT7" s="253" t="str">
        <f t="shared" si="19"/>
        <v/>
      </c>
      <c r="BU7" s="251" t="str">
        <f t="shared" si="19"/>
        <v/>
      </c>
      <c r="BV7" s="252" t="str">
        <f t="shared" si="19"/>
        <v/>
      </c>
      <c r="BW7" s="252" t="str">
        <f t="shared" si="19"/>
        <v/>
      </c>
      <c r="BX7" s="252" t="str">
        <f t="shared" si="19"/>
        <v/>
      </c>
      <c r="BY7" s="252" t="str">
        <f t="shared" si="19"/>
        <v/>
      </c>
      <c r="BZ7" s="252" t="str">
        <f t="shared" si="19"/>
        <v/>
      </c>
      <c r="CA7" s="252" t="str">
        <f t="shared" si="19"/>
        <v/>
      </c>
      <c r="CB7" s="252" t="str">
        <f t="shared" si="19"/>
        <v/>
      </c>
      <c r="CC7" s="252" t="str">
        <f t="shared" si="19"/>
        <v/>
      </c>
      <c r="CD7" s="252" t="str">
        <f t="shared" si="19"/>
        <v/>
      </c>
      <c r="CE7" s="252" t="str">
        <f t="shared" si="19"/>
        <v/>
      </c>
      <c r="CF7" s="252" t="str">
        <f t="shared" si="19"/>
        <v/>
      </c>
      <c r="CG7" s="252" t="str">
        <f t="shared" si="19"/>
        <v/>
      </c>
      <c r="CH7" s="252" t="str">
        <f t="shared" si="19"/>
        <v/>
      </c>
      <c r="CI7" s="252" t="str">
        <f t="shared" si="19"/>
        <v/>
      </c>
      <c r="CJ7" s="252" t="str">
        <f t="shared" si="19"/>
        <v/>
      </c>
      <c r="CK7" s="252" t="str">
        <f t="shared" si="19"/>
        <v/>
      </c>
      <c r="CL7" s="252" t="str">
        <f t="shared" si="19"/>
        <v/>
      </c>
      <c r="CM7" s="252" t="str">
        <f t="shared" si="19"/>
        <v/>
      </c>
      <c r="CN7" s="252" t="str">
        <f t="shared" si="19"/>
        <v/>
      </c>
      <c r="CO7" s="252" t="str">
        <f t="shared" si="19"/>
        <v/>
      </c>
      <c r="CP7" s="252" t="str">
        <f t="shared" si="19"/>
        <v/>
      </c>
      <c r="CQ7" s="252" t="str">
        <f t="shared" si="19"/>
        <v/>
      </c>
      <c r="CR7" s="252" t="str">
        <f t="shared" si="19"/>
        <v/>
      </c>
      <c r="CS7" s="252" t="str">
        <f t="shared" si="19"/>
        <v/>
      </c>
      <c r="CT7" s="252" t="str">
        <f t="shared" si="19"/>
        <v/>
      </c>
      <c r="CU7" s="252" t="str">
        <f t="shared" si="19"/>
        <v/>
      </c>
      <c r="CV7" s="252" t="str">
        <f t="shared" si="19"/>
        <v/>
      </c>
      <c r="CW7" s="252" t="str">
        <f t="shared" si="19"/>
        <v/>
      </c>
      <c r="CX7" s="252" t="str">
        <f t="shared" si="19"/>
        <v/>
      </c>
      <c r="CY7" s="253" t="str">
        <f t="shared" si="19"/>
        <v/>
      </c>
      <c r="CZ7" s="251" t="str">
        <f t="shared" si="19"/>
        <v/>
      </c>
      <c r="DA7" s="252" t="str">
        <f t="shared" si="19"/>
        <v/>
      </c>
      <c r="DB7" s="252" t="str">
        <f t="shared" si="19"/>
        <v/>
      </c>
      <c r="DC7" s="252" t="str">
        <f t="shared" ref="DC7:FN7" si="20">IF(OR($AO7="",$AO7&gt;DC$4,$AO8&lt;DC$4,DC$5="準"),"",
IF(AND(OR(DC$5="土",DC$5="日",DC$5="Ａ"),DC$6=""),"",IF(DC$6="",0,DC$6)))</f>
        <v/>
      </c>
      <c r="DD7" s="252" t="str">
        <f t="shared" si="20"/>
        <v/>
      </c>
      <c r="DE7" s="252" t="str">
        <f t="shared" si="20"/>
        <v/>
      </c>
      <c r="DF7" s="252" t="str">
        <f t="shared" si="20"/>
        <v/>
      </c>
      <c r="DG7" s="252" t="str">
        <f t="shared" si="20"/>
        <v/>
      </c>
      <c r="DH7" s="252" t="str">
        <f t="shared" si="20"/>
        <v/>
      </c>
      <c r="DI7" s="252" t="str">
        <f t="shared" si="20"/>
        <v/>
      </c>
      <c r="DJ7" s="252" t="str">
        <f t="shared" si="20"/>
        <v/>
      </c>
      <c r="DK7" s="252" t="str">
        <f t="shared" si="20"/>
        <v/>
      </c>
      <c r="DL7" s="252" t="str">
        <f t="shared" si="20"/>
        <v/>
      </c>
      <c r="DM7" s="252" t="str">
        <f t="shared" si="20"/>
        <v/>
      </c>
      <c r="DN7" s="252" t="str">
        <f t="shared" si="20"/>
        <v/>
      </c>
      <c r="DO7" s="252" t="str">
        <f t="shared" si="20"/>
        <v/>
      </c>
      <c r="DP7" s="252" t="str">
        <f t="shared" si="20"/>
        <v/>
      </c>
      <c r="DQ7" s="252" t="str">
        <f t="shared" si="20"/>
        <v/>
      </c>
      <c r="DR7" s="252" t="str">
        <f t="shared" si="20"/>
        <v/>
      </c>
      <c r="DS7" s="252" t="str">
        <f t="shared" si="20"/>
        <v/>
      </c>
      <c r="DT7" s="252" t="str">
        <f t="shared" si="20"/>
        <v/>
      </c>
      <c r="DU7" s="252" t="str">
        <f t="shared" si="20"/>
        <v/>
      </c>
      <c r="DV7" s="252" t="str">
        <f t="shared" si="20"/>
        <v/>
      </c>
      <c r="DW7" s="252" t="str">
        <f t="shared" si="20"/>
        <v/>
      </c>
      <c r="DX7" s="252" t="str">
        <f t="shared" si="20"/>
        <v/>
      </c>
      <c r="DY7" s="252" t="str">
        <f t="shared" si="20"/>
        <v/>
      </c>
      <c r="DZ7" s="252" t="str">
        <f t="shared" si="20"/>
        <v/>
      </c>
      <c r="EA7" s="252" t="str">
        <f t="shared" si="20"/>
        <v/>
      </c>
      <c r="EB7" s="252" t="str">
        <f t="shared" si="20"/>
        <v/>
      </c>
      <c r="EC7" s="252" t="str">
        <f t="shared" si="20"/>
        <v/>
      </c>
      <c r="ED7" s="253" t="str">
        <f t="shared" si="20"/>
        <v/>
      </c>
      <c r="EE7" s="251" t="str">
        <f t="shared" si="20"/>
        <v/>
      </c>
      <c r="EF7" s="252" t="str">
        <f t="shared" si="20"/>
        <v/>
      </c>
      <c r="EG7" s="252" t="str">
        <f t="shared" si="20"/>
        <v/>
      </c>
      <c r="EH7" s="252" t="str">
        <f t="shared" si="20"/>
        <v/>
      </c>
      <c r="EI7" s="252" t="str">
        <f t="shared" si="20"/>
        <v/>
      </c>
      <c r="EJ7" s="252" t="str">
        <f t="shared" si="20"/>
        <v/>
      </c>
      <c r="EK7" s="252" t="str">
        <f t="shared" si="20"/>
        <v/>
      </c>
      <c r="EL7" s="252" t="str">
        <f t="shared" si="20"/>
        <v/>
      </c>
      <c r="EM7" s="252" t="str">
        <f t="shared" si="20"/>
        <v/>
      </c>
      <c r="EN7" s="252" t="str">
        <f t="shared" si="20"/>
        <v/>
      </c>
      <c r="EO7" s="252" t="str">
        <f t="shared" si="20"/>
        <v/>
      </c>
      <c r="EP7" s="252" t="str">
        <f t="shared" si="20"/>
        <v/>
      </c>
      <c r="EQ7" s="252" t="str">
        <f t="shared" si="20"/>
        <v/>
      </c>
      <c r="ER7" s="252" t="str">
        <f t="shared" si="20"/>
        <v/>
      </c>
      <c r="ES7" s="252" t="str">
        <f t="shared" si="20"/>
        <v/>
      </c>
      <c r="ET7" s="252" t="str">
        <f t="shared" si="20"/>
        <v/>
      </c>
      <c r="EU7" s="252" t="str">
        <f t="shared" si="20"/>
        <v/>
      </c>
      <c r="EV7" s="252" t="str">
        <f t="shared" si="20"/>
        <v/>
      </c>
      <c r="EW7" s="252" t="str">
        <f t="shared" si="20"/>
        <v/>
      </c>
      <c r="EX7" s="252" t="str">
        <f t="shared" si="20"/>
        <v/>
      </c>
      <c r="EY7" s="252" t="str">
        <f t="shared" si="20"/>
        <v/>
      </c>
      <c r="EZ7" s="252" t="str">
        <f t="shared" si="20"/>
        <v/>
      </c>
      <c r="FA7" s="252" t="str">
        <f t="shared" si="20"/>
        <v/>
      </c>
      <c r="FB7" s="252" t="str">
        <f t="shared" si="20"/>
        <v/>
      </c>
      <c r="FC7" s="252" t="str">
        <f t="shared" si="20"/>
        <v/>
      </c>
      <c r="FD7" s="252" t="str">
        <f t="shared" si="20"/>
        <v/>
      </c>
      <c r="FE7" s="252" t="str">
        <f t="shared" si="20"/>
        <v/>
      </c>
      <c r="FF7" s="252" t="str">
        <f t="shared" si="20"/>
        <v/>
      </c>
      <c r="FG7" s="252" t="str">
        <f t="shared" si="20"/>
        <v/>
      </c>
      <c r="FH7" s="252" t="str">
        <f t="shared" si="20"/>
        <v/>
      </c>
      <c r="FI7" s="253" t="str">
        <f t="shared" si="20"/>
        <v/>
      </c>
      <c r="FJ7" s="251" t="str">
        <f t="shared" si="20"/>
        <v/>
      </c>
      <c r="FK7" s="252" t="str">
        <f t="shared" si="20"/>
        <v/>
      </c>
      <c r="FL7" s="252" t="str">
        <f t="shared" si="20"/>
        <v/>
      </c>
      <c r="FM7" s="252" t="str">
        <f t="shared" si="20"/>
        <v/>
      </c>
      <c r="FN7" s="252" t="str">
        <f t="shared" si="20"/>
        <v/>
      </c>
      <c r="FO7" s="252" t="str">
        <f t="shared" ref="FO7:HZ7" si="21">IF(OR($AO7="",$AO7&gt;FO$4,$AO8&lt;FO$4,FO$5="準"),"",
IF(AND(OR(FO$5="土",FO$5="日",FO$5="Ａ"),FO$6=""),"",IF(FO$6="",0,FO$6)))</f>
        <v/>
      </c>
      <c r="FP7" s="252" t="str">
        <f t="shared" si="21"/>
        <v/>
      </c>
      <c r="FQ7" s="252" t="str">
        <f t="shared" si="21"/>
        <v/>
      </c>
      <c r="FR7" s="252" t="str">
        <f t="shared" si="21"/>
        <v/>
      </c>
      <c r="FS7" s="252" t="str">
        <f t="shared" si="21"/>
        <v/>
      </c>
      <c r="FT7" s="252" t="str">
        <f t="shared" si="21"/>
        <v/>
      </c>
      <c r="FU7" s="252" t="str">
        <f t="shared" si="21"/>
        <v/>
      </c>
      <c r="FV7" s="252" t="str">
        <f t="shared" si="21"/>
        <v/>
      </c>
      <c r="FW7" s="252" t="str">
        <f t="shared" si="21"/>
        <v/>
      </c>
      <c r="FX7" s="252" t="str">
        <f t="shared" si="21"/>
        <v/>
      </c>
      <c r="FY7" s="252" t="str">
        <f t="shared" si="21"/>
        <v/>
      </c>
      <c r="FZ7" s="252" t="str">
        <f t="shared" si="21"/>
        <v/>
      </c>
      <c r="GA7" s="252" t="str">
        <f t="shared" si="21"/>
        <v/>
      </c>
      <c r="GB7" s="252" t="str">
        <f t="shared" si="21"/>
        <v/>
      </c>
      <c r="GC7" s="252" t="str">
        <f t="shared" si="21"/>
        <v/>
      </c>
      <c r="GD7" s="252" t="str">
        <f t="shared" si="21"/>
        <v/>
      </c>
      <c r="GE7" s="252" t="str">
        <f t="shared" si="21"/>
        <v/>
      </c>
      <c r="GF7" s="252" t="str">
        <f t="shared" si="21"/>
        <v/>
      </c>
      <c r="GG7" s="252" t="str">
        <f t="shared" si="21"/>
        <v/>
      </c>
      <c r="GH7" s="252" t="str">
        <f t="shared" si="21"/>
        <v/>
      </c>
      <c r="GI7" s="252" t="str">
        <f t="shared" si="21"/>
        <v/>
      </c>
      <c r="GJ7" s="252" t="str">
        <f t="shared" si="21"/>
        <v/>
      </c>
      <c r="GK7" s="252" t="str">
        <f t="shared" si="21"/>
        <v/>
      </c>
      <c r="GL7" s="252" t="str">
        <f t="shared" si="21"/>
        <v/>
      </c>
      <c r="GM7" s="252" t="str">
        <f t="shared" si="21"/>
        <v/>
      </c>
      <c r="GN7" s="253" t="str">
        <f t="shared" si="21"/>
        <v/>
      </c>
      <c r="GO7" s="251" t="str">
        <f t="shared" si="21"/>
        <v/>
      </c>
      <c r="GP7" s="252" t="str">
        <f t="shared" si="21"/>
        <v/>
      </c>
      <c r="GQ7" s="252" t="str">
        <f t="shared" si="21"/>
        <v/>
      </c>
      <c r="GR7" s="252" t="str">
        <f t="shared" si="21"/>
        <v/>
      </c>
      <c r="GS7" s="252" t="str">
        <f t="shared" si="21"/>
        <v/>
      </c>
      <c r="GT7" s="252" t="str">
        <f t="shared" si="21"/>
        <v/>
      </c>
      <c r="GU7" s="252" t="str">
        <f t="shared" si="21"/>
        <v/>
      </c>
      <c r="GV7" s="252" t="str">
        <f t="shared" si="21"/>
        <v/>
      </c>
      <c r="GW7" s="252" t="str">
        <f t="shared" si="21"/>
        <v/>
      </c>
      <c r="GX7" s="252" t="str">
        <f t="shared" si="21"/>
        <v/>
      </c>
      <c r="GY7" s="252" t="str">
        <f t="shared" si="21"/>
        <v/>
      </c>
      <c r="GZ7" s="252" t="str">
        <f t="shared" si="21"/>
        <v/>
      </c>
      <c r="HA7" s="252" t="str">
        <f t="shared" si="21"/>
        <v/>
      </c>
      <c r="HB7" s="252" t="str">
        <f t="shared" si="21"/>
        <v/>
      </c>
      <c r="HC7" s="252" t="str">
        <f t="shared" si="21"/>
        <v/>
      </c>
      <c r="HD7" s="252" t="str">
        <f t="shared" si="21"/>
        <v/>
      </c>
      <c r="HE7" s="252" t="str">
        <f t="shared" si="21"/>
        <v/>
      </c>
      <c r="HF7" s="252" t="str">
        <f t="shared" si="21"/>
        <v/>
      </c>
      <c r="HG7" s="252" t="str">
        <f t="shared" si="21"/>
        <v/>
      </c>
      <c r="HH7" s="252" t="str">
        <f t="shared" si="21"/>
        <v/>
      </c>
      <c r="HI7" s="252" t="str">
        <f t="shared" si="21"/>
        <v/>
      </c>
      <c r="HJ7" s="252" t="str">
        <f t="shared" si="21"/>
        <v/>
      </c>
      <c r="HK7" s="252" t="str">
        <f t="shared" si="21"/>
        <v/>
      </c>
      <c r="HL7" s="252" t="str">
        <f t="shared" si="21"/>
        <v/>
      </c>
      <c r="HM7" s="252" t="str">
        <f t="shared" si="21"/>
        <v/>
      </c>
      <c r="HN7" s="252" t="str">
        <f t="shared" si="21"/>
        <v/>
      </c>
      <c r="HO7" s="252" t="str">
        <f t="shared" si="21"/>
        <v/>
      </c>
      <c r="HP7" s="252" t="str">
        <f t="shared" si="21"/>
        <v/>
      </c>
      <c r="HQ7" s="252" t="str">
        <f t="shared" si="21"/>
        <v/>
      </c>
      <c r="HR7" s="252" t="str">
        <f t="shared" si="21"/>
        <v/>
      </c>
      <c r="HS7" s="253" t="str">
        <f t="shared" si="21"/>
        <v/>
      </c>
      <c r="HT7" s="262" t="str">
        <f t="shared" si="21"/>
        <v/>
      </c>
      <c r="HU7" s="225" t="str">
        <f t="shared" si="21"/>
        <v/>
      </c>
      <c r="HV7" s="225" t="str">
        <f t="shared" si="21"/>
        <v/>
      </c>
      <c r="HW7" s="225" t="str">
        <f t="shared" si="21"/>
        <v/>
      </c>
      <c r="HX7" s="225" t="str">
        <f t="shared" si="21"/>
        <v/>
      </c>
      <c r="HY7" s="225" t="str">
        <f t="shared" si="21"/>
        <v/>
      </c>
      <c r="HZ7" s="225" t="str">
        <f t="shared" si="21"/>
        <v/>
      </c>
      <c r="IA7" s="225" t="str">
        <f>IF(OR($AO7="",$AO7&gt;IA$4,$AO8&lt;IA$4,IA$5="準"),"",
IF(AND(OR(IA$5="土",IA$5="日",IA$5="Ａ"),IA$6=""),"",IF(IA$6="",0,IA$6)))</f>
        <v/>
      </c>
      <c r="IB7" s="225" t="str">
        <f>IF(OR($AO7="",$AO7&gt;IB$4,$AO8&lt;IB$4,IB$5="準"),"",
IF(AND(OR(IB$5="土",IB$5="日",IB$5="Ａ"),IB$6=""),"",IF(IB$6="",0,IB$6)))</f>
        <v/>
      </c>
      <c r="IC7" s="263" t="str">
        <f>IF(OR($AO7="",$AO7&gt;IC$4,$AO8&lt;IC$4,IC$5="準"),"",
IF(AND(OR(IC$5="土",IC$5="日",IC$5="Ａ"),IC$6=""),"",IF(IC$6="",0,IC$6)))</f>
        <v/>
      </c>
      <c r="ID7" s="254" t="str">
        <f>IF(SUM(AP7:HS7)=0,"",SUM(AP7:HS7))</f>
        <v/>
      </c>
    </row>
    <row r="8" spans="1:249" ht="21" customHeight="1">
      <c r="A8" s="1264" t="s">
        <v>378</v>
      </c>
      <c r="B8" s="1265"/>
      <c r="C8" s="1265"/>
      <c r="D8" s="1288"/>
      <c r="E8" s="1289">
        <v>45444</v>
      </c>
      <c r="F8" s="1290"/>
      <c r="G8" s="1290"/>
      <c r="H8" s="1290"/>
      <c r="I8" s="1290"/>
      <c r="J8" s="1291"/>
      <c r="L8" s="1267" t="s">
        <v>381</v>
      </c>
      <c r="M8" s="1268"/>
      <c r="N8" s="1268"/>
      <c r="O8" s="1269"/>
      <c r="P8" s="1285" t="str">
        <f>IF($E$9="","",ID7)</f>
        <v/>
      </c>
      <c r="Q8" s="1286"/>
      <c r="R8" s="1287"/>
      <c r="S8" s="1285" t="str">
        <f>IF($E$9="","",ID9)</f>
        <v/>
      </c>
      <c r="T8" s="1286"/>
      <c r="U8" s="1287"/>
      <c r="V8" s="1285" t="str">
        <f>IF($E$9="","",ID12)</f>
        <v/>
      </c>
      <c r="W8" s="1286"/>
      <c r="X8" s="1287"/>
      <c r="Y8" s="1285" t="str">
        <f>IF($E$9="","",ID14)</f>
        <v/>
      </c>
      <c r="Z8" s="1286"/>
      <c r="AA8" s="1287"/>
      <c r="AB8" s="1285" t="str">
        <f>IF($E$9="","",ID20)</f>
        <v/>
      </c>
      <c r="AC8" s="1286"/>
      <c r="AD8" s="1287"/>
      <c r="AE8" s="1285" t="str">
        <f>IF($E$9="","",ID22)</f>
        <v/>
      </c>
      <c r="AF8" s="1286"/>
      <c r="AG8" s="1287"/>
      <c r="AH8" s="1270" t="str">
        <f>IF(P8="","",SUM(P8:AG8))</f>
        <v/>
      </c>
      <c r="AI8" s="1270"/>
      <c r="AK8" s="97">
        <v>45515</v>
      </c>
      <c r="AL8" s="248" t="s">
        <v>570</v>
      </c>
      <c r="AM8" s="249">
        <v>1</v>
      </c>
      <c r="AO8" s="255">
        <f>IF(AO7="","",EOMONTH($E$8,0)+DAY($E$8)-1)</f>
        <v>45473</v>
      </c>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8"/>
      <c r="BU8" s="256"/>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8"/>
      <c r="CZ8" s="256"/>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8"/>
      <c r="EE8" s="256"/>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8"/>
      <c r="FJ8" s="256"/>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8"/>
      <c r="GO8" s="256"/>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8"/>
      <c r="HT8" s="256"/>
      <c r="HU8" s="257"/>
      <c r="HV8" s="257"/>
      <c r="HW8" s="257"/>
      <c r="HX8" s="257"/>
      <c r="HY8" s="257"/>
      <c r="HZ8" s="257"/>
      <c r="IA8" s="257"/>
      <c r="IB8" s="257"/>
      <c r="IC8" s="258"/>
      <c r="ID8" s="259">
        <f>IF(COUNT(AP7:HS7)=0,"",COUNT(AP7:HS7))</f>
        <v>20</v>
      </c>
    </row>
    <row r="9" spans="1:249" ht="21" customHeight="1">
      <c r="A9" s="1264" t="s">
        <v>379</v>
      </c>
      <c r="B9" s="1265"/>
      <c r="C9" s="1265"/>
      <c r="D9" s="1288"/>
      <c r="E9" s="1289">
        <v>45626</v>
      </c>
      <c r="F9" s="1290"/>
      <c r="G9" s="1290"/>
      <c r="H9" s="1290"/>
      <c r="I9" s="1290"/>
      <c r="J9" s="1291"/>
      <c r="L9" s="1267" t="s">
        <v>382</v>
      </c>
      <c r="M9" s="1268"/>
      <c r="N9" s="1268"/>
      <c r="O9" s="1269"/>
      <c r="P9" s="1292">
        <f>IF($E$9="","",ID8)</f>
        <v>20</v>
      </c>
      <c r="Q9" s="1293"/>
      <c r="R9" s="1294"/>
      <c r="S9" s="1292">
        <f>IF($E$9="","",ID10)</f>
        <v>22</v>
      </c>
      <c r="T9" s="1293"/>
      <c r="U9" s="1294"/>
      <c r="V9" s="1292">
        <f>IF($E$9="","",ID13)</f>
        <v>21</v>
      </c>
      <c r="W9" s="1293"/>
      <c r="X9" s="1294"/>
      <c r="Y9" s="1292">
        <f>IF($E$9="","",ID19)</f>
        <v>19</v>
      </c>
      <c r="Z9" s="1293"/>
      <c r="AA9" s="1294"/>
      <c r="AB9" s="1292">
        <f>IF($E$9="","",ID21)</f>
        <v>22</v>
      </c>
      <c r="AC9" s="1293"/>
      <c r="AD9" s="1294"/>
      <c r="AE9" s="1292">
        <f>IF($E$9="","",ID24)</f>
        <v>20</v>
      </c>
      <c r="AF9" s="1293"/>
      <c r="AG9" s="1294"/>
      <c r="AH9" s="1278">
        <f>IF(P9="","",SUM(P9:AG9))</f>
        <v>124</v>
      </c>
      <c r="AI9" s="1278"/>
      <c r="AK9" s="95">
        <v>45516</v>
      </c>
      <c r="AL9" s="248" t="s">
        <v>564</v>
      </c>
      <c r="AM9" s="249">
        <v>1</v>
      </c>
      <c r="AO9" s="250">
        <f>IF($E$8="","",EOMONTH($E$8,0)+DAY($E$8))</f>
        <v>45474</v>
      </c>
      <c r="AP9" s="252" t="str">
        <f t="shared" ref="AP9:DA9" si="22">IF(OR($AO9="",$AO9&gt;AP$4,$AO10&lt;AP$4,AP$5="準"),"",
IF(AND(OR(AP$5="土",AP$5="日",AP$5="Ａ"),AP$6=""),"",IF(AP$6="",0,AP$6)))</f>
        <v/>
      </c>
      <c r="AQ9" s="252" t="str">
        <f t="shared" si="22"/>
        <v/>
      </c>
      <c r="AR9" s="252" t="str">
        <f t="shared" si="22"/>
        <v/>
      </c>
      <c r="AS9" s="252" t="str">
        <f t="shared" si="22"/>
        <v/>
      </c>
      <c r="AT9" s="252" t="str">
        <f t="shared" si="22"/>
        <v/>
      </c>
      <c r="AU9" s="252" t="str">
        <f t="shared" si="22"/>
        <v/>
      </c>
      <c r="AV9" s="252" t="str">
        <f t="shared" si="22"/>
        <v/>
      </c>
      <c r="AW9" s="252" t="str">
        <f t="shared" si="22"/>
        <v/>
      </c>
      <c r="AX9" s="252" t="str">
        <f t="shared" si="22"/>
        <v/>
      </c>
      <c r="AY9" s="252" t="str">
        <f t="shared" si="22"/>
        <v/>
      </c>
      <c r="AZ9" s="252" t="str">
        <f t="shared" si="22"/>
        <v/>
      </c>
      <c r="BA9" s="252" t="str">
        <f t="shared" si="22"/>
        <v/>
      </c>
      <c r="BB9" s="252" t="str">
        <f t="shared" si="22"/>
        <v/>
      </c>
      <c r="BC9" s="252" t="str">
        <f t="shared" si="22"/>
        <v/>
      </c>
      <c r="BD9" s="252" t="str">
        <f t="shared" si="22"/>
        <v/>
      </c>
      <c r="BE9" s="252" t="str">
        <f t="shared" si="22"/>
        <v/>
      </c>
      <c r="BF9" s="252" t="str">
        <f t="shared" si="22"/>
        <v/>
      </c>
      <c r="BG9" s="252" t="str">
        <f t="shared" si="22"/>
        <v/>
      </c>
      <c r="BH9" s="252" t="str">
        <f t="shared" si="22"/>
        <v/>
      </c>
      <c r="BI9" s="252" t="str">
        <f t="shared" si="22"/>
        <v/>
      </c>
      <c r="BJ9" s="252" t="str">
        <f t="shared" si="22"/>
        <v/>
      </c>
      <c r="BK9" s="252" t="str">
        <f t="shared" si="22"/>
        <v/>
      </c>
      <c r="BL9" s="252" t="str">
        <f t="shared" si="22"/>
        <v/>
      </c>
      <c r="BM9" s="252" t="str">
        <f t="shared" si="22"/>
        <v/>
      </c>
      <c r="BN9" s="252" t="str">
        <f t="shared" si="22"/>
        <v/>
      </c>
      <c r="BO9" s="252" t="str">
        <f t="shared" si="22"/>
        <v/>
      </c>
      <c r="BP9" s="252" t="str">
        <f t="shared" si="22"/>
        <v/>
      </c>
      <c r="BQ9" s="252" t="str">
        <f t="shared" si="22"/>
        <v/>
      </c>
      <c r="BR9" s="252" t="str">
        <f t="shared" si="22"/>
        <v/>
      </c>
      <c r="BS9" s="252" t="str">
        <f t="shared" si="22"/>
        <v/>
      </c>
      <c r="BT9" s="253" t="str">
        <f t="shared" si="22"/>
        <v/>
      </c>
      <c r="BU9" s="251">
        <f t="shared" si="22"/>
        <v>0</v>
      </c>
      <c r="BV9" s="252">
        <f t="shared" si="22"/>
        <v>0</v>
      </c>
      <c r="BW9" s="252">
        <f t="shared" si="22"/>
        <v>0</v>
      </c>
      <c r="BX9" s="252">
        <f t="shared" si="22"/>
        <v>0</v>
      </c>
      <c r="BY9" s="252">
        <f t="shared" si="22"/>
        <v>0</v>
      </c>
      <c r="BZ9" s="252" t="str">
        <f t="shared" si="22"/>
        <v/>
      </c>
      <c r="CA9" s="252" t="str">
        <f t="shared" si="22"/>
        <v/>
      </c>
      <c r="CB9" s="252">
        <f t="shared" si="22"/>
        <v>0</v>
      </c>
      <c r="CC9" s="252">
        <f t="shared" si="22"/>
        <v>0</v>
      </c>
      <c r="CD9" s="252">
        <f t="shared" si="22"/>
        <v>0</v>
      </c>
      <c r="CE9" s="252">
        <f t="shared" si="22"/>
        <v>0</v>
      </c>
      <c r="CF9" s="252">
        <f t="shared" si="22"/>
        <v>0</v>
      </c>
      <c r="CG9" s="252" t="str">
        <f t="shared" si="22"/>
        <v/>
      </c>
      <c r="CH9" s="252" t="str">
        <f t="shared" si="22"/>
        <v/>
      </c>
      <c r="CI9" s="252" t="str">
        <f t="shared" si="22"/>
        <v/>
      </c>
      <c r="CJ9" s="252">
        <f t="shared" si="22"/>
        <v>0</v>
      </c>
      <c r="CK9" s="252">
        <f t="shared" si="22"/>
        <v>0</v>
      </c>
      <c r="CL9" s="252">
        <f t="shared" si="22"/>
        <v>0</v>
      </c>
      <c r="CM9" s="252">
        <f t="shared" si="22"/>
        <v>0</v>
      </c>
      <c r="CN9" s="252" t="str">
        <f t="shared" si="22"/>
        <v/>
      </c>
      <c r="CO9" s="252" t="str">
        <f t="shared" si="22"/>
        <v/>
      </c>
      <c r="CP9" s="252">
        <f t="shared" si="22"/>
        <v>0</v>
      </c>
      <c r="CQ9" s="252">
        <f t="shared" si="22"/>
        <v>0</v>
      </c>
      <c r="CR9" s="252">
        <f t="shared" si="22"/>
        <v>0</v>
      </c>
      <c r="CS9" s="252">
        <f t="shared" si="22"/>
        <v>0</v>
      </c>
      <c r="CT9" s="252">
        <f t="shared" si="22"/>
        <v>0</v>
      </c>
      <c r="CU9" s="252" t="str">
        <f t="shared" si="22"/>
        <v/>
      </c>
      <c r="CV9" s="252" t="str">
        <f t="shared" si="22"/>
        <v/>
      </c>
      <c r="CW9" s="252">
        <f t="shared" si="22"/>
        <v>0</v>
      </c>
      <c r="CX9" s="252">
        <f t="shared" si="22"/>
        <v>0</v>
      </c>
      <c r="CY9" s="253">
        <f t="shared" si="22"/>
        <v>0</v>
      </c>
      <c r="CZ9" s="251" t="str">
        <f t="shared" si="22"/>
        <v/>
      </c>
      <c r="DA9" s="252" t="str">
        <f t="shared" si="22"/>
        <v/>
      </c>
      <c r="DB9" s="252" t="str">
        <f t="shared" ref="DB9:FM9" si="23">IF(OR($AO9="",$AO9&gt;DB$4,$AO10&lt;DB$4,DB$5="準"),"",
IF(AND(OR(DB$5="土",DB$5="日",DB$5="Ａ"),DB$6=""),"",IF(DB$6="",0,DB$6)))</f>
        <v/>
      </c>
      <c r="DC9" s="252" t="str">
        <f t="shared" si="23"/>
        <v/>
      </c>
      <c r="DD9" s="252" t="str">
        <f t="shared" si="23"/>
        <v/>
      </c>
      <c r="DE9" s="252" t="str">
        <f t="shared" si="23"/>
        <v/>
      </c>
      <c r="DF9" s="252" t="str">
        <f t="shared" si="23"/>
        <v/>
      </c>
      <c r="DG9" s="252" t="str">
        <f t="shared" si="23"/>
        <v/>
      </c>
      <c r="DH9" s="252" t="str">
        <f t="shared" si="23"/>
        <v/>
      </c>
      <c r="DI9" s="252" t="str">
        <f t="shared" si="23"/>
        <v/>
      </c>
      <c r="DJ9" s="252" t="str">
        <f t="shared" si="23"/>
        <v/>
      </c>
      <c r="DK9" s="252" t="str">
        <f t="shared" si="23"/>
        <v/>
      </c>
      <c r="DL9" s="252" t="str">
        <f t="shared" si="23"/>
        <v/>
      </c>
      <c r="DM9" s="252" t="str">
        <f t="shared" si="23"/>
        <v/>
      </c>
      <c r="DN9" s="252" t="str">
        <f t="shared" si="23"/>
        <v/>
      </c>
      <c r="DO9" s="252" t="str">
        <f t="shared" si="23"/>
        <v/>
      </c>
      <c r="DP9" s="252" t="str">
        <f t="shared" si="23"/>
        <v/>
      </c>
      <c r="DQ9" s="252" t="str">
        <f t="shared" si="23"/>
        <v/>
      </c>
      <c r="DR9" s="252" t="str">
        <f t="shared" si="23"/>
        <v/>
      </c>
      <c r="DS9" s="252" t="str">
        <f t="shared" si="23"/>
        <v/>
      </c>
      <c r="DT9" s="252" t="str">
        <f t="shared" si="23"/>
        <v/>
      </c>
      <c r="DU9" s="252" t="str">
        <f t="shared" si="23"/>
        <v/>
      </c>
      <c r="DV9" s="252" t="str">
        <f t="shared" si="23"/>
        <v/>
      </c>
      <c r="DW9" s="252" t="str">
        <f t="shared" si="23"/>
        <v/>
      </c>
      <c r="DX9" s="252" t="str">
        <f t="shared" si="23"/>
        <v/>
      </c>
      <c r="DY9" s="252" t="str">
        <f t="shared" si="23"/>
        <v/>
      </c>
      <c r="DZ9" s="252" t="str">
        <f t="shared" si="23"/>
        <v/>
      </c>
      <c r="EA9" s="252" t="str">
        <f t="shared" si="23"/>
        <v/>
      </c>
      <c r="EB9" s="252" t="str">
        <f t="shared" si="23"/>
        <v/>
      </c>
      <c r="EC9" s="252" t="str">
        <f t="shared" si="23"/>
        <v/>
      </c>
      <c r="ED9" s="253" t="str">
        <f t="shared" si="23"/>
        <v/>
      </c>
      <c r="EE9" s="251" t="str">
        <f t="shared" si="23"/>
        <v/>
      </c>
      <c r="EF9" s="252" t="str">
        <f t="shared" si="23"/>
        <v/>
      </c>
      <c r="EG9" s="252" t="str">
        <f t="shared" si="23"/>
        <v/>
      </c>
      <c r="EH9" s="252" t="str">
        <f t="shared" si="23"/>
        <v/>
      </c>
      <c r="EI9" s="252" t="str">
        <f t="shared" si="23"/>
        <v/>
      </c>
      <c r="EJ9" s="252" t="str">
        <f t="shared" si="23"/>
        <v/>
      </c>
      <c r="EK9" s="252" t="str">
        <f t="shared" si="23"/>
        <v/>
      </c>
      <c r="EL9" s="252" t="str">
        <f t="shared" si="23"/>
        <v/>
      </c>
      <c r="EM9" s="252" t="str">
        <f t="shared" si="23"/>
        <v/>
      </c>
      <c r="EN9" s="252" t="str">
        <f t="shared" si="23"/>
        <v/>
      </c>
      <c r="EO9" s="252" t="str">
        <f t="shared" si="23"/>
        <v/>
      </c>
      <c r="EP9" s="252" t="str">
        <f t="shared" si="23"/>
        <v/>
      </c>
      <c r="EQ9" s="252" t="str">
        <f t="shared" si="23"/>
        <v/>
      </c>
      <c r="ER9" s="252" t="str">
        <f t="shared" si="23"/>
        <v/>
      </c>
      <c r="ES9" s="252" t="str">
        <f t="shared" si="23"/>
        <v/>
      </c>
      <c r="ET9" s="252" t="str">
        <f t="shared" si="23"/>
        <v/>
      </c>
      <c r="EU9" s="252" t="str">
        <f t="shared" si="23"/>
        <v/>
      </c>
      <c r="EV9" s="252" t="str">
        <f t="shared" si="23"/>
        <v/>
      </c>
      <c r="EW9" s="252" t="str">
        <f t="shared" si="23"/>
        <v/>
      </c>
      <c r="EX9" s="252" t="str">
        <f t="shared" si="23"/>
        <v/>
      </c>
      <c r="EY9" s="252" t="str">
        <f t="shared" si="23"/>
        <v/>
      </c>
      <c r="EZ9" s="252" t="str">
        <f t="shared" si="23"/>
        <v/>
      </c>
      <c r="FA9" s="252" t="str">
        <f t="shared" si="23"/>
        <v/>
      </c>
      <c r="FB9" s="252" t="str">
        <f t="shared" si="23"/>
        <v/>
      </c>
      <c r="FC9" s="252" t="str">
        <f t="shared" si="23"/>
        <v/>
      </c>
      <c r="FD9" s="252" t="str">
        <f t="shared" si="23"/>
        <v/>
      </c>
      <c r="FE9" s="252" t="str">
        <f t="shared" si="23"/>
        <v/>
      </c>
      <c r="FF9" s="252" t="str">
        <f t="shared" si="23"/>
        <v/>
      </c>
      <c r="FG9" s="252" t="str">
        <f t="shared" si="23"/>
        <v/>
      </c>
      <c r="FH9" s="252" t="str">
        <f t="shared" si="23"/>
        <v/>
      </c>
      <c r="FI9" s="253" t="str">
        <f t="shared" si="23"/>
        <v/>
      </c>
      <c r="FJ9" s="251" t="str">
        <f t="shared" si="23"/>
        <v/>
      </c>
      <c r="FK9" s="252" t="str">
        <f t="shared" si="23"/>
        <v/>
      </c>
      <c r="FL9" s="252" t="str">
        <f t="shared" si="23"/>
        <v/>
      </c>
      <c r="FM9" s="252" t="str">
        <f t="shared" si="23"/>
        <v/>
      </c>
      <c r="FN9" s="252" t="str">
        <f t="shared" ref="FN9:HY9" si="24">IF(OR($AO9="",$AO9&gt;FN$4,$AO10&lt;FN$4,FN$5="準"),"",
IF(AND(OR(FN$5="土",FN$5="日",FN$5="Ａ"),FN$6=""),"",IF(FN$6="",0,FN$6)))</f>
        <v/>
      </c>
      <c r="FO9" s="252" t="str">
        <f t="shared" si="24"/>
        <v/>
      </c>
      <c r="FP9" s="252" t="str">
        <f t="shared" si="24"/>
        <v/>
      </c>
      <c r="FQ9" s="252" t="str">
        <f t="shared" si="24"/>
        <v/>
      </c>
      <c r="FR9" s="252" t="str">
        <f t="shared" si="24"/>
        <v/>
      </c>
      <c r="FS9" s="252" t="str">
        <f t="shared" si="24"/>
        <v/>
      </c>
      <c r="FT9" s="252" t="str">
        <f t="shared" si="24"/>
        <v/>
      </c>
      <c r="FU9" s="252" t="str">
        <f t="shared" si="24"/>
        <v/>
      </c>
      <c r="FV9" s="252" t="str">
        <f t="shared" si="24"/>
        <v/>
      </c>
      <c r="FW9" s="252" t="str">
        <f t="shared" si="24"/>
        <v/>
      </c>
      <c r="FX9" s="252" t="str">
        <f t="shared" si="24"/>
        <v/>
      </c>
      <c r="FY9" s="252" t="str">
        <f t="shared" si="24"/>
        <v/>
      </c>
      <c r="FZ9" s="252" t="str">
        <f t="shared" si="24"/>
        <v/>
      </c>
      <c r="GA9" s="252" t="str">
        <f t="shared" si="24"/>
        <v/>
      </c>
      <c r="GB9" s="252" t="str">
        <f t="shared" si="24"/>
        <v/>
      </c>
      <c r="GC9" s="252" t="str">
        <f t="shared" si="24"/>
        <v/>
      </c>
      <c r="GD9" s="252" t="str">
        <f t="shared" si="24"/>
        <v/>
      </c>
      <c r="GE9" s="252" t="str">
        <f t="shared" si="24"/>
        <v/>
      </c>
      <c r="GF9" s="252" t="str">
        <f t="shared" si="24"/>
        <v/>
      </c>
      <c r="GG9" s="252" t="str">
        <f t="shared" si="24"/>
        <v/>
      </c>
      <c r="GH9" s="252" t="str">
        <f t="shared" si="24"/>
        <v/>
      </c>
      <c r="GI9" s="252" t="str">
        <f t="shared" si="24"/>
        <v/>
      </c>
      <c r="GJ9" s="252" t="str">
        <f t="shared" si="24"/>
        <v/>
      </c>
      <c r="GK9" s="252" t="str">
        <f t="shared" si="24"/>
        <v/>
      </c>
      <c r="GL9" s="252" t="str">
        <f t="shared" si="24"/>
        <v/>
      </c>
      <c r="GM9" s="252" t="str">
        <f t="shared" si="24"/>
        <v/>
      </c>
      <c r="GN9" s="253" t="str">
        <f t="shared" si="24"/>
        <v/>
      </c>
      <c r="GO9" s="251" t="str">
        <f t="shared" si="24"/>
        <v/>
      </c>
      <c r="GP9" s="252" t="str">
        <f t="shared" si="24"/>
        <v/>
      </c>
      <c r="GQ9" s="252" t="str">
        <f t="shared" si="24"/>
        <v/>
      </c>
      <c r="GR9" s="252" t="str">
        <f t="shared" si="24"/>
        <v/>
      </c>
      <c r="GS9" s="252" t="str">
        <f t="shared" si="24"/>
        <v/>
      </c>
      <c r="GT9" s="252" t="str">
        <f t="shared" si="24"/>
        <v/>
      </c>
      <c r="GU9" s="252" t="str">
        <f t="shared" si="24"/>
        <v/>
      </c>
      <c r="GV9" s="252" t="str">
        <f t="shared" si="24"/>
        <v/>
      </c>
      <c r="GW9" s="252" t="str">
        <f t="shared" si="24"/>
        <v/>
      </c>
      <c r="GX9" s="252" t="str">
        <f t="shared" si="24"/>
        <v/>
      </c>
      <c r="GY9" s="252" t="str">
        <f t="shared" si="24"/>
        <v/>
      </c>
      <c r="GZ9" s="252" t="str">
        <f t="shared" si="24"/>
        <v/>
      </c>
      <c r="HA9" s="252" t="str">
        <f t="shared" si="24"/>
        <v/>
      </c>
      <c r="HB9" s="252" t="str">
        <f t="shared" si="24"/>
        <v/>
      </c>
      <c r="HC9" s="252" t="str">
        <f t="shared" si="24"/>
        <v/>
      </c>
      <c r="HD9" s="252" t="str">
        <f t="shared" si="24"/>
        <v/>
      </c>
      <c r="HE9" s="252" t="str">
        <f t="shared" si="24"/>
        <v/>
      </c>
      <c r="HF9" s="252" t="str">
        <f t="shared" si="24"/>
        <v/>
      </c>
      <c r="HG9" s="252" t="str">
        <f t="shared" si="24"/>
        <v/>
      </c>
      <c r="HH9" s="252" t="str">
        <f t="shared" si="24"/>
        <v/>
      </c>
      <c r="HI9" s="252" t="str">
        <f t="shared" si="24"/>
        <v/>
      </c>
      <c r="HJ9" s="252" t="str">
        <f t="shared" si="24"/>
        <v/>
      </c>
      <c r="HK9" s="252" t="str">
        <f t="shared" si="24"/>
        <v/>
      </c>
      <c r="HL9" s="252" t="str">
        <f t="shared" si="24"/>
        <v/>
      </c>
      <c r="HM9" s="252" t="str">
        <f t="shared" si="24"/>
        <v/>
      </c>
      <c r="HN9" s="252" t="str">
        <f t="shared" si="24"/>
        <v/>
      </c>
      <c r="HO9" s="252" t="str">
        <f t="shared" si="24"/>
        <v/>
      </c>
      <c r="HP9" s="252" t="str">
        <f t="shared" si="24"/>
        <v/>
      </c>
      <c r="HQ9" s="252" t="str">
        <f t="shared" si="24"/>
        <v/>
      </c>
      <c r="HR9" s="252" t="str">
        <f t="shared" si="24"/>
        <v/>
      </c>
      <c r="HS9" s="253" t="str">
        <f t="shared" si="24"/>
        <v/>
      </c>
      <c r="HT9" s="262" t="str">
        <f t="shared" si="24"/>
        <v/>
      </c>
      <c r="HU9" s="225" t="str">
        <f t="shared" si="24"/>
        <v/>
      </c>
      <c r="HV9" s="225" t="str">
        <f t="shared" si="24"/>
        <v/>
      </c>
      <c r="HW9" s="225" t="str">
        <f t="shared" si="24"/>
        <v/>
      </c>
      <c r="HX9" s="225" t="str">
        <f t="shared" si="24"/>
        <v/>
      </c>
      <c r="HY9" s="225" t="str">
        <f t="shared" si="24"/>
        <v/>
      </c>
      <c r="HZ9" s="225" t="str">
        <f>IF(OR($AO9="",$AO9&gt;HZ$4,$AO10&lt;HZ$4,HZ$5="準"),"",
IF(AND(OR(HZ$5="土",HZ$5="日",HZ$5="Ａ"),HZ$6=""),"",IF(HZ$6="",0,HZ$6)))</f>
        <v/>
      </c>
      <c r="IA9" s="225" t="str">
        <f>IF(OR($AO9="",$AO9&gt;IA$4,$AO10&lt;IA$4,IA$5="準"),"",
IF(AND(OR(IA$5="土",IA$5="日",IA$5="Ａ"),IA$6=""),"",IF(IA$6="",0,IA$6)))</f>
        <v/>
      </c>
      <c r="IB9" s="225" t="str">
        <f>IF(OR($AO9="",$AO9&gt;IB$4,$AO10&lt;IB$4,IB$5="準"),"",
IF(AND(OR(IB$5="土",IB$5="日",IB$5="Ａ"),IB$6=""),"",IF(IB$6="",0,IB$6)))</f>
        <v/>
      </c>
      <c r="IC9" s="263" t="str">
        <f>IF(OR($AO9="",$AO9&gt;IC$4,$AO10&lt;IC$4,IC$5="準"),"",
IF(AND(OR(IC$5="土",IC$5="日",IC$5="Ａ"),IC$6=""),"",IF(IC$6="",0,IC$6)))</f>
        <v/>
      </c>
      <c r="ID9" s="254" t="str">
        <f>IF(SUM(AP9:HS9)=0,"",SUM(AP9:HS9))</f>
        <v/>
      </c>
    </row>
    <row r="10" spans="1:249" ht="24.75" customHeight="1">
      <c r="L10" s="1263" t="s">
        <v>576</v>
      </c>
      <c r="M10" s="1263"/>
      <c r="N10" s="1263"/>
      <c r="O10" s="1263"/>
      <c r="P10" s="1263"/>
      <c r="Q10" s="1263"/>
      <c r="R10" s="1263"/>
      <c r="S10" s="1263"/>
      <c r="T10" s="1263"/>
      <c r="U10" s="1263"/>
      <c r="V10" s="1263"/>
      <c r="W10" s="1263"/>
      <c r="X10" s="1263"/>
      <c r="Y10" s="1263"/>
      <c r="Z10" s="1263"/>
      <c r="AK10" s="97">
        <v>45551</v>
      </c>
      <c r="AL10" s="248" t="s">
        <v>78</v>
      </c>
      <c r="AM10" s="249">
        <v>1</v>
      </c>
      <c r="AO10" s="255">
        <f>IF($E$8="","",EOMONTH($E$8,1)+DAY($E$8)-1)</f>
        <v>45504</v>
      </c>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8"/>
      <c r="BU10" s="256"/>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8"/>
      <c r="CZ10" s="256"/>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8"/>
      <c r="EE10" s="256"/>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8"/>
      <c r="FJ10" s="256"/>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8"/>
      <c r="GO10" s="256"/>
      <c r="GP10" s="257"/>
      <c r="GQ10" s="257"/>
      <c r="GR10" s="257"/>
      <c r="GS10" s="257"/>
      <c r="GT10" s="257"/>
      <c r="GU10" s="257"/>
      <c r="GV10" s="257"/>
      <c r="GW10" s="257"/>
      <c r="GX10" s="257"/>
      <c r="GY10" s="257"/>
      <c r="GZ10" s="257"/>
      <c r="HA10" s="257"/>
      <c r="HB10" s="257"/>
      <c r="HC10" s="257"/>
      <c r="HD10" s="257"/>
      <c r="HE10" s="257"/>
      <c r="HF10" s="257"/>
      <c r="HG10" s="257"/>
      <c r="HH10" s="257"/>
      <c r="HI10" s="257"/>
      <c r="HJ10" s="257"/>
      <c r="HK10" s="257"/>
      <c r="HL10" s="257"/>
      <c r="HM10" s="257"/>
      <c r="HN10" s="257"/>
      <c r="HO10" s="257"/>
      <c r="HP10" s="257"/>
      <c r="HQ10" s="257"/>
      <c r="HR10" s="257"/>
      <c r="HS10" s="258"/>
      <c r="HT10" s="256"/>
      <c r="HU10" s="257"/>
      <c r="HV10" s="257"/>
      <c r="HW10" s="257"/>
      <c r="HX10" s="257"/>
      <c r="HY10" s="257"/>
      <c r="HZ10" s="257"/>
      <c r="IA10" s="257"/>
      <c r="IB10" s="257"/>
      <c r="IC10" s="258"/>
      <c r="ID10" s="259">
        <f>IF(COUNT(AP9:HS9)=0,"",COUNT(AP9:HS9))</f>
        <v>22</v>
      </c>
    </row>
    <row r="11" spans="1:249" ht="12" customHeight="1">
      <c r="B11" s="1261" t="str">
        <f>IF($E$8="","",MONTH(C12)&amp;"月")</f>
        <v>6月</v>
      </c>
      <c r="C11" s="1262"/>
      <c r="P11" s="260"/>
      <c r="AK11" s="97">
        <v>45557</v>
      </c>
      <c r="AL11" s="248" t="s">
        <v>79</v>
      </c>
      <c r="AM11" s="249">
        <v>1</v>
      </c>
      <c r="AO11" s="261"/>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63"/>
      <c r="BU11" s="262"/>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63"/>
      <c r="CZ11" s="262"/>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63"/>
      <c r="EE11" s="262"/>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63"/>
      <c r="FJ11" s="262"/>
      <c r="FK11" s="225"/>
      <c r="FL11" s="225"/>
      <c r="FM11" s="225"/>
      <c r="FN11" s="225"/>
      <c r="FO11" s="225"/>
      <c r="FP11" s="225"/>
      <c r="FQ11" s="225"/>
      <c r="FR11" s="225"/>
      <c r="FS11" s="225"/>
      <c r="FT11" s="225"/>
      <c r="FU11" s="225"/>
      <c r="FV11" s="225"/>
      <c r="FW11" s="225"/>
      <c r="FX11" s="225"/>
      <c r="FY11" s="225"/>
      <c r="FZ11" s="225"/>
      <c r="GA11" s="225"/>
      <c r="GB11" s="225"/>
      <c r="GC11" s="225"/>
      <c r="GD11" s="225"/>
      <c r="GE11" s="225"/>
      <c r="GF11" s="225"/>
      <c r="GG11" s="225"/>
      <c r="GH11" s="225"/>
      <c r="GI11" s="225"/>
      <c r="GJ11" s="225"/>
      <c r="GK11" s="225"/>
      <c r="GL11" s="225"/>
      <c r="GM11" s="225"/>
      <c r="GN11" s="263"/>
      <c r="GO11" s="262"/>
      <c r="GP11" s="225"/>
      <c r="GQ11" s="225"/>
      <c r="GR11" s="225"/>
      <c r="GS11" s="225"/>
      <c r="GT11" s="225"/>
      <c r="GU11" s="225"/>
      <c r="GV11" s="225"/>
      <c r="GW11" s="225"/>
      <c r="GX11" s="225"/>
      <c r="GY11" s="225"/>
      <c r="GZ11" s="225"/>
      <c r="HA11" s="225"/>
      <c r="HB11" s="225"/>
      <c r="HC11" s="225"/>
      <c r="HD11" s="225"/>
      <c r="HE11" s="225"/>
      <c r="HF11" s="225"/>
      <c r="HG11" s="225"/>
      <c r="HH11" s="225"/>
      <c r="HI11" s="225"/>
      <c r="HJ11" s="225"/>
      <c r="HK11" s="225"/>
      <c r="HL11" s="225"/>
      <c r="HM11" s="225"/>
      <c r="HN11" s="225"/>
      <c r="HO11" s="225"/>
      <c r="HP11" s="225"/>
      <c r="HQ11" s="225"/>
      <c r="HR11" s="225"/>
      <c r="HS11" s="263"/>
      <c r="HT11" s="262"/>
      <c r="HU11" s="225"/>
      <c r="HV11" s="225"/>
      <c r="HW11" s="225"/>
      <c r="HX11" s="225"/>
      <c r="HY11" s="225"/>
      <c r="HZ11" s="225"/>
      <c r="IA11" s="225"/>
      <c r="IB11" s="225"/>
      <c r="IC11" s="263"/>
      <c r="ID11" s="264"/>
    </row>
    <row r="12" spans="1:249" ht="15" customHeight="1">
      <c r="A12" s="1151"/>
      <c r="B12" s="269" t="s">
        <v>412</v>
      </c>
      <c r="C12" s="266">
        <f>IF(E8="","",E8)</f>
        <v>45444</v>
      </c>
      <c r="D12" s="267">
        <f>IF(C12="","",IF(C12+1&gt;$AO$8,"",C12+1))</f>
        <v>45445</v>
      </c>
      <c r="E12" s="267">
        <f t="shared" ref="E12:AG12" si="25">IF(D12="","",IF(D12+1&gt;$AO$8,"",D12+1))</f>
        <v>45446</v>
      </c>
      <c r="F12" s="267">
        <f t="shared" si="25"/>
        <v>45447</v>
      </c>
      <c r="G12" s="267">
        <f t="shared" si="25"/>
        <v>45448</v>
      </c>
      <c r="H12" s="267">
        <f t="shared" si="25"/>
        <v>45449</v>
      </c>
      <c r="I12" s="267">
        <f t="shared" si="25"/>
        <v>45450</v>
      </c>
      <c r="J12" s="267">
        <f t="shared" si="25"/>
        <v>45451</v>
      </c>
      <c r="K12" s="267">
        <f t="shared" si="25"/>
        <v>45452</v>
      </c>
      <c r="L12" s="267">
        <f t="shared" si="25"/>
        <v>45453</v>
      </c>
      <c r="M12" s="267">
        <f t="shared" si="25"/>
        <v>45454</v>
      </c>
      <c r="N12" s="267">
        <f t="shared" si="25"/>
        <v>45455</v>
      </c>
      <c r="O12" s="267">
        <f t="shared" si="25"/>
        <v>45456</v>
      </c>
      <c r="P12" s="267">
        <f t="shared" si="25"/>
        <v>45457</v>
      </c>
      <c r="Q12" s="267">
        <f t="shared" si="25"/>
        <v>45458</v>
      </c>
      <c r="R12" s="267">
        <f t="shared" si="25"/>
        <v>45459</v>
      </c>
      <c r="S12" s="267">
        <f t="shared" si="25"/>
        <v>45460</v>
      </c>
      <c r="T12" s="267">
        <f t="shared" si="25"/>
        <v>45461</v>
      </c>
      <c r="U12" s="267">
        <f t="shared" si="25"/>
        <v>45462</v>
      </c>
      <c r="V12" s="267">
        <f t="shared" si="25"/>
        <v>45463</v>
      </c>
      <c r="W12" s="267">
        <f t="shared" si="25"/>
        <v>45464</v>
      </c>
      <c r="X12" s="267">
        <f t="shared" si="25"/>
        <v>45465</v>
      </c>
      <c r="Y12" s="267">
        <f t="shared" si="25"/>
        <v>45466</v>
      </c>
      <c r="Z12" s="267">
        <f t="shared" si="25"/>
        <v>45467</v>
      </c>
      <c r="AA12" s="267">
        <f t="shared" si="25"/>
        <v>45468</v>
      </c>
      <c r="AB12" s="267">
        <f t="shared" si="25"/>
        <v>45469</v>
      </c>
      <c r="AC12" s="267">
        <f t="shared" si="25"/>
        <v>45470</v>
      </c>
      <c r="AD12" s="267">
        <f t="shared" si="25"/>
        <v>45471</v>
      </c>
      <c r="AE12" s="267">
        <f t="shared" si="25"/>
        <v>45472</v>
      </c>
      <c r="AF12" s="267">
        <f t="shared" si="25"/>
        <v>45473</v>
      </c>
      <c r="AG12" s="268" t="str">
        <f t="shared" si="25"/>
        <v/>
      </c>
      <c r="AI12" s="1282" t="s">
        <v>417</v>
      </c>
      <c r="AK12" s="97">
        <v>45558</v>
      </c>
      <c r="AL12" s="248" t="s">
        <v>567</v>
      </c>
      <c r="AM12" s="249">
        <v>1</v>
      </c>
      <c r="AO12" s="250">
        <f>IF($E$8="","",EOMONTH($E$8,1)+DAY($E$8))</f>
        <v>45505</v>
      </c>
      <c r="AP12" s="252" t="str">
        <f t="shared" ref="AP12:DA12" si="26">IF(OR($AO12="",$AO12&gt;AP$4,$AO13&lt;AP$4,AP$5="準"),"",
IF(AND(OR(AP$5="土",AP$5="日",AP$5="Ａ"),AP$6=""),"",IF(AP$6="",0,AP$6)))</f>
        <v/>
      </c>
      <c r="AQ12" s="252" t="str">
        <f t="shared" si="26"/>
        <v/>
      </c>
      <c r="AR12" s="252" t="str">
        <f t="shared" si="26"/>
        <v/>
      </c>
      <c r="AS12" s="252" t="str">
        <f t="shared" si="26"/>
        <v/>
      </c>
      <c r="AT12" s="252" t="str">
        <f t="shared" si="26"/>
        <v/>
      </c>
      <c r="AU12" s="252" t="str">
        <f t="shared" si="26"/>
        <v/>
      </c>
      <c r="AV12" s="252" t="str">
        <f t="shared" si="26"/>
        <v/>
      </c>
      <c r="AW12" s="252" t="str">
        <f t="shared" si="26"/>
        <v/>
      </c>
      <c r="AX12" s="252" t="str">
        <f t="shared" si="26"/>
        <v/>
      </c>
      <c r="AY12" s="252" t="str">
        <f t="shared" si="26"/>
        <v/>
      </c>
      <c r="AZ12" s="252" t="str">
        <f t="shared" si="26"/>
        <v/>
      </c>
      <c r="BA12" s="252" t="str">
        <f t="shared" si="26"/>
        <v/>
      </c>
      <c r="BB12" s="252" t="str">
        <f t="shared" si="26"/>
        <v/>
      </c>
      <c r="BC12" s="252" t="str">
        <f t="shared" si="26"/>
        <v/>
      </c>
      <c r="BD12" s="252" t="str">
        <f t="shared" si="26"/>
        <v/>
      </c>
      <c r="BE12" s="252" t="str">
        <f t="shared" si="26"/>
        <v/>
      </c>
      <c r="BF12" s="252" t="str">
        <f t="shared" si="26"/>
        <v/>
      </c>
      <c r="BG12" s="252" t="str">
        <f t="shared" si="26"/>
        <v/>
      </c>
      <c r="BH12" s="252" t="str">
        <f t="shared" si="26"/>
        <v/>
      </c>
      <c r="BI12" s="252" t="str">
        <f t="shared" si="26"/>
        <v/>
      </c>
      <c r="BJ12" s="252" t="str">
        <f t="shared" si="26"/>
        <v/>
      </c>
      <c r="BK12" s="252" t="str">
        <f t="shared" si="26"/>
        <v/>
      </c>
      <c r="BL12" s="252" t="str">
        <f t="shared" si="26"/>
        <v/>
      </c>
      <c r="BM12" s="252" t="str">
        <f t="shared" si="26"/>
        <v/>
      </c>
      <c r="BN12" s="252" t="str">
        <f t="shared" si="26"/>
        <v/>
      </c>
      <c r="BO12" s="252" t="str">
        <f t="shared" si="26"/>
        <v/>
      </c>
      <c r="BP12" s="252" t="str">
        <f t="shared" si="26"/>
        <v/>
      </c>
      <c r="BQ12" s="252" t="str">
        <f t="shared" si="26"/>
        <v/>
      </c>
      <c r="BR12" s="252" t="str">
        <f t="shared" si="26"/>
        <v/>
      </c>
      <c r="BS12" s="252" t="str">
        <f t="shared" si="26"/>
        <v/>
      </c>
      <c r="BT12" s="253" t="str">
        <f t="shared" si="26"/>
        <v/>
      </c>
      <c r="BU12" s="251" t="str">
        <f t="shared" si="26"/>
        <v/>
      </c>
      <c r="BV12" s="252" t="str">
        <f t="shared" si="26"/>
        <v/>
      </c>
      <c r="BW12" s="252" t="str">
        <f t="shared" si="26"/>
        <v/>
      </c>
      <c r="BX12" s="252" t="str">
        <f t="shared" si="26"/>
        <v/>
      </c>
      <c r="BY12" s="252" t="str">
        <f t="shared" si="26"/>
        <v/>
      </c>
      <c r="BZ12" s="252" t="str">
        <f t="shared" si="26"/>
        <v/>
      </c>
      <c r="CA12" s="252" t="str">
        <f t="shared" si="26"/>
        <v/>
      </c>
      <c r="CB12" s="252" t="str">
        <f t="shared" si="26"/>
        <v/>
      </c>
      <c r="CC12" s="252" t="str">
        <f t="shared" si="26"/>
        <v/>
      </c>
      <c r="CD12" s="252" t="str">
        <f t="shared" si="26"/>
        <v/>
      </c>
      <c r="CE12" s="252" t="str">
        <f t="shared" si="26"/>
        <v/>
      </c>
      <c r="CF12" s="252" t="str">
        <f t="shared" si="26"/>
        <v/>
      </c>
      <c r="CG12" s="252" t="str">
        <f t="shared" si="26"/>
        <v/>
      </c>
      <c r="CH12" s="252" t="str">
        <f t="shared" si="26"/>
        <v/>
      </c>
      <c r="CI12" s="252" t="str">
        <f t="shared" si="26"/>
        <v/>
      </c>
      <c r="CJ12" s="252" t="str">
        <f t="shared" si="26"/>
        <v/>
      </c>
      <c r="CK12" s="252" t="str">
        <f t="shared" si="26"/>
        <v/>
      </c>
      <c r="CL12" s="252" t="str">
        <f t="shared" si="26"/>
        <v/>
      </c>
      <c r="CM12" s="252" t="str">
        <f t="shared" si="26"/>
        <v/>
      </c>
      <c r="CN12" s="252" t="str">
        <f t="shared" si="26"/>
        <v/>
      </c>
      <c r="CO12" s="252" t="str">
        <f t="shared" si="26"/>
        <v/>
      </c>
      <c r="CP12" s="252" t="str">
        <f t="shared" si="26"/>
        <v/>
      </c>
      <c r="CQ12" s="252" t="str">
        <f t="shared" si="26"/>
        <v/>
      </c>
      <c r="CR12" s="252" t="str">
        <f t="shared" si="26"/>
        <v/>
      </c>
      <c r="CS12" s="252" t="str">
        <f t="shared" si="26"/>
        <v/>
      </c>
      <c r="CT12" s="252" t="str">
        <f t="shared" si="26"/>
        <v/>
      </c>
      <c r="CU12" s="252" t="str">
        <f t="shared" si="26"/>
        <v/>
      </c>
      <c r="CV12" s="252" t="str">
        <f t="shared" si="26"/>
        <v/>
      </c>
      <c r="CW12" s="252" t="str">
        <f t="shared" si="26"/>
        <v/>
      </c>
      <c r="CX12" s="252" t="str">
        <f t="shared" si="26"/>
        <v/>
      </c>
      <c r="CY12" s="253" t="str">
        <f t="shared" si="26"/>
        <v/>
      </c>
      <c r="CZ12" s="251">
        <f t="shared" si="26"/>
        <v>0</v>
      </c>
      <c r="DA12" s="252">
        <f t="shared" si="26"/>
        <v>0</v>
      </c>
      <c r="DB12" s="252" t="str">
        <f t="shared" ref="DB12:FM12" si="27">IF(OR($AO12="",$AO12&gt;DB$4,$AO13&lt;DB$4,DB$5="準"),"",
IF(AND(OR(DB$5="土",DB$5="日",DB$5="Ａ"),DB$6=""),"",IF(DB$6="",0,DB$6)))</f>
        <v/>
      </c>
      <c r="DC12" s="252" t="str">
        <f t="shared" si="27"/>
        <v/>
      </c>
      <c r="DD12" s="252">
        <f t="shared" si="27"/>
        <v>0</v>
      </c>
      <c r="DE12" s="252">
        <f t="shared" si="27"/>
        <v>0</v>
      </c>
      <c r="DF12" s="252">
        <f t="shared" si="27"/>
        <v>0</v>
      </c>
      <c r="DG12" s="252">
        <f t="shared" si="27"/>
        <v>0</v>
      </c>
      <c r="DH12" s="252">
        <f t="shared" si="27"/>
        <v>0</v>
      </c>
      <c r="DI12" s="252" t="str">
        <f t="shared" si="27"/>
        <v/>
      </c>
      <c r="DJ12" s="252" t="str">
        <f t="shared" si="27"/>
        <v/>
      </c>
      <c r="DK12" s="252" t="str">
        <f t="shared" si="27"/>
        <v/>
      </c>
      <c r="DL12" s="252">
        <f t="shared" si="27"/>
        <v>0</v>
      </c>
      <c r="DM12" s="252">
        <f t="shared" si="27"/>
        <v>0</v>
      </c>
      <c r="DN12" s="252">
        <f t="shared" si="27"/>
        <v>0</v>
      </c>
      <c r="DO12" s="252">
        <f t="shared" si="27"/>
        <v>0</v>
      </c>
      <c r="DP12" s="252" t="str">
        <f t="shared" si="27"/>
        <v/>
      </c>
      <c r="DQ12" s="252" t="str">
        <f t="shared" si="27"/>
        <v/>
      </c>
      <c r="DR12" s="252">
        <f t="shared" si="27"/>
        <v>0</v>
      </c>
      <c r="DS12" s="252">
        <f t="shared" si="27"/>
        <v>0</v>
      </c>
      <c r="DT12" s="252">
        <f t="shared" si="27"/>
        <v>0</v>
      </c>
      <c r="DU12" s="252">
        <f t="shared" si="27"/>
        <v>0</v>
      </c>
      <c r="DV12" s="252">
        <f t="shared" si="27"/>
        <v>0</v>
      </c>
      <c r="DW12" s="252" t="str">
        <f t="shared" si="27"/>
        <v/>
      </c>
      <c r="DX12" s="252" t="str">
        <f t="shared" si="27"/>
        <v/>
      </c>
      <c r="DY12" s="252">
        <f t="shared" si="27"/>
        <v>0</v>
      </c>
      <c r="DZ12" s="252">
        <f t="shared" si="27"/>
        <v>0</v>
      </c>
      <c r="EA12" s="252">
        <f t="shared" si="27"/>
        <v>0</v>
      </c>
      <c r="EB12" s="252">
        <f t="shared" si="27"/>
        <v>0</v>
      </c>
      <c r="EC12" s="252">
        <f t="shared" si="27"/>
        <v>0</v>
      </c>
      <c r="ED12" s="253" t="str">
        <f t="shared" si="27"/>
        <v/>
      </c>
      <c r="EE12" s="251" t="str">
        <f t="shared" si="27"/>
        <v/>
      </c>
      <c r="EF12" s="252" t="str">
        <f t="shared" si="27"/>
        <v/>
      </c>
      <c r="EG12" s="252" t="str">
        <f t="shared" si="27"/>
        <v/>
      </c>
      <c r="EH12" s="252" t="str">
        <f t="shared" si="27"/>
        <v/>
      </c>
      <c r="EI12" s="252" t="str">
        <f t="shared" si="27"/>
        <v/>
      </c>
      <c r="EJ12" s="252" t="str">
        <f t="shared" si="27"/>
        <v/>
      </c>
      <c r="EK12" s="252" t="str">
        <f t="shared" si="27"/>
        <v/>
      </c>
      <c r="EL12" s="252" t="str">
        <f t="shared" si="27"/>
        <v/>
      </c>
      <c r="EM12" s="252" t="str">
        <f t="shared" si="27"/>
        <v/>
      </c>
      <c r="EN12" s="252" t="str">
        <f t="shared" si="27"/>
        <v/>
      </c>
      <c r="EO12" s="252" t="str">
        <f t="shared" si="27"/>
        <v/>
      </c>
      <c r="EP12" s="252" t="str">
        <f t="shared" si="27"/>
        <v/>
      </c>
      <c r="EQ12" s="252" t="str">
        <f t="shared" si="27"/>
        <v/>
      </c>
      <c r="ER12" s="252" t="str">
        <f t="shared" si="27"/>
        <v/>
      </c>
      <c r="ES12" s="252" t="str">
        <f t="shared" si="27"/>
        <v/>
      </c>
      <c r="ET12" s="252" t="str">
        <f t="shared" si="27"/>
        <v/>
      </c>
      <c r="EU12" s="252" t="str">
        <f t="shared" si="27"/>
        <v/>
      </c>
      <c r="EV12" s="252" t="str">
        <f t="shared" si="27"/>
        <v/>
      </c>
      <c r="EW12" s="252" t="str">
        <f t="shared" si="27"/>
        <v/>
      </c>
      <c r="EX12" s="252" t="str">
        <f t="shared" si="27"/>
        <v/>
      </c>
      <c r="EY12" s="252" t="str">
        <f t="shared" si="27"/>
        <v/>
      </c>
      <c r="EZ12" s="252" t="str">
        <f t="shared" si="27"/>
        <v/>
      </c>
      <c r="FA12" s="252" t="str">
        <f t="shared" si="27"/>
        <v/>
      </c>
      <c r="FB12" s="252" t="str">
        <f t="shared" si="27"/>
        <v/>
      </c>
      <c r="FC12" s="252" t="str">
        <f t="shared" si="27"/>
        <v/>
      </c>
      <c r="FD12" s="252" t="str">
        <f t="shared" si="27"/>
        <v/>
      </c>
      <c r="FE12" s="252" t="str">
        <f t="shared" si="27"/>
        <v/>
      </c>
      <c r="FF12" s="252" t="str">
        <f t="shared" si="27"/>
        <v/>
      </c>
      <c r="FG12" s="252" t="str">
        <f t="shared" si="27"/>
        <v/>
      </c>
      <c r="FH12" s="252" t="str">
        <f t="shared" si="27"/>
        <v/>
      </c>
      <c r="FI12" s="253" t="str">
        <f t="shared" si="27"/>
        <v/>
      </c>
      <c r="FJ12" s="251" t="str">
        <f t="shared" si="27"/>
        <v/>
      </c>
      <c r="FK12" s="252" t="str">
        <f t="shared" si="27"/>
        <v/>
      </c>
      <c r="FL12" s="252" t="str">
        <f t="shared" si="27"/>
        <v/>
      </c>
      <c r="FM12" s="252" t="str">
        <f t="shared" si="27"/>
        <v/>
      </c>
      <c r="FN12" s="252" t="str">
        <f t="shared" ref="FN12:HY12" si="28">IF(OR($AO12="",$AO12&gt;FN$4,$AO13&lt;FN$4,FN$5="準"),"",
IF(AND(OR(FN$5="土",FN$5="日",FN$5="Ａ"),FN$6=""),"",IF(FN$6="",0,FN$6)))</f>
        <v/>
      </c>
      <c r="FO12" s="252" t="str">
        <f t="shared" si="28"/>
        <v/>
      </c>
      <c r="FP12" s="252" t="str">
        <f t="shared" si="28"/>
        <v/>
      </c>
      <c r="FQ12" s="252" t="str">
        <f t="shared" si="28"/>
        <v/>
      </c>
      <c r="FR12" s="252" t="str">
        <f t="shared" si="28"/>
        <v/>
      </c>
      <c r="FS12" s="252" t="str">
        <f t="shared" si="28"/>
        <v/>
      </c>
      <c r="FT12" s="252" t="str">
        <f t="shared" si="28"/>
        <v/>
      </c>
      <c r="FU12" s="252" t="str">
        <f t="shared" si="28"/>
        <v/>
      </c>
      <c r="FV12" s="252" t="str">
        <f t="shared" si="28"/>
        <v/>
      </c>
      <c r="FW12" s="252" t="str">
        <f t="shared" si="28"/>
        <v/>
      </c>
      <c r="FX12" s="252" t="str">
        <f t="shared" si="28"/>
        <v/>
      </c>
      <c r="FY12" s="252" t="str">
        <f t="shared" si="28"/>
        <v/>
      </c>
      <c r="FZ12" s="252" t="str">
        <f t="shared" si="28"/>
        <v/>
      </c>
      <c r="GA12" s="252" t="str">
        <f t="shared" si="28"/>
        <v/>
      </c>
      <c r="GB12" s="252" t="str">
        <f t="shared" si="28"/>
        <v/>
      </c>
      <c r="GC12" s="252" t="str">
        <f t="shared" si="28"/>
        <v/>
      </c>
      <c r="GD12" s="252" t="str">
        <f t="shared" si="28"/>
        <v/>
      </c>
      <c r="GE12" s="252" t="str">
        <f t="shared" si="28"/>
        <v/>
      </c>
      <c r="GF12" s="252" t="str">
        <f t="shared" si="28"/>
        <v/>
      </c>
      <c r="GG12" s="252" t="str">
        <f t="shared" si="28"/>
        <v/>
      </c>
      <c r="GH12" s="252" t="str">
        <f t="shared" si="28"/>
        <v/>
      </c>
      <c r="GI12" s="252" t="str">
        <f t="shared" si="28"/>
        <v/>
      </c>
      <c r="GJ12" s="252" t="str">
        <f t="shared" si="28"/>
        <v/>
      </c>
      <c r="GK12" s="252" t="str">
        <f t="shared" si="28"/>
        <v/>
      </c>
      <c r="GL12" s="252" t="str">
        <f t="shared" si="28"/>
        <v/>
      </c>
      <c r="GM12" s="252" t="str">
        <f t="shared" si="28"/>
        <v/>
      </c>
      <c r="GN12" s="253" t="str">
        <f t="shared" si="28"/>
        <v/>
      </c>
      <c r="GO12" s="251" t="str">
        <f t="shared" si="28"/>
        <v/>
      </c>
      <c r="GP12" s="252" t="str">
        <f t="shared" si="28"/>
        <v/>
      </c>
      <c r="GQ12" s="252" t="str">
        <f t="shared" si="28"/>
        <v/>
      </c>
      <c r="GR12" s="252" t="str">
        <f t="shared" si="28"/>
        <v/>
      </c>
      <c r="GS12" s="252" t="str">
        <f t="shared" si="28"/>
        <v/>
      </c>
      <c r="GT12" s="252" t="str">
        <f t="shared" si="28"/>
        <v/>
      </c>
      <c r="GU12" s="252" t="str">
        <f t="shared" si="28"/>
        <v/>
      </c>
      <c r="GV12" s="252" t="str">
        <f t="shared" si="28"/>
        <v/>
      </c>
      <c r="GW12" s="252" t="str">
        <f t="shared" si="28"/>
        <v/>
      </c>
      <c r="GX12" s="252" t="str">
        <f t="shared" si="28"/>
        <v/>
      </c>
      <c r="GY12" s="252" t="str">
        <f t="shared" si="28"/>
        <v/>
      </c>
      <c r="GZ12" s="252" t="str">
        <f t="shared" si="28"/>
        <v/>
      </c>
      <c r="HA12" s="252" t="str">
        <f t="shared" si="28"/>
        <v/>
      </c>
      <c r="HB12" s="252" t="str">
        <f t="shared" si="28"/>
        <v/>
      </c>
      <c r="HC12" s="252" t="str">
        <f t="shared" si="28"/>
        <v/>
      </c>
      <c r="HD12" s="252" t="str">
        <f t="shared" si="28"/>
        <v/>
      </c>
      <c r="HE12" s="252" t="str">
        <f t="shared" si="28"/>
        <v/>
      </c>
      <c r="HF12" s="252" t="str">
        <f t="shared" si="28"/>
        <v/>
      </c>
      <c r="HG12" s="252" t="str">
        <f t="shared" si="28"/>
        <v/>
      </c>
      <c r="HH12" s="252" t="str">
        <f t="shared" si="28"/>
        <v/>
      </c>
      <c r="HI12" s="252" t="str">
        <f t="shared" si="28"/>
        <v/>
      </c>
      <c r="HJ12" s="252" t="str">
        <f t="shared" si="28"/>
        <v/>
      </c>
      <c r="HK12" s="252" t="str">
        <f t="shared" si="28"/>
        <v/>
      </c>
      <c r="HL12" s="252" t="str">
        <f t="shared" si="28"/>
        <v/>
      </c>
      <c r="HM12" s="252" t="str">
        <f t="shared" si="28"/>
        <v/>
      </c>
      <c r="HN12" s="252" t="str">
        <f t="shared" si="28"/>
        <v/>
      </c>
      <c r="HO12" s="252" t="str">
        <f t="shared" si="28"/>
        <v/>
      </c>
      <c r="HP12" s="252" t="str">
        <f t="shared" si="28"/>
        <v/>
      </c>
      <c r="HQ12" s="252" t="str">
        <f t="shared" si="28"/>
        <v/>
      </c>
      <c r="HR12" s="252" t="str">
        <f t="shared" si="28"/>
        <v/>
      </c>
      <c r="HS12" s="253" t="str">
        <f t="shared" si="28"/>
        <v/>
      </c>
      <c r="HT12" s="262" t="str">
        <f t="shared" si="28"/>
        <v/>
      </c>
      <c r="HU12" s="225" t="str">
        <f t="shared" si="28"/>
        <v/>
      </c>
      <c r="HV12" s="225" t="str">
        <f t="shared" si="28"/>
        <v/>
      </c>
      <c r="HW12" s="225" t="str">
        <f t="shared" si="28"/>
        <v/>
      </c>
      <c r="HX12" s="225" t="str">
        <f t="shared" si="28"/>
        <v/>
      </c>
      <c r="HY12" s="225" t="str">
        <f t="shared" si="28"/>
        <v/>
      </c>
      <c r="HZ12" s="225" t="str">
        <f>IF(OR($AO12="",$AO12&gt;HZ$4,$AO13&lt;HZ$4,HZ$5="準"),"",
IF(AND(OR(HZ$5="土",HZ$5="日",HZ$5="Ａ"),HZ$6=""),"",IF(HZ$6="",0,HZ$6)))</f>
        <v/>
      </c>
      <c r="IA12" s="225" t="str">
        <f>IF(OR($AO12="",$AO12&gt;IA$4,$AO13&lt;IA$4,IA$5="準"),"",
IF(AND(OR(IA$5="土",IA$5="日",IA$5="Ａ"),IA$6=""),"",IF(IA$6="",0,IA$6)))</f>
        <v/>
      </c>
      <c r="IB12" s="225" t="str">
        <f>IF(OR($AO12="",$AO12&gt;IB$4,$AO13&lt;IB$4,IB$5="準"),"",
IF(AND(OR(IB$5="土",IB$5="日",IB$5="Ａ"),IB$6=""),"",IF(IB$6="",0,IB$6)))</f>
        <v/>
      </c>
      <c r="IC12" s="263" t="str">
        <f>IF(OR($AO12="",$AO12&gt;IC$4,$AO13&lt;IC$4,IC$5="準"),"",
IF(AND(OR(IC$5="土",IC$5="日",IC$5="Ａ"),IC$6=""),"",IF(IC$6="",0,IC$6)))</f>
        <v/>
      </c>
      <c r="ID12" s="254" t="str">
        <f>IF(SUM(AP12:HS12)=0,"",SUM(AP12:HS12))</f>
        <v/>
      </c>
    </row>
    <row r="13" spans="1:249" ht="15" customHeight="1">
      <c r="A13" s="1252"/>
      <c r="B13" s="269" t="s">
        <v>414</v>
      </c>
      <c r="C13" s="270" t="str">
        <f>IF(C12="","",TEXT(C12,"aaa"))</f>
        <v>土</v>
      </c>
      <c r="D13" s="271" t="str">
        <f t="shared" ref="D13:AG13" si="29">IF(D12="","",TEXT(D12,"aaa"))</f>
        <v>日</v>
      </c>
      <c r="E13" s="271" t="str">
        <f t="shared" si="29"/>
        <v>月</v>
      </c>
      <c r="F13" s="271" t="str">
        <f t="shared" si="29"/>
        <v>火</v>
      </c>
      <c r="G13" s="271" t="str">
        <f t="shared" si="29"/>
        <v>水</v>
      </c>
      <c r="H13" s="271" t="str">
        <f t="shared" si="29"/>
        <v>木</v>
      </c>
      <c r="I13" s="271" t="str">
        <f t="shared" si="29"/>
        <v>金</v>
      </c>
      <c r="J13" s="271" t="str">
        <f t="shared" si="29"/>
        <v>土</v>
      </c>
      <c r="K13" s="271" t="str">
        <f t="shared" si="29"/>
        <v>日</v>
      </c>
      <c r="L13" s="271" t="str">
        <f t="shared" si="29"/>
        <v>月</v>
      </c>
      <c r="M13" s="271" t="str">
        <f t="shared" si="29"/>
        <v>火</v>
      </c>
      <c r="N13" s="271" t="str">
        <f t="shared" si="29"/>
        <v>水</v>
      </c>
      <c r="O13" s="271" t="str">
        <f t="shared" si="29"/>
        <v>木</v>
      </c>
      <c r="P13" s="271" t="str">
        <f t="shared" si="29"/>
        <v>金</v>
      </c>
      <c r="Q13" s="271" t="str">
        <f t="shared" si="29"/>
        <v>土</v>
      </c>
      <c r="R13" s="271" t="str">
        <f t="shared" si="29"/>
        <v>日</v>
      </c>
      <c r="S13" s="271" t="str">
        <f t="shared" si="29"/>
        <v>月</v>
      </c>
      <c r="T13" s="271" t="str">
        <f t="shared" si="29"/>
        <v>火</v>
      </c>
      <c r="U13" s="271" t="str">
        <f t="shared" si="29"/>
        <v>水</v>
      </c>
      <c r="V13" s="271" t="str">
        <f t="shared" si="29"/>
        <v>木</v>
      </c>
      <c r="W13" s="271" t="str">
        <f t="shared" si="29"/>
        <v>金</v>
      </c>
      <c r="X13" s="271" t="str">
        <f t="shared" si="29"/>
        <v>土</v>
      </c>
      <c r="Y13" s="271" t="str">
        <f t="shared" si="29"/>
        <v>日</v>
      </c>
      <c r="Z13" s="271" t="str">
        <f t="shared" si="29"/>
        <v>月</v>
      </c>
      <c r="AA13" s="271" t="str">
        <f t="shared" si="29"/>
        <v>火</v>
      </c>
      <c r="AB13" s="271" t="str">
        <f t="shared" si="29"/>
        <v>水</v>
      </c>
      <c r="AC13" s="271" t="str">
        <f t="shared" si="29"/>
        <v>木</v>
      </c>
      <c r="AD13" s="271" t="str">
        <f t="shared" si="29"/>
        <v>金</v>
      </c>
      <c r="AE13" s="271" t="str">
        <f t="shared" si="29"/>
        <v>土</v>
      </c>
      <c r="AF13" s="271" t="str">
        <f t="shared" si="29"/>
        <v>日</v>
      </c>
      <c r="AG13" s="272" t="str">
        <f t="shared" si="29"/>
        <v/>
      </c>
      <c r="AI13" s="1283"/>
      <c r="AK13" s="97">
        <v>45579</v>
      </c>
      <c r="AL13" s="248" t="s">
        <v>80</v>
      </c>
      <c r="AM13" s="249">
        <v>1</v>
      </c>
      <c r="AO13" s="255">
        <f>IF(AO12="","",EOMONTH($E$8,2)+DAY($E$8)-1)</f>
        <v>45535</v>
      </c>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8"/>
      <c r="BU13" s="256"/>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8"/>
      <c r="CZ13" s="256"/>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8"/>
      <c r="EE13" s="256"/>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8"/>
      <c r="FJ13" s="256"/>
      <c r="FK13" s="257"/>
      <c r="FL13" s="257"/>
      <c r="FM13" s="257"/>
      <c r="FN13" s="257"/>
      <c r="FO13" s="257"/>
      <c r="FP13" s="257"/>
      <c r="FQ13" s="257"/>
      <c r="FR13" s="257"/>
      <c r="FS13" s="257"/>
      <c r="FT13" s="257"/>
      <c r="FU13" s="257"/>
      <c r="FV13" s="257"/>
      <c r="FW13" s="257"/>
      <c r="FX13" s="257"/>
      <c r="FY13" s="257"/>
      <c r="FZ13" s="257"/>
      <c r="GA13" s="257"/>
      <c r="GB13" s="257"/>
      <c r="GC13" s="257"/>
      <c r="GD13" s="257"/>
      <c r="GE13" s="257"/>
      <c r="GF13" s="257"/>
      <c r="GG13" s="257"/>
      <c r="GH13" s="257"/>
      <c r="GI13" s="257"/>
      <c r="GJ13" s="257"/>
      <c r="GK13" s="257"/>
      <c r="GL13" s="257"/>
      <c r="GM13" s="257"/>
      <c r="GN13" s="258"/>
      <c r="GO13" s="256"/>
      <c r="GP13" s="257"/>
      <c r="GQ13" s="257"/>
      <c r="GR13" s="257"/>
      <c r="GS13" s="257"/>
      <c r="GT13" s="257"/>
      <c r="GU13" s="257"/>
      <c r="GV13" s="257"/>
      <c r="GW13" s="257"/>
      <c r="GX13" s="257"/>
      <c r="GY13" s="257"/>
      <c r="GZ13" s="257"/>
      <c r="HA13" s="257"/>
      <c r="HB13" s="257"/>
      <c r="HC13" s="257"/>
      <c r="HD13" s="257"/>
      <c r="HE13" s="257"/>
      <c r="HF13" s="257"/>
      <c r="HG13" s="257"/>
      <c r="HH13" s="257"/>
      <c r="HI13" s="257"/>
      <c r="HJ13" s="257"/>
      <c r="HK13" s="257"/>
      <c r="HL13" s="257"/>
      <c r="HM13" s="257"/>
      <c r="HN13" s="257"/>
      <c r="HO13" s="257"/>
      <c r="HP13" s="257"/>
      <c r="HQ13" s="257"/>
      <c r="HR13" s="257"/>
      <c r="HS13" s="258"/>
      <c r="HT13" s="256"/>
      <c r="HU13" s="257"/>
      <c r="HV13" s="257"/>
      <c r="HW13" s="257"/>
      <c r="HX13" s="257"/>
      <c r="HY13" s="257"/>
      <c r="HZ13" s="257"/>
      <c r="IA13" s="257"/>
      <c r="IB13" s="257"/>
      <c r="IC13" s="258"/>
      <c r="ID13" s="259">
        <f>IF(COUNT(AP12:HS12)=0,"",COUNT(AP12:HS12))</f>
        <v>21</v>
      </c>
    </row>
    <row r="14" spans="1:249" ht="35.15" customHeight="1">
      <c r="A14" s="1252"/>
      <c r="B14" s="1259" t="s">
        <v>415</v>
      </c>
      <c r="C14" s="1260" t="str">
        <f t="shared" ref="C14:S14" si="30">IF(ISERROR(VLOOKUP(C12,$AK$6:$AM$70,2,FALSE)),"",VLOOKUP(C12,$AK$6:$AM$70,2,FALSE))</f>
        <v/>
      </c>
      <c r="D14" s="1251" t="str">
        <f t="shared" si="30"/>
        <v/>
      </c>
      <c r="E14" s="1251" t="str">
        <f t="shared" si="30"/>
        <v/>
      </c>
      <c r="F14" s="1251" t="str">
        <f t="shared" si="30"/>
        <v/>
      </c>
      <c r="G14" s="1251" t="str">
        <f t="shared" si="30"/>
        <v/>
      </c>
      <c r="H14" s="1251" t="str">
        <f t="shared" si="30"/>
        <v/>
      </c>
      <c r="I14" s="1251" t="str">
        <f t="shared" si="30"/>
        <v/>
      </c>
      <c r="J14" s="1251" t="str">
        <f t="shared" si="30"/>
        <v/>
      </c>
      <c r="K14" s="1251" t="str">
        <f t="shared" si="30"/>
        <v/>
      </c>
      <c r="L14" s="1251" t="str">
        <f t="shared" si="30"/>
        <v/>
      </c>
      <c r="M14" s="1251" t="str">
        <f t="shared" si="30"/>
        <v/>
      </c>
      <c r="N14" s="1251" t="str">
        <f t="shared" si="30"/>
        <v/>
      </c>
      <c r="O14" s="1251" t="str">
        <f t="shared" si="30"/>
        <v/>
      </c>
      <c r="P14" s="1251" t="str">
        <f t="shared" si="30"/>
        <v/>
      </c>
      <c r="Q14" s="1251" t="str">
        <f t="shared" si="30"/>
        <v/>
      </c>
      <c r="R14" s="1251" t="str">
        <f t="shared" si="30"/>
        <v/>
      </c>
      <c r="S14" s="1251" t="str">
        <f t="shared" si="30"/>
        <v/>
      </c>
      <c r="T14" s="1251" t="str">
        <f>IF(ISERROR(VLOOKUP(T12,$AK$6:$AM$70,2,FALSE)),"",VLOOKUP(T12,$AK$6:$AM$70,2,FALSE))</f>
        <v/>
      </c>
      <c r="U14" s="1251" t="str">
        <f t="shared" ref="U14:AG14" si="31">IF(ISERROR(VLOOKUP(U12,$AK$6:$AM$70,2,FALSE)),"",VLOOKUP(U12,$AK$6:$AM$70,2,FALSE))</f>
        <v/>
      </c>
      <c r="V14" s="1251" t="str">
        <f t="shared" si="31"/>
        <v/>
      </c>
      <c r="W14" s="1251" t="str">
        <f t="shared" si="31"/>
        <v/>
      </c>
      <c r="X14" s="1251" t="str">
        <f t="shared" si="31"/>
        <v/>
      </c>
      <c r="Y14" s="1251" t="str">
        <f t="shared" si="31"/>
        <v>慰霊の日</v>
      </c>
      <c r="Z14" s="1251" t="str">
        <f t="shared" si="31"/>
        <v/>
      </c>
      <c r="AA14" s="1251" t="str">
        <f t="shared" si="31"/>
        <v/>
      </c>
      <c r="AB14" s="1251" t="str">
        <f t="shared" si="31"/>
        <v/>
      </c>
      <c r="AC14" s="1251" t="str">
        <f t="shared" si="31"/>
        <v/>
      </c>
      <c r="AD14" s="1251" t="str">
        <f t="shared" si="31"/>
        <v/>
      </c>
      <c r="AE14" s="1251" t="str">
        <f t="shared" si="31"/>
        <v/>
      </c>
      <c r="AF14" s="1251" t="str">
        <f t="shared" si="31"/>
        <v/>
      </c>
      <c r="AG14" s="1254" t="str">
        <f t="shared" si="31"/>
        <v/>
      </c>
      <c r="AI14" s="1283"/>
      <c r="AK14" s="97">
        <v>45599</v>
      </c>
      <c r="AL14" s="248" t="s">
        <v>81</v>
      </c>
      <c r="AM14" s="249">
        <v>1</v>
      </c>
      <c r="AO14" s="250">
        <f>IF($E$8="","",EOMONTH($E$8,2)+DAY($E$8))</f>
        <v>45536</v>
      </c>
      <c r="AP14" s="252" t="str">
        <f t="shared" ref="AP14:DA14" si="32">IF(OR($AO14="",$AO14&gt;AP$4,$AO19&lt;AP$4,AP$5="準"),"",
IF(AND(OR(AP$5="土",AP$5="日",AP$5="Ａ"),AP$6=""),"",IF(AP$6="",0,AP$6)))</f>
        <v/>
      </c>
      <c r="AQ14" s="252" t="str">
        <f t="shared" si="32"/>
        <v/>
      </c>
      <c r="AR14" s="252" t="str">
        <f t="shared" si="32"/>
        <v/>
      </c>
      <c r="AS14" s="252" t="str">
        <f t="shared" si="32"/>
        <v/>
      </c>
      <c r="AT14" s="252" t="str">
        <f t="shared" si="32"/>
        <v/>
      </c>
      <c r="AU14" s="252" t="str">
        <f t="shared" si="32"/>
        <v/>
      </c>
      <c r="AV14" s="252" t="str">
        <f t="shared" si="32"/>
        <v/>
      </c>
      <c r="AW14" s="252" t="str">
        <f t="shared" si="32"/>
        <v/>
      </c>
      <c r="AX14" s="252" t="str">
        <f t="shared" si="32"/>
        <v/>
      </c>
      <c r="AY14" s="252" t="str">
        <f t="shared" si="32"/>
        <v/>
      </c>
      <c r="AZ14" s="252" t="str">
        <f t="shared" si="32"/>
        <v/>
      </c>
      <c r="BA14" s="252" t="str">
        <f t="shared" si="32"/>
        <v/>
      </c>
      <c r="BB14" s="252" t="str">
        <f t="shared" si="32"/>
        <v/>
      </c>
      <c r="BC14" s="252" t="str">
        <f t="shared" si="32"/>
        <v/>
      </c>
      <c r="BD14" s="252" t="str">
        <f t="shared" si="32"/>
        <v/>
      </c>
      <c r="BE14" s="252" t="str">
        <f t="shared" si="32"/>
        <v/>
      </c>
      <c r="BF14" s="252" t="str">
        <f t="shared" si="32"/>
        <v/>
      </c>
      <c r="BG14" s="252" t="str">
        <f t="shared" si="32"/>
        <v/>
      </c>
      <c r="BH14" s="252" t="str">
        <f t="shared" si="32"/>
        <v/>
      </c>
      <c r="BI14" s="252" t="str">
        <f t="shared" si="32"/>
        <v/>
      </c>
      <c r="BJ14" s="252" t="str">
        <f t="shared" si="32"/>
        <v/>
      </c>
      <c r="BK14" s="252" t="str">
        <f t="shared" si="32"/>
        <v/>
      </c>
      <c r="BL14" s="252" t="str">
        <f t="shared" si="32"/>
        <v/>
      </c>
      <c r="BM14" s="252" t="str">
        <f t="shared" si="32"/>
        <v/>
      </c>
      <c r="BN14" s="252" t="str">
        <f t="shared" si="32"/>
        <v/>
      </c>
      <c r="BO14" s="252" t="str">
        <f t="shared" si="32"/>
        <v/>
      </c>
      <c r="BP14" s="252" t="str">
        <f t="shared" si="32"/>
        <v/>
      </c>
      <c r="BQ14" s="252" t="str">
        <f t="shared" si="32"/>
        <v/>
      </c>
      <c r="BR14" s="252" t="str">
        <f t="shared" si="32"/>
        <v/>
      </c>
      <c r="BS14" s="252" t="str">
        <f t="shared" si="32"/>
        <v/>
      </c>
      <c r="BT14" s="253" t="str">
        <f t="shared" si="32"/>
        <v/>
      </c>
      <c r="BU14" s="251" t="str">
        <f t="shared" si="32"/>
        <v/>
      </c>
      <c r="BV14" s="252" t="str">
        <f t="shared" si="32"/>
        <v/>
      </c>
      <c r="BW14" s="252" t="str">
        <f t="shared" si="32"/>
        <v/>
      </c>
      <c r="BX14" s="252" t="str">
        <f t="shared" si="32"/>
        <v/>
      </c>
      <c r="BY14" s="252" t="str">
        <f t="shared" si="32"/>
        <v/>
      </c>
      <c r="BZ14" s="252" t="str">
        <f t="shared" si="32"/>
        <v/>
      </c>
      <c r="CA14" s="252" t="str">
        <f t="shared" si="32"/>
        <v/>
      </c>
      <c r="CB14" s="252" t="str">
        <f t="shared" si="32"/>
        <v/>
      </c>
      <c r="CC14" s="252" t="str">
        <f t="shared" si="32"/>
        <v/>
      </c>
      <c r="CD14" s="252" t="str">
        <f t="shared" si="32"/>
        <v/>
      </c>
      <c r="CE14" s="252" t="str">
        <f t="shared" si="32"/>
        <v/>
      </c>
      <c r="CF14" s="252" t="str">
        <f t="shared" si="32"/>
        <v/>
      </c>
      <c r="CG14" s="252" t="str">
        <f t="shared" si="32"/>
        <v/>
      </c>
      <c r="CH14" s="252" t="str">
        <f t="shared" si="32"/>
        <v/>
      </c>
      <c r="CI14" s="252" t="str">
        <f t="shared" si="32"/>
        <v/>
      </c>
      <c r="CJ14" s="252" t="str">
        <f t="shared" si="32"/>
        <v/>
      </c>
      <c r="CK14" s="252" t="str">
        <f t="shared" si="32"/>
        <v/>
      </c>
      <c r="CL14" s="252" t="str">
        <f t="shared" si="32"/>
        <v/>
      </c>
      <c r="CM14" s="252" t="str">
        <f t="shared" si="32"/>
        <v/>
      </c>
      <c r="CN14" s="252" t="str">
        <f t="shared" si="32"/>
        <v/>
      </c>
      <c r="CO14" s="252" t="str">
        <f t="shared" si="32"/>
        <v/>
      </c>
      <c r="CP14" s="252" t="str">
        <f t="shared" si="32"/>
        <v/>
      </c>
      <c r="CQ14" s="252" t="str">
        <f t="shared" si="32"/>
        <v/>
      </c>
      <c r="CR14" s="252" t="str">
        <f t="shared" si="32"/>
        <v/>
      </c>
      <c r="CS14" s="252" t="str">
        <f t="shared" si="32"/>
        <v/>
      </c>
      <c r="CT14" s="252" t="str">
        <f t="shared" si="32"/>
        <v/>
      </c>
      <c r="CU14" s="252" t="str">
        <f t="shared" si="32"/>
        <v/>
      </c>
      <c r="CV14" s="252" t="str">
        <f t="shared" si="32"/>
        <v/>
      </c>
      <c r="CW14" s="252" t="str">
        <f t="shared" si="32"/>
        <v/>
      </c>
      <c r="CX14" s="252" t="str">
        <f t="shared" si="32"/>
        <v/>
      </c>
      <c r="CY14" s="253" t="str">
        <f t="shared" si="32"/>
        <v/>
      </c>
      <c r="CZ14" s="251" t="str">
        <f t="shared" si="32"/>
        <v/>
      </c>
      <c r="DA14" s="252" t="str">
        <f t="shared" si="32"/>
        <v/>
      </c>
      <c r="DB14" s="252" t="str">
        <f t="shared" ref="DB14:FM14" si="33">IF(OR($AO14="",$AO14&gt;DB$4,$AO19&lt;DB$4,DB$5="準"),"",
IF(AND(OR(DB$5="土",DB$5="日",DB$5="Ａ"),DB$6=""),"",IF(DB$6="",0,DB$6)))</f>
        <v/>
      </c>
      <c r="DC14" s="252" t="str">
        <f t="shared" si="33"/>
        <v/>
      </c>
      <c r="DD14" s="252" t="str">
        <f t="shared" si="33"/>
        <v/>
      </c>
      <c r="DE14" s="252" t="str">
        <f t="shared" si="33"/>
        <v/>
      </c>
      <c r="DF14" s="252" t="str">
        <f t="shared" si="33"/>
        <v/>
      </c>
      <c r="DG14" s="252" t="str">
        <f t="shared" si="33"/>
        <v/>
      </c>
      <c r="DH14" s="252" t="str">
        <f t="shared" si="33"/>
        <v/>
      </c>
      <c r="DI14" s="252" t="str">
        <f t="shared" si="33"/>
        <v/>
      </c>
      <c r="DJ14" s="252" t="str">
        <f t="shared" si="33"/>
        <v/>
      </c>
      <c r="DK14" s="252" t="str">
        <f t="shared" si="33"/>
        <v/>
      </c>
      <c r="DL14" s="252" t="str">
        <f t="shared" si="33"/>
        <v/>
      </c>
      <c r="DM14" s="252" t="str">
        <f t="shared" si="33"/>
        <v/>
      </c>
      <c r="DN14" s="252" t="str">
        <f t="shared" si="33"/>
        <v/>
      </c>
      <c r="DO14" s="252" t="str">
        <f t="shared" si="33"/>
        <v/>
      </c>
      <c r="DP14" s="252" t="str">
        <f t="shared" si="33"/>
        <v/>
      </c>
      <c r="DQ14" s="252" t="str">
        <f t="shared" si="33"/>
        <v/>
      </c>
      <c r="DR14" s="252" t="str">
        <f t="shared" si="33"/>
        <v/>
      </c>
      <c r="DS14" s="252" t="str">
        <f t="shared" si="33"/>
        <v/>
      </c>
      <c r="DT14" s="252" t="str">
        <f t="shared" si="33"/>
        <v/>
      </c>
      <c r="DU14" s="252" t="str">
        <f t="shared" si="33"/>
        <v/>
      </c>
      <c r="DV14" s="252" t="str">
        <f t="shared" si="33"/>
        <v/>
      </c>
      <c r="DW14" s="252" t="str">
        <f t="shared" si="33"/>
        <v/>
      </c>
      <c r="DX14" s="252" t="str">
        <f t="shared" si="33"/>
        <v/>
      </c>
      <c r="DY14" s="252" t="str">
        <f t="shared" si="33"/>
        <v/>
      </c>
      <c r="DZ14" s="252" t="str">
        <f t="shared" si="33"/>
        <v/>
      </c>
      <c r="EA14" s="252" t="str">
        <f t="shared" si="33"/>
        <v/>
      </c>
      <c r="EB14" s="252" t="str">
        <f t="shared" si="33"/>
        <v/>
      </c>
      <c r="EC14" s="252" t="str">
        <f t="shared" si="33"/>
        <v/>
      </c>
      <c r="ED14" s="253" t="str">
        <f t="shared" si="33"/>
        <v/>
      </c>
      <c r="EE14" s="251" t="str">
        <f t="shared" si="33"/>
        <v/>
      </c>
      <c r="EF14" s="252">
        <f t="shared" si="33"/>
        <v>0</v>
      </c>
      <c r="EG14" s="252">
        <f t="shared" si="33"/>
        <v>0</v>
      </c>
      <c r="EH14" s="252">
        <f t="shared" si="33"/>
        <v>0</v>
      </c>
      <c r="EI14" s="252">
        <f t="shared" si="33"/>
        <v>0</v>
      </c>
      <c r="EJ14" s="252">
        <f t="shared" si="33"/>
        <v>0</v>
      </c>
      <c r="EK14" s="252" t="str">
        <f t="shared" si="33"/>
        <v/>
      </c>
      <c r="EL14" s="252" t="str">
        <f t="shared" si="33"/>
        <v/>
      </c>
      <c r="EM14" s="252">
        <f t="shared" si="33"/>
        <v>0</v>
      </c>
      <c r="EN14" s="252">
        <f t="shared" si="33"/>
        <v>0</v>
      </c>
      <c r="EO14" s="252">
        <f t="shared" si="33"/>
        <v>0</v>
      </c>
      <c r="EP14" s="252">
        <f t="shared" si="33"/>
        <v>0</v>
      </c>
      <c r="EQ14" s="252">
        <f t="shared" si="33"/>
        <v>0</v>
      </c>
      <c r="ER14" s="252" t="str">
        <f t="shared" si="33"/>
        <v/>
      </c>
      <c r="ES14" s="252" t="str">
        <f t="shared" si="33"/>
        <v/>
      </c>
      <c r="ET14" s="252" t="str">
        <f t="shared" si="33"/>
        <v/>
      </c>
      <c r="EU14" s="252">
        <f t="shared" si="33"/>
        <v>0</v>
      </c>
      <c r="EV14" s="252">
        <f t="shared" si="33"/>
        <v>0</v>
      </c>
      <c r="EW14" s="252">
        <f t="shared" si="33"/>
        <v>0</v>
      </c>
      <c r="EX14" s="252">
        <f t="shared" si="33"/>
        <v>0</v>
      </c>
      <c r="EY14" s="252" t="str">
        <f t="shared" si="33"/>
        <v/>
      </c>
      <c r="EZ14" s="252" t="str">
        <f t="shared" si="33"/>
        <v/>
      </c>
      <c r="FA14" s="252" t="str">
        <f t="shared" si="33"/>
        <v/>
      </c>
      <c r="FB14" s="252">
        <f t="shared" si="33"/>
        <v>0</v>
      </c>
      <c r="FC14" s="252">
        <f t="shared" si="33"/>
        <v>0</v>
      </c>
      <c r="FD14" s="252">
        <f t="shared" si="33"/>
        <v>0</v>
      </c>
      <c r="FE14" s="252">
        <f t="shared" si="33"/>
        <v>0</v>
      </c>
      <c r="FF14" s="252" t="str">
        <f t="shared" si="33"/>
        <v/>
      </c>
      <c r="FG14" s="252" t="str">
        <f t="shared" si="33"/>
        <v/>
      </c>
      <c r="FH14" s="252">
        <f t="shared" si="33"/>
        <v>0</v>
      </c>
      <c r="FI14" s="253" t="str">
        <f t="shared" si="33"/>
        <v/>
      </c>
      <c r="FJ14" s="251" t="str">
        <f t="shared" si="33"/>
        <v/>
      </c>
      <c r="FK14" s="252" t="str">
        <f t="shared" si="33"/>
        <v/>
      </c>
      <c r="FL14" s="252" t="str">
        <f t="shared" si="33"/>
        <v/>
      </c>
      <c r="FM14" s="252" t="str">
        <f t="shared" si="33"/>
        <v/>
      </c>
      <c r="FN14" s="252" t="str">
        <f t="shared" ref="FN14:HY14" si="34">IF(OR($AO14="",$AO14&gt;FN$4,$AO19&lt;FN$4,FN$5="準"),"",
IF(AND(OR(FN$5="土",FN$5="日",FN$5="Ａ"),FN$6=""),"",IF(FN$6="",0,FN$6)))</f>
        <v/>
      </c>
      <c r="FO14" s="252" t="str">
        <f t="shared" si="34"/>
        <v/>
      </c>
      <c r="FP14" s="252" t="str">
        <f t="shared" si="34"/>
        <v/>
      </c>
      <c r="FQ14" s="252" t="str">
        <f t="shared" si="34"/>
        <v/>
      </c>
      <c r="FR14" s="252" t="str">
        <f t="shared" si="34"/>
        <v/>
      </c>
      <c r="FS14" s="252" t="str">
        <f t="shared" si="34"/>
        <v/>
      </c>
      <c r="FT14" s="252" t="str">
        <f t="shared" si="34"/>
        <v/>
      </c>
      <c r="FU14" s="252" t="str">
        <f t="shared" si="34"/>
        <v/>
      </c>
      <c r="FV14" s="252" t="str">
        <f t="shared" si="34"/>
        <v/>
      </c>
      <c r="FW14" s="252" t="str">
        <f t="shared" si="34"/>
        <v/>
      </c>
      <c r="FX14" s="252" t="str">
        <f t="shared" si="34"/>
        <v/>
      </c>
      <c r="FY14" s="252" t="str">
        <f t="shared" si="34"/>
        <v/>
      </c>
      <c r="FZ14" s="252" t="str">
        <f t="shared" si="34"/>
        <v/>
      </c>
      <c r="GA14" s="252" t="str">
        <f t="shared" si="34"/>
        <v/>
      </c>
      <c r="GB14" s="252" t="str">
        <f t="shared" si="34"/>
        <v/>
      </c>
      <c r="GC14" s="252" t="str">
        <f t="shared" si="34"/>
        <v/>
      </c>
      <c r="GD14" s="252" t="str">
        <f t="shared" si="34"/>
        <v/>
      </c>
      <c r="GE14" s="252" t="str">
        <f t="shared" si="34"/>
        <v/>
      </c>
      <c r="GF14" s="252" t="str">
        <f t="shared" si="34"/>
        <v/>
      </c>
      <c r="GG14" s="252" t="str">
        <f t="shared" si="34"/>
        <v/>
      </c>
      <c r="GH14" s="252" t="str">
        <f t="shared" si="34"/>
        <v/>
      </c>
      <c r="GI14" s="252" t="str">
        <f t="shared" si="34"/>
        <v/>
      </c>
      <c r="GJ14" s="252" t="str">
        <f t="shared" si="34"/>
        <v/>
      </c>
      <c r="GK14" s="252" t="str">
        <f t="shared" si="34"/>
        <v/>
      </c>
      <c r="GL14" s="252" t="str">
        <f t="shared" si="34"/>
        <v/>
      </c>
      <c r="GM14" s="252" t="str">
        <f t="shared" si="34"/>
        <v/>
      </c>
      <c r="GN14" s="253" t="str">
        <f t="shared" si="34"/>
        <v/>
      </c>
      <c r="GO14" s="251" t="str">
        <f t="shared" si="34"/>
        <v/>
      </c>
      <c r="GP14" s="252" t="str">
        <f t="shared" si="34"/>
        <v/>
      </c>
      <c r="GQ14" s="252" t="str">
        <f t="shared" si="34"/>
        <v/>
      </c>
      <c r="GR14" s="252" t="str">
        <f t="shared" si="34"/>
        <v/>
      </c>
      <c r="GS14" s="252" t="str">
        <f t="shared" si="34"/>
        <v/>
      </c>
      <c r="GT14" s="252" t="str">
        <f t="shared" si="34"/>
        <v/>
      </c>
      <c r="GU14" s="252" t="str">
        <f t="shared" si="34"/>
        <v/>
      </c>
      <c r="GV14" s="252" t="str">
        <f t="shared" si="34"/>
        <v/>
      </c>
      <c r="GW14" s="252" t="str">
        <f t="shared" si="34"/>
        <v/>
      </c>
      <c r="GX14" s="252" t="str">
        <f t="shared" si="34"/>
        <v/>
      </c>
      <c r="GY14" s="252" t="str">
        <f t="shared" si="34"/>
        <v/>
      </c>
      <c r="GZ14" s="252" t="str">
        <f t="shared" si="34"/>
        <v/>
      </c>
      <c r="HA14" s="252" t="str">
        <f t="shared" si="34"/>
        <v/>
      </c>
      <c r="HB14" s="252" t="str">
        <f t="shared" si="34"/>
        <v/>
      </c>
      <c r="HC14" s="252" t="str">
        <f t="shared" si="34"/>
        <v/>
      </c>
      <c r="HD14" s="252" t="str">
        <f t="shared" si="34"/>
        <v/>
      </c>
      <c r="HE14" s="252" t="str">
        <f t="shared" si="34"/>
        <v/>
      </c>
      <c r="HF14" s="252" t="str">
        <f t="shared" si="34"/>
        <v/>
      </c>
      <c r="HG14" s="252" t="str">
        <f t="shared" si="34"/>
        <v/>
      </c>
      <c r="HH14" s="252" t="str">
        <f t="shared" si="34"/>
        <v/>
      </c>
      <c r="HI14" s="252" t="str">
        <f t="shared" si="34"/>
        <v/>
      </c>
      <c r="HJ14" s="252" t="str">
        <f t="shared" si="34"/>
        <v/>
      </c>
      <c r="HK14" s="252" t="str">
        <f t="shared" si="34"/>
        <v/>
      </c>
      <c r="HL14" s="252" t="str">
        <f t="shared" si="34"/>
        <v/>
      </c>
      <c r="HM14" s="252" t="str">
        <f t="shared" si="34"/>
        <v/>
      </c>
      <c r="HN14" s="252" t="str">
        <f t="shared" si="34"/>
        <v/>
      </c>
      <c r="HO14" s="252" t="str">
        <f t="shared" si="34"/>
        <v/>
      </c>
      <c r="HP14" s="252" t="str">
        <f t="shared" si="34"/>
        <v/>
      </c>
      <c r="HQ14" s="252" t="str">
        <f t="shared" si="34"/>
        <v/>
      </c>
      <c r="HR14" s="252" t="str">
        <f t="shared" si="34"/>
        <v/>
      </c>
      <c r="HS14" s="253" t="str">
        <f t="shared" si="34"/>
        <v/>
      </c>
      <c r="HT14" s="262" t="str">
        <f t="shared" si="34"/>
        <v/>
      </c>
      <c r="HU14" s="225" t="str">
        <f t="shared" si="34"/>
        <v/>
      </c>
      <c r="HV14" s="225" t="str">
        <f t="shared" si="34"/>
        <v/>
      </c>
      <c r="HW14" s="225" t="str">
        <f t="shared" si="34"/>
        <v/>
      </c>
      <c r="HX14" s="225" t="str">
        <f t="shared" si="34"/>
        <v/>
      </c>
      <c r="HY14" s="225" t="str">
        <f t="shared" si="34"/>
        <v/>
      </c>
      <c r="HZ14" s="225" t="str">
        <f>IF(OR($AO14="",$AO14&gt;HZ$4,$AO19&lt;HZ$4,HZ$5="準"),"",
IF(AND(OR(HZ$5="土",HZ$5="日",HZ$5="Ａ"),HZ$6=""),"",IF(HZ$6="",0,HZ$6)))</f>
        <v/>
      </c>
      <c r="IA14" s="225" t="str">
        <f>IF(OR($AO14="",$AO14&gt;IA$4,$AO19&lt;IA$4,IA$5="準"),"",
IF(AND(OR(IA$5="土",IA$5="日",IA$5="Ａ"),IA$6=""),"",IF(IA$6="",0,IA$6)))</f>
        <v/>
      </c>
      <c r="IB14" s="225" t="str">
        <f>IF(OR($AO14="",$AO14&gt;IB$4,$AO19&lt;IB$4,IB$5="準"),"",
IF(AND(OR(IB$5="土",IB$5="日",IB$5="Ａ"),IB$6=""),"",IF(IB$6="",0,IB$6)))</f>
        <v/>
      </c>
      <c r="IC14" s="263" t="str">
        <f>IF(OR($AO14="",$AO14&gt;IC$4,$AO19&lt;IC$4,IC$5="準"),"",
IF(AND(OR(IC$5="土",IC$5="日",IC$5="Ａ"),IC$6=""),"",IF(IC$6="",0,IC$6)))</f>
        <v/>
      </c>
      <c r="ID14" s="254" t="str">
        <f>IF(SUM(AP14:HS14)=0,"",SUM(AP14:HS14))</f>
        <v/>
      </c>
    </row>
    <row r="15" spans="1:249" ht="35.15" customHeight="1">
      <c r="A15" s="1252"/>
      <c r="B15" s="1259"/>
      <c r="C15" s="1260"/>
      <c r="D15" s="1251"/>
      <c r="E15" s="1251"/>
      <c r="F15" s="1251"/>
      <c r="G15" s="1251"/>
      <c r="H15" s="1251"/>
      <c r="I15" s="1251"/>
      <c r="J15" s="1251"/>
      <c r="K15" s="1251"/>
      <c r="L15" s="1251"/>
      <c r="M15" s="1251"/>
      <c r="N15" s="1251"/>
      <c r="O15" s="1251"/>
      <c r="P15" s="1251"/>
      <c r="Q15" s="1251"/>
      <c r="R15" s="1251"/>
      <c r="S15" s="1251"/>
      <c r="T15" s="1251"/>
      <c r="U15" s="1251"/>
      <c r="V15" s="1251"/>
      <c r="W15" s="1251"/>
      <c r="X15" s="1251"/>
      <c r="Y15" s="1251"/>
      <c r="Z15" s="1251"/>
      <c r="AA15" s="1251"/>
      <c r="AB15" s="1251"/>
      <c r="AC15" s="1251"/>
      <c r="AD15" s="1251"/>
      <c r="AE15" s="1251"/>
      <c r="AF15" s="1251"/>
      <c r="AG15" s="1254"/>
      <c r="AI15" s="1283"/>
      <c r="AK15" s="97">
        <v>45600</v>
      </c>
      <c r="AL15" s="248" t="s">
        <v>568</v>
      </c>
      <c r="AM15" s="249">
        <v>1</v>
      </c>
      <c r="AO15" s="292"/>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63"/>
      <c r="BU15" s="262"/>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63"/>
      <c r="CZ15" s="262"/>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63"/>
      <c r="EE15" s="262"/>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63"/>
      <c r="FJ15" s="262"/>
      <c r="FK15" s="225"/>
      <c r="FL15" s="225"/>
      <c r="FM15" s="225"/>
      <c r="FN15" s="225"/>
      <c r="FO15" s="225"/>
      <c r="FP15" s="225"/>
      <c r="FQ15" s="225"/>
      <c r="FR15" s="225"/>
      <c r="FS15" s="225"/>
      <c r="FT15" s="225"/>
      <c r="FU15" s="225"/>
      <c r="FV15" s="225"/>
      <c r="FW15" s="225"/>
      <c r="FX15" s="225"/>
      <c r="FY15" s="225"/>
      <c r="FZ15" s="225"/>
      <c r="GA15" s="225"/>
      <c r="GB15" s="225"/>
      <c r="GC15" s="225"/>
      <c r="GD15" s="225"/>
      <c r="GE15" s="225"/>
      <c r="GF15" s="225"/>
      <c r="GG15" s="225"/>
      <c r="GH15" s="225"/>
      <c r="GI15" s="225"/>
      <c r="GJ15" s="225"/>
      <c r="GK15" s="225"/>
      <c r="GL15" s="225"/>
      <c r="GM15" s="225"/>
      <c r="GN15" s="263"/>
      <c r="GO15" s="262"/>
      <c r="GP15" s="225"/>
      <c r="GQ15" s="225"/>
      <c r="GR15" s="225"/>
      <c r="GS15" s="225"/>
      <c r="GT15" s="225"/>
      <c r="GU15" s="225"/>
      <c r="GV15" s="225"/>
      <c r="GW15" s="225"/>
      <c r="GX15" s="225"/>
      <c r="GY15" s="225"/>
      <c r="GZ15" s="225"/>
      <c r="HA15" s="225"/>
      <c r="HB15" s="225"/>
      <c r="HC15" s="225"/>
      <c r="HD15" s="225"/>
      <c r="HE15" s="225"/>
      <c r="HF15" s="225"/>
      <c r="HG15" s="225"/>
      <c r="HH15" s="225"/>
      <c r="HI15" s="225"/>
      <c r="HJ15" s="225"/>
      <c r="HK15" s="225"/>
      <c r="HL15" s="225"/>
      <c r="HM15" s="225"/>
      <c r="HN15" s="225"/>
      <c r="HO15" s="225"/>
      <c r="HP15" s="225"/>
      <c r="HQ15" s="225"/>
      <c r="HR15" s="225"/>
      <c r="HS15" s="263"/>
      <c r="HT15" s="262"/>
      <c r="HU15" s="225"/>
      <c r="HV15" s="225"/>
      <c r="HW15" s="225"/>
      <c r="HX15" s="225"/>
      <c r="HY15" s="225"/>
      <c r="HZ15" s="225"/>
      <c r="IA15" s="225"/>
      <c r="IB15" s="225"/>
      <c r="IC15" s="263"/>
      <c r="ID15" s="264"/>
    </row>
    <row r="16" spans="1:249" ht="35.15" customHeight="1">
      <c r="A16" s="1252"/>
      <c r="B16" s="1259"/>
      <c r="C16" s="1260"/>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251"/>
      <c r="AB16" s="1251"/>
      <c r="AC16" s="1251"/>
      <c r="AD16" s="1251"/>
      <c r="AE16" s="1251"/>
      <c r="AF16" s="1251"/>
      <c r="AG16" s="1254"/>
      <c r="AI16" s="1283"/>
      <c r="AK16" s="97">
        <v>45619</v>
      </c>
      <c r="AL16" s="248" t="s">
        <v>82</v>
      </c>
      <c r="AM16" s="249">
        <v>1</v>
      </c>
      <c r="AO16" s="292"/>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63"/>
      <c r="BU16" s="262"/>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63"/>
      <c r="CZ16" s="262"/>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63"/>
      <c r="EE16" s="262"/>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63"/>
      <c r="FJ16" s="262"/>
      <c r="FK16" s="225"/>
      <c r="FL16" s="225"/>
      <c r="FM16" s="225"/>
      <c r="FN16" s="225"/>
      <c r="FO16" s="225"/>
      <c r="FP16" s="225"/>
      <c r="FQ16" s="225"/>
      <c r="FR16" s="225"/>
      <c r="FS16" s="225"/>
      <c r="FT16" s="225"/>
      <c r="FU16" s="225"/>
      <c r="FV16" s="225"/>
      <c r="FW16" s="225"/>
      <c r="FX16" s="225"/>
      <c r="FY16" s="225"/>
      <c r="FZ16" s="225"/>
      <c r="GA16" s="225"/>
      <c r="GB16" s="225"/>
      <c r="GC16" s="225"/>
      <c r="GD16" s="225"/>
      <c r="GE16" s="225"/>
      <c r="GF16" s="225"/>
      <c r="GG16" s="225"/>
      <c r="GH16" s="225"/>
      <c r="GI16" s="225"/>
      <c r="GJ16" s="225"/>
      <c r="GK16" s="225"/>
      <c r="GL16" s="225"/>
      <c r="GM16" s="225"/>
      <c r="GN16" s="263"/>
      <c r="GO16" s="262"/>
      <c r="GP16" s="225"/>
      <c r="GQ16" s="225"/>
      <c r="GR16" s="225"/>
      <c r="GS16" s="225"/>
      <c r="GT16" s="225"/>
      <c r="GU16" s="225"/>
      <c r="GV16" s="225"/>
      <c r="GW16" s="225"/>
      <c r="GX16" s="225"/>
      <c r="GY16" s="225"/>
      <c r="GZ16" s="225"/>
      <c r="HA16" s="225"/>
      <c r="HB16" s="225"/>
      <c r="HC16" s="225"/>
      <c r="HD16" s="225"/>
      <c r="HE16" s="225"/>
      <c r="HF16" s="225"/>
      <c r="HG16" s="225"/>
      <c r="HH16" s="225"/>
      <c r="HI16" s="225"/>
      <c r="HJ16" s="225"/>
      <c r="HK16" s="225"/>
      <c r="HL16" s="225"/>
      <c r="HM16" s="225"/>
      <c r="HN16" s="225"/>
      <c r="HO16" s="225"/>
      <c r="HP16" s="225"/>
      <c r="HQ16" s="225"/>
      <c r="HR16" s="225"/>
      <c r="HS16" s="263"/>
      <c r="HT16" s="262"/>
      <c r="HU16" s="225"/>
      <c r="HV16" s="225"/>
      <c r="HW16" s="225"/>
      <c r="HX16" s="225"/>
      <c r="HY16" s="225"/>
      <c r="HZ16" s="225"/>
      <c r="IA16" s="225"/>
      <c r="IB16" s="225"/>
      <c r="IC16" s="263"/>
      <c r="ID16" s="264"/>
    </row>
    <row r="17" spans="1:238" ht="35.15" customHeight="1">
      <c r="A17" s="1252"/>
      <c r="B17" s="1259"/>
      <c r="C17" s="1260"/>
      <c r="D17" s="1251"/>
      <c r="E17" s="1251"/>
      <c r="F17" s="1251"/>
      <c r="G17" s="1251"/>
      <c r="H17" s="1251"/>
      <c r="I17" s="1251"/>
      <c r="J17" s="1251"/>
      <c r="K17" s="1251"/>
      <c r="L17" s="1251"/>
      <c r="M17" s="1251"/>
      <c r="N17" s="1251"/>
      <c r="O17" s="1251"/>
      <c r="P17" s="1251"/>
      <c r="Q17" s="1251"/>
      <c r="R17" s="1251"/>
      <c r="S17" s="1251"/>
      <c r="T17" s="1251"/>
      <c r="U17" s="1251"/>
      <c r="V17" s="1251"/>
      <c r="W17" s="1251"/>
      <c r="X17" s="1251"/>
      <c r="Y17" s="1251"/>
      <c r="Z17" s="1251"/>
      <c r="AA17" s="1251"/>
      <c r="AB17" s="1251"/>
      <c r="AC17" s="1251"/>
      <c r="AD17" s="1251"/>
      <c r="AE17" s="1251"/>
      <c r="AF17" s="1251"/>
      <c r="AG17" s="1254"/>
      <c r="AI17" s="1283"/>
      <c r="AK17" s="97">
        <v>45655</v>
      </c>
      <c r="AL17" s="248" t="s">
        <v>83</v>
      </c>
      <c r="AM17" s="249">
        <v>1</v>
      </c>
      <c r="AO17" s="292"/>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63"/>
      <c r="BU17" s="262"/>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63"/>
      <c r="CZ17" s="262"/>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63"/>
      <c r="EE17" s="262"/>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63"/>
      <c r="FJ17" s="262"/>
      <c r="FK17" s="225"/>
      <c r="FL17" s="225"/>
      <c r="FM17" s="225"/>
      <c r="FN17" s="225"/>
      <c r="FO17" s="225"/>
      <c r="FP17" s="225"/>
      <c r="FQ17" s="225"/>
      <c r="FR17" s="225"/>
      <c r="FS17" s="225"/>
      <c r="FT17" s="225"/>
      <c r="FU17" s="225"/>
      <c r="FV17" s="225"/>
      <c r="FW17" s="225"/>
      <c r="FX17" s="225"/>
      <c r="FY17" s="225"/>
      <c r="FZ17" s="225"/>
      <c r="GA17" s="225"/>
      <c r="GB17" s="225"/>
      <c r="GC17" s="225"/>
      <c r="GD17" s="225"/>
      <c r="GE17" s="225"/>
      <c r="GF17" s="225"/>
      <c r="GG17" s="225"/>
      <c r="GH17" s="225"/>
      <c r="GI17" s="225"/>
      <c r="GJ17" s="225"/>
      <c r="GK17" s="225"/>
      <c r="GL17" s="225"/>
      <c r="GM17" s="225"/>
      <c r="GN17" s="263"/>
      <c r="GO17" s="262"/>
      <c r="GP17" s="225"/>
      <c r="GQ17" s="225"/>
      <c r="GR17" s="225"/>
      <c r="GS17" s="225"/>
      <c r="GT17" s="225"/>
      <c r="GU17" s="225"/>
      <c r="GV17" s="225"/>
      <c r="GW17" s="225"/>
      <c r="GX17" s="225"/>
      <c r="GY17" s="225"/>
      <c r="GZ17" s="225"/>
      <c r="HA17" s="225"/>
      <c r="HB17" s="225"/>
      <c r="HC17" s="225"/>
      <c r="HD17" s="225"/>
      <c r="HE17" s="225"/>
      <c r="HF17" s="225"/>
      <c r="HG17" s="225"/>
      <c r="HH17" s="225"/>
      <c r="HI17" s="225"/>
      <c r="HJ17" s="225"/>
      <c r="HK17" s="225"/>
      <c r="HL17" s="225"/>
      <c r="HM17" s="225"/>
      <c r="HN17" s="225"/>
      <c r="HO17" s="225"/>
      <c r="HP17" s="225"/>
      <c r="HQ17" s="225"/>
      <c r="HR17" s="225"/>
      <c r="HS17" s="263"/>
      <c r="HT17" s="262"/>
      <c r="HU17" s="225"/>
      <c r="HV17" s="225"/>
      <c r="HW17" s="225"/>
      <c r="HX17" s="225"/>
      <c r="HY17" s="225"/>
      <c r="HZ17" s="225"/>
      <c r="IA17" s="225"/>
      <c r="IB17" s="225"/>
      <c r="IC17" s="263"/>
      <c r="ID17" s="264"/>
    </row>
    <row r="18" spans="1:238" ht="35.15" customHeight="1">
      <c r="A18" s="1252"/>
      <c r="B18" s="1259"/>
      <c r="C18" s="1260"/>
      <c r="D18" s="1251"/>
      <c r="E18" s="1251"/>
      <c r="F18" s="1251"/>
      <c r="G18" s="1251"/>
      <c r="H18" s="1251"/>
      <c r="I18" s="1251"/>
      <c r="J18" s="1251"/>
      <c r="K18" s="1251"/>
      <c r="L18" s="1251"/>
      <c r="M18" s="1251"/>
      <c r="N18" s="1251"/>
      <c r="O18" s="1251"/>
      <c r="P18" s="1251"/>
      <c r="Q18" s="1251"/>
      <c r="R18" s="1251"/>
      <c r="S18" s="1251"/>
      <c r="T18" s="1251"/>
      <c r="U18" s="1251"/>
      <c r="V18" s="1251"/>
      <c r="W18" s="1251"/>
      <c r="X18" s="1251"/>
      <c r="Y18" s="1251"/>
      <c r="Z18" s="1251"/>
      <c r="AA18" s="1251"/>
      <c r="AB18" s="1251"/>
      <c r="AC18" s="1251"/>
      <c r="AD18" s="1251"/>
      <c r="AE18" s="1251"/>
      <c r="AF18" s="1251"/>
      <c r="AG18" s="1254"/>
      <c r="AI18" s="273">
        <f>P9</f>
        <v>20</v>
      </c>
      <c r="AK18" s="97">
        <v>45656</v>
      </c>
      <c r="AL18" s="248" t="s">
        <v>83</v>
      </c>
      <c r="AM18" s="249">
        <v>1</v>
      </c>
      <c r="AO18" s="292"/>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63"/>
      <c r="BU18" s="262"/>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63"/>
      <c r="CZ18" s="262"/>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63"/>
      <c r="EE18" s="262"/>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63"/>
      <c r="FJ18" s="262"/>
      <c r="FK18" s="225"/>
      <c r="FL18" s="225"/>
      <c r="FM18" s="225"/>
      <c r="FN18" s="225"/>
      <c r="FO18" s="225"/>
      <c r="FP18" s="225"/>
      <c r="FQ18" s="225"/>
      <c r="FR18" s="225"/>
      <c r="FS18" s="225"/>
      <c r="FT18" s="225"/>
      <c r="FU18" s="225"/>
      <c r="FV18" s="225"/>
      <c r="FW18" s="225"/>
      <c r="FX18" s="225"/>
      <c r="FY18" s="225"/>
      <c r="FZ18" s="225"/>
      <c r="GA18" s="225"/>
      <c r="GB18" s="225"/>
      <c r="GC18" s="225"/>
      <c r="GD18" s="225"/>
      <c r="GE18" s="225"/>
      <c r="GF18" s="225"/>
      <c r="GG18" s="225"/>
      <c r="GH18" s="225"/>
      <c r="GI18" s="225"/>
      <c r="GJ18" s="225"/>
      <c r="GK18" s="225"/>
      <c r="GL18" s="225"/>
      <c r="GM18" s="225"/>
      <c r="GN18" s="263"/>
      <c r="GO18" s="262"/>
      <c r="GP18" s="225"/>
      <c r="GQ18" s="225"/>
      <c r="GR18" s="225"/>
      <c r="GS18" s="225"/>
      <c r="GT18" s="225"/>
      <c r="GU18" s="225"/>
      <c r="GV18" s="225"/>
      <c r="GW18" s="225"/>
      <c r="GX18" s="225"/>
      <c r="GY18" s="225"/>
      <c r="GZ18" s="225"/>
      <c r="HA18" s="225"/>
      <c r="HB18" s="225"/>
      <c r="HC18" s="225"/>
      <c r="HD18" s="225"/>
      <c r="HE18" s="225"/>
      <c r="HF18" s="225"/>
      <c r="HG18" s="225"/>
      <c r="HH18" s="225"/>
      <c r="HI18" s="225"/>
      <c r="HJ18" s="225"/>
      <c r="HK18" s="225"/>
      <c r="HL18" s="225"/>
      <c r="HM18" s="225"/>
      <c r="HN18" s="225"/>
      <c r="HO18" s="225"/>
      <c r="HP18" s="225"/>
      <c r="HQ18" s="225"/>
      <c r="HR18" s="225"/>
      <c r="HS18" s="263"/>
      <c r="HT18" s="262"/>
      <c r="HU18" s="225"/>
      <c r="HV18" s="225"/>
      <c r="HW18" s="225"/>
      <c r="HX18" s="225"/>
      <c r="HY18" s="225"/>
      <c r="HZ18" s="225"/>
      <c r="IA18" s="225"/>
      <c r="IB18" s="225"/>
      <c r="IC18" s="263"/>
      <c r="ID18" s="264"/>
    </row>
    <row r="19" spans="1:238" ht="35.15" customHeight="1">
      <c r="A19" s="1252"/>
      <c r="B19" s="1259"/>
      <c r="C19" s="1260"/>
      <c r="D19" s="1251"/>
      <c r="E19" s="1251"/>
      <c r="F19" s="1251"/>
      <c r="G19" s="1251"/>
      <c r="H19" s="1251"/>
      <c r="I19" s="1251"/>
      <c r="J19" s="1251"/>
      <c r="K19" s="1251"/>
      <c r="L19" s="1251"/>
      <c r="M19" s="1251"/>
      <c r="N19" s="1251"/>
      <c r="O19" s="1251"/>
      <c r="P19" s="1251"/>
      <c r="Q19" s="1251"/>
      <c r="R19" s="1251"/>
      <c r="S19" s="1251"/>
      <c r="T19" s="1251"/>
      <c r="U19" s="1251"/>
      <c r="V19" s="1251"/>
      <c r="W19" s="1251"/>
      <c r="X19" s="1251"/>
      <c r="Y19" s="1251"/>
      <c r="Z19" s="1251"/>
      <c r="AA19" s="1251"/>
      <c r="AB19" s="1251"/>
      <c r="AC19" s="1251"/>
      <c r="AD19" s="1251"/>
      <c r="AE19" s="1251"/>
      <c r="AF19" s="1251"/>
      <c r="AG19" s="1254"/>
      <c r="AI19" s="302" t="s">
        <v>416</v>
      </c>
      <c r="AK19" s="97">
        <v>45657</v>
      </c>
      <c r="AL19" s="248" t="s">
        <v>83</v>
      </c>
      <c r="AM19" s="249">
        <v>1</v>
      </c>
      <c r="AO19" s="255">
        <f>IF(AO14="","",EOMONTH($E$8,3)+DAY($E$8)-1)</f>
        <v>45565</v>
      </c>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8"/>
      <c r="BU19" s="256"/>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8"/>
      <c r="CZ19" s="256"/>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8"/>
      <c r="EE19" s="256"/>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8"/>
      <c r="FJ19" s="256"/>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8"/>
      <c r="GO19" s="256"/>
      <c r="GP19" s="257"/>
      <c r="GQ19" s="257"/>
      <c r="GR19" s="257"/>
      <c r="GS19" s="257"/>
      <c r="GT19" s="257"/>
      <c r="GU19" s="257"/>
      <c r="GV19" s="257"/>
      <c r="GW19" s="257"/>
      <c r="GX19" s="257"/>
      <c r="GY19" s="257"/>
      <c r="GZ19" s="257"/>
      <c r="HA19" s="257"/>
      <c r="HB19" s="257"/>
      <c r="HC19" s="257"/>
      <c r="HD19" s="257"/>
      <c r="HE19" s="257"/>
      <c r="HF19" s="257"/>
      <c r="HG19" s="257"/>
      <c r="HH19" s="257"/>
      <c r="HI19" s="257"/>
      <c r="HJ19" s="257"/>
      <c r="HK19" s="257"/>
      <c r="HL19" s="257"/>
      <c r="HM19" s="257"/>
      <c r="HN19" s="257"/>
      <c r="HO19" s="257"/>
      <c r="HP19" s="257"/>
      <c r="HQ19" s="257"/>
      <c r="HR19" s="257"/>
      <c r="HS19" s="258"/>
      <c r="HT19" s="256"/>
      <c r="HU19" s="257"/>
      <c r="HV19" s="257"/>
      <c r="HW19" s="257"/>
      <c r="HX19" s="257"/>
      <c r="HY19" s="257"/>
      <c r="HZ19" s="257"/>
      <c r="IA19" s="257"/>
      <c r="IB19" s="257"/>
      <c r="IC19" s="258"/>
      <c r="ID19" s="259">
        <f>IF(COUNT(AP14:HS14)=0,"",COUNT(AP14:HS14))</f>
        <v>19</v>
      </c>
    </row>
    <row r="20" spans="1:238" ht="15" customHeight="1">
      <c r="A20" s="1252"/>
      <c r="B20" s="1253" t="s">
        <v>23</v>
      </c>
      <c r="C20" s="303"/>
      <c r="D20" s="304"/>
      <c r="E20" s="304"/>
      <c r="F20" s="304"/>
      <c r="G20" s="304"/>
      <c r="H20" s="304"/>
      <c r="I20" s="304"/>
      <c r="J20" s="304"/>
      <c r="K20" s="304"/>
      <c r="L20" s="304"/>
      <c r="M20" s="305"/>
      <c r="N20" s="305"/>
      <c r="O20" s="304"/>
      <c r="P20" s="304"/>
      <c r="Q20" s="304"/>
      <c r="R20" s="304"/>
      <c r="S20" s="304"/>
      <c r="T20" s="304"/>
      <c r="U20" s="304"/>
      <c r="V20" s="304"/>
      <c r="W20" s="304"/>
      <c r="X20" s="304"/>
      <c r="Y20" s="304"/>
      <c r="Z20" s="304"/>
      <c r="AA20" s="304"/>
      <c r="AB20" s="304"/>
      <c r="AC20" s="304"/>
      <c r="AD20" s="304"/>
      <c r="AE20" s="304"/>
      <c r="AF20" s="304"/>
      <c r="AG20" s="306"/>
      <c r="AI20" s="279" t="str">
        <f>P8</f>
        <v/>
      </c>
      <c r="AK20" s="95">
        <v>45658</v>
      </c>
      <c r="AL20" s="248" t="s">
        <v>84</v>
      </c>
      <c r="AM20" s="249">
        <v>1</v>
      </c>
      <c r="AO20" s="250">
        <f>IF($E$8="","",EOMONTH($E$8,3)+DAY($E$8))</f>
        <v>45566</v>
      </c>
      <c r="AP20" s="252" t="str">
        <f t="shared" ref="AP20:DA20" si="35">IF(OR($AO20="",$AO20&gt;AP$4,$AO21&lt;AP$4,AP$5="準"),"",
IF(AND(OR(AP$5="土",AP$5="日",AP$5="Ａ"),AP$6=""),"",IF(AP$6="",0,AP$6)))</f>
        <v/>
      </c>
      <c r="AQ20" s="252" t="str">
        <f t="shared" si="35"/>
        <v/>
      </c>
      <c r="AR20" s="252" t="str">
        <f t="shared" si="35"/>
        <v/>
      </c>
      <c r="AS20" s="252" t="str">
        <f t="shared" si="35"/>
        <v/>
      </c>
      <c r="AT20" s="252" t="str">
        <f t="shared" si="35"/>
        <v/>
      </c>
      <c r="AU20" s="252" t="str">
        <f t="shared" si="35"/>
        <v/>
      </c>
      <c r="AV20" s="252" t="str">
        <f t="shared" si="35"/>
        <v/>
      </c>
      <c r="AW20" s="252" t="str">
        <f t="shared" si="35"/>
        <v/>
      </c>
      <c r="AX20" s="252" t="str">
        <f t="shared" si="35"/>
        <v/>
      </c>
      <c r="AY20" s="252" t="str">
        <f t="shared" si="35"/>
        <v/>
      </c>
      <c r="AZ20" s="252" t="str">
        <f t="shared" si="35"/>
        <v/>
      </c>
      <c r="BA20" s="252" t="str">
        <f t="shared" si="35"/>
        <v/>
      </c>
      <c r="BB20" s="252" t="str">
        <f t="shared" si="35"/>
        <v/>
      </c>
      <c r="BC20" s="252" t="str">
        <f t="shared" si="35"/>
        <v/>
      </c>
      <c r="BD20" s="252" t="str">
        <f t="shared" si="35"/>
        <v/>
      </c>
      <c r="BE20" s="252" t="str">
        <f t="shared" si="35"/>
        <v/>
      </c>
      <c r="BF20" s="252" t="str">
        <f t="shared" si="35"/>
        <v/>
      </c>
      <c r="BG20" s="252" t="str">
        <f t="shared" si="35"/>
        <v/>
      </c>
      <c r="BH20" s="252" t="str">
        <f t="shared" si="35"/>
        <v/>
      </c>
      <c r="BI20" s="252" t="str">
        <f t="shared" si="35"/>
        <v/>
      </c>
      <c r="BJ20" s="252" t="str">
        <f t="shared" si="35"/>
        <v/>
      </c>
      <c r="BK20" s="252" t="str">
        <f t="shared" si="35"/>
        <v/>
      </c>
      <c r="BL20" s="252" t="str">
        <f t="shared" si="35"/>
        <v/>
      </c>
      <c r="BM20" s="252" t="str">
        <f t="shared" si="35"/>
        <v/>
      </c>
      <c r="BN20" s="252" t="str">
        <f t="shared" si="35"/>
        <v/>
      </c>
      <c r="BO20" s="252" t="str">
        <f t="shared" si="35"/>
        <v/>
      </c>
      <c r="BP20" s="252" t="str">
        <f t="shared" si="35"/>
        <v/>
      </c>
      <c r="BQ20" s="252" t="str">
        <f t="shared" si="35"/>
        <v/>
      </c>
      <c r="BR20" s="252" t="str">
        <f t="shared" si="35"/>
        <v/>
      </c>
      <c r="BS20" s="252" t="str">
        <f t="shared" si="35"/>
        <v/>
      </c>
      <c r="BT20" s="253" t="str">
        <f t="shared" si="35"/>
        <v/>
      </c>
      <c r="BU20" s="251" t="str">
        <f t="shared" si="35"/>
        <v/>
      </c>
      <c r="BV20" s="252" t="str">
        <f t="shared" si="35"/>
        <v/>
      </c>
      <c r="BW20" s="252" t="str">
        <f t="shared" si="35"/>
        <v/>
      </c>
      <c r="BX20" s="252" t="str">
        <f t="shared" si="35"/>
        <v/>
      </c>
      <c r="BY20" s="252" t="str">
        <f t="shared" si="35"/>
        <v/>
      </c>
      <c r="BZ20" s="252" t="str">
        <f t="shared" si="35"/>
        <v/>
      </c>
      <c r="CA20" s="252" t="str">
        <f t="shared" si="35"/>
        <v/>
      </c>
      <c r="CB20" s="252" t="str">
        <f t="shared" si="35"/>
        <v/>
      </c>
      <c r="CC20" s="252" t="str">
        <f t="shared" si="35"/>
        <v/>
      </c>
      <c r="CD20" s="252" t="str">
        <f t="shared" si="35"/>
        <v/>
      </c>
      <c r="CE20" s="252" t="str">
        <f t="shared" si="35"/>
        <v/>
      </c>
      <c r="CF20" s="252" t="str">
        <f t="shared" si="35"/>
        <v/>
      </c>
      <c r="CG20" s="252" t="str">
        <f t="shared" si="35"/>
        <v/>
      </c>
      <c r="CH20" s="252" t="str">
        <f t="shared" si="35"/>
        <v/>
      </c>
      <c r="CI20" s="252" t="str">
        <f t="shared" si="35"/>
        <v/>
      </c>
      <c r="CJ20" s="252" t="str">
        <f t="shared" si="35"/>
        <v/>
      </c>
      <c r="CK20" s="252" t="str">
        <f t="shared" si="35"/>
        <v/>
      </c>
      <c r="CL20" s="252" t="str">
        <f t="shared" si="35"/>
        <v/>
      </c>
      <c r="CM20" s="252" t="str">
        <f t="shared" si="35"/>
        <v/>
      </c>
      <c r="CN20" s="252" t="str">
        <f t="shared" si="35"/>
        <v/>
      </c>
      <c r="CO20" s="252" t="str">
        <f t="shared" si="35"/>
        <v/>
      </c>
      <c r="CP20" s="252" t="str">
        <f t="shared" si="35"/>
        <v/>
      </c>
      <c r="CQ20" s="252" t="str">
        <f t="shared" si="35"/>
        <v/>
      </c>
      <c r="CR20" s="252" t="str">
        <f t="shared" si="35"/>
        <v/>
      </c>
      <c r="CS20" s="252" t="str">
        <f t="shared" si="35"/>
        <v/>
      </c>
      <c r="CT20" s="252" t="str">
        <f t="shared" si="35"/>
        <v/>
      </c>
      <c r="CU20" s="252" t="str">
        <f t="shared" si="35"/>
        <v/>
      </c>
      <c r="CV20" s="252" t="str">
        <f t="shared" si="35"/>
        <v/>
      </c>
      <c r="CW20" s="252" t="str">
        <f t="shared" si="35"/>
        <v/>
      </c>
      <c r="CX20" s="252" t="str">
        <f t="shared" si="35"/>
        <v/>
      </c>
      <c r="CY20" s="253" t="str">
        <f t="shared" si="35"/>
        <v/>
      </c>
      <c r="CZ20" s="251" t="str">
        <f t="shared" si="35"/>
        <v/>
      </c>
      <c r="DA20" s="252" t="str">
        <f t="shared" si="35"/>
        <v/>
      </c>
      <c r="DB20" s="252" t="str">
        <f t="shared" ref="DB20:FM20" si="36">IF(OR($AO20="",$AO20&gt;DB$4,$AO21&lt;DB$4,DB$5="準"),"",
IF(AND(OR(DB$5="土",DB$5="日",DB$5="Ａ"),DB$6=""),"",IF(DB$6="",0,DB$6)))</f>
        <v/>
      </c>
      <c r="DC20" s="252" t="str">
        <f t="shared" si="36"/>
        <v/>
      </c>
      <c r="DD20" s="252" t="str">
        <f t="shared" si="36"/>
        <v/>
      </c>
      <c r="DE20" s="252" t="str">
        <f t="shared" si="36"/>
        <v/>
      </c>
      <c r="DF20" s="252" t="str">
        <f t="shared" si="36"/>
        <v/>
      </c>
      <c r="DG20" s="252" t="str">
        <f t="shared" si="36"/>
        <v/>
      </c>
      <c r="DH20" s="252" t="str">
        <f t="shared" si="36"/>
        <v/>
      </c>
      <c r="DI20" s="252" t="str">
        <f t="shared" si="36"/>
        <v/>
      </c>
      <c r="DJ20" s="252" t="str">
        <f t="shared" si="36"/>
        <v/>
      </c>
      <c r="DK20" s="252" t="str">
        <f t="shared" si="36"/>
        <v/>
      </c>
      <c r="DL20" s="252" t="str">
        <f t="shared" si="36"/>
        <v/>
      </c>
      <c r="DM20" s="252" t="str">
        <f t="shared" si="36"/>
        <v/>
      </c>
      <c r="DN20" s="252" t="str">
        <f t="shared" si="36"/>
        <v/>
      </c>
      <c r="DO20" s="252" t="str">
        <f t="shared" si="36"/>
        <v/>
      </c>
      <c r="DP20" s="252" t="str">
        <f t="shared" si="36"/>
        <v/>
      </c>
      <c r="DQ20" s="252" t="str">
        <f t="shared" si="36"/>
        <v/>
      </c>
      <c r="DR20" s="252" t="str">
        <f t="shared" si="36"/>
        <v/>
      </c>
      <c r="DS20" s="252" t="str">
        <f t="shared" si="36"/>
        <v/>
      </c>
      <c r="DT20" s="252" t="str">
        <f t="shared" si="36"/>
        <v/>
      </c>
      <c r="DU20" s="252" t="str">
        <f t="shared" si="36"/>
        <v/>
      </c>
      <c r="DV20" s="252" t="str">
        <f t="shared" si="36"/>
        <v/>
      </c>
      <c r="DW20" s="252" t="str">
        <f t="shared" si="36"/>
        <v/>
      </c>
      <c r="DX20" s="252" t="str">
        <f t="shared" si="36"/>
        <v/>
      </c>
      <c r="DY20" s="252" t="str">
        <f t="shared" si="36"/>
        <v/>
      </c>
      <c r="DZ20" s="252" t="str">
        <f t="shared" si="36"/>
        <v/>
      </c>
      <c r="EA20" s="252" t="str">
        <f t="shared" si="36"/>
        <v/>
      </c>
      <c r="EB20" s="252" t="str">
        <f t="shared" si="36"/>
        <v/>
      </c>
      <c r="EC20" s="252" t="str">
        <f t="shared" si="36"/>
        <v/>
      </c>
      <c r="ED20" s="253" t="str">
        <f t="shared" si="36"/>
        <v/>
      </c>
      <c r="EE20" s="251" t="str">
        <f t="shared" si="36"/>
        <v/>
      </c>
      <c r="EF20" s="252" t="str">
        <f t="shared" si="36"/>
        <v/>
      </c>
      <c r="EG20" s="252" t="str">
        <f t="shared" si="36"/>
        <v/>
      </c>
      <c r="EH20" s="252" t="str">
        <f t="shared" si="36"/>
        <v/>
      </c>
      <c r="EI20" s="252" t="str">
        <f t="shared" si="36"/>
        <v/>
      </c>
      <c r="EJ20" s="252" t="str">
        <f t="shared" si="36"/>
        <v/>
      </c>
      <c r="EK20" s="252" t="str">
        <f t="shared" si="36"/>
        <v/>
      </c>
      <c r="EL20" s="252" t="str">
        <f t="shared" si="36"/>
        <v/>
      </c>
      <c r="EM20" s="252" t="str">
        <f t="shared" si="36"/>
        <v/>
      </c>
      <c r="EN20" s="252" t="str">
        <f t="shared" si="36"/>
        <v/>
      </c>
      <c r="EO20" s="252" t="str">
        <f t="shared" si="36"/>
        <v/>
      </c>
      <c r="EP20" s="252" t="str">
        <f t="shared" si="36"/>
        <v/>
      </c>
      <c r="EQ20" s="252" t="str">
        <f t="shared" si="36"/>
        <v/>
      </c>
      <c r="ER20" s="252" t="str">
        <f t="shared" si="36"/>
        <v/>
      </c>
      <c r="ES20" s="252" t="str">
        <f t="shared" si="36"/>
        <v/>
      </c>
      <c r="ET20" s="252" t="str">
        <f t="shared" si="36"/>
        <v/>
      </c>
      <c r="EU20" s="252" t="str">
        <f t="shared" si="36"/>
        <v/>
      </c>
      <c r="EV20" s="252" t="str">
        <f t="shared" si="36"/>
        <v/>
      </c>
      <c r="EW20" s="252" t="str">
        <f t="shared" si="36"/>
        <v/>
      </c>
      <c r="EX20" s="252" t="str">
        <f t="shared" si="36"/>
        <v/>
      </c>
      <c r="EY20" s="252" t="str">
        <f t="shared" si="36"/>
        <v/>
      </c>
      <c r="EZ20" s="252" t="str">
        <f t="shared" si="36"/>
        <v/>
      </c>
      <c r="FA20" s="252" t="str">
        <f t="shared" si="36"/>
        <v/>
      </c>
      <c r="FB20" s="252" t="str">
        <f t="shared" si="36"/>
        <v/>
      </c>
      <c r="FC20" s="252" t="str">
        <f t="shared" si="36"/>
        <v/>
      </c>
      <c r="FD20" s="252" t="str">
        <f t="shared" si="36"/>
        <v/>
      </c>
      <c r="FE20" s="252" t="str">
        <f t="shared" si="36"/>
        <v/>
      </c>
      <c r="FF20" s="252" t="str">
        <f t="shared" si="36"/>
        <v/>
      </c>
      <c r="FG20" s="252" t="str">
        <f t="shared" si="36"/>
        <v/>
      </c>
      <c r="FH20" s="252" t="str">
        <f t="shared" si="36"/>
        <v/>
      </c>
      <c r="FI20" s="253" t="str">
        <f t="shared" si="36"/>
        <v/>
      </c>
      <c r="FJ20" s="251">
        <f t="shared" si="36"/>
        <v>0</v>
      </c>
      <c r="FK20" s="252">
        <f t="shared" si="36"/>
        <v>0</v>
      </c>
      <c r="FL20" s="252">
        <f t="shared" si="36"/>
        <v>0</v>
      </c>
      <c r="FM20" s="252">
        <f t="shared" si="36"/>
        <v>0</v>
      </c>
      <c r="FN20" s="252" t="str">
        <f t="shared" ref="FN20:HY20" si="37">IF(OR($AO20="",$AO20&gt;FN$4,$AO21&lt;FN$4,FN$5="準"),"",
IF(AND(OR(FN$5="土",FN$5="日",FN$5="Ａ"),FN$6=""),"",IF(FN$6="",0,FN$6)))</f>
        <v/>
      </c>
      <c r="FO20" s="252" t="str">
        <f t="shared" si="37"/>
        <v/>
      </c>
      <c r="FP20" s="252">
        <f t="shared" si="37"/>
        <v>0</v>
      </c>
      <c r="FQ20" s="252">
        <f t="shared" si="37"/>
        <v>0</v>
      </c>
      <c r="FR20" s="252">
        <f t="shared" si="37"/>
        <v>0</v>
      </c>
      <c r="FS20" s="252">
        <f t="shared" si="37"/>
        <v>0</v>
      </c>
      <c r="FT20" s="252">
        <f t="shared" si="37"/>
        <v>0</v>
      </c>
      <c r="FU20" s="252" t="str">
        <f t="shared" si="37"/>
        <v/>
      </c>
      <c r="FV20" s="252" t="str">
        <f t="shared" si="37"/>
        <v/>
      </c>
      <c r="FW20" s="252" t="str">
        <f t="shared" si="37"/>
        <v/>
      </c>
      <c r="FX20" s="252">
        <f t="shared" si="37"/>
        <v>0</v>
      </c>
      <c r="FY20" s="252">
        <f t="shared" si="37"/>
        <v>0</v>
      </c>
      <c r="FZ20" s="252">
        <f t="shared" si="37"/>
        <v>0</v>
      </c>
      <c r="GA20" s="252">
        <f t="shared" si="37"/>
        <v>0</v>
      </c>
      <c r="GB20" s="252" t="str">
        <f t="shared" si="37"/>
        <v/>
      </c>
      <c r="GC20" s="252" t="str">
        <f t="shared" si="37"/>
        <v/>
      </c>
      <c r="GD20" s="252">
        <f t="shared" si="37"/>
        <v>0</v>
      </c>
      <c r="GE20" s="252">
        <f t="shared" si="37"/>
        <v>0</v>
      </c>
      <c r="GF20" s="252">
        <f t="shared" si="37"/>
        <v>0</v>
      </c>
      <c r="GG20" s="252">
        <f t="shared" si="37"/>
        <v>0</v>
      </c>
      <c r="GH20" s="252">
        <f t="shared" si="37"/>
        <v>0</v>
      </c>
      <c r="GI20" s="252" t="str">
        <f t="shared" si="37"/>
        <v/>
      </c>
      <c r="GJ20" s="252" t="str">
        <f t="shared" si="37"/>
        <v/>
      </c>
      <c r="GK20" s="252">
        <f t="shared" si="37"/>
        <v>0</v>
      </c>
      <c r="GL20" s="252">
        <f t="shared" si="37"/>
        <v>0</v>
      </c>
      <c r="GM20" s="252">
        <f t="shared" si="37"/>
        <v>0</v>
      </c>
      <c r="GN20" s="253">
        <f t="shared" si="37"/>
        <v>0</v>
      </c>
      <c r="GO20" s="251" t="str">
        <f t="shared" si="37"/>
        <v/>
      </c>
      <c r="GP20" s="252" t="str">
        <f t="shared" si="37"/>
        <v/>
      </c>
      <c r="GQ20" s="252" t="str">
        <f t="shared" si="37"/>
        <v/>
      </c>
      <c r="GR20" s="252" t="str">
        <f t="shared" si="37"/>
        <v/>
      </c>
      <c r="GS20" s="252" t="str">
        <f t="shared" si="37"/>
        <v/>
      </c>
      <c r="GT20" s="252" t="str">
        <f t="shared" si="37"/>
        <v/>
      </c>
      <c r="GU20" s="252" t="str">
        <f t="shared" si="37"/>
        <v/>
      </c>
      <c r="GV20" s="252" t="str">
        <f t="shared" si="37"/>
        <v/>
      </c>
      <c r="GW20" s="252" t="str">
        <f t="shared" si="37"/>
        <v/>
      </c>
      <c r="GX20" s="252" t="str">
        <f t="shared" si="37"/>
        <v/>
      </c>
      <c r="GY20" s="252" t="str">
        <f t="shared" si="37"/>
        <v/>
      </c>
      <c r="GZ20" s="252" t="str">
        <f t="shared" si="37"/>
        <v/>
      </c>
      <c r="HA20" s="252" t="str">
        <f t="shared" si="37"/>
        <v/>
      </c>
      <c r="HB20" s="252" t="str">
        <f t="shared" si="37"/>
        <v/>
      </c>
      <c r="HC20" s="252" t="str">
        <f t="shared" si="37"/>
        <v/>
      </c>
      <c r="HD20" s="252" t="str">
        <f t="shared" si="37"/>
        <v/>
      </c>
      <c r="HE20" s="252" t="str">
        <f t="shared" si="37"/>
        <v/>
      </c>
      <c r="HF20" s="252" t="str">
        <f t="shared" si="37"/>
        <v/>
      </c>
      <c r="HG20" s="252" t="str">
        <f t="shared" si="37"/>
        <v/>
      </c>
      <c r="HH20" s="252" t="str">
        <f t="shared" si="37"/>
        <v/>
      </c>
      <c r="HI20" s="252" t="str">
        <f t="shared" si="37"/>
        <v/>
      </c>
      <c r="HJ20" s="252" t="str">
        <f t="shared" si="37"/>
        <v/>
      </c>
      <c r="HK20" s="252" t="str">
        <f t="shared" si="37"/>
        <v/>
      </c>
      <c r="HL20" s="252" t="str">
        <f t="shared" si="37"/>
        <v/>
      </c>
      <c r="HM20" s="252" t="str">
        <f t="shared" si="37"/>
        <v/>
      </c>
      <c r="HN20" s="252" t="str">
        <f t="shared" si="37"/>
        <v/>
      </c>
      <c r="HO20" s="252" t="str">
        <f t="shared" si="37"/>
        <v/>
      </c>
      <c r="HP20" s="252" t="str">
        <f t="shared" si="37"/>
        <v/>
      </c>
      <c r="HQ20" s="252" t="str">
        <f t="shared" si="37"/>
        <v/>
      </c>
      <c r="HR20" s="252" t="str">
        <f t="shared" si="37"/>
        <v/>
      </c>
      <c r="HS20" s="253" t="str">
        <f t="shared" si="37"/>
        <v/>
      </c>
      <c r="HT20" s="262" t="str">
        <f t="shared" si="37"/>
        <v/>
      </c>
      <c r="HU20" s="225" t="str">
        <f t="shared" si="37"/>
        <v/>
      </c>
      <c r="HV20" s="225" t="str">
        <f t="shared" si="37"/>
        <v/>
      </c>
      <c r="HW20" s="225" t="str">
        <f t="shared" si="37"/>
        <v/>
      </c>
      <c r="HX20" s="225" t="str">
        <f t="shared" si="37"/>
        <v/>
      </c>
      <c r="HY20" s="225" t="str">
        <f t="shared" si="37"/>
        <v/>
      </c>
      <c r="HZ20" s="225" t="str">
        <f>IF(OR($AO20="",$AO20&gt;HZ$4,$AO21&lt;HZ$4,HZ$5="準"),"",
IF(AND(OR(HZ$5="土",HZ$5="日",HZ$5="Ａ"),HZ$6=""),"",IF(HZ$6="",0,HZ$6)))</f>
        <v/>
      </c>
      <c r="IA20" s="225" t="str">
        <f>IF(OR($AO20="",$AO20&gt;IA$4,$AO21&lt;IA$4,IA$5="準"),"",
IF(AND(OR(IA$5="土",IA$5="日",IA$5="Ａ"),IA$6=""),"",IF(IA$6="",0,IA$6)))</f>
        <v/>
      </c>
      <c r="IB20" s="225" t="str">
        <f>IF(OR($AO20="",$AO20&gt;IB$4,$AO21&lt;IB$4,IB$5="準"),"",
IF(AND(OR(IB$5="土",IB$5="日",IB$5="Ａ"),IB$6=""),"",IF(IB$6="",0,IB$6)))</f>
        <v/>
      </c>
      <c r="IC20" s="263" t="str">
        <f>IF(OR($AO20="",$AO20&gt;IC$4,$AO21&lt;IC$4,IC$5="準"),"",
IF(AND(OR(IC$5="土",IC$5="日",IC$5="Ａ"),IC$6=""),"",IF(IC$6="",0,IC$6)))</f>
        <v/>
      </c>
      <c r="ID20" s="254" t="str">
        <f>IF(SUM(AP20:HS20)=0,"",SUM(AP20:HS20))</f>
        <v/>
      </c>
    </row>
    <row r="21" spans="1:238" ht="15" customHeight="1">
      <c r="A21" s="1252"/>
      <c r="B21" s="1253"/>
      <c r="C21" s="307"/>
      <c r="D21" s="308"/>
      <c r="E21" s="308"/>
      <c r="F21" s="308"/>
      <c r="G21" s="308"/>
      <c r="H21" s="308"/>
      <c r="I21" s="308"/>
      <c r="J21" s="308"/>
      <c r="K21" s="308"/>
      <c r="L21" s="308"/>
      <c r="M21" s="308"/>
      <c r="N21" s="308"/>
      <c r="O21" s="308"/>
      <c r="P21" s="308"/>
      <c r="Q21" s="308"/>
      <c r="R21" s="308"/>
      <c r="S21" s="308"/>
      <c r="T21" s="308"/>
      <c r="U21" s="308"/>
      <c r="V21" s="308"/>
      <c r="W21" s="309"/>
      <c r="X21" s="309"/>
      <c r="Y21" s="309"/>
      <c r="Z21" s="309"/>
      <c r="AA21" s="309"/>
      <c r="AB21" s="309"/>
      <c r="AC21" s="309"/>
      <c r="AD21" s="309"/>
      <c r="AE21" s="309"/>
      <c r="AF21" s="309"/>
      <c r="AG21" s="310"/>
      <c r="AI21" s="284" t="s">
        <v>23</v>
      </c>
      <c r="AK21" s="97">
        <v>45659</v>
      </c>
      <c r="AL21" s="248" t="s">
        <v>83</v>
      </c>
      <c r="AM21" s="249">
        <v>1</v>
      </c>
      <c r="AO21" s="255">
        <f>IF(AO20="","",EOMONTH($E$8,4)+DAY($E$8)-1)</f>
        <v>45596</v>
      </c>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8"/>
      <c r="BU21" s="256"/>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8"/>
      <c r="CZ21" s="256"/>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8"/>
      <c r="EE21" s="256"/>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8"/>
      <c r="FJ21" s="256"/>
      <c r="FK21" s="257"/>
      <c r="FL21" s="257"/>
      <c r="FM21" s="257"/>
      <c r="FN21" s="257"/>
      <c r="FO21" s="257"/>
      <c r="FP21" s="257"/>
      <c r="FQ21" s="257"/>
      <c r="FR21" s="257"/>
      <c r="FS21" s="257"/>
      <c r="FT21" s="257"/>
      <c r="FU21" s="257"/>
      <c r="FV21" s="257"/>
      <c r="FW21" s="257"/>
      <c r="FX21" s="257"/>
      <c r="FY21" s="257"/>
      <c r="FZ21" s="257"/>
      <c r="GA21" s="257"/>
      <c r="GB21" s="257"/>
      <c r="GC21" s="257"/>
      <c r="GD21" s="257"/>
      <c r="GE21" s="257"/>
      <c r="GF21" s="257"/>
      <c r="GG21" s="257"/>
      <c r="GH21" s="257"/>
      <c r="GI21" s="257"/>
      <c r="GJ21" s="257"/>
      <c r="GK21" s="257"/>
      <c r="GL21" s="257"/>
      <c r="GM21" s="257"/>
      <c r="GN21" s="258"/>
      <c r="GO21" s="256"/>
      <c r="GP21" s="257"/>
      <c r="GQ21" s="257"/>
      <c r="GR21" s="257"/>
      <c r="GS21" s="257"/>
      <c r="GT21" s="257"/>
      <c r="GU21" s="257"/>
      <c r="GV21" s="257"/>
      <c r="GW21" s="257"/>
      <c r="GX21" s="257"/>
      <c r="GY21" s="257"/>
      <c r="GZ21" s="257"/>
      <c r="HA21" s="257"/>
      <c r="HB21" s="257"/>
      <c r="HC21" s="257"/>
      <c r="HD21" s="257"/>
      <c r="HE21" s="257"/>
      <c r="HF21" s="257"/>
      <c r="HG21" s="257"/>
      <c r="HH21" s="257"/>
      <c r="HI21" s="257"/>
      <c r="HJ21" s="257"/>
      <c r="HK21" s="257"/>
      <c r="HL21" s="257"/>
      <c r="HM21" s="257"/>
      <c r="HN21" s="257"/>
      <c r="HO21" s="257"/>
      <c r="HP21" s="257"/>
      <c r="HQ21" s="257"/>
      <c r="HR21" s="257"/>
      <c r="HS21" s="258"/>
      <c r="HT21" s="256"/>
      <c r="HU21" s="257"/>
      <c r="HV21" s="257"/>
      <c r="HW21" s="257"/>
      <c r="HX21" s="257"/>
      <c r="HY21" s="257"/>
      <c r="HZ21" s="257"/>
      <c r="IA21" s="257"/>
      <c r="IB21" s="257"/>
      <c r="IC21" s="258"/>
      <c r="ID21" s="259">
        <f>IF(COUNT(AP20:HS20)=0,"",COUNT(AP20:HS20))</f>
        <v>22</v>
      </c>
    </row>
    <row r="22" spans="1:238" ht="6" customHeight="1">
      <c r="A22" s="227"/>
      <c r="B22" s="227"/>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K22" s="392">
        <v>45660</v>
      </c>
      <c r="AL22" s="248" t="s">
        <v>83</v>
      </c>
      <c r="AM22" s="249">
        <v>1</v>
      </c>
      <c r="AO22" s="250">
        <f>IF($E$8="","",EOMONTH($E$8,4)+DAY($E$8))</f>
        <v>45597</v>
      </c>
      <c r="AP22" s="252" t="str">
        <f t="shared" ref="AP22:DA22" si="38">IF(OR($AO22="",$AO22&gt;AP$4,$AO24&lt;AP$4,AP$5="準"),"",
IF(AND(OR(AP$5="土",AP$5="日",AP$5="Ａ"),AP$6=""),"",IF(AP$6="",0,AP$6)))</f>
        <v/>
      </c>
      <c r="AQ22" s="252" t="str">
        <f t="shared" si="38"/>
        <v/>
      </c>
      <c r="AR22" s="252" t="str">
        <f t="shared" si="38"/>
        <v/>
      </c>
      <c r="AS22" s="252" t="str">
        <f t="shared" si="38"/>
        <v/>
      </c>
      <c r="AT22" s="252" t="str">
        <f t="shared" si="38"/>
        <v/>
      </c>
      <c r="AU22" s="252" t="str">
        <f t="shared" si="38"/>
        <v/>
      </c>
      <c r="AV22" s="252" t="str">
        <f t="shared" si="38"/>
        <v/>
      </c>
      <c r="AW22" s="252" t="str">
        <f t="shared" si="38"/>
        <v/>
      </c>
      <c r="AX22" s="252" t="str">
        <f t="shared" si="38"/>
        <v/>
      </c>
      <c r="AY22" s="252" t="str">
        <f t="shared" si="38"/>
        <v/>
      </c>
      <c r="AZ22" s="252" t="str">
        <f t="shared" si="38"/>
        <v/>
      </c>
      <c r="BA22" s="252" t="str">
        <f t="shared" si="38"/>
        <v/>
      </c>
      <c r="BB22" s="252" t="str">
        <f t="shared" si="38"/>
        <v/>
      </c>
      <c r="BC22" s="252" t="str">
        <f t="shared" si="38"/>
        <v/>
      </c>
      <c r="BD22" s="252" t="str">
        <f t="shared" si="38"/>
        <v/>
      </c>
      <c r="BE22" s="252" t="str">
        <f t="shared" si="38"/>
        <v/>
      </c>
      <c r="BF22" s="252" t="str">
        <f t="shared" si="38"/>
        <v/>
      </c>
      <c r="BG22" s="252" t="str">
        <f t="shared" si="38"/>
        <v/>
      </c>
      <c r="BH22" s="252" t="str">
        <f t="shared" si="38"/>
        <v/>
      </c>
      <c r="BI22" s="252" t="str">
        <f t="shared" si="38"/>
        <v/>
      </c>
      <c r="BJ22" s="252" t="str">
        <f t="shared" si="38"/>
        <v/>
      </c>
      <c r="BK22" s="252" t="str">
        <f t="shared" si="38"/>
        <v/>
      </c>
      <c r="BL22" s="252" t="str">
        <f t="shared" si="38"/>
        <v/>
      </c>
      <c r="BM22" s="252" t="str">
        <f t="shared" si="38"/>
        <v/>
      </c>
      <c r="BN22" s="252" t="str">
        <f t="shared" si="38"/>
        <v/>
      </c>
      <c r="BO22" s="252" t="str">
        <f t="shared" si="38"/>
        <v/>
      </c>
      <c r="BP22" s="252" t="str">
        <f t="shared" si="38"/>
        <v/>
      </c>
      <c r="BQ22" s="252" t="str">
        <f t="shared" si="38"/>
        <v/>
      </c>
      <c r="BR22" s="252" t="str">
        <f t="shared" si="38"/>
        <v/>
      </c>
      <c r="BS22" s="252" t="str">
        <f t="shared" si="38"/>
        <v/>
      </c>
      <c r="BT22" s="253" t="str">
        <f t="shared" si="38"/>
        <v/>
      </c>
      <c r="BU22" s="251" t="str">
        <f t="shared" si="38"/>
        <v/>
      </c>
      <c r="BV22" s="252" t="str">
        <f t="shared" si="38"/>
        <v/>
      </c>
      <c r="BW22" s="252" t="str">
        <f t="shared" si="38"/>
        <v/>
      </c>
      <c r="BX22" s="252" t="str">
        <f t="shared" si="38"/>
        <v/>
      </c>
      <c r="BY22" s="252" t="str">
        <f t="shared" si="38"/>
        <v/>
      </c>
      <c r="BZ22" s="252" t="str">
        <f t="shared" si="38"/>
        <v/>
      </c>
      <c r="CA22" s="252" t="str">
        <f t="shared" si="38"/>
        <v/>
      </c>
      <c r="CB22" s="252" t="str">
        <f t="shared" si="38"/>
        <v/>
      </c>
      <c r="CC22" s="252" t="str">
        <f t="shared" si="38"/>
        <v/>
      </c>
      <c r="CD22" s="252" t="str">
        <f t="shared" si="38"/>
        <v/>
      </c>
      <c r="CE22" s="252" t="str">
        <f t="shared" si="38"/>
        <v/>
      </c>
      <c r="CF22" s="252" t="str">
        <f t="shared" si="38"/>
        <v/>
      </c>
      <c r="CG22" s="252" t="str">
        <f t="shared" si="38"/>
        <v/>
      </c>
      <c r="CH22" s="252" t="str">
        <f t="shared" si="38"/>
        <v/>
      </c>
      <c r="CI22" s="252" t="str">
        <f t="shared" si="38"/>
        <v/>
      </c>
      <c r="CJ22" s="252" t="str">
        <f t="shared" si="38"/>
        <v/>
      </c>
      <c r="CK22" s="252" t="str">
        <f t="shared" si="38"/>
        <v/>
      </c>
      <c r="CL22" s="252" t="str">
        <f t="shared" si="38"/>
        <v/>
      </c>
      <c r="CM22" s="252" t="str">
        <f t="shared" si="38"/>
        <v/>
      </c>
      <c r="CN22" s="252" t="str">
        <f t="shared" si="38"/>
        <v/>
      </c>
      <c r="CO22" s="252" t="str">
        <f t="shared" si="38"/>
        <v/>
      </c>
      <c r="CP22" s="252" t="str">
        <f t="shared" si="38"/>
        <v/>
      </c>
      <c r="CQ22" s="252" t="str">
        <f t="shared" si="38"/>
        <v/>
      </c>
      <c r="CR22" s="252" t="str">
        <f t="shared" si="38"/>
        <v/>
      </c>
      <c r="CS22" s="252" t="str">
        <f t="shared" si="38"/>
        <v/>
      </c>
      <c r="CT22" s="252" t="str">
        <f t="shared" si="38"/>
        <v/>
      </c>
      <c r="CU22" s="252" t="str">
        <f t="shared" si="38"/>
        <v/>
      </c>
      <c r="CV22" s="252" t="str">
        <f t="shared" si="38"/>
        <v/>
      </c>
      <c r="CW22" s="252" t="str">
        <f t="shared" si="38"/>
        <v/>
      </c>
      <c r="CX22" s="252" t="str">
        <f t="shared" si="38"/>
        <v/>
      </c>
      <c r="CY22" s="253" t="str">
        <f t="shared" si="38"/>
        <v/>
      </c>
      <c r="CZ22" s="251" t="str">
        <f t="shared" si="38"/>
        <v/>
      </c>
      <c r="DA22" s="252" t="str">
        <f t="shared" si="38"/>
        <v/>
      </c>
      <c r="DB22" s="252" t="str">
        <f t="shared" ref="DB22:FM22" si="39">IF(OR($AO22="",$AO22&gt;DB$4,$AO24&lt;DB$4,DB$5="準"),"",
IF(AND(OR(DB$5="土",DB$5="日",DB$5="Ａ"),DB$6=""),"",IF(DB$6="",0,DB$6)))</f>
        <v/>
      </c>
      <c r="DC22" s="252" t="str">
        <f t="shared" si="39"/>
        <v/>
      </c>
      <c r="DD22" s="252" t="str">
        <f t="shared" si="39"/>
        <v/>
      </c>
      <c r="DE22" s="252" t="str">
        <f t="shared" si="39"/>
        <v/>
      </c>
      <c r="DF22" s="252" t="str">
        <f t="shared" si="39"/>
        <v/>
      </c>
      <c r="DG22" s="252" t="str">
        <f t="shared" si="39"/>
        <v/>
      </c>
      <c r="DH22" s="252" t="str">
        <f t="shared" si="39"/>
        <v/>
      </c>
      <c r="DI22" s="252" t="str">
        <f t="shared" si="39"/>
        <v/>
      </c>
      <c r="DJ22" s="252" t="str">
        <f t="shared" si="39"/>
        <v/>
      </c>
      <c r="DK22" s="252" t="str">
        <f t="shared" si="39"/>
        <v/>
      </c>
      <c r="DL22" s="252" t="str">
        <f t="shared" si="39"/>
        <v/>
      </c>
      <c r="DM22" s="252" t="str">
        <f t="shared" si="39"/>
        <v/>
      </c>
      <c r="DN22" s="252" t="str">
        <f t="shared" si="39"/>
        <v/>
      </c>
      <c r="DO22" s="252" t="str">
        <f t="shared" si="39"/>
        <v/>
      </c>
      <c r="DP22" s="252" t="str">
        <f t="shared" si="39"/>
        <v/>
      </c>
      <c r="DQ22" s="252" t="str">
        <f t="shared" si="39"/>
        <v/>
      </c>
      <c r="DR22" s="252" t="str">
        <f t="shared" si="39"/>
        <v/>
      </c>
      <c r="DS22" s="252" t="str">
        <f t="shared" si="39"/>
        <v/>
      </c>
      <c r="DT22" s="252" t="str">
        <f t="shared" si="39"/>
        <v/>
      </c>
      <c r="DU22" s="252" t="str">
        <f t="shared" si="39"/>
        <v/>
      </c>
      <c r="DV22" s="252" t="str">
        <f t="shared" si="39"/>
        <v/>
      </c>
      <c r="DW22" s="252" t="str">
        <f t="shared" si="39"/>
        <v/>
      </c>
      <c r="DX22" s="252" t="str">
        <f t="shared" si="39"/>
        <v/>
      </c>
      <c r="DY22" s="252" t="str">
        <f t="shared" si="39"/>
        <v/>
      </c>
      <c r="DZ22" s="252" t="str">
        <f t="shared" si="39"/>
        <v/>
      </c>
      <c r="EA22" s="252" t="str">
        <f t="shared" si="39"/>
        <v/>
      </c>
      <c r="EB22" s="252" t="str">
        <f t="shared" si="39"/>
        <v/>
      </c>
      <c r="EC22" s="252" t="str">
        <f t="shared" si="39"/>
        <v/>
      </c>
      <c r="ED22" s="253" t="str">
        <f t="shared" si="39"/>
        <v/>
      </c>
      <c r="EE22" s="251" t="str">
        <f t="shared" si="39"/>
        <v/>
      </c>
      <c r="EF22" s="252" t="str">
        <f t="shared" si="39"/>
        <v/>
      </c>
      <c r="EG22" s="252" t="str">
        <f t="shared" si="39"/>
        <v/>
      </c>
      <c r="EH22" s="252" t="str">
        <f t="shared" si="39"/>
        <v/>
      </c>
      <c r="EI22" s="252" t="str">
        <f t="shared" si="39"/>
        <v/>
      </c>
      <c r="EJ22" s="252" t="str">
        <f t="shared" si="39"/>
        <v/>
      </c>
      <c r="EK22" s="252" t="str">
        <f t="shared" si="39"/>
        <v/>
      </c>
      <c r="EL22" s="252" t="str">
        <f t="shared" si="39"/>
        <v/>
      </c>
      <c r="EM22" s="252" t="str">
        <f t="shared" si="39"/>
        <v/>
      </c>
      <c r="EN22" s="252" t="str">
        <f t="shared" si="39"/>
        <v/>
      </c>
      <c r="EO22" s="252" t="str">
        <f t="shared" si="39"/>
        <v/>
      </c>
      <c r="EP22" s="252" t="str">
        <f t="shared" si="39"/>
        <v/>
      </c>
      <c r="EQ22" s="252" t="str">
        <f t="shared" si="39"/>
        <v/>
      </c>
      <c r="ER22" s="252" t="str">
        <f t="shared" si="39"/>
        <v/>
      </c>
      <c r="ES22" s="252" t="str">
        <f t="shared" si="39"/>
        <v/>
      </c>
      <c r="ET22" s="252" t="str">
        <f t="shared" si="39"/>
        <v/>
      </c>
      <c r="EU22" s="252" t="str">
        <f t="shared" si="39"/>
        <v/>
      </c>
      <c r="EV22" s="252" t="str">
        <f t="shared" si="39"/>
        <v/>
      </c>
      <c r="EW22" s="252" t="str">
        <f t="shared" si="39"/>
        <v/>
      </c>
      <c r="EX22" s="252" t="str">
        <f t="shared" si="39"/>
        <v/>
      </c>
      <c r="EY22" s="252" t="str">
        <f t="shared" si="39"/>
        <v/>
      </c>
      <c r="EZ22" s="252" t="str">
        <f t="shared" si="39"/>
        <v/>
      </c>
      <c r="FA22" s="252" t="str">
        <f t="shared" si="39"/>
        <v/>
      </c>
      <c r="FB22" s="252" t="str">
        <f t="shared" si="39"/>
        <v/>
      </c>
      <c r="FC22" s="252" t="str">
        <f t="shared" si="39"/>
        <v/>
      </c>
      <c r="FD22" s="252" t="str">
        <f t="shared" si="39"/>
        <v/>
      </c>
      <c r="FE22" s="252" t="str">
        <f t="shared" si="39"/>
        <v/>
      </c>
      <c r="FF22" s="252" t="str">
        <f t="shared" si="39"/>
        <v/>
      </c>
      <c r="FG22" s="252" t="str">
        <f t="shared" si="39"/>
        <v/>
      </c>
      <c r="FH22" s="252" t="str">
        <f t="shared" si="39"/>
        <v/>
      </c>
      <c r="FI22" s="253" t="str">
        <f t="shared" si="39"/>
        <v/>
      </c>
      <c r="FJ22" s="251" t="str">
        <f t="shared" si="39"/>
        <v/>
      </c>
      <c r="FK22" s="252" t="str">
        <f t="shared" si="39"/>
        <v/>
      </c>
      <c r="FL22" s="252" t="str">
        <f t="shared" si="39"/>
        <v/>
      </c>
      <c r="FM22" s="252" t="str">
        <f t="shared" si="39"/>
        <v/>
      </c>
      <c r="FN22" s="252" t="str">
        <f t="shared" ref="FN22:HY22" si="40">IF(OR($AO22="",$AO22&gt;FN$4,$AO24&lt;FN$4,FN$5="準"),"",
IF(AND(OR(FN$5="土",FN$5="日",FN$5="Ａ"),FN$6=""),"",IF(FN$6="",0,FN$6)))</f>
        <v/>
      </c>
      <c r="FO22" s="252" t="str">
        <f t="shared" si="40"/>
        <v/>
      </c>
      <c r="FP22" s="252" t="str">
        <f t="shared" si="40"/>
        <v/>
      </c>
      <c r="FQ22" s="252" t="str">
        <f t="shared" si="40"/>
        <v/>
      </c>
      <c r="FR22" s="252" t="str">
        <f t="shared" si="40"/>
        <v/>
      </c>
      <c r="FS22" s="252" t="str">
        <f t="shared" si="40"/>
        <v/>
      </c>
      <c r="FT22" s="252" t="str">
        <f t="shared" si="40"/>
        <v/>
      </c>
      <c r="FU22" s="252" t="str">
        <f t="shared" si="40"/>
        <v/>
      </c>
      <c r="FV22" s="252" t="str">
        <f t="shared" si="40"/>
        <v/>
      </c>
      <c r="FW22" s="252" t="str">
        <f t="shared" si="40"/>
        <v/>
      </c>
      <c r="FX22" s="252" t="str">
        <f t="shared" si="40"/>
        <v/>
      </c>
      <c r="FY22" s="252" t="str">
        <f t="shared" si="40"/>
        <v/>
      </c>
      <c r="FZ22" s="252" t="str">
        <f t="shared" si="40"/>
        <v/>
      </c>
      <c r="GA22" s="252" t="str">
        <f t="shared" si="40"/>
        <v/>
      </c>
      <c r="GB22" s="252" t="str">
        <f t="shared" si="40"/>
        <v/>
      </c>
      <c r="GC22" s="252" t="str">
        <f t="shared" si="40"/>
        <v/>
      </c>
      <c r="GD22" s="252" t="str">
        <f t="shared" si="40"/>
        <v/>
      </c>
      <c r="GE22" s="252" t="str">
        <f t="shared" si="40"/>
        <v/>
      </c>
      <c r="GF22" s="252" t="str">
        <f t="shared" si="40"/>
        <v/>
      </c>
      <c r="GG22" s="252" t="str">
        <f t="shared" si="40"/>
        <v/>
      </c>
      <c r="GH22" s="252" t="str">
        <f t="shared" si="40"/>
        <v/>
      </c>
      <c r="GI22" s="252" t="str">
        <f t="shared" si="40"/>
        <v/>
      </c>
      <c r="GJ22" s="252" t="str">
        <f t="shared" si="40"/>
        <v/>
      </c>
      <c r="GK22" s="252" t="str">
        <f t="shared" si="40"/>
        <v/>
      </c>
      <c r="GL22" s="252" t="str">
        <f t="shared" si="40"/>
        <v/>
      </c>
      <c r="GM22" s="252" t="str">
        <f t="shared" si="40"/>
        <v/>
      </c>
      <c r="GN22" s="253" t="str">
        <f t="shared" si="40"/>
        <v/>
      </c>
      <c r="GO22" s="251">
        <f t="shared" si="40"/>
        <v>0</v>
      </c>
      <c r="GP22" s="252" t="str">
        <f t="shared" si="40"/>
        <v/>
      </c>
      <c r="GQ22" s="252" t="str">
        <f t="shared" si="40"/>
        <v/>
      </c>
      <c r="GR22" s="252" t="str">
        <f t="shared" si="40"/>
        <v/>
      </c>
      <c r="GS22" s="252">
        <f t="shared" si="40"/>
        <v>0</v>
      </c>
      <c r="GT22" s="252">
        <f t="shared" si="40"/>
        <v>0</v>
      </c>
      <c r="GU22" s="252">
        <f t="shared" si="40"/>
        <v>0</v>
      </c>
      <c r="GV22" s="252">
        <f t="shared" si="40"/>
        <v>0</v>
      </c>
      <c r="GW22" s="252" t="str">
        <f t="shared" si="40"/>
        <v/>
      </c>
      <c r="GX22" s="252" t="str">
        <f t="shared" si="40"/>
        <v/>
      </c>
      <c r="GY22" s="252">
        <f t="shared" si="40"/>
        <v>0</v>
      </c>
      <c r="GZ22" s="252">
        <f t="shared" si="40"/>
        <v>0</v>
      </c>
      <c r="HA22" s="252">
        <f t="shared" si="40"/>
        <v>0</v>
      </c>
      <c r="HB22" s="252">
        <f t="shared" si="40"/>
        <v>0</v>
      </c>
      <c r="HC22" s="252">
        <f t="shared" si="40"/>
        <v>0</v>
      </c>
      <c r="HD22" s="252" t="str">
        <f t="shared" si="40"/>
        <v/>
      </c>
      <c r="HE22" s="252" t="str">
        <f t="shared" si="40"/>
        <v/>
      </c>
      <c r="HF22" s="252">
        <f t="shared" si="40"/>
        <v>0</v>
      </c>
      <c r="HG22" s="252">
        <f t="shared" si="40"/>
        <v>0</v>
      </c>
      <c r="HH22" s="252">
        <f t="shared" si="40"/>
        <v>0</v>
      </c>
      <c r="HI22" s="252">
        <f t="shared" si="40"/>
        <v>0</v>
      </c>
      <c r="HJ22" s="252">
        <f t="shared" si="40"/>
        <v>0</v>
      </c>
      <c r="HK22" s="252" t="str">
        <f t="shared" si="40"/>
        <v/>
      </c>
      <c r="HL22" s="252" t="str">
        <f t="shared" si="40"/>
        <v/>
      </c>
      <c r="HM22" s="252">
        <f t="shared" si="40"/>
        <v>0</v>
      </c>
      <c r="HN22" s="252">
        <f t="shared" si="40"/>
        <v>0</v>
      </c>
      <c r="HO22" s="252">
        <f t="shared" si="40"/>
        <v>0</v>
      </c>
      <c r="HP22" s="252">
        <f t="shared" si="40"/>
        <v>0</v>
      </c>
      <c r="HQ22" s="252">
        <f t="shared" si="40"/>
        <v>0</v>
      </c>
      <c r="HR22" s="252" t="str">
        <f t="shared" si="40"/>
        <v/>
      </c>
      <c r="HS22" s="253" t="str">
        <f t="shared" si="40"/>
        <v/>
      </c>
      <c r="HT22" s="262" t="str">
        <f t="shared" si="40"/>
        <v/>
      </c>
      <c r="HU22" s="225" t="str">
        <f t="shared" si="40"/>
        <v/>
      </c>
      <c r="HV22" s="225" t="str">
        <f t="shared" si="40"/>
        <v/>
      </c>
      <c r="HW22" s="225" t="str">
        <f t="shared" si="40"/>
        <v/>
      </c>
      <c r="HX22" s="225" t="str">
        <f t="shared" si="40"/>
        <v/>
      </c>
      <c r="HY22" s="225" t="str">
        <f t="shared" si="40"/>
        <v/>
      </c>
      <c r="HZ22" s="225" t="str">
        <f>IF(OR($AO22="",$AO22&gt;HZ$4,$AO24&lt;HZ$4,HZ$5="準"),"",
IF(AND(OR(HZ$5="土",HZ$5="日",HZ$5="Ａ"),HZ$6=""),"",IF(HZ$6="",0,HZ$6)))</f>
        <v/>
      </c>
      <c r="IA22" s="225" t="str">
        <f>IF(OR($AO22="",$AO22&gt;IA$4,$AO24&lt;IA$4,IA$5="準"),"",
IF(AND(OR(IA$5="土",IA$5="日",IA$5="Ａ"),IA$6=""),"",IF(IA$6="",0,IA$6)))</f>
        <v/>
      </c>
      <c r="IB22" s="225" t="str">
        <f>IF(OR($AO22="",$AO22&gt;IB$4,$AO24&lt;IB$4,IB$5="準"),"",
IF(AND(OR(IB$5="土",IB$5="日",IB$5="Ａ"),IB$6=""),"",IF(IB$6="",0,IB$6)))</f>
        <v/>
      </c>
      <c r="IC22" s="263" t="str">
        <f>IF(OR($AO22="",$AO22&gt;IC$4,$AO24&lt;IC$4,IC$5="準"),"",
IF(AND(OR(IC$5="土",IC$5="日",IC$5="Ａ"),IC$6=""),"",IF(IC$6="",0,IC$6)))</f>
        <v/>
      </c>
      <c r="ID22" s="254" t="str">
        <f>IF(SUM(AP22:HS22)=0,"",SUM(AP22:HS22))</f>
        <v/>
      </c>
    </row>
    <row r="23" spans="1:238" ht="12" customHeight="1">
      <c r="A23" s="227"/>
      <c r="B23" s="1261" t="str">
        <f>IF($E$8="","",MONTH(C24)&amp;"月")</f>
        <v>7月</v>
      </c>
      <c r="C23" s="1262"/>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K23" s="97">
        <v>45670</v>
      </c>
      <c r="AL23" s="248" t="s">
        <v>85</v>
      </c>
      <c r="AM23" s="249">
        <v>1</v>
      </c>
      <c r="AO23" s="292"/>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63"/>
      <c r="BU23" s="262"/>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63"/>
      <c r="CZ23" s="262"/>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63"/>
      <c r="EE23" s="262"/>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63"/>
      <c r="FJ23" s="262"/>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63"/>
      <c r="GO23" s="262"/>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63"/>
      <c r="HT23" s="262"/>
      <c r="HU23" s="225"/>
      <c r="HV23" s="225"/>
      <c r="HW23" s="225"/>
      <c r="HX23" s="225"/>
      <c r="HY23" s="225"/>
      <c r="HZ23" s="225"/>
      <c r="IA23" s="225"/>
      <c r="IB23" s="225"/>
      <c r="IC23" s="263"/>
      <c r="ID23" s="264"/>
    </row>
    <row r="24" spans="1:238" ht="15" customHeight="1">
      <c r="A24" s="1151"/>
      <c r="B24" s="269" t="s">
        <v>412</v>
      </c>
      <c r="C24" s="266">
        <f>IF(C12="","",AO9)</f>
        <v>45474</v>
      </c>
      <c r="D24" s="267">
        <f>IF(C24="","",IF(C24+1&gt;$AO$10,"",C24+1))</f>
        <v>45475</v>
      </c>
      <c r="E24" s="267">
        <f t="shared" ref="E24:AG24" si="41">IF(D24="","",IF(D24+1&gt;$AO$10,"",D24+1))</f>
        <v>45476</v>
      </c>
      <c r="F24" s="267">
        <f t="shared" si="41"/>
        <v>45477</v>
      </c>
      <c r="G24" s="267">
        <f t="shared" si="41"/>
        <v>45478</v>
      </c>
      <c r="H24" s="267">
        <f t="shared" si="41"/>
        <v>45479</v>
      </c>
      <c r="I24" s="267">
        <f t="shared" si="41"/>
        <v>45480</v>
      </c>
      <c r="J24" s="267">
        <f t="shared" si="41"/>
        <v>45481</v>
      </c>
      <c r="K24" s="267">
        <f t="shared" si="41"/>
        <v>45482</v>
      </c>
      <c r="L24" s="267">
        <f t="shared" si="41"/>
        <v>45483</v>
      </c>
      <c r="M24" s="267">
        <f t="shared" si="41"/>
        <v>45484</v>
      </c>
      <c r="N24" s="267">
        <f t="shared" si="41"/>
        <v>45485</v>
      </c>
      <c r="O24" s="267">
        <f t="shared" si="41"/>
        <v>45486</v>
      </c>
      <c r="P24" s="267">
        <f t="shared" si="41"/>
        <v>45487</v>
      </c>
      <c r="Q24" s="267">
        <f t="shared" si="41"/>
        <v>45488</v>
      </c>
      <c r="R24" s="267">
        <f t="shared" si="41"/>
        <v>45489</v>
      </c>
      <c r="S24" s="267">
        <f t="shared" si="41"/>
        <v>45490</v>
      </c>
      <c r="T24" s="267">
        <f t="shared" si="41"/>
        <v>45491</v>
      </c>
      <c r="U24" s="267">
        <f t="shared" si="41"/>
        <v>45492</v>
      </c>
      <c r="V24" s="267">
        <f t="shared" si="41"/>
        <v>45493</v>
      </c>
      <c r="W24" s="267">
        <f t="shared" si="41"/>
        <v>45494</v>
      </c>
      <c r="X24" s="267">
        <f t="shared" si="41"/>
        <v>45495</v>
      </c>
      <c r="Y24" s="267">
        <f t="shared" si="41"/>
        <v>45496</v>
      </c>
      <c r="Z24" s="267">
        <f t="shared" si="41"/>
        <v>45497</v>
      </c>
      <c r="AA24" s="267">
        <f t="shared" si="41"/>
        <v>45498</v>
      </c>
      <c r="AB24" s="267">
        <f t="shared" si="41"/>
        <v>45499</v>
      </c>
      <c r="AC24" s="267">
        <f t="shared" si="41"/>
        <v>45500</v>
      </c>
      <c r="AD24" s="267">
        <f t="shared" si="41"/>
        <v>45501</v>
      </c>
      <c r="AE24" s="267">
        <f t="shared" si="41"/>
        <v>45502</v>
      </c>
      <c r="AF24" s="267">
        <f t="shared" si="41"/>
        <v>45503</v>
      </c>
      <c r="AG24" s="268">
        <f t="shared" si="41"/>
        <v>45504</v>
      </c>
      <c r="AI24" s="1282" t="s">
        <v>417</v>
      </c>
      <c r="AK24" s="97">
        <v>45699</v>
      </c>
      <c r="AL24" s="248" t="s">
        <v>86</v>
      </c>
      <c r="AM24" s="249">
        <v>1</v>
      </c>
      <c r="AO24" s="255">
        <f>IF(AO22="","",EOMONTH($E$8,5)+DAY($E$8)-1)</f>
        <v>45626</v>
      </c>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8"/>
      <c r="BU24" s="256"/>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8"/>
      <c r="CZ24" s="256"/>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8"/>
      <c r="EE24" s="256"/>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8"/>
      <c r="FJ24" s="256"/>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8"/>
      <c r="GO24" s="256"/>
      <c r="GP24" s="257"/>
      <c r="GQ24" s="257"/>
      <c r="GR24" s="257"/>
      <c r="GS24" s="257"/>
      <c r="GT24" s="257"/>
      <c r="GU24" s="257"/>
      <c r="GV24" s="257"/>
      <c r="GW24" s="257"/>
      <c r="GX24" s="257"/>
      <c r="GY24" s="257"/>
      <c r="GZ24" s="257"/>
      <c r="HA24" s="257"/>
      <c r="HB24" s="257"/>
      <c r="HC24" s="257"/>
      <c r="HD24" s="257"/>
      <c r="HE24" s="257"/>
      <c r="HF24" s="257"/>
      <c r="HG24" s="257"/>
      <c r="HH24" s="257"/>
      <c r="HI24" s="257"/>
      <c r="HJ24" s="257"/>
      <c r="HK24" s="257"/>
      <c r="HL24" s="257"/>
      <c r="HM24" s="257"/>
      <c r="HN24" s="257"/>
      <c r="HO24" s="257"/>
      <c r="HP24" s="257"/>
      <c r="HQ24" s="257"/>
      <c r="HR24" s="257"/>
      <c r="HS24" s="258"/>
      <c r="HT24" s="256"/>
      <c r="HU24" s="257"/>
      <c r="HV24" s="257"/>
      <c r="HW24" s="257"/>
      <c r="HX24" s="257"/>
      <c r="HY24" s="257"/>
      <c r="HZ24" s="257"/>
      <c r="IA24" s="257"/>
      <c r="IB24" s="257"/>
      <c r="IC24" s="258"/>
      <c r="ID24" s="259">
        <f>IF(COUNT(AP22:HS22)=0,"",COUNT(AP22:HS22))</f>
        <v>20</v>
      </c>
    </row>
    <row r="25" spans="1:238" ht="15" customHeight="1">
      <c r="A25" s="1252"/>
      <c r="B25" s="269" t="s">
        <v>414</v>
      </c>
      <c r="C25" s="270" t="str">
        <f>IF(C24="","",TEXT(C24,"aaa"))</f>
        <v>月</v>
      </c>
      <c r="D25" s="271" t="str">
        <f t="shared" ref="D25:AG25" si="42">IF(D24="","",TEXT(D24,"aaa"))</f>
        <v>火</v>
      </c>
      <c r="E25" s="271" t="str">
        <f t="shared" si="42"/>
        <v>水</v>
      </c>
      <c r="F25" s="271" t="str">
        <f t="shared" si="42"/>
        <v>木</v>
      </c>
      <c r="G25" s="271" t="str">
        <f t="shared" si="42"/>
        <v>金</v>
      </c>
      <c r="H25" s="271" t="str">
        <f t="shared" si="42"/>
        <v>土</v>
      </c>
      <c r="I25" s="271" t="str">
        <f t="shared" si="42"/>
        <v>日</v>
      </c>
      <c r="J25" s="271" t="str">
        <f t="shared" si="42"/>
        <v>月</v>
      </c>
      <c r="K25" s="271" t="str">
        <f t="shared" si="42"/>
        <v>火</v>
      </c>
      <c r="L25" s="271" t="str">
        <f t="shared" si="42"/>
        <v>水</v>
      </c>
      <c r="M25" s="271" t="str">
        <f t="shared" si="42"/>
        <v>木</v>
      </c>
      <c r="N25" s="271" t="str">
        <f t="shared" si="42"/>
        <v>金</v>
      </c>
      <c r="O25" s="271" t="str">
        <f t="shared" si="42"/>
        <v>土</v>
      </c>
      <c r="P25" s="271" t="str">
        <f t="shared" si="42"/>
        <v>日</v>
      </c>
      <c r="Q25" s="271" t="str">
        <f t="shared" si="42"/>
        <v>月</v>
      </c>
      <c r="R25" s="271" t="str">
        <f t="shared" si="42"/>
        <v>火</v>
      </c>
      <c r="S25" s="271" t="str">
        <f t="shared" si="42"/>
        <v>水</v>
      </c>
      <c r="T25" s="271" t="str">
        <f t="shared" si="42"/>
        <v>木</v>
      </c>
      <c r="U25" s="271" t="str">
        <f t="shared" si="42"/>
        <v>金</v>
      </c>
      <c r="V25" s="271" t="str">
        <f t="shared" si="42"/>
        <v>土</v>
      </c>
      <c r="W25" s="271" t="str">
        <f t="shared" si="42"/>
        <v>日</v>
      </c>
      <c r="X25" s="271" t="str">
        <f t="shared" si="42"/>
        <v>月</v>
      </c>
      <c r="Y25" s="271" t="str">
        <f t="shared" si="42"/>
        <v>火</v>
      </c>
      <c r="Z25" s="271" t="str">
        <f t="shared" si="42"/>
        <v>水</v>
      </c>
      <c r="AA25" s="271" t="str">
        <f t="shared" si="42"/>
        <v>木</v>
      </c>
      <c r="AB25" s="271" t="str">
        <f t="shared" si="42"/>
        <v>金</v>
      </c>
      <c r="AC25" s="271" t="str">
        <f t="shared" si="42"/>
        <v>土</v>
      </c>
      <c r="AD25" s="271" t="str">
        <f t="shared" si="42"/>
        <v>日</v>
      </c>
      <c r="AE25" s="271" t="str">
        <f t="shared" si="42"/>
        <v>月</v>
      </c>
      <c r="AF25" s="271" t="str">
        <f t="shared" si="42"/>
        <v>火</v>
      </c>
      <c r="AG25" s="272" t="str">
        <f t="shared" si="42"/>
        <v>水</v>
      </c>
      <c r="AI25" s="1283"/>
      <c r="AK25" s="97">
        <v>45711</v>
      </c>
      <c r="AL25" s="248" t="s">
        <v>87</v>
      </c>
      <c r="AM25" s="249">
        <v>1</v>
      </c>
    </row>
    <row r="26" spans="1:238" ht="35.15" customHeight="1">
      <c r="A26" s="1252"/>
      <c r="B26" s="1259" t="s">
        <v>415</v>
      </c>
      <c r="C26" s="1260" t="str">
        <f t="shared" ref="C26:S26" si="43">IF(ISERROR(VLOOKUP(C24,$AK$6:$AM$70,2,FALSE)),"",VLOOKUP(C24,$AK$6:$AM$70,2,FALSE))</f>
        <v/>
      </c>
      <c r="D26" s="1251" t="str">
        <f t="shared" si="43"/>
        <v/>
      </c>
      <c r="E26" s="1251" t="str">
        <f t="shared" si="43"/>
        <v/>
      </c>
      <c r="F26" s="1251" t="str">
        <f t="shared" si="43"/>
        <v/>
      </c>
      <c r="G26" s="1251" t="str">
        <f t="shared" si="43"/>
        <v/>
      </c>
      <c r="H26" s="1251" t="str">
        <f t="shared" si="43"/>
        <v/>
      </c>
      <c r="I26" s="1251" t="str">
        <f t="shared" si="43"/>
        <v/>
      </c>
      <c r="J26" s="1251" t="str">
        <f t="shared" si="43"/>
        <v/>
      </c>
      <c r="K26" s="1251" t="str">
        <f t="shared" si="43"/>
        <v/>
      </c>
      <c r="L26" s="1251" t="str">
        <f t="shared" si="43"/>
        <v/>
      </c>
      <c r="M26" s="1251" t="str">
        <f t="shared" si="43"/>
        <v/>
      </c>
      <c r="N26" s="1251" t="str">
        <f t="shared" si="43"/>
        <v/>
      </c>
      <c r="O26" s="1251" t="str">
        <f t="shared" si="43"/>
        <v/>
      </c>
      <c r="P26" s="1251" t="str">
        <f t="shared" si="43"/>
        <v/>
      </c>
      <c r="Q26" s="1251" t="str">
        <f t="shared" si="43"/>
        <v>海の日</v>
      </c>
      <c r="R26" s="1251" t="str">
        <f t="shared" si="43"/>
        <v/>
      </c>
      <c r="S26" s="1251" t="str">
        <f t="shared" si="43"/>
        <v/>
      </c>
      <c r="T26" s="1251" t="str">
        <f>IF(ISERROR(VLOOKUP(T24,$AK$6:$AM$70,2,FALSE)),"",VLOOKUP(T24,$AK$6:$AM$70,2,FALSE))</f>
        <v/>
      </c>
      <c r="U26" s="1251" t="str">
        <f t="shared" ref="U26:AG26" si="44">IF(ISERROR(VLOOKUP(U24,$AK$6:$AM$70,2,FALSE)),"",VLOOKUP(U24,$AK$6:$AM$70,2,FALSE))</f>
        <v/>
      </c>
      <c r="V26" s="1251" t="str">
        <f t="shared" si="44"/>
        <v/>
      </c>
      <c r="W26" s="1251" t="str">
        <f t="shared" si="44"/>
        <v/>
      </c>
      <c r="X26" s="1251" t="str">
        <f t="shared" si="44"/>
        <v/>
      </c>
      <c r="Y26" s="1251" t="str">
        <f t="shared" si="44"/>
        <v/>
      </c>
      <c r="Z26" s="1251" t="str">
        <f t="shared" si="44"/>
        <v/>
      </c>
      <c r="AA26" s="1251" t="str">
        <f t="shared" si="44"/>
        <v/>
      </c>
      <c r="AB26" s="1251" t="str">
        <f t="shared" si="44"/>
        <v/>
      </c>
      <c r="AC26" s="1251" t="str">
        <f t="shared" si="44"/>
        <v/>
      </c>
      <c r="AD26" s="1251" t="str">
        <f t="shared" si="44"/>
        <v/>
      </c>
      <c r="AE26" s="1251" t="str">
        <f t="shared" si="44"/>
        <v/>
      </c>
      <c r="AF26" s="1251" t="str">
        <f t="shared" si="44"/>
        <v/>
      </c>
      <c r="AG26" s="1254" t="str">
        <f t="shared" si="44"/>
        <v/>
      </c>
      <c r="AI26" s="1283"/>
      <c r="AK26" s="97">
        <v>45712</v>
      </c>
      <c r="AL26" s="248" t="s">
        <v>569</v>
      </c>
      <c r="AM26" s="249">
        <v>1</v>
      </c>
    </row>
    <row r="27" spans="1:238" ht="35.15" customHeight="1">
      <c r="A27" s="1252"/>
      <c r="B27" s="1259"/>
      <c r="C27" s="1260"/>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4"/>
      <c r="AI27" s="1283"/>
      <c r="AK27" s="97">
        <v>45736</v>
      </c>
      <c r="AL27" s="248" t="s">
        <v>88</v>
      </c>
      <c r="AM27" s="249">
        <v>1</v>
      </c>
    </row>
    <row r="28" spans="1:238" ht="35.15" customHeight="1">
      <c r="A28" s="1252"/>
      <c r="B28" s="1259"/>
      <c r="C28" s="1260"/>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c r="AE28" s="1251"/>
      <c r="AF28" s="1251"/>
      <c r="AG28" s="1254"/>
      <c r="AI28" s="1283"/>
      <c r="AK28" s="247" t="e">
        <f>IF('[2]休日リスト（長期コースは除く）'!#REF!="","",'[2]休日リスト（長期コースは除く）'!#REF!)</f>
        <v>#REF!</v>
      </c>
      <c r="AL28" s="248" t="e">
        <f>IF('[2]休日リスト（長期コースは除く）'!#REF!="","",'[2]休日リスト（長期コースは除く）'!#REF!)</f>
        <v>#REF!</v>
      </c>
      <c r="AM28" s="249" t="e">
        <f>IF('[2]休日リスト（長期コースは除く）'!#REF!="","",'[2]休日リスト（長期コースは除く）'!#REF!)</f>
        <v>#REF!</v>
      </c>
    </row>
    <row r="29" spans="1:238" ht="35.15" customHeight="1">
      <c r="A29" s="1252"/>
      <c r="B29" s="1259"/>
      <c r="C29" s="1260"/>
      <c r="D29" s="1251"/>
      <c r="E29" s="1251"/>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4"/>
      <c r="AI29" s="1283"/>
      <c r="AK29" s="247" t="e">
        <f>IF('[2]休日リスト（長期コースは除く）'!#REF!="","",'[2]休日リスト（長期コースは除く）'!#REF!)</f>
        <v>#REF!</v>
      </c>
      <c r="AL29" s="248" t="e">
        <f>IF('[2]休日リスト（長期コースは除く）'!#REF!="","",'[2]休日リスト（長期コースは除く）'!#REF!)</f>
        <v>#REF!</v>
      </c>
      <c r="AM29" s="249" t="e">
        <f>IF('[2]休日リスト（長期コースは除く）'!#REF!="","",'[2]休日リスト（長期コースは除く）'!#REF!)</f>
        <v>#REF!</v>
      </c>
    </row>
    <row r="30" spans="1:238" ht="35.15" customHeight="1">
      <c r="A30" s="1252"/>
      <c r="B30" s="1259"/>
      <c r="C30" s="1260"/>
      <c r="D30" s="1251"/>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1"/>
      <c r="AF30" s="1251"/>
      <c r="AG30" s="1254"/>
      <c r="AI30" s="273">
        <f>S9</f>
        <v>22</v>
      </c>
      <c r="AK30" s="247" t="e">
        <f>IF('[2]休日リスト（長期コースは除く）'!#REF!="","",'[2]休日リスト（長期コースは除く）'!#REF!)</f>
        <v>#REF!</v>
      </c>
      <c r="AL30" s="248" t="e">
        <f>IF('[2]休日リスト（長期コースは除く）'!#REF!="","",'[2]休日リスト（長期コースは除く）'!#REF!)</f>
        <v>#REF!</v>
      </c>
      <c r="AM30" s="249" t="e">
        <f>IF('[2]休日リスト（長期コースは除く）'!#REF!="","",'[2]休日リスト（長期コースは除く）'!#REF!)</f>
        <v>#REF!</v>
      </c>
    </row>
    <row r="31" spans="1:238" ht="35.15" customHeight="1">
      <c r="A31" s="1252"/>
      <c r="B31" s="1259"/>
      <c r="C31" s="1260"/>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4"/>
      <c r="AI31" s="302" t="s">
        <v>416</v>
      </c>
      <c r="AK31" s="247" t="e">
        <f>IF('[2]休日リスト（長期コースは除く）'!B29="","",'[2]休日リスト（長期コースは除く）'!B29)</f>
        <v>#REF!</v>
      </c>
      <c r="AL31" s="248" t="e">
        <f>IF('[2]休日リスト（長期コースは除く）'!D29="","",'[2]休日リスト（長期コースは除く）'!D29)</f>
        <v>#REF!</v>
      </c>
      <c r="AM31" s="249" t="str">
        <f>IF('[2]休日リスト（長期コースは除く）'!E29="","",'[2]休日リスト（長期コースは除く）'!E29)</f>
        <v/>
      </c>
    </row>
    <row r="32" spans="1:238" ht="15" customHeight="1">
      <c r="A32" s="1252"/>
      <c r="B32" s="1253" t="s">
        <v>23</v>
      </c>
      <c r="C32" s="275"/>
      <c r="D32" s="276"/>
      <c r="E32" s="276"/>
      <c r="F32" s="276"/>
      <c r="G32" s="276"/>
      <c r="H32" s="276"/>
      <c r="I32" s="276"/>
      <c r="J32" s="276"/>
      <c r="K32" s="276"/>
      <c r="L32" s="276"/>
      <c r="M32" s="277"/>
      <c r="N32" s="277"/>
      <c r="O32" s="276"/>
      <c r="P32" s="276"/>
      <c r="Q32" s="276"/>
      <c r="R32" s="276"/>
      <c r="S32" s="276"/>
      <c r="T32" s="276"/>
      <c r="U32" s="276"/>
      <c r="V32" s="276"/>
      <c r="W32" s="276"/>
      <c r="X32" s="276"/>
      <c r="Y32" s="276"/>
      <c r="Z32" s="276"/>
      <c r="AA32" s="276"/>
      <c r="AB32" s="276"/>
      <c r="AC32" s="276"/>
      <c r="AD32" s="276"/>
      <c r="AE32" s="276"/>
      <c r="AF32" s="276"/>
      <c r="AG32" s="278"/>
      <c r="AI32" s="279" t="str">
        <f>S8</f>
        <v/>
      </c>
      <c r="AK32" s="247" t="e">
        <f>IF('[2]休日リスト（長期コースは除く）'!B30="","",'[2]休日リスト（長期コースは除く）'!B30)</f>
        <v>#REF!</v>
      </c>
      <c r="AL32" s="248" t="e">
        <f>IF('[2]休日リスト（長期コースは除く）'!D30="","",'[2]休日リスト（長期コースは除く）'!D30)</f>
        <v>#REF!</v>
      </c>
      <c r="AM32" s="249" t="str">
        <f>IF('[2]休日リスト（長期コースは除く）'!E30="","",'[2]休日リスト（長期コースは除く）'!E30)</f>
        <v/>
      </c>
    </row>
    <row r="33" spans="1:39" ht="15" customHeight="1">
      <c r="A33" s="1252"/>
      <c r="B33" s="1253"/>
      <c r="C33" s="280"/>
      <c r="D33" s="281"/>
      <c r="E33" s="281"/>
      <c r="F33" s="281"/>
      <c r="G33" s="281"/>
      <c r="H33" s="281"/>
      <c r="I33" s="281"/>
      <c r="J33" s="281"/>
      <c r="K33" s="281"/>
      <c r="L33" s="281"/>
      <c r="M33" s="281"/>
      <c r="N33" s="281"/>
      <c r="O33" s="281"/>
      <c r="P33" s="281"/>
      <c r="Q33" s="281"/>
      <c r="R33" s="281"/>
      <c r="S33" s="281"/>
      <c r="T33" s="281"/>
      <c r="U33" s="281"/>
      <c r="V33" s="281"/>
      <c r="W33" s="282"/>
      <c r="X33" s="282"/>
      <c r="Y33" s="282"/>
      <c r="Z33" s="282"/>
      <c r="AA33" s="282"/>
      <c r="AB33" s="282"/>
      <c r="AC33" s="282"/>
      <c r="AD33" s="282"/>
      <c r="AE33" s="282"/>
      <c r="AF33" s="282"/>
      <c r="AG33" s="283"/>
      <c r="AI33" s="284" t="s">
        <v>23</v>
      </c>
      <c r="AK33" s="247" t="e">
        <f>IF('[2]休日リスト（長期コースは除く）'!B31="","",'[2]休日リスト（長期コースは除く）'!B31)</f>
        <v>#REF!</v>
      </c>
      <c r="AL33" s="248" t="e">
        <f>IF('[2]休日リスト（長期コースは除く）'!D31="","",'[2]休日リスト（長期コースは除く）'!D31)</f>
        <v>#REF!</v>
      </c>
      <c r="AM33" s="249" t="str">
        <f>IF('[2]休日リスト（長期コースは除く）'!E31="","",'[2]休日リスト（長期コースは除く）'!E31)</f>
        <v/>
      </c>
    </row>
    <row r="34" spans="1:39" ht="6" customHeight="1">
      <c r="A34" s="287"/>
      <c r="B34" s="227"/>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K34" s="247" t="e">
        <f>IF('[2]休日リスト（長期コースは除く）'!B32="","",'[2]休日リスト（長期コースは除く）'!B32)</f>
        <v>#REF!</v>
      </c>
      <c r="AL34" s="248" t="e">
        <f>IF('[2]休日リスト（長期コースは除く）'!D32="","",'[2]休日リスト（長期コースは除く）'!D32)</f>
        <v>#REF!</v>
      </c>
      <c r="AM34" s="249" t="str">
        <f>IF('[2]休日リスト（長期コースは除く）'!E32="","",'[2]休日リスト（長期コースは除く）'!E32)</f>
        <v/>
      </c>
    </row>
    <row r="35" spans="1:39" ht="12" customHeight="1">
      <c r="A35" s="287"/>
      <c r="B35" s="1261" t="str">
        <f>IF($E$8="","",MONTH(C36)&amp;"月")</f>
        <v>8月</v>
      </c>
      <c r="C35" s="1262"/>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K35" s="247" t="e">
        <f>IF('[2]休日リスト（長期コースは除く）'!#REF!="","",'[2]休日リスト（長期コースは除く）'!#REF!)</f>
        <v>#REF!</v>
      </c>
      <c r="AL35" s="248" t="e">
        <f>IF('[2]休日リスト（長期コースは除く）'!#REF!="","",'[2]休日リスト（長期コースは除く）'!#REF!)</f>
        <v>#REF!</v>
      </c>
      <c r="AM35" s="249" t="e">
        <f>IF('[2]休日リスト（長期コースは除く）'!#REF!="","",'[2]休日リスト（長期コースは除く）'!#REF!)</f>
        <v>#REF!</v>
      </c>
    </row>
    <row r="36" spans="1:39" ht="15" customHeight="1">
      <c r="A36" s="1151"/>
      <c r="B36" s="269" t="s">
        <v>412</v>
      </c>
      <c r="C36" s="266">
        <f>IF(C24="","",AO12)</f>
        <v>45505</v>
      </c>
      <c r="D36" s="267">
        <f>IF(C36="","",IF(C36+1&gt;$AO$13,"",C36+1))</f>
        <v>45506</v>
      </c>
      <c r="E36" s="267">
        <f t="shared" ref="E36:AG36" si="45">IF(D36="","",IF(D36+1&gt;$AO$13,"",D36+1))</f>
        <v>45507</v>
      </c>
      <c r="F36" s="267">
        <f t="shared" si="45"/>
        <v>45508</v>
      </c>
      <c r="G36" s="267">
        <f t="shared" si="45"/>
        <v>45509</v>
      </c>
      <c r="H36" s="267">
        <f t="shared" si="45"/>
        <v>45510</v>
      </c>
      <c r="I36" s="267">
        <f t="shared" si="45"/>
        <v>45511</v>
      </c>
      <c r="J36" s="267">
        <f t="shared" si="45"/>
        <v>45512</v>
      </c>
      <c r="K36" s="267">
        <f t="shared" si="45"/>
        <v>45513</v>
      </c>
      <c r="L36" s="267">
        <f t="shared" si="45"/>
        <v>45514</v>
      </c>
      <c r="M36" s="267">
        <f t="shared" si="45"/>
        <v>45515</v>
      </c>
      <c r="N36" s="267">
        <f t="shared" si="45"/>
        <v>45516</v>
      </c>
      <c r="O36" s="267">
        <f t="shared" si="45"/>
        <v>45517</v>
      </c>
      <c r="P36" s="267">
        <f t="shared" si="45"/>
        <v>45518</v>
      </c>
      <c r="Q36" s="267">
        <f t="shared" si="45"/>
        <v>45519</v>
      </c>
      <c r="R36" s="267">
        <f t="shared" si="45"/>
        <v>45520</v>
      </c>
      <c r="S36" s="267">
        <f t="shared" si="45"/>
        <v>45521</v>
      </c>
      <c r="T36" s="267">
        <f t="shared" si="45"/>
        <v>45522</v>
      </c>
      <c r="U36" s="267">
        <f t="shared" si="45"/>
        <v>45523</v>
      </c>
      <c r="V36" s="267">
        <f t="shared" si="45"/>
        <v>45524</v>
      </c>
      <c r="W36" s="267">
        <f t="shared" si="45"/>
        <v>45525</v>
      </c>
      <c r="X36" s="267">
        <f t="shared" si="45"/>
        <v>45526</v>
      </c>
      <c r="Y36" s="267">
        <f t="shared" si="45"/>
        <v>45527</v>
      </c>
      <c r="Z36" s="267">
        <f t="shared" si="45"/>
        <v>45528</v>
      </c>
      <c r="AA36" s="267">
        <f t="shared" si="45"/>
        <v>45529</v>
      </c>
      <c r="AB36" s="267">
        <f t="shared" si="45"/>
        <v>45530</v>
      </c>
      <c r="AC36" s="267">
        <f t="shared" si="45"/>
        <v>45531</v>
      </c>
      <c r="AD36" s="267">
        <f t="shared" si="45"/>
        <v>45532</v>
      </c>
      <c r="AE36" s="267">
        <f t="shared" si="45"/>
        <v>45533</v>
      </c>
      <c r="AF36" s="267">
        <f t="shared" si="45"/>
        <v>45534</v>
      </c>
      <c r="AG36" s="268">
        <f t="shared" si="45"/>
        <v>45535</v>
      </c>
      <c r="AI36" s="1282" t="s">
        <v>417</v>
      </c>
      <c r="AK36" s="247" t="e">
        <f>IF('[2]休日リスト（長期コースは除く）'!#REF!="","",'[2]休日リスト（長期コースは除く）'!#REF!)</f>
        <v>#REF!</v>
      </c>
      <c r="AL36" s="248" t="e">
        <f>IF('[2]休日リスト（長期コースは除く）'!#REF!="","",'[2]休日リスト（長期コースは除く）'!#REF!)</f>
        <v>#REF!</v>
      </c>
      <c r="AM36" s="249" t="e">
        <f>IF('[2]休日リスト（長期コースは除く）'!#REF!="","",'[2]休日リスト（長期コースは除く）'!#REF!)</f>
        <v>#REF!</v>
      </c>
    </row>
    <row r="37" spans="1:39" ht="15" customHeight="1">
      <c r="A37" s="1252"/>
      <c r="B37" s="269" t="s">
        <v>414</v>
      </c>
      <c r="C37" s="270" t="str">
        <f>IF(C36="","",TEXT(C36,"aaa"))</f>
        <v>木</v>
      </c>
      <c r="D37" s="271" t="str">
        <f t="shared" ref="D37:AG37" si="46">IF(D36="","",TEXT(D36,"aaa"))</f>
        <v>金</v>
      </c>
      <c r="E37" s="271" t="str">
        <f t="shared" si="46"/>
        <v>土</v>
      </c>
      <c r="F37" s="271" t="str">
        <f t="shared" si="46"/>
        <v>日</v>
      </c>
      <c r="G37" s="271" t="str">
        <f t="shared" si="46"/>
        <v>月</v>
      </c>
      <c r="H37" s="271" t="str">
        <f t="shared" si="46"/>
        <v>火</v>
      </c>
      <c r="I37" s="271" t="str">
        <f t="shared" si="46"/>
        <v>水</v>
      </c>
      <c r="J37" s="271" t="str">
        <f t="shared" si="46"/>
        <v>木</v>
      </c>
      <c r="K37" s="271" t="str">
        <f t="shared" si="46"/>
        <v>金</v>
      </c>
      <c r="L37" s="271" t="str">
        <f t="shared" si="46"/>
        <v>土</v>
      </c>
      <c r="M37" s="271" t="str">
        <f t="shared" si="46"/>
        <v>日</v>
      </c>
      <c r="N37" s="271" t="str">
        <f t="shared" si="46"/>
        <v>月</v>
      </c>
      <c r="O37" s="271" t="str">
        <f t="shared" si="46"/>
        <v>火</v>
      </c>
      <c r="P37" s="271" t="str">
        <f t="shared" si="46"/>
        <v>水</v>
      </c>
      <c r="Q37" s="271" t="str">
        <f t="shared" si="46"/>
        <v>木</v>
      </c>
      <c r="R37" s="271" t="str">
        <f t="shared" si="46"/>
        <v>金</v>
      </c>
      <c r="S37" s="271" t="str">
        <f t="shared" si="46"/>
        <v>土</v>
      </c>
      <c r="T37" s="271" t="str">
        <f t="shared" si="46"/>
        <v>日</v>
      </c>
      <c r="U37" s="271" t="str">
        <f t="shared" si="46"/>
        <v>月</v>
      </c>
      <c r="V37" s="271" t="str">
        <f t="shared" si="46"/>
        <v>火</v>
      </c>
      <c r="W37" s="271" t="str">
        <f t="shared" si="46"/>
        <v>水</v>
      </c>
      <c r="X37" s="271" t="str">
        <f t="shared" si="46"/>
        <v>木</v>
      </c>
      <c r="Y37" s="271" t="str">
        <f t="shared" si="46"/>
        <v>金</v>
      </c>
      <c r="Z37" s="271" t="str">
        <f t="shared" si="46"/>
        <v>土</v>
      </c>
      <c r="AA37" s="271" t="str">
        <f t="shared" si="46"/>
        <v>日</v>
      </c>
      <c r="AB37" s="271" t="str">
        <f t="shared" si="46"/>
        <v>月</v>
      </c>
      <c r="AC37" s="271" t="str">
        <f t="shared" si="46"/>
        <v>火</v>
      </c>
      <c r="AD37" s="271" t="str">
        <f t="shared" si="46"/>
        <v>水</v>
      </c>
      <c r="AE37" s="271" t="str">
        <f t="shared" si="46"/>
        <v>木</v>
      </c>
      <c r="AF37" s="271" t="str">
        <f t="shared" si="46"/>
        <v>金</v>
      </c>
      <c r="AG37" s="272" t="str">
        <f t="shared" si="46"/>
        <v>土</v>
      </c>
      <c r="AI37" s="1283"/>
      <c r="AK37" s="247" t="e">
        <f>IF('[2]休日リスト（長期コースは除く）'!#REF!="","",'[2]休日リスト（長期コースは除く）'!#REF!)</f>
        <v>#REF!</v>
      </c>
      <c r="AL37" s="248" t="e">
        <f>IF('[2]休日リスト（長期コースは除く）'!#REF!="","",'[2]休日リスト（長期コースは除く）'!#REF!)</f>
        <v>#REF!</v>
      </c>
      <c r="AM37" s="249" t="e">
        <f>IF('[2]休日リスト（長期コースは除く）'!#REF!="","",'[2]休日リスト（長期コースは除く）'!#REF!)</f>
        <v>#REF!</v>
      </c>
    </row>
    <row r="38" spans="1:39" ht="35.15" customHeight="1">
      <c r="A38" s="1252"/>
      <c r="B38" s="1259" t="s">
        <v>415</v>
      </c>
      <c r="C38" s="1260" t="str">
        <f t="shared" ref="C38:S38" si="47">IF(ISERROR(VLOOKUP(C36,$AK$6:$AM$70,2,FALSE)),"",VLOOKUP(C36,$AK$6:$AM$70,2,FALSE))</f>
        <v/>
      </c>
      <c r="D38" s="1251" t="str">
        <f t="shared" si="47"/>
        <v/>
      </c>
      <c r="E38" s="1251" t="str">
        <f t="shared" si="47"/>
        <v/>
      </c>
      <c r="F38" s="1251" t="str">
        <f t="shared" si="47"/>
        <v/>
      </c>
      <c r="G38" s="1251" t="str">
        <f t="shared" si="47"/>
        <v/>
      </c>
      <c r="H38" s="1251" t="str">
        <f t="shared" si="47"/>
        <v/>
      </c>
      <c r="I38" s="1251" t="str">
        <f t="shared" si="47"/>
        <v/>
      </c>
      <c r="J38" s="1251" t="str">
        <f t="shared" si="47"/>
        <v/>
      </c>
      <c r="K38" s="1251" t="str">
        <f t="shared" si="47"/>
        <v/>
      </c>
      <c r="L38" s="1251" t="str">
        <f t="shared" si="47"/>
        <v/>
      </c>
      <c r="M38" s="1251" t="str">
        <f t="shared" si="47"/>
        <v>山の日</v>
      </c>
      <c r="N38" s="1251" t="str">
        <f t="shared" si="47"/>
        <v>振替休日（山の日）</v>
      </c>
      <c r="O38" s="1251" t="str">
        <f t="shared" si="47"/>
        <v/>
      </c>
      <c r="P38" s="1251" t="str">
        <f t="shared" si="47"/>
        <v/>
      </c>
      <c r="Q38" s="1251" t="str">
        <f t="shared" si="47"/>
        <v/>
      </c>
      <c r="R38" s="1251" t="str">
        <f t="shared" si="47"/>
        <v/>
      </c>
      <c r="S38" s="1251" t="str">
        <f t="shared" si="47"/>
        <v/>
      </c>
      <c r="T38" s="1251" t="str">
        <f>IF(ISERROR(VLOOKUP(T36,$AK$6:$AM$70,2,FALSE)),"",VLOOKUP(T36,$AK$6:$AM$70,2,FALSE))</f>
        <v/>
      </c>
      <c r="U38" s="1251" t="str">
        <f t="shared" ref="U38:AG38" si="48">IF(ISERROR(VLOOKUP(U36,$AK$6:$AM$70,2,FALSE)),"",VLOOKUP(U36,$AK$6:$AM$70,2,FALSE))</f>
        <v/>
      </c>
      <c r="V38" s="1251" t="str">
        <f t="shared" si="48"/>
        <v/>
      </c>
      <c r="W38" s="1251" t="str">
        <f t="shared" si="48"/>
        <v/>
      </c>
      <c r="X38" s="1251" t="str">
        <f t="shared" si="48"/>
        <v/>
      </c>
      <c r="Y38" s="1251" t="str">
        <f t="shared" si="48"/>
        <v/>
      </c>
      <c r="Z38" s="1251" t="str">
        <f t="shared" si="48"/>
        <v/>
      </c>
      <c r="AA38" s="1251" t="str">
        <f t="shared" si="48"/>
        <v/>
      </c>
      <c r="AB38" s="1251" t="str">
        <f t="shared" si="48"/>
        <v/>
      </c>
      <c r="AC38" s="1251" t="str">
        <f t="shared" si="48"/>
        <v/>
      </c>
      <c r="AD38" s="1251" t="str">
        <f t="shared" si="48"/>
        <v/>
      </c>
      <c r="AE38" s="1251" t="str">
        <f t="shared" si="48"/>
        <v/>
      </c>
      <c r="AF38" s="1251" t="str">
        <f t="shared" si="48"/>
        <v/>
      </c>
      <c r="AG38" s="1254" t="str">
        <f t="shared" si="48"/>
        <v/>
      </c>
      <c r="AI38" s="1283"/>
      <c r="AK38" s="247" t="e">
        <f>IF('[2]休日リスト（長期コースは除く）'!B33="","",'[2]休日リスト（長期コースは除く）'!B33)</f>
        <v>#REF!</v>
      </c>
      <c r="AL38" s="248" t="e">
        <f>IF('[2]休日リスト（長期コースは除く）'!D33="","",'[2]休日リスト（長期コースは除く）'!D33)</f>
        <v>#REF!</v>
      </c>
      <c r="AM38" s="249" t="str">
        <f>IF('[2]休日リスト（長期コースは除く）'!E33="","",'[2]休日リスト（長期コースは除く）'!E33)</f>
        <v/>
      </c>
    </row>
    <row r="39" spans="1:39" ht="35.15" customHeight="1">
      <c r="A39" s="1252"/>
      <c r="B39" s="1259"/>
      <c r="C39" s="1260"/>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4"/>
      <c r="AI39" s="1283"/>
      <c r="AK39" s="247" t="e">
        <f>IF('[2]休日リスト（長期コースは除く）'!#REF!="","",'[2]休日リスト（長期コースは除く）'!#REF!)</f>
        <v>#REF!</v>
      </c>
      <c r="AL39" s="248" t="e">
        <f>IF('[2]休日リスト（長期コースは除く）'!#REF!="","",'[2]休日リスト（長期コースは除く）'!#REF!)</f>
        <v>#REF!</v>
      </c>
      <c r="AM39" s="249" t="e">
        <f>IF('[2]休日リスト（長期コースは除く）'!#REF!="","",'[2]休日リスト（長期コースは除く）'!#REF!)</f>
        <v>#REF!</v>
      </c>
    </row>
    <row r="40" spans="1:39" ht="35.15" customHeight="1">
      <c r="A40" s="1252"/>
      <c r="B40" s="1259"/>
      <c r="C40" s="1260"/>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1"/>
      <c r="AG40" s="1254"/>
      <c r="AI40" s="1283"/>
      <c r="AK40" s="247" t="e">
        <f>IF('[2]休日リスト（長期コースは除く）'!#REF!="","",'[2]休日リスト（長期コースは除く）'!#REF!)</f>
        <v>#REF!</v>
      </c>
      <c r="AL40" s="248" t="e">
        <f>IF('[2]休日リスト（長期コースは除く）'!#REF!="","",'[2]休日リスト（長期コースは除く）'!#REF!)</f>
        <v>#REF!</v>
      </c>
      <c r="AM40" s="249" t="e">
        <f>IF('[2]休日リスト（長期コースは除く）'!#REF!="","",'[2]休日リスト（長期コースは除く）'!#REF!)</f>
        <v>#REF!</v>
      </c>
    </row>
    <row r="41" spans="1:39" ht="35.15" customHeight="1">
      <c r="A41" s="1252"/>
      <c r="B41" s="1259"/>
      <c r="C41" s="1260"/>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4"/>
      <c r="AI41" s="1283"/>
      <c r="AK41" s="247" t="e">
        <f>IF('[2]休日リスト（長期コースは除く）'!#REF!="","",'[2]休日リスト（長期コースは除く）'!#REF!)</f>
        <v>#REF!</v>
      </c>
      <c r="AL41" s="248" t="e">
        <f>IF('[2]休日リスト（長期コースは除く）'!#REF!="","",'[2]休日リスト（長期コースは除く）'!#REF!)</f>
        <v>#REF!</v>
      </c>
      <c r="AM41" s="249" t="e">
        <f>IF('[2]休日リスト（長期コースは除く）'!#REF!="","",'[2]休日リスト（長期コースは除く）'!#REF!)</f>
        <v>#REF!</v>
      </c>
    </row>
    <row r="42" spans="1:39" ht="35.15" customHeight="1">
      <c r="A42" s="1252"/>
      <c r="B42" s="1259"/>
      <c r="C42" s="1260"/>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c r="AD42" s="1251"/>
      <c r="AE42" s="1251"/>
      <c r="AF42" s="1251"/>
      <c r="AG42" s="1254"/>
      <c r="AI42" s="273">
        <f>V9</f>
        <v>21</v>
      </c>
      <c r="AK42" s="247" t="e">
        <f>IF('[2]休日リスト（長期コースは除く）'!#REF!="","",'[2]休日リスト（長期コースは除く）'!#REF!)</f>
        <v>#REF!</v>
      </c>
      <c r="AL42" s="248" t="e">
        <f>IF('[2]休日リスト（長期コースは除く）'!#REF!="","",'[2]休日リスト（長期コースは除く）'!#REF!)</f>
        <v>#REF!</v>
      </c>
      <c r="AM42" s="249" t="e">
        <f>IF('[2]休日リスト（長期コースは除く）'!#REF!="","",'[2]休日リスト（長期コースは除く）'!#REF!)</f>
        <v>#REF!</v>
      </c>
    </row>
    <row r="43" spans="1:39" ht="35.15" customHeight="1">
      <c r="A43" s="1252"/>
      <c r="B43" s="1259"/>
      <c r="C43" s="1260"/>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1251"/>
      <c r="AG43" s="1254"/>
      <c r="AI43" s="302" t="s">
        <v>416</v>
      </c>
      <c r="AK43" s="247" t="e">
        <f>IF('[2]休日リスト（長期コースは除く）'!#REF!="","",'[2]休日リスト（長期コースは除く）'!#REF!)</f>
        <v>#REF!</v>
      </c>
      <c r="AL43" s="248" t="e">
        <f>IF('[2]休日リスト（長期コースは除く）'!#REF!="","",'[2]休日リスト（長期コースは除く）'!#REF!)</f>
        <v>#REF!</v>
      </c>
      <c r="AM43" s="249" t="e">
        <f>IF('[2]休日リスト（長期コースは除く）'!#REF!="","",'[2]休日リスト（長期コースは除く）'!#REF!)</f>
        <v>#REF!</v>
      </c>
    </row>
    <row r="44" spans="1:39" ht="15" customHeight="1">
      <c r="A44" s="1252"/>
      <c r="B44" s="1253" t="s">
        <v>23</v>
      </c>
      <c r="C44" s="275"/>
      <c r="D44" s="276"/>
      <c r="E44" s="276"/>
      <c r="F44" s="276"/>
      <c r="G44" s="276"/>
      <c r="H44" s="276"/>
      <c r="I44" s="276"/>
      <c r="J44" s="276"/>
      <c r="K44" s="276"/>
      <c r="L44" s="276"/>
      <c r="M44" s="277"/>
      <c r="N44" s="277"/>
      <c r="O44" s="276"/>
      <c r="P44" s="276"/>
      <c r="Q44" s="276"/>
      <c r="R44" s="276"/>
      <c r="S44" s="276"/>
      <c r="T44" s="276"/>
      <c r="U44" s="276"/>
      <c r="V44" s="276"/>
      <c r="W44" s="276"/>
      <c r="X44" s="276"/>
      <c r="Y44" s="276"/>
      <c r="Z44" s="276"/>
      <c r="AA44" s="276"/>
      <c r="AB44" s="276"/>
      <c r="AC44" s="276"/>
      <c r="AD44" s="276"/>
      <c r="AE44" s="276"/>
      <c r="AF44" s="276"/>
      <c r="AG44" s="278"/>
      <c r="AI44" s="279" t="str">
        <f>V8</f>
        <v/>
      </c>
      <c r="AK44" s="247" t="e">
        <f>IF('[2]休日リスト（長期コースは除く）'!#REF!="","",'[2]休日リスト（長期コースは除く）'!#REF!)</f>
        <v>#REF!</v>
      </c>
      <c r="AL44" s="248" t="e">
        <f>IF('[2]休日リスト（長期コースは除く）'!#REF!="","",'[2]休日リスト（長期コースは除く）'!#REF!)</f>
        <v>#REF!</v>
      </c>
      <c r="AM44" s="249" t="e">
        <f>IF('[2]休日リスト（長期コースは除く）'!#REF!="","",'[2]休日リスト（長期コースは除く）'!#REF!)</f>
        <v>#REF!</v>
      </c>
    </row>
    <row r="45" spans="1:39" ht="15" customHeight="1">
      <c r="A45" s="1252"/>
      <c r="B45" s="1253"/>
      <c r="C45" s="280"/>
      <c r="D45" s="281"/>
      <c r="E45" s="281"/>
      <c r="F45" s="281"/>
      <c r="G45" s="281"/>
      <c r="H45" s="281"/>
      <c r="I45" s="281"/>
      <c r="J45" s="281"/>
      <c r="K45" s="281"/>
      <c r="L45" s="281"/>
      <c r="M45" s="281"/>
      <c r="N45" s="281"/>
      <c r="O45" s="281"/>
      <c r="P45" s="281"/>
      <c r="Q45" s="281"/>
      <c r="R45" s="281"/>
      <c r="S45" s="281"/>
      <c r="T45" s="281"/>
      <c r="U45" s="281"/>
      <c r="V45" s="281"/>
      <c r="W45" s="282"/>
      <c r="X45" s="282"/>
      <c r="Y45" s="282"/>
      <c r="Z45" s="282"/>
      <c r="AA45" s="282"/>
      <c r="AB45" s="282"/>
      <c r="AC45" s="282"/>
      <c r="AD45" s="282"/>
      <c r="AE45" s="282"/>
      <c r="AF45" s="282"/>
      <c r="AG45" s="283"/>
      <c r="AI45" s="284" t="s">
        <v>23</v>
      </c>
      <c r="AK45" s="247" t="e">
        <f>IF('[2]休日リスト（長期コースは除く）'!#REF!="","",'[2]休日リスト（長期コースは除く）'!#REF!)</f>
        <v>#REF!</v>
      </c>
      <c r="AL45" s="248" t="e">
        <f>IF('[2]休日リスト（長期コースは除く）'!#REF!="","",'[2]休日リスト（長期コースは除く）'!#REF!)</f>
        <v>#REF!</v>
      </c>
      <c r="AM45" s="249" t="e">
        <f>IF('[2]休日リスト（長期コースは除く）'!#REF!="","",'[2]休日リスト（長期コースは除く）'!#REF!)</f>
        <v>#REF!</v>
      </c>
    </row>
    <row r="46" spans="1:39" ht="6" customHeight="1">
      <c r="A46" s="287"/>
      <c r="B46" s="227"/>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K46" s="247" t="e">
        <f>IF('[2]休日リスト（長期コースは除く）'!#REF!="","",'[2]休日リスト（長期コースは除く）'!#REF!)</f>
        <v>#REF!</v>
      </c>
      <c r="AL46" s="248" t="e">
        <f>IF('[2]休日リスト（長期コースは除く）'!#REF!="","",'[2]休日リスト（長期コースは除く）'!#REF!)</f>
        <v>#REF!</v>
      </c>
      <c r="AM46" s="249" t="e">
        <f>IF('[2]休日リスト（長期コースは除く）'!#REF!="","",'[2]休日リスト（長期コースは除く）'!#REF!)</f>
        <v>#REF!</v>
      </c>
    </row>
    <row r="47" spans="1:39" ht="12" customHeight="1">
      <c r="A47" s="287"/>
      <c r="B47" s="1261" t="str">
        <f>IF($E$8="","",MONTH(C48)&amp;"月")</f>
        <v>9月</v>
      </c>
      <c r="C47" s="1262"/>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K47" s="247" t="e">
        <f>IF('[2]休日リスト（長期コースは除く）'!#REF!="","",'[2]休日リスト（長期コースは除く）'!#REF!)</f>
        <v>#REF!</v>
      </c>
      <c r="AL47" s="248" t="e">
        <f>IF('[2]休日リスト（長期コースは除く）'!#REF!="","",'[2]休日リスト（長期コースは除く）'!#REF!)</f>
        <v>#REF!</v>
      </c>
      <c r="AM47" s="249" t="e">
        <f>IF('[2]休日リスト（長期コースは除く）'!#REF!="","",'[2]休日リスト（長期コースは除く）'!#REF!)</f>
        <v>#REF!</v>
      </c>
    </row>
    <row r="48" spans="1:39" ht="15" customHeight="1">
      <c r="A48" s="1151"/>
      <c r="B48" s="269" t="s">
        <v>412</v>
      </c>
      <c r="C48" s="266">
        <f>IF(C36="","",AO14)</f>
        <v>45536</v>
      </c>
      <c r="D48" s="267">
        <f>IF(C48="","",IF(C48+1&gt;$AO$19,"",C48+1))</f>
        <v>45537</v>
      </c>
      <c r="E48" s="267">
        <f t="shared" ref="E48:AG48" si="49">IF(D48="","",IF(D48+1&gt;$AO$19,"",D48+1))</f>
        <v>45538</v>
      </c>
      <c r="F48" s="267">
        <f t="shared" si="49"/>
        <v>45539</v>
      </c>
      <c r="G48" s="267">
        <f t="shared" si="49"/>
        <v>45540</v>
      </c>
      <c r="H48" s="267">
        <f t="shared" si="49"/>
        <v>45541</v>
      </c>
      <c r="I48" s="267">
        <f t="shared" si="49"/>
        <v>45542</v>
      </c>
      <c r="J48" s="267">
        <f t="shared" si="49"/>
        <v>45543</v>
      </c>
      <c r="K48" s="267">
        <f t="shared" si="49"/>
        <v>45544</v>
      </c>
      <c r="L48" s="267">
        <f t="shared" si="49"/>
        <v>45545</v>
      </c>
      <c r="M48" s="267">
        <f t="shared" si="49"/>
        <v>45546</v>
      </c>
      <c r="N48" s="267">
        <f t="shared" si="49"/>
        <v>45547</v>
      </c>
      <c r="O48" s="267">
        <f t="shared" si="49"/>
        <v>45548</v>
      </c>
      <c r="P48" s="267">
        <f t="shared" si="49"/>
        <v>45549</v>
      </c>
      <c r="Q48" s="267">
        <f t="shared" si="49"/>
        <v>45550</v>
      </c>
      <c r="R48" s="267">
        <f t="shared" si="49"/>
        <v>45551</v>
      </c>
      <c r="S48" s="267">
        <f t="shared" si="49"/>
        <v>45552</v>
      </c>
      <c r="T48" s="267">
        <f t="shared" si="49"/>
        <v>45553</v>
      </c>
      <c r="U48" s="267">
        <f t="shared" si="49"/>
        <v>45554</v>
      </c>
      <c r="V48" s="267">
        <f t="shared" si="49"/>
        <v>45555</v>
      </c>
      <c r="W48" s="267">
        <f t="shared" si="49"/>
        <v>45556</v>
      </c>
      <c r="X48" s="267">
        <f t="shared" si="49"/>
        <v>45557</v>
      </c>
      <c r="Y48" s="267">
        <f t="shared" si="49"/>
        <v>45558</v>
      </c>
      <c r="Z48" s="267">
        <f t="shared" si="49"/>
        <v>45559</v>
      </c>
      <c r="AA48" s="267">
        <f t="shared" si="49"/>
        <v>45560</v>
      </c>
      <c r="AB48" s="267">
        <f t="shared" si="49"/>
        <v>45561</v>
      </c>
      <c r="AC48" s="267">
        <f t="shared" si="49"/>
        <v>45562</v>
      </c>
      <c r="AD48" s="267">
        <f t="shared" si="49"/>
        <v>45563</v>
      </c>
      <c r="AE48" s="267">
        <f t="shared" si="49"/>
        <v>45564</v>
      </c>
      <c r="AF48" s="267">
        <f t="shared" si="49"/>
        <v>45565</v>
      </c>
      <c r="AG48" s="268" t="str">
        <f t="shared" si="49"/>
        <v/>
      </c>
      <c r="AI48" s="1282" t="s">
        <v>417</v>
      </c>
      <c r="AK48" s="247" t="e">
        <f>IF('[2]休日リスト（長期コースは除く）'!#REF!="","",'[2]休日リスト（長期コースは除く）'!#REF!)</f>
        <v>#REF!</v>
      </c>
      <c r="AL48" s="248" t="e">
        <f>IF('[2]休日リスト（長期コースは除く）'!#REF!="","",'[2]休日リスト（長期コースは除く）'!#REF!)</f>
        <v>#REF!</v>
      </c>
      <c r="AM48" s="249" t="e">
        <f>IF('[2]休日リスト（長期コースは除く）'!#REF!="","",'[2]休日リスト（長期コースは除く）'!#REF!)</f>
        <v>#REF!</v>
      </c>
    </row>
    <row r="49" spans="1:39" ht="15" customHeight="1">
      <c r="A49" s="1252"/>
      <c r="B49" s="269" t="s">
        <v>414</v>
      </c>
      <c r="C49" s="270" t="str">
        <f>IF(C48="","",TEXT(C48,"aaa"))</f>
        <v>日</v>
      </c>
      <c r="D49" s="271" t="str">
        <f t="shared" ref="D49:AG49" si="50">IF(D48="","",TEXT(D48,"aaa"))</f>
        <v>月</v>
      </c>
      <c r="E49" s="271" t="str">
        <f t="shared" si="50"/>
        <v>火</v>
      </c>
      <c r="F49" s="271" t="str">
        <f t="shared" si="50"/>
        <v>水</v>
      </c>
      <c r="G49" s="271" t="str">
        <f t="shared" si="50"/>
        <v>木</v>
      </c>
      <c r="H49" s="271" t="str">
        <f t="shared" si="50"/>
        <v>金</v>
      </c>
      <c r="I49" s="271" t="str">
        <f t="shared" si="50"/>
        <v>土</v>
      </c>
      <c r="J49" s="271" t="str">
        <f t="shared" si="50"/>
        <v>日</v>
      </c>
      <c r="K49" s="271" t="str">
        <f t="shared" si="50"/>
        <v>月</v>
      </c>
      <c r="L49" s="271" t="str">
        <f t="shared" si="50"/>
        <v>火</v>
      </c>
      <c r="M49" s="271" t="str">
        <f t="shared" si="50"/>
        <v>水</v>
      </c>
      <c r="N49" s="271" t="str">
        <f t="shared" si="50"/>
        <v>木</v>
      </c>
      <c r="O49" s="271" t="str">
        <f t="shared" si="50"/>
        <v>金</v>
      </c>
      <c r="P49" s="271" t="str">
        <f t="shared" si="50"/>
        <v>土</v>
      </c>
      <c r="Q49" s="271" t="str">
        <f t="shared" si="50"/>
        <v>日</v>
      </c>
      <c r="R49" s="271" t="str">
        <f t="shared" si="50"/>
        <v>月</v>
      </c>
      <c r="S49" s="271" t="str">
        <f t="shared" si="50"/>
        <v>火</v>
      </c>
      <c r="T49" s="271" t="str">
        <f t="shared" si="50"/>
        <v>水</v>
      </c>
      <c r="U49" s="271" t="str">
        <f t="shared" si="50"/>
        <v>木</v>
      </c>
      <c r="V49" s="271" t="str">
        <f t="shared" si="50"/>
        <v>金</v>
      </c>
      <c r="W49" s="271" t="str">
        <f t="shared" si="50"/>
        <v>土</v>
      </c>
      <c r="X49" s="271" t="str">
        <f t="shared" si="50"/>
        <v>日</v>
      </c>
      <c r="Y49" s="271" t="str">
        <f t="shared" si="50"/>
        <v>月</v>
      </c>
      <c r="Z49" s="271" t="str">
        <f t="shared" si="50"/>
        <v>火</v>
      </c>
      <c r="AA49" s="271" t="str">
        <f t="shared" si="50"/>
        <v>水</v>
      </c>
      <c r="AB49" s="271" t="str">
        <f t="shared" si="50"/>
        <v>木</v>
      </c>
      <c r="AC49" s="271" t="str">
        <f t="shared" si="50"/>
        <v>金</v>
      </c>
      <c r="AD49" s="271" t="str">
        <f t="shared" si="50"/>
        <v>土</v>
      </c>
      <c r="AE49" s="271" t="str">
        <f t="shared" si="50"/>
        <v>日</v>
      </c>
      <c r="AF49" s="271" t="str">
        <f t="shared" si="50"/>
        <v>月</v>
      </c>
      <c r="AG49" s="272" t="str">
        <f t="shared" si="50"/>
        <v/>
      </c>
      <c r="AI49" s="1283"/>
      <c r="AK49" s="247" t="e">
        <f>IF('[2]休日リスト（長期コースは除く）'!B35="","",'[2]休日リスト（長期コースは除く）'!B35)</f>
        <v>#REF!</v>
      </c>
      <c r="AL49" s="248" t="e">
        <f>IF('[2]休日リスト（長期コースは除く）'!D35="","",'[2]休日リスト（長期コースは除く）'!D35)</f>
        <v>#REF!</v>
      </c>
      <c r="AM49" s="249" t="str">
        <f>IF('[2]休日リスト（長期コースは除く）'!E35="","",'[2]休日リスト（長期コースは除く）'!E35)</f>
        <v/>
      </c>
    </row>
    <row r="50" spans="1:39" ht="35.15" customHeight="1">
      <c r="A50" s="1252"/>
      <c r="B50" s="1259" t="s">
        <v>415</v>
      </c>
      <c r="C50" s="1260" t="str">
        <f t="shared" ref="C50:S50" si="51">IF(ISERROR(VLOOKUP(C48,$AK$6:$AM$70,2,FALSE)),"",VLOOKUP(C48,$AK$6:$AM$70,2,FALSE))</f>
        <v/>
      </c>
      <c r="D50" s="1251" t="str">
        <f t="shared" si="51"/>
        <v/>
      </c>
      <c r="E50" s="1251" t="str">
        <f t="shared" si="51"/>
        <v/>
      </c>
      <c r="F50" s="1251" t="str">
        <f t="shared" si="51"/>
        <v/>
      </c>
      <c r="G50" s="1251" t="str">
        <f t="shared" si="51"/>
        <v/>
      </c>
      <c r="H50" s="1251" t="str">
        <f t="shared" si="51"/>
        <v/>
      </c>
      <c r="I50" s="1251" t="str">
        <f t="shared" si="51"/>
        <v/>
      </c>
      <c r="J50" s="1251" t="str">
        <f t="shared" si="51"/>
        <v/>
      </c>
      <c r="K50" s="1251" t="str">
        <f t="shared" si="51"/>
        <v/>
      </c>
      <c r="L50" s="1251" t="str">
        <f t="shared" si="51"/>
        <v/>
      </c>
      <c r="M50" s="1251" t="str">
        <f t="shared" si="51"/>
        <v/>
      </c>
      <c r="N50" s="1251" t="str">
        <f t="shared" si="51"/>
        <v/>
      </c>
      <c r="O50" s="1251" t="str">
        <f t="shared" si="51"/>
        <v/>
      </c>
      <c r="P50" s="1251" t="str">
        <f t="shared" si="51"/>
        <v/>
      </c>
      <c r="Q50" s="1251" t="str">
        <f t="shared" si="51"/>
        <v/>
      </c>
      <c r="R50" s="1251" t="str">
        <f t="shared" si="51"/>
        <v>敬老の日</v>
      </c>
      <c r="S50" s="1251" t="str">
        <f t="shared" si="51"/>
        <v/>
      </c>
      <c r="T50" s="1251" t="str">
        <f>IF(ISERROR(VLOOKUP(T48,$AK$6:$AM$70,2,FALSE)),"",VLOOKUP(T48,$AK$6:$AM$70,2,FALSE))</f>
        <v/>
      </c>
      <c r="U50" s="1251" t="str">
        <f t="shared" ref="U50:AG50" si="52">IF(ISERROR(VLOOKUP(U48,$AK$6:$AM$70,2,FALSE)),"",VLOOKUP(U48,$AK$6:$AM$70,2,FALSE))</f>
        <v/>
      </c>
      <c r="V50" s="1251" t="str">
        <f t="shared" si="52"/>
        <v/>
      </c>
      <c r="W50" s="1251" t="str">
        <f t="shared" si="52"/>
        <v/>
      </c>
      <c r="X50" s="1251" t="str">
        <f t="shared" si="52"/>
        <v>秋分の日</v>
      </c>
      <c r="Y50" s="1251" t="str">
        <f t="shared" si="52"/>
        <v>振替休日（秋分の日）</v>
      </c>
      <c r="Z50" s="1251" t="str">
        <f t="shared" si="52"/>
        <v/>
      </c>
      <c r="AA50" s="1251" t="str">
        <f t="shared" si="52"/>
        <v/>
      </c>
      <c r="AB50" s="1251" t="str">
        <f t="shared" si="52"/>
        <v/>
      </c>
      <c r="AC50" s="1251" t="str">
        <f t="shared" si="52"/>
        <v/>
      </c>
      <c r="AD50" s="1251" t="str">
        <f t="shared" si="52"/>
        <v/>
      </c>
      <c r="AE50" s="1251" t="str">
        <f t="shared" si="52"/>
        <v/>
      </c>
      <c r="AF50" s="1251" t="str">
        <f t="shared" si="52"/>
        <v/>
      </c>
      <c r="AG50" s="1254" t="str">
        <f t="shared" si="52"/>
        <v/>
      </c>
      <c r="AI50" s="1283"/>
      <c r="AK50" s="247" t="e">
        <f>IF('[2]休日リスト（長期コースは除く）'!B36="","",'[2]休日リスト（長期コースは除く）'!B36)</f>
        <v>#REF!</v>
      </c>
      <c r="AL50" s="248" t="e">
        <f>IF('[2]休日リスト（長期コースは除く）'!D36="","",'[2]休日リスト（長期コースは除く）'!D36)</f>
        <v>#REF!</v>
      </c>
      <c r="AM50" s="249" t="str">
        <f>IF('[2]休日リスト（長期コースは除く）'!E36="","",'[2]休日リスト（長期コースは除く）'!E36)</f>
        <v/>
      </c>
    </row>
    <row r="51" spans="1:39" ht="35.15" customHeight="1">
      <c r="A51" s="1252"/>
      <c r="B51" s="1259"/>
      <c r="C51" s="1260"/>
      <c r="D51" s="1251"/>
      <c r="E51" s="1251"/>
      <c r="F51" s="1251"/>
      <c r="G51" s="1251"/>
      <c r="H51" s="1251"/>
      <c r="I51" s="1251"/>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c r="AF51" s="1251"/>
      <c r="AG51" s="1254"/>
      <c r="AI51" s="1283"/>
      <c r="AK51" s="247" t="e">
        <f>IF('[2]休日リスト（長期コースは除く）'!B37="","",'[2]休日リスト（長期コースは除く）'!B37)</f>
        <v>#REF!</v>
      </c>
      <c r="AL51" s="248" t="e">
        <f>IF('[2]休日リスト（長期コースは除く）'!D37="","",'[2]休日リスト（長期コースは除く）'!D37)</f>
        <v>#REF!</v>
      </c>
      <c r="AM51" s="249" t="str">
        <f>IF('[2]休日リスト（長期コースは除く）'!E37="","",'[2]休日リスト（長期コースは除く）'!E37)</f>
        <v/>
      </c>
    </row>
    <row r="52" spans="1:39" ht="35.15" customHeight="1">
      <c r="A52" s="1252"/>
      <c r="B52" s="1259"/>
      <c r="C52" s="1260"/>
      <c r="D52" s="1251"/>
      <c r="E52" s="1251"/>
      <c r="F52" s="1251"/>
      <c r="G52" s="1251"/>
      <c r="H52" s="1251"/>
      <c r="I52" s="1251"/>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4"/>
      <c r="AI52" s="1283"/>
      <c r="AK52" s="247" t="e">
        <f>IF('[2]休日リスト（長期コースは除く）'!B38="","",'[2]休日リスト（長期コースは除く）'!B38)</f>
        <v>#REF!</v>
      </c>
      <c r="AL52" s="248" t="e">
        <f>IF('[2]休日リスト（長期コースは除く）'!D38="","",'[2]休日リスト（長期コースは除く）'!D38)</f>
        <v>#REF!</v>
      </c>
      <c r="AM52" s="249" t="str">
        <f>IF('[2]休日リスト（長期コースは除く）'!E38="","",'[2]休日リスト（長期コースは除く）'!E38)</f>
        <v/>
      </c>
    </row>
    <row r="53" spans="1:39" ht="35.15" customHeight="1">
      <c r="A53" s="1252"/>
      <c r="B53" s="1259"/>
      <c r="C53" s="1260"/>
      <c r="D53" s="1251"/>
      <c r="E53" s="1251"/>
      <c r="F53" s="1251"/>
      <c r="G53" s="1251"/>
      <c r="H53" s="1251"/>
      <c r="I53" s="1251"/>
      <c r="J53" s="1251"/>
      <c r="K53" s="1251"/>
      <c r="L53" s="1251"/>
      <c r="M53" s="1251"/>
      <c r="N53" s="1251"/>
      <c r="O53" s="1251"/>
      <c r="P53" s="1251"/>
      <c r="Q53" s="1251"/>
      <c r="R53" s="1251"/>
      <c r="S53" s="1251"/>
      <c r="T53" s="1251"/>
      <c r="U53" s="1251"/>
      <c r="V53" s="1251"/>
      <c r="W53" s="1251"/>
      <c r="X53" s="1251"/>
      <c r="Y53" s="1251"/>
      <c r="Z53" s="1251"/>
      <c r="AA53" s="1251"/>
      <c r="AB53" s="1251"/>
      <c r="AC53" s="1251"/>
      <c r="AD53" s="1251"/>
      <c r="AE53" s="1251"/>
      <c r="AF53" s="1251"/>
      <c r="AG53" s="1254"/>
      <c r="AI53" s="1283"/>
      <c r="AK53" s="247" t="e">
        <f>IF('[2]休日リスト（長期コースは除く）'!B39="","",'[2]休日リスト（長期コースは除く）'!B39)</f>
        <v>#REF!</v>
      </c>
      <c r="AL53" s="248" t="e">
        <f>IF('[2]休日リスト（長期コースは除く）'!D39="","",'[2]休日リスト（長期コースは除く）'!D39)</f>
        <v>#REF!</v>
      </c>
      <c r="AM53" s="249" t="e">
        <f>IF('[2]休日リスト（長期コースは除く）'!E39="","",'[2]休日リスト（長期コースは除く）'!E39)</f>
        <v>#REF!</v>
      </c>
    </row>
    <row r="54" spans="1:39" ht="35.15" customHeight="1">
      <c r="A54" s="1252"/>
      <c r="B54" s="1259"/>
      <c r="C54" s="1260"/>
      <c r="D54" s="1251"/>
      <c r="E54" s="1251"/>
      <c r="F54" s="1251"/>
      <c r="G54" s="1251"/>
      <c r="H54" s="1251"/>
      <c r="I54" s="1251"/>
      <c r="J54" s="1251"/>
      <c r="K54" s="1251"/>
      <c r="L54" s="1251"/>
      <c r="M54" s="1251"/>
      <c r="N54" s="1251"/>
      <c r="O54" s="1251"/>
      <c r="P54" s="1251"/>
      <c r="Q54" s="1251"/>
      <c r="R54" s="1251"/>
      <c r="S54" s="1251"/>
      <c r="T54" s="1251"/>
      <c r="U54" s="1251"/>
      <c r="V54" s="1251"/>
      <c r="W54" s="1251"/>
      <c r="X54" s="1251"/>
      <c r="Y54" s="1251"/>
      <c r="Z54" s="1251"/>
      <c r="AA54" s="1251"/>
      <c r="AB54" s="1251"/>
      <c r="AC54" s="1251"/>
      <c r="AD54" s="1251"/>
      <c r="AE54" s="1251"/>
      <c r="AF54" s="1251"/>
      <c r="AG54" s="1254"/>
      <c r="AI54" s="273">
        <f>Y9</f>
        <v>19</v>
      </c>
      <c r="AK54" s="247" t="e">
        <f>IF('[2]休日リスト（長期コースは除く）'!B40="","",'[2]休日リスト（長期コースは除く）'!B40)</f>
        <v>#REF!</v>
      </c>
      <c r="AL54" s="248" t="e">
        <f>IF('[2]休日リスト（長期コースは除く）'!D40="","",'[2]休日リスト（長期コースは除く）'!D40)</f>
        <v>#REF!</v>
      </c>
      <c r="AM54" s="249" t="e">
        <f>IF('[2]休日リスト（長期コースは除く）'!E40="","",'[2]休日リスト（長期コースは除く）'!E40)</f>
        <v>#REF!</v>
      </c>
    </row>
    <row r="55" spans="1:39" ht="35.15" customHeight="1">
      <c r="A55" s="1252"/>
      <c r="B55" s="1259"/>
      <c r="C55" s="1260"/>
      <c r="D55" s="1251"/>
      <c r="E55" s="1251"/>
      <c r="F55" s="1251"/>
      <c r="G55" s="1251"/>
      <c r="H55" s="1251"/>
      <c r="I55" s="1251"/>
      <c r="J55" s="1251"/>
      <c r="K55" s="1251"/>
      <c r="L55" s="1251"/>
      <c r="M55" s="1251"/>
      <c r="N55" s="1251"/>
      <c r="O55" s="1251"/>
      <c r="P55" s="1251"/>
      <c r="Q55" s="1251"/>
      <c r="R55" s="1251"/>
      <c r="S55" s="1251"/>
      <c r="T55" s="1251"/>
      <c r="U55" s="1251"/>
      <c r="V55" s="1251"/>
      <c r="W55" s="1251"/>
      <c r="X55" s="1251"/>
      <c r="Y55" s="1251"/>
      <c r="Z55" s="1251"/>
      <c r="AA55" s="1251"/>
      <c r="AB55" s="1251"/>
      <c r="AC55" s="1251"/>
      <c r="AD55" s="1251"/>
      <c r="AE55" s="1251"/>
      <c r="AF55" s="1251"/>
      <c r="AG55" s="1254"/>
      <c r="AI55" s="302" t="s">
        <v>416</v>
      </c>
      <c r="AK55" s="247" t="e">
        <f>IF('[2]休日リスト（長期コースは除く）'!B41="","",'[2]休日リスト（長期コースは除く）'!B41)</f>
        <v>#REF!</v>
      </c>
      <c r="AL55" s="248" t="e">
        <f>IF('[2]休日リスト（長期コースは除く）'!D41="","",'[2]休日リスト（長期コースは除く）'!D41)</f>
        <v>#REF!</v>
      </c>
      <c r="AM55" s="249" t="e">
        <f>IF('[2]休日リスト（長期コースは除く）'!E41="","",'[2]休日リスト（長期コースは除く）'!E41)</f>
        <v>#REF!</v>
      </c>
    </row>
    <row r="56" spans="1:39" ht="15" customHeight="1">
      <c r="A56" s="1252"/>
      <c r="B56" s="1253" t="s">
        <v>23</v>
      </c>
      <c r="C56" s="275"/>
      <c r="D56" s="276"/>
      <c r="E56" s="276"/>
      <c r="F56" s="276"/>
      <c r="G56" s="276"/>
      <c r="H56" s="276"/>
      <c r="I56" s="276"/>
      <c r="J56" s="276"/>
      <c r="K56" s="276"/>
      <c r="L56" s="276"/>
      <c r="M56" s="277"/>
      <c r="N56" s="277"/>
      <c r="O56" s="276"/>
      <c r="P56" s="276"/>
      <c r="Q56" s="276"/>
      <c r="R56" s="276"/>
      <c r="S56" s="276"/>
      <c r="T56" s="276"/>
      <c r="U56" s="276"/>
      <c r="V56" s="276"/>
      <c r="W56" s="276"/>
      <c r="X56" s="276"/>
      <c r="Y56" s="276"/>
      <c r="Z56" s="276"/>
      <c r="AA56" s="276"/>
      <c r="AB56" s="276"/>
      <c r="AC56" s="276"/>
      <c r="AD56" s="276"/>
      <c r="AE56" s="276"/>
      <c r="AF56" s="276"/>
      <c r="AG56" s="278"/>
      <c r="AI56" s="279" t="str">
        <f>Y8</f>
        <v/>
      </c>
      <c r="AK56" s="247" t="e">
        <f>IF('[2]休日リスト（長期コースは除く）'!B42="","",'[2]休日リスト（長期コースは除く）'!B42)</f>
        <v>#REF!</v>
      </c>
      <c r="AL56" s="248" t="e">
        <f>IF('[2]休日リスト（長期コースは除く）'!D42="","",'[2]休日リスト（長期コースは除く）'!D42)</f>
        <v>#REF!</v>
      </c>
      <c r="AM56" s="249" t="e">
        <f>IF('[2]休日リスト（長期コースは除く）'!E42="","",'[2]休日リスト（長期コースは除く）'!E42)</f>
        <v>#REF!</v>
      </c>
    </row>
    <row r="57" spans="1:39" ht="15" customHeight="1">
      <c r="A57" s="1252"/>
      <c r="B57" s="1253"/>
      <c r="C57" s="280"/>
      <c r="D57" s="281"/>
      <c r="E57" s="281"/>
      <c r="F57" s="281"/>
      <c r="G57" s="281"/>
      <c r="H57" s="281"/>
      <c r="I57" s="281"/>
      <c r="J57" s="281"/>
      <c r="K57" s="281"/>
      <c r="L57" s="281"/>
      <c r="M57" s="281"/>
      <c r="N57" s="281"/>
      <c r="O57" s="281"/>
      <c r="P57" s="281"/>
      <c r="Q57" s="281"/>
      <c r="R57" s="281"/>
      <c r="S57" s="281"/>
      <c r="T57" s="281"/>
      <c r="U57" s="281"/>
      <c r="V57" s="281"/>
      <c r="W57" s="282"/>
      <c r="X57" s="282"/>
      <c r="Y57" s="282"/>
      <c r="Z57" s="282"/>
      <c r="AA57" s="282"/>
      <c r="AB57" s="282"/>
      <c r="AC57" s="282"/>
      <c r="AD57" s="282"/>
      <c r="AE57" s="282"/>
      <c r="AF57" s="282"/>
      <c r="AG57" s="283"/>
      <c r="AI57" s="284" t="s">
        <v>23</v>
      </c>
      <c r="AK57" s="247" t="e">
        <f>IF('[2]休日リスト（長期コースは除く）'!B43="","",'[2]休日リスト（長期コースは除く）'!B43)</f>
        <v>#REF!</v>
      </c>
      <c r="AL57" s="248" t="e">
        <f>IF('[2]休日リスト（長期コースは除く）'!D43="","",'[2]休日リスト（長期コースは除く）'!D43)</f>
        <v>#REF!</v>
      </c>
      <c r="AM57" s="249" t="e">
        <f>IF('[2]休日リスト（長期コースは除く）'!E43="","",'[2]休日リスト（長期コースは除く）'!E43)</f>
        <v>#REF!</v>
      </c>
    </row>
    <row r="58" spans="1:39" ht="6" customHeight="1">
      <c r="A58" s="287"/>
      <c r="B58" s="227"/>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K58" s="247" t="e">
        <f>IF('[2]休日リスト（長期コースは除く）'!B44="","",'[2]休日リスト（長期コースは除く）'!B44)</f>
        <v>#REF!</v>
      </c>
      <c r="AL58" s="248" t="e">
        <f>IF('[2]休日リスト（長期コースは除く）'!D44="","",'[2]休日リスト（長期コースは除く）'!D44)</f>
        <v>#REF!</v>
      </c>
      <c r="AM58" s="249" t="e">
        <f>IF('[2]休日リスト（長期コースは除く）'!E44="","",'[2]休日リスト（長期コースは除く）'!E44)</f>
        <v>#REF!</v>
      </c>
    </row>
    <row r="59" spans="1:39" ht="12" customHeight="1">
      <c r="A59" s="287"/>
      <c r="B59" s="1261" t="str">
        <f>IF($E$8="","",MONTH(C60)&amp;"月")</f>
        <v>10月</v>
      </c>
      <c r="C59" s="1262"/>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K59" s="247" t="e">
        <f>IF('[2]休日リスト（長期コースは除く）'!B45="","",'[2]休日リスト（長期コースは除く）'!B45)</f>
        <v>#REF!</v>
      </c>
      <c r="AL59" s="248" t="e">
        <f>IF('[2]休日リスト（長期コースは除く）'!D45="","",'[2]休日リスト（長期コースは除く）'!D45)</f>
        <v>#REF!</v>
      </c>
      <c r="AM59" s="249" t="e">
        <f>IF('[2]休日リスト（長期コースは除く）'!E45="","",'[2]休日リスト（長期コースは除く）'!E45)</f>
        <v>#REF!</v>
      </c>
    </row>
    <row r="60" spans="1:39" ht="15" customHeight="1">
      <c r="A60" s="1151"/>
      <c r="B60" s="269" t="s">
        <v>412</v>
      </c>
      <c r="C60" s="266">
        <f>IF(C48="","",AO20)</f>
        <v>45566</v>
      </c>
      <c r="D60" s="267">
        <f>IF(C60="","",IF(C60+1&gt;$AO$21,"",C60+1))</f>
        <v>45567</v>
      </c>
      <c r="E60" s="267">
        <f t="shared" ref="E60:AG60" si="53">IF(D60="","",IF(D60+1&gt;$AO$21,"",D60+1))</f>
        <v>45568</v>
      </c>
      <c r="F60" s="267">
        <f t="shared" si="53"/>
        <v>45569</v>
      </c>
      <c r="G60" s="267">
        <f t="shared" si="53"/>
        <v>45570</v>
      </c>
      <c r="H60" s="267">
        <f t="shared" si="53"/>
        <v>45571</v>
      </c>
      <c r="I60" s="267">
        <f t="shared" si="53"/>
        <v>45572</v>
      </c>
      <c r="J60" s="267">
        <f t="shared" si="53"/>
        <v>45573</v>
      </c>
      <c r="K60" s="267">
        <f t="shared" si="53"/>
        <v>45574</v>
      </c>
      <c r="L60" s="267">
        <f t="shared" si="53"/>
        <v>45575</v>
      </c>
      <c r="M60" s="267">
        <f t="shared" si="53"/>
        <v>45576</v>
      </c>
      <c r="N60" s="267">
        <f t="shared" si="53"/>
        <v>45577</v>
      </c>
      <c r="O60" s="267">
        <f t="shared" si="53"/>
        <v>45578</v>
      </c>
      <c r="P60" s="267">
        <f t="shared" si="53"/>
        <v>45579</v>
      </c>
      <c r="Q60" s="267">
        <f t="shared" si="53"/>
        <v>45580</v>
      </c>
      <c r="R60" s="267">
        <f t="shared" si="53"/>
        <v>45581</v>
      </c>
      <c r="S60" s="267">
        <f t="shared" si="53"/>
        <v>45582</v>
      </c>
      <c r="T60" s="267">
        <f t="shared" si="53"/>
        <v>45583</v>
      </c>
      <c r="U60" s="267">
        <f t="shared" si="53"/>
        <v>45584</v>
      </c>
      <c r="V60" s="267">
        <f t="shared" si="53"/>
        <v>45585</v>
      </c>
      <c r="W60" s="267">
        <f t="shared" si="53"/>
        <v>45586</v>
      </c>
      <c r="X60" s="267">
        <f t="shared" si="53"/>
        <v>45587</v>
      </c>
      <c r="Y60" s="267">
        <f t="shared" si="53"/>
        <v>45588</v>
      </c>
      <c r="Z60" s="267">
        <f t="shared" si="53"/>
        <v>45589</v>
      </c>
      <c r="AA60" s="267">
        <f t="shared" si="53"/>
        <v>45590</v>
      </c>
      <c r="AB60" s="267">
        <f t="shared" si="53"/>
        <v>45591</v>
      </c>
      <c r="AC60" s="267">
        <f t="shared" si="53"/>
        <v>45592</v>
      </c>
      <c r="AD60" s="267">
        <f t="shared" si="53"/>
        <v>45593</v>
      </c>
      <c r="AE60" s="267">
        <f t="shared" si="53"/>
        <v>45594</v>
      </c>
      <c r="AF60" s="267">
        <f t="shared" si="53"/>
        <v>45595</v>
      </c>
      <c r="AG60" s="268">
        <f t="shared" si="53"/>
        <v>45596</v>
      </c>
      <c r="AI60" s="1282" t="s">
        <v>417</v>
      </c>
      <c r="AK60" s="247" t="e">
        <f>IF('[2]休日リスト（長期コースは除く）'!B46="","",'[2]休日リスト（長期コースは除く）'!B46)</f>
        <v>#REF!</v>
      </c>
      <c r="AL60" s="248" t="e">
        <f>IF('[2]休日リスト（長期コースは除く）'!D46="","",'[2]休日リスト（長期コースは除く）'!D46)</f>
        <v>#REF!</v>
      </c>
      <c r="AM60" s="249" t="e">
        <f>IF('[2]休日リスト（長期コースは除く）'!E46="","",'[2]休日リスト（長期コースは除く）'!E46)</f>
        <v>#REF!</v>
      </c>
    </row>
    <row r="61" spans="1:39" ht="15" customHeight="1">
      <c r="A61" s="1252"/>
      <c r="B61" s="269" t="s">
        <v>414</v>
      </c>
      <c r="C61" s="270" t="str">
        <f>IF(C60="","",TEXT(C60,"aaa"))</f>
        <v>火</v>
      </c>
      <c r="D61" s="271" t="str">
        <f t="shared" ref="D61:AG61" si="54">IF(D60="","",TEXT(D60,"aaa"))</f>
        <v>水</v>
      </c>
      <c r="E61" s="271" t="str">
        <f t="shared" si="54"/>
        <v>木</v>
      </c>
      <c r="F61" s="271" t="str">
        <f t="shared" si="54"/>
        <v>金</v>
      </c>
      <c r="G61" s="271" t="str">
        <f t="shared" si="54"/>
        <v>土</v>
      </c>
      <c r="H61" s="271" t="str">
        <f t="shared" si="54"/>
        <v>日</v>
      </c>
      <c r="I61" s="271" t="str">
        <f t="shared" si="54"/>
        <v>月</v>
      </c>
      <c r="J61" s="271" t="str">
        <f t="shared" si="54"/>
        <v>火</v>
      </c>
      <c r="K61" s="271" t="str">
        <f t="shared" si="54"/>
        <v>水</v>
      </c>
      <c r="L61" s="271" t="str">
        <f t="shared" si="54"/>
        <v>木</v>
      </c>
      <c r="M61" s="271" t="str">
        <f t="shared" si="54"/>
        <v>金</v>
      </c>
      <c r="N61" s="271" t="str">
        <f t="shared" si="54"/>
        <v>土</v>
      </c>
      <c r="O61" s="271" t="str">
        <f t="shared" si="54"/>
        <v>日</v>
      </c>
      <c r="P61" s="271" t="str">
        <f t="shared" si="54"/>
        <v>月</v>
      </c>
      <c r="Q61" s="271" t="str">
        <f t="shared" si="54"/>
        <v>火</v>
      </c>
      <c r="R61" s="271" t="str">
        <f t="shared" si="54"/>
        <v>水</v>
      </c>
      <c r="S61" s="271" t="str">
        <f t="shared" si="54"/>
        <v>木</v>
      </c>
      <c r="T61" s="271" t="str">
        <f t="shared" si="54"/>
        <v>金</v>
      </c>
      <c r="U61" s="271" t="str">
        <f t="shared" si="54"/>
        <v>土</v>
      </c>
      <c r="V61" s="271" t="str">
        <f t="shared" si="54"/>
        <v>日</v>
      </c>
      <c r="W61" s="271" t="str">
        <f t="shared" si="54"/>
        <v>月</v>
      </c>
      <c r="X61" s="271" t="str">
        <f t="shared" si="54"/>
        <v>火</v>
      </c>
      <c r="Y61" s="271" t="str">
        <f t="shared" si="54"/>
        <v>水</v>
      </c>
      <c r="Z61" s="271" t="str">
        <f t="shared" si="54"/>
        <v>木</v>
      </c>
      <c r="AA61" s="271" t="str">
        <f t="shared" si="54"/>
        <v>金</v>
      </c>
      <c r="AB61" s="271" t="str">
        <f t="shared" si="54"/>
        <v>土</v>
      </c>
      <c r="AC61" s="271" t="str">
        <f t="shared" si="54"/>
        <v>日</v>
      </c>
      <c r="AD61" s="271" t="str">
        <f t="shared" si="54"/>
        <v>月</v>
      </c>
      <c r="AE61" s="271" t="str">
        <f t="shared" si="54"/>
        <v>火</v>
      </c>
      <c r="AF61" s="271" t="str">
        <f t="shared" si="54"/>
        <v>水</v>
      </c>
      <c r="AG61" s="272" t="str">
        <f t="shared" si="54"/>
        <v>木</v>
      </c>
      <c r="AI61" s="1283"/>
      <c r="AK61" s="247" t="e">
        <f>IF('[2]休日リスト（長期コースは除く）'!B47="","",'[2]休日リスト（長期コースは除く）'!B47)</f>
        <v>#REF!</v>
      </c>
      <c r="AL61" s="248" t="e">
        <f>IF('[2]休日リスト（長期コースは除く）'!D47="","",'[2]休日リスト（長期コースは除く）'!D47)</f>
        <v>#REF!</v>
      </c>
      <c r="AM61" s="249" t="e">
        <f>IF('[2]休日リスト（長期コースは除く）'!E47="","",'[2]休日リスト（長期コースは除く）'!E47)</f>
        <v>#REF!</v>
      </c>
    </row>
    <row r="62" spans="1:39" ht="35.15" customHeight="1">
      <c r="A62" s="1252"/>
      <c r="B62" s="1259" t="s">
        <v>415</v>
      </c>
      <c r="C62" s="1260" t="str">
        <f t="shared" ref="C62:S62" si="55">IF(ISERROR(VLOOKUP(C60,$AK$6:$AM$70,2,FALSE)),"",VLOOKUP(C60,$AK$6:$AM$70,2,FALSE))</f>
        <v/>
      </c>
      <c r="D62" s="1251" t="str">
        <f t="shared" si="55"/>
        <v/>
      </c>
      <c r="E62" s="1251" t="str">
        <f>IF(ISERROR(VLOOKUP(E60,$AK$6:$AM$70,2,FALSE)),"",VLOOKUP(E60,$AK$6:$AM$70,2,FALSE))</f>
        <v/>
      </c>
      <c r="F62" s="1251" t="str">
        <f t="shared" si="55"/>
        <v/>
      </c>
      <c r="G62" s="1251" t="str">
        <f t="shared" si="55"/>
        <v/>
      </c>
      <c r="H62" s="1251" t="str">
        <f t="shared" si="55"/>
        <v/>
      </c>
      <c r="I62" s="1251" t="str">
        <f t="shared" si="55"/>
        <v/>
      </c>
      <c r="J62" s="1251" t="str">
        <f t="shared" si="55"/>
        <v/>
      </c>
      <c r="K62" s="1251" t="str">
        <f t="shared" si="55"/>
        <v/>
      </c>
      <c r="L62" s="1251" t="str">
        <f t="shared" si="55"/>
        <v/>
      </c>
      <c r="M62" s="1251" t="str">
        <f t="shared" si="55"/>
        <v/>
      </c>
      <c r="N62" s="1251" t="str">
        <f t="shared" si="55"/>
        <v/>
      </c>
      <c r="O62" s="1251" t="str">
        <f t="shared" si="55"/>
        <v/>
      </c>
      <c r="P62" s="1251" t="str">
        <f t="shared" si="55"/>
        <v>スポーツの日</v>
      </c>
      <c r="Q62" s="1251" t="str">
        <f t="shared" si="55"/>
        <v/>
      </c>
      <c r="R62" s="1251" t="str">
        <f t="shared" si="55"/>
        <v/>
      </c>
      <c r="S62" s="1251" t="str">
        <f t="shared" si="55"/>
        <v/>
      </c>
      <c r="T62" s="1251" t="str">
        <f>IF(ISERROR(VLOOKUP(T60,$AK$6:$AM$70,2,FALSE)),"",VLOOKUP(T60,$AK$6:$AM$70,2,FALSE))</f>
        <v/>
      </c>
      <c r="U62" s="1251" t="str">
        <f t="shared" ref="U62:AG62" si="56">IF(ISERROR(VLOOKUP(U60,$AK$6:$AM$70,2,FALSE)),"",VLOOKUP(U60,$AK$6:$AM$70,2,FALSE))</f>
        <v/>
      </c>
      <c r="V62" s="1251" t="str">
        <f t="shared" si="56"/>
        <v/>
      </c>
      <c r="W62" s="1251" t="str">
        <f t="shared" si="56"/>
        <v/>
      </c>
      <c r="X62" s="1251" t="str">
        <f t="shared" si="56"/>
        <v/>
      </c>
      <c r="Y62" s="1251" t="str">
        <f t="shared" si="56"/>
        <v/>
      </c>
      <c r="Z62" s="1251" t="str">
        <f t="shared" si="56"/>
        <v/>
      </c>
      <c r="AA62" s="1251" t="str">
        <f t="shared" si="56"/>
        <v/>
      </c>
      <c r="AB62" s="1251" t="str">
        <f t="shared" si="56"/>
        <v/>
      </c>
      <c r="AC62" s="1251" t="str">
        <f t="shared" si="56"/>
        <v/>
      </c>
      <c r="AD62" s="1251" t="str">
        <f t="shared" si="56"/>
        <v/>
      </c>
      <c r="AE62" s="1251" t="str">
        <f t="shared" si="56"/>
        <v/>
      </c>
      <c r="AF62" s="1251" t="str">
        <f t="shared" si="56"/>
        <v/>
      </c>
      <c r="AG62" s="1254" t="str">
        <f t="shared" si="56"/>
        <v/>
      </c>
      <c r="AI62" s="1283"/>
      <c r="AK62" s="247" t="e">
        <f>IF('[2]休日リスト（長期コースは除く）'!B48="","",'[2]休日リスト（長期コースは除く）'!B48)</f>
        <v>#REF!</v>
      </c>
      <c r="AL62" s="248" t="e">
        <f>IF('[2]休日リスト（長期コースは除く）'!D48="","",'[2]休日リスト（長期コースは除く）'!D48)</f>
        <v>#REF!</v>
      </c>
      <c r="AM62" s="249" t="e">
        <f>IF('[2]休日リスト（長期コースは除く）'!E48="","",'[2]休日リスト（長期コースは除く）'!E48)</f>
        <v>#REF!</v>
      </c>
    </row>
    <row r="63" spans="1:39" ht="35.15" customHeight="1">
      <c r="A63" s="1252"/>
      <c r="B63" s="1259"/>
      <c r="C63" s="1260"/>
      <c r="D63" s="1251"/>
      <c r="E63" s="1251"/>
      <c r="F63" s="1251"/>
      <c r="G63" s="1251"/>
      <c r="H63" s="1251"/>
      <c r="I63" s="1251"/>
      <c r="J63" s="1251"/>
      <c r="K63" s="1251"/>
      <c r="L63" s="1251"/>
      <c r="M63" s="1251"/>
      <c r="N63" s="1251"/>
      <c r="O63" s="1251"/>
      <c r="P63" s="1251"/>
      <c r="Q63" s="1251"/>
      <c r="R63" s="1251"/>
      <c r="S63" s="1251"/>
      <c r="T63" s="1251"/>
      <c r="U63" s="1251"/>
      <c r="V63" s="1251"/>
      <c r="W63" s="1251"/>
      <c r="X63" s="1251"/>
      <c r="Y63" s="1251"/>
      <c r="Z63" s="1251"/>
      <c r="AA63" s="1251"/>
      <c r="AB63" s="1251"/>
      <c r="AC63" s="1251"/>
      <c r="AD63" s="1251"/>
      <c r="AE63" s="1251"/>
      <c r="AF63" s="1251"/>
      <c r="AG63" s="1254"/>
      <c r="AI63" s="1283"/>
      <c r="AK63" s="247" t="e">
        <f>IF('[2]休日リスト（長期コースは除く）'!B49="","",'[2]休日リスト（長期コースは除く）'!B49)</f>
        <v>#REF!</v>
      </c>
      <c r="AL63" s="248" t="e">
        <f>IF('[2]休日リスト（長期コースは除く）'!D49="","",'[2]休日リスト（長期コースは除く）'!D49)</f>
        <v>#REF!</v>
      </c>
      <c r="AM63" s="249" t="e">
        <f>IF('[2]休日リスト（長期コースは除く）'!E49="","",'[2]休日リスト（長期コースは除く）'!E49)</f>
        <v>#REF!</v>
      </c>
    </row>
    <row r="64" spans="1:39" ht="35.15" customHeight="1">
      <c r="A64" s="1252"/>
      <c r="B64" s="1259"/>
      <c r="C64" s="1260"/>
      <c r="D64" s="1251"/>
      <c r="E64" s="1251"/>
      <c r="F64" s="1251"/>
      <c r="G64" s="1251"/>
      <c r="H64" s="1251"/>
      <c r="I64" s="1251"/>
      <c r="J64" s="1251"/>
      <c r="K64" s="1251"/>
      <c r="L64" s="1251"/>
      <c r="M64" s="1251"/>
      <c r="N64" s="1251"/>
      <c r="O64" s="1251"/>
      <c r="P64" s="1251"/>
      <c r="Q64" s="1251"/>
      <c r="R64" s="1251"/>
      <c r="S64" s="1251"/>
      <c r="T64" s="1251"/>
      <c r="U64" s="1251"/>
      <c r="V64" s="1251"/>
      <c r="W64" s="1251"/>
      <c r="X64" s="1251"/>
      <c r="Y64" s="1251"/>
      <c r="Z64" s="1251"/>
      <c r="AA64" s="1251"/>
      <c r="AB64" s="1251"/>
      <c r="AC64" s="1251"/>
      <c r="AD64" s="1251"/>
      <c r="AE64" s="1251"/>
      <c r="AF64" s="1251"/>
      <c r="AG64" s="1254"/>
      <c r="AI64" s="1283"/>
      <c r="AK64" s="247" t="e">
        <f>IF('[2]休日リスト（長期コースは除く）'!B50="","",'[2]休日リスト（長期コースは除く）'!B50)</f>
        <v>#REF!</v>
      </c>
      <c r="AL64" s="248" t="e">
        <f>IF('[2]休日リスト（長期コースは除く）'!D50="","",'[2]休日リスト（長期コースは除く）'!D50)</f>
        <v>#REF!</v>
      </c>
      <c r="AM64" s="249" t="e">
        <f>IF('[2]休日リスト（長期コースは除く）'!E50="","",'[2]休日リスト（長期コースは除く）'!E50)</f>
        <v>#REF!</v>
      </c>
    </row>
    <row r="65" spans="1:39" ht="35.15" customHeight="1">
      <c r="A65" s="1252"/>
      <c r="B65" s="1259"/>
      <c r="C65" s="1260"/>
      <c r="D65" s="1251"/>
      <c r="E65" s="1251"/>
      <c r="F65" s="1251"/>
      <c r="G65" s="1251"/>
      <c r="H65" s="1251"/>
      <c r="I65" s="1251"/>
      <c r="J65" s="1251"/>
      <c r="K65" s="1251"/>
      <c r="L65" s="1251"/>
      <c r="M65" s="1251"/>
      <c r="N65" s="1251"/>
      <c r="O65" s="1251"/>
      <c r="P65" s="1251"/>
      <c r="Q65" s="1251"/>
      <c r="R65" s="1251"/>
      <c r="S65" s="1251"/>
      <c r="T65" s="1251"/>
      <c r="U65" s="1251"/>
      <c r="V65" s="1251"/>
      <c r="W65" s="1251"/>
      <c r="X65" s="1251"/>
      <c r="Y65" s="1251"/>
      <c r="Z65" s="1251"/>
      <c r="AA65" s="1251"/>
      <c r="AB65" s="1251"/>
      <c r="AC65" s="1251"/>
      <c r="AD65" s="1251"/>
      <c r="AE65" s="1251"/>
      <c r="AF65" s="1251"/>
      <c r="AG65" s="1254"/>
      <c r="AI65" s="1283"/>
      <c r="AK65" s="247" t="e">
        <f>IF('[2]休日リスト（長期コースは除く）'!B51="","",'[2]休日リスト（長期コースは除く）'!B51)</f>
        <v>#REF!</v>
      </c>
      <c r="AL65" s="248" t="e">
        <f>IF('[2]休日リスト（長期コースは除く）'!D51="","",'[2]休日リスト（長期コースは除く）'!D51)</f>
        <v>#REF!</v>
      </c>
      <c r="AM65" s="249" t="e">
        <f>IF('[2]休日リスト（長期コースは除く）'!E51="","",'[2]休日リスト（長期コースは除く）'!E51)</f>
        <v>#REF!</v>
      </c>
    </row>
    <row r="66" spans="1:39" ht="35.15" customHeight="1">
      <c r="A66" s="1252"/>
      <c r="B66" s="1259"/>
      <c r="C66" s="1260"/>
      <c r="D66" s="1251"/>
      <c r="E66" s="1251"/>
      <c r="F66" s="1251"/>
      <c r="G66" s="1251"/>
      <c r="H66" s="1251"/>
      <c r="I66" s="1251"/>
      <c r="J66" s="1251"/>
      <c r="K66" s="1251"/>
      <c r="L66" s="1251"/>
      <c r="M66" s="1251"/>
      <c r="N66" s="1251"/>
      <c r="O66" s="1251"/>
      <c r="P66" s="1251"/>
      <c r="Q66" s="1251"/>
      <c r="R66" s="1251"/>
      <c r="S66" s="1251"/>
      <c r="T66" s="1251"/>
      <c r="U66" s="1251"/>
      <c r="V66" s="1251"/>
      <c r="W66" s="1251"/>
      <c r="X66" s="1251"/>
      <c r="Y66" s="1251"/>
      <c r="Z66" s="1251"/>
      <c r="AA66" s="1251"/>
      <c r="AB66" s="1251"/>
      <c r="AC66" s="1251"/>
      <c r="AD66" s="1251"/>
      <c r="AE66" s="1251"/>
      <c r="AF66" s="1251"/>
      <c r="AG66" s="1254"/>
      <c r="AI66" s="273">
        <f>AB9</f>
        <v>22</v>
      </c>
      <c r="AK66" s="247" t="e">
        <f>IF('[2]休日リスト（長期コースは除く）'!B52="","",'[2]休日リスト（長期コースは除く）'!B52)</f>
        <v>#REF!</v>
      </c>
      <c r="AL66" s="248" t="e">
        <f>IF('[2]休日リスト（長期コースは除く）'!D52="","",'[2]休日リスト（長期コースは除く）'!D52)</f>
        <v>#REF!</v>
      </c>
      <c r="AM66" s="249" t="e">
        <f>IF('[2]休日リスト（長期コースは除く）'!E52="","",'[2]休日リスト（長期コースは除く）'!E52)</f>
        <v>#REF!</v>
      </c>
    </row>
    <row r="67" spans="1:39" ht="35.15" customHeight="1">
      <c r="A67" s="1252"/>
      <c r="B67" s="1259"/>
      <c r="C67" s="1260"/>
      <c r="D67" s="1251"/>
      <c r="E67" s="1251"/>
      <c r="F67" s="1251"/>
      <c r="G67" s="1251"/>
      <c r="H67" s="1251"/>
      <c r="I67" s="1251"/>
      <c r="J67" s="1251"/>
      <c r="K67" s="1251"/>
      <c r="L67" s="1251"/>
      <c r="M67" s="1251"/>
      <c r="N67" s="1251"/>
      <c r="O67" s="1251"/>
      <c r="P67" s="1251"/>
      <c r="Q67" s="1251"/>
      <c r="R67" s="1251"/>
      <c r="S67" s="1251"/>
      <c r="T67" s="1251"/>
      <c r="U67" s="1251"/>
      <c r="V67" s="1251"/>
      <c r="W67" s="1251"/>
      <c r="X67" s="1251"/>
      <c r="Y67" s="1251"/>
      <c r="Z67" s="1251"/>
      <c r="AA67" s="1251"/>
      <c r="AB67" s="1251"/>
      <c r="AC67" s="1251"/>
      <c r="AD67" s="1251"/>
      <c r="AE67" s="1251"/>
      <c r="AF67" s="1251"/>
      <c r="AG67" s="1254"/>
      <c r="AI67" s="302" t="s">
        <v>416</v>
      </c>
      <c r="AK67" s="247" t="e">
        <f>IF('[2]休日リスト（長期コースは除く）'!B53="","",'[2]休日リスト（長期コースは除く）'!B53)</f>
        <v>#REF!</v>
      </c>
      <c r="AL67" s="248" t="e">
        <f>IF('[2]休日リスト（長期コースは除く）'!D53="","",'[2]休日リスト（長期コースは除く）'!D53)</f>
        <v>#REF!</v>
      </c>
      <c r="AM67" s="249" t="e">
        <f>IF('[2]休日リスト（長期コースは除く）'!E53="","",'[2]休日リスト（長期コースは除く）'!E53)</f>
        <v>#REF!</v>
      </c>
    </row>
    <row r="68" spans="1:39" ht="15" customHeight="1">
      <c r="A68" s="1252"/>
      <c r="B68" s="1253" t="s">
        <v>23</v>
      </c>
      <c r="C68" s="275"/>
      <c r="D68" s="276"/>
      <c r="E68" s="276"/>
      <c r="F68" s="276"/>
      <c r="G68" s="276"/>
      <c r="H68" s="276"/>
      <c r="I68" s="276"/>
      <c r="J68" s="276"/>
      <c r="K68" s="276"/>
      <c r="L68" s="276"/>
      <c r="M68" s="277"/>
      <c r="N68" s="277"/>
      <c r="O68" s="276"/>
      <c r="P68" s="276"/>
      <c r="Q68" s="276"/>
      <c r="R68" s="276"/>
      <c r="S68" s="276"/>
      <c r="T68" s="276"/>
      <c r="U68" s="276"/>
      <c r="V68" s="276"/>
      <c r="W68" s="276"/>
      <c r="X68" s="276"/>
      <c r="Y68" s="276"/>
      <c r="Z68" s="276"/>
      <c r="AA68" s="276"/>
      <c r="AB68" s="276"/>
      <c r="AC68" s="276"/>
      <c r="AD68" s="276"/>
      <c r="AE68" s="276"/>
      <c r="AF68" s="276"/>
      <c r="AG68" s="278"/>
      <c r="AI68" s="279" t="str">
        <f>AB8</f>
        <v/>
      </c>
      <c r="AK68" s="247" t="e">
        <f>IF('[2]休日リスト（長期コースは除く）'!B54="","",'[2]休日リスト（長期コースは除く）'!B54)</f>
        <v>#REF!</v>
      </c>
      <c r="AL68" s="248" t="e">
        <f>IF('[2]休日リスト（長期コースは除く）'!D54="","",'[2]休日リスト（長期コースは除く）'!D54)</f>
        <v>#REF!</v>
      </c>
      <c r="AM68" s="249" t="e">
        <f>IF('[2]休日リスト（長期コースは除く）'!E54="","",'[2]休日リスト（長期コースは除く）'!E54)</f>
        <v>#REF!</v>
      </c>
    </row>
    <row r="69" spans="1:39" ht="15" customHeight="1">
      <c r="A69" s="1252"/>
      <c r="B69" s="1253"/>
      <c r="C69" s="280"/>
      <c r="D69" s="281"/>
      <c r="E69" s="281"/>
      <c r="F69" s="281"/>
      <c r="G69" s="281"/>
      <c r="H69" s="281"/>
      <c r="I69" s="281"/>
      <c r="J69" s="281"/>
      <c r="K69" s="281"/>
      <c r="L69" s="281"/>
      <c r="M69" s="281"/>
      <c r="N69" s="281"/>
      <c r="O69" s="281"/>
      <c r="P69" s="281"/>
      <c r="Q69" s="281"/>
      <c r="R69" s="281"/>
      <c r="S69" s="281"/>
      <c r="T69" s="281"/>
      <c r="U69" s="281"/>
      <c r="V69" s="281"/>
      <c r="W69" s="282"/>
      <c r="X69" s="282"/>
      <c r="Y69" s="282"/>
      <c r="Z69" s="282"/>
      <c r="AA69" s="282"/>
      <c r="AB69" s="282"/>
      <c r="AC69" s="282"/>
      <c r="AD69" s="282"/>
      <c r="AE69" s="282"/>
      <c r="AF69" s="282"/>
      <c r="AG69" s="283"/>
      <c r="AI69" s="284" t="s">
        <v>23</v>
      </c>
      <c r="AK69" s="247" t="e">
        <f>IF('[2]休日リスト（長期コースは除く）'!B55="","",'[2]休日リスト（長期コースは除く）'!B55)</f>
        <v>#REF!</v>
      </c>
      <c r="AL69" s="248" t="e">
        <f>IF('[2]休日リスト（長期コースは除く）'!D55="","",'[2]休日リスト（長期コースは除く）'!D55)</f>
        <v>#REF!</v>
      </c>
      <c r="AM69" s="249" t="e">
        <f>IF('[2]休日リスト（長期コースは除く）'!E55="","",'[2]休日リスト（長期コースは除く）'!E55)</f>
        <v>#REF!</v>
      </c>
    </row>
    <row r="70" spans="1:39" ht="6" customHeight="1" thickBot="1">
      <c r="A70" s="287"/>
      <c r="B70" s="227"/>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K70" s="247" t="e">
        <f>IF('[2]休日リスト（長期コースは除く）'!B56="","",'[2]休日リスト（長期コースは除く）'!B56)</f>
        <v>#REF!</v>
      </c>
      <c r="AL70" s="248" t="e">
        <f>IF('[2]休日リスト（長期コースは除く）'!D56="","",'[2]休日リスト（長期コースは除く）'!D56)</f>
        <v>#REF!</v>
      </c>
      <c r="AM70" s="249" t="e">
        <f>IF('[2]休日リスト（長期コースは除く）'!E56="","",'[2]休日リスト（長期コースは除く）'!E56)</f>
        <v>#REF!</v>
      </c>
    </row>
    <row r="71" spans="1:39" ht="12" customHeight="1">
      <c r="A71" s="287"/>
      <c r="B71" s="1261" t="str">
        <f>IF($E$8="","",MONTH(C72)&amp;"月")</f>
        <v>11月</v>
      </c>
      <c r="C71" s="1262"/>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K71" s="311"/>
      <c r="AL71" s="311"/>
      <c r="AM71" s="311"/>
    </row>
    <row r="72" spans="1:39" ht="15" customHeight="1">
      <c r="A72" s="1151"/>
      <c r="B72" s="269" t="s">
        <v>412</v>
      </c>
      <c r="C72" s="266">
        <f>IF(C60="","",AO22)</f>
        <v>45597</v>
      </c>
      <c r="D72" s="267">
        <f>IF(C72="","",IF(C72+1&gt;$AO$24,"",C72+1))</f>
        <v>45598</v>
      </c>
      <c r="E72" s="267">
        <f t="shared" ref="E72:AG72" si="57">IF(D72="","",IF(D72+1&gt;$AO$24,"",D72+1))</f>
        <v>45599</v>
      </c>
      <c r="F72" s="267">
        <f t="shared" si="57"/>
        <v>45600</v>
      </c>
      <c r="G72" s="267">
        <f t="shared" si="57"/>
        <v>45601</v>
      </c>
      <c r="H72" s="267">
        <f t="shared" si="57"/>
        <v>45602</v>
      </c>
      <c r="I72" s="267">
        <f t="shared" si="57"/>
        <v>45603</v>
      </c>
      <c r="J72" s="267">
        <f t="shared" si="57"/>
        <v>45604</v>
      </c>
      <c r="K72" s="267">
        <f t="shared" si="57"/>
        <v>45605</v>
      </c>
      <c r="L72" s="267">
        <f t="shared" si="57"/>
        <v>45606</v>
      </c>
      <c r="M72" s="267">
        <f t="shared" si="57"/>
        <v>45607</v>
      </c>
      <c r="N72" s="267">
        <f t="shared" si="57"/>
        <v>45608</v>
      </c>
      <c r="O72" s="267">
        <f t="shared" si="57"/>
        <v>45609</v>
      </c>
      <c r="P72" s="267">
        <f t="shared" si="57"/>
        <v>45610</v>
      </c>
      <c r="Q72" s="267">
        <f t="shared" si="57"/>
        <v>45611</v>
      </c>
      <c r="R72" s="267">
        <f t="shared" si="57"/>
        <v>45612</v>
      </c>
      <c r="S72" s="267">
        <f t="shared" si="57"/>
        <v>45613</v>
      </c>
      <c r="T72" s="267">
        <f t="shared" si="57"/>
        <v>45614</v>
      </c>
      <c r="U72" s="267">
        <f t="shared" si="57"/>
        <v>45615</v>
      </c>
      <c r="V72" s="267">
        <f t="shared" si="57"/>
        <v>45616</v>
      </c>
      <c r="W72" s="267">
        <f t="shared" si="57"/>
        <v>45617</v>
      </c>
      <c r="X72" s="267">
        <f t="shared" si="57"/>
        <v>45618</v>
      </c>
      <c r="Y72" s="267">
        <f t="shared" si="57"/>
        <v>45619</v>
      </c>
      <c r="Z72" s="267">
        <f t="shared" si="57"/>
        <v>45620</v>
      </c>
      <c r="AA72" s="267">
        <f t="shared" si="57"/>
        <v>45621</v>
      </c>
      <c r="AB72" s="267">
        <f t="shared" si="57"/>
        <v>45622</v>
      </c>
      <c r="AC72" s="267">
        <f t="shared" si="57"/>
        <v>45623</v>
      </c>
      <c r="AD72" s="267">
        <f t="shared" si="57"/>
        <v>45624</v>
      </c>
      <c r="AE72" s="267">
        <f t="shared" si="57"/>
        <v>45625</v>
      </c>
      <c r="AF72" s="267">
        <f t="shared" si="57"/>
        <v>45626</v>
      </c>
      <c r="AG72" s="268" t="str">
        <f t="shared" si="57"/>
        <v/>
      </c>
      <c r="AI72" s="1282" t="s">
        <v>417</v>
      </c>
    </row>
    <row r="73" spans="1:39" ht="15" customHeight="1">
      <c r="A73" s="1252"/>
      <c r="B73" s="269" t="s">
        <v>414</v>
      </c>
      <c r="C73" s="270" t="str">
        <f>IF(C72="","",TEXT(C72,"aaa"))</f>
        <v>金</v>
      </c>
      <c r="D73" s="271" t="str">
        <f t="shared" ref="D73:AG73" si="58">IF(D72="","",TEXT(D72,"aaa"))</f>
        <v>土</v>
      </c>
      <c r="E73" s="271" t="str">
        <f t="shared" si="58"/>
        <v>日</v>
      </c>
      <c r="F73" s="271" t="str">
        <f t="shared" si="58"/>
        <v>月</v>
      </c>
      <c r="G73" s="271" t="str">
        <f t="shared" si="58"/>
        <v>火</v>
      </c>
      <c r="H73" s="271" t="str">
        <f t="shared" si="58"/>
        <v>水</v>
      </c>
      <c r="I73" s="271" t="str">
        <f t="shared" si="58"/>
        <v>木</v>
      </c>
      <c r="J73" s="271" t="str">
        <f t="shared" si="58"/>
        <v>金</v>
      </c>
      <c r="K73" s="271" t="str">
        <f t="shared" si="58"/>
        <v>土</v>
      </c>
      <c r="L73" s="271" t="str">
        <f t="shared" si="58"/>
        <v>日</v>
      </c>
      <c r="M73" s="271" t="str">
        <f t="shared" si="58"/>
        <v>月</v>
      </c>
      <c r="N73" s="271" t="str">
        <f t="shared" si="58"/>
        <v>火</v>
      </c>
      <c r="O73" s="271" t="str">
        <f t="shared" si="58"/>
        <v>水</v>
      </c>
      <c r="P73" s="271" t="str">
        <f t="shared" si="58"/>
        <v>木</v>
      </c>
      <c r="Q73" s="271" t="str">
        <f t="shared" si="58"/>
        <v>金</v>
      </c>
      <c r="R73" s="271" t="str">
        <f t="shared" si="58"/>
        <v>土</v>
      </c>
      <c r="S73" s="271" t="str">
        <f t="shared" si="58"/>
        <v>日</v>
      </c>
      <c r="T73" s="271" t="str">
        <f t="shared" si="58"/>
        <v>月</v>
      </c>
      <c r="U73" s="271" t="str">
        <f t="shared" si="58"/>
        <v>火</v>
      </c>
      <c r="V73" s="271" t="str">
        <f t="shared" si="58"/>
        <v>水</v>
      </c>
      <c r="W73" s="271" t="str">
        <f t="shared" si="58"/>
        <v>木</v>
      </c>
      <c r="X73" s="271" t="str">
        <f t="shared" si="58"/>
        <v>金</v>
      </c>
      <c r="Y73" s="271" t="str">
        <f t="shared" si="58"/>
        <v>土</v>
      </c>
      <c r="Z73" s="271" t="str">
        <f t="shared" si="58"/>
        <v>日</v>
      </c>
      <c r="AA73" s="271" t="str">
        <f t="shared" si="58"/>
        <v>月</v>
      </c>
      <c r="AB73" s="271" t="str">
        <f t="shared" si="58"/>
        <v>火</v>
      </c>
      <c r="AC73" s="271" t="str">
        <f t="shared" si="58"/>
        <v>水</v>
      </c>
      <c r="AD73" s="271" t="str">
        <f t="shared" si="58"/>
        <v>木</v>
      </c>
      <c r="AE73" s="271" t="str">
        <f t="shared" si="58"/>
        <v>金</v>
      </c>
      <c r="AF73" s="271" t="str">
        <f t="shared" si="58"/>
        <v>土</v>
      </c>
      <c r="AG73" s="272" t="str">
        <f t="shared" si="58"/>
        <v/>
      </c>
      <c r="AI73" s="1283"/>
    </row>
    <row r="74" spans="1:39" ht="35.15" customHeight="1">
      <c r="A74" s="1252"/>
      <c r="B74" s="1259" t="s">
        <v>415</v>
      </c>
      <c r="C74" s="1260" t="str">
        <f>IF(ISERROR(VLOOKUP(C72,$AK$6:$AM$70,2,FALSE)),"",VLOOKUP(C72,$AK$6:$AM$70,2,FALSE))</f>
        <v/>
      </c>
      <c r="D74" s="1251" t="str">
        <f t="shared" ref="D74:S74" si="59">IF(ISERROR(VLOOKUP(D72,$AK$6:$AM$70,2,FALSE)),"",VLOOKUP(D72,$AK$6:$AM$70,2,FALSE))</f>
        <v/>
      </c>
      <c r="E74" s="1251" t="str">
        <f t="shared" si="59"/>
        <v>文化の日</v>
      </c>
      <c r="F74" s="1251" t="str">
        <f t="shared" si="59"/>
        <v>振替休日（文化の日）</v>
      </c>
      <c r="G74" s="1251" t="str">
        <f t="shared" si="59"/>
        <v/>
      </c>
      <c r="H74" s="1251" t="str">
        <f t="shared" si="59"/>
        <v/>
      </c>
      <c r="I74" s="1251" t="str">
        <f t="shared" si="59"/>
        <v/>
      </c>
      <c r="J74" s="1251" t="str">
        <f t="shared" si="59"/>
        <v/>
      </c>
      <c r="K74" s="1251" t="str">
        <f t="shared" si="59"/>
        <v/>
      </c>
      <c r="L74" s="1251" t="str">
        <f t="shared" si="59"/>
        <v/>
      </c>
      <c r="M74" s="1251" t="str">
        <f t="shared" si="59"/>
        <v/>
      </c>
      <c r="N74" s="1251" t="str">
        <f t="shared" si="59"/>
        <v/>
      </c>
      <c r="O74" s="1251" t="str">
        <f t="shared" si="59"/>
        <v/>
      </c>
      <c r="P74" s="1251" t="str">
        <f t="shared" si="59"/>
        <v/>
      </c>
      <c r="Q74" s="1251" t="str">
        <f t="shared" si="59"/>
        <v/>
      </c>
      <c r="R74" s="1251" t="str">
        <f t="shared" si="59"/>
        <v/>
      </c>
      <c r="S74" s="1251" t="str">
        <f t="shared" si="59"/>
        <v/>
      </c>
      <c r="T74" s="1251" t="str">
        <f>IF(ISERROR(VLOOKUP(T72,$AK$6:$AM$70,2,FALSE)),"",VLOOKUP(T72,$AK$6:$AM$70,2,FALSE))</f>
        <v/>
      </c>
      <c r="U74" s="1251" t="str">
        <f t="shared" ref="U74:AG74" si="60">IF(ISERROR(VLOOKUP(U72,$AK$6:$AM$70,2,FALSE)),"",VLOOKUP(U72,$AK$6:$AM$70,2,FALSE))</f>
        <v/>
      </c>
      <c r="V74" s="1251" t="str">
        <f t="shared" si="60"/>
        <v/>
      </c>
      <c r="W74" s="1251" t="str">
        <f t="shared" si="60"/>
        <v/>
      </c>
      <c r="X74" s="1251" t="str">
        <f t="shared" si="60"/>
        <v/>
      </c>
      <c r="Y74" s="1251" t="str">
        <f t="shared" si="60"/>
        <v>勤労感謝の日</v>
      </c>
      <c r="Z74" s="1251" t="str">
        <f t="shared" si="60"/>
        <v/>
      </c>
      <c r="AA74" s="1251" t="str">
        <f t="shared" si="60"/>
        <v/>
      </c>
      <c r="AB74" s="1251" t="str">
        <f t="shared" si="60"/>
        <v/>
      </c>
      <c r="AC74" s="1251" t="str">
        <f t="shared" si="60"/>
        <v/>
      </c>
      <c r="AD74" s="1251" t="str">
        <f t="shared" si="60"/>
        <v/>
      </c>
      <c r="AE74" s="1251" t="str">
        <f t="shared" si="60"/>
        <v/>
      </c>
      <c r="AF74" s="1251" t="str">
        <f t="shared" si="60"/>
        <v/>
      </c>
      <c r="AG74" s="1254" t="str">
        <f t="shared" si="60"/>
        <v/>
      </c>
      <c r="AI74" s="1283"/>
    </row>
    <row r="75" spans="1:39" ht="35.15" customHeight="1">
      <c r="A75" s="1252"/>
      <c r="B75" s="1259"/>
      <c r="C75" s="1260"/>
      <c r="D75" s="1251"/>
      <c r="E75" s="1251"/>
      <c r="F75" s="1251"/>
      <c r="G75" s="1251"/>
      <c r="H75" s="1251"/>
      <c r="I75" s="1251"/>
      <c r="J75" s="1251"/>
      <c r="K75" s="1251"/>
      <c r="L75" s="1251"/>
      <c r="M75" s="1251"/>
      <c r="N75" s="1251"/>
      <c r="O75" s="1251"/>
      <c r="P75" s="1251"/>
      <c r="Q75" s="1251"/>
      <c r="R75" s="1251"/>
      <c r="S75" s="1251"/>
      <c r="T75" s="1251"/>
      <c r="U75" s="1251"/>
      <c r="V75" s="1251"/>
      <c r="W75" s="1251"/>
      <c r="X75" s="1251"/>
      <c r="Y75" s="1251"/>
      <c r="Z75" s="1251"/>
      <c r="AA75" s="1251"/>
      <c r="AB75" s="1251"/>
      <c r="AC75" s="1251"/>
      <c r="AD75" s="1251"/>
      <c r="AE75" s="1251"/>
      <c r="AF75" s="1251"/>
      <c r="AG75" s="1254"/>
      <c r="AI75" s="1283"/>
    </row>
    <row r="76" spans="1:39" ht="35.15" customHeight="1">
      <c r="A76" s="1252"/>
      <c r="B76" s="1259"/>
      <c r="C76" s="1260"/>
      <c r="D76" s="1251"/>
      <c r="E76" s="1251"/>
      <c r="F76" s="1251"/>
      <c r="G76" s="1251"/>
      <c r="H76" s="1251"/>
      <c r="I76" s="1251"/>
      <c r="J76" s="1251"/>
      <c r="K76" s="1251"/>
      <c r="L76" s="1251"/>
      <c r="M76" s="1251"/>
      <c r="N76" s="1251"/>
      <c r="O76" s="1251"/>
      <c r="P76" s="1251"/>
      <c r="Q76" s="1251"/>
      <c r="R76" s="1251"/>
      <c r="S76" s="1251"/>
      <c r="T76" s="1251"/>
      <c r="U76" s="1251"/>
      <c r="V76" s="1251"/>
      <c r="W76" s="1251"/>
      <c r="X76" s="1251"/>
      <c r="Y76" s="1251"/>
      <c r="Z76" s="1251"/>
      <c r="AA76" s="1251"/>
      <c r="AB76" s="1251"/>
      <c r="AC76" s="1251"/>
      <c r="AD76" s="1251"/>
      <c r="AE76" s="1251"/>
      <c r="AF76" s="1251"/>
      <c r="AG76" s="1254"/>
      <c r="AI76" s="1283"/>
    </row>
    <row r="77" spans="1:39" ht="35.15" customHeight="1">
      <c r="A77" s="1252"/>
      <c r="B77" s="1259"/>
      <c r="C77" s="1260"/>
      <c r="D77" s="1251"/>
      <c r="E77" s="1251"/>
      <c r="F77" s="1251"/>
      <c r="G77" s="1251"/>
      <c r="H77" s="1251"/>
      <c r="I77" s="1251"/>
      <c r="J77" s="1251"/>
      <c r="K77" s="1251"/>
      <c r="L77" s="1251"/>
      <c r="M77" s="1251"/>
      <c r="N77" s="1251"/>
      <c r="O77" s="1251"/>
      <c r="P77" s="1251"/>
      <c r="Q77" s="1251"/>
      <c r="R77" s="1251"/>
      <c r="S77" s="1251"/>
      <c r="T77" s="1251"/>
      <c r="U77" s="1251"/>
      <c r="V77" s="1251"/>
      <c r="W77" s="1251"/>
      <c r="X77" s="1251"/>
      <c r="Y77" s="1251"/>
      <c r="Z77" s="1251"/>
      <c r="AA77" s="1251"/>
      <c r="AB77" s="1251"/>
      <c r="AC77" s="1251"/>
      <c r="AD77" s="1251"/>
      <c r="AE77" s="1251"/>
      <c r="AF77" s="1251"/>
      <c r="AG77" s="1254"/>
      <c r="AI77" s="1283"/>
    </row>
    <row r="78" spans="1:39" ht="35.15" customHeight="1">
      <c r="A78" s="1252"/>
      <c r="B78" s="1259"/>
      <c r="C78" s="1260"/>
      <c r="D78" s="1251"/>
      <c r="E78" s="1251"/>
      <c r="F78" s="1251"/>
      <c r="G78" s="1251"/>
      <c r="H78" s="1251"/>
      <c r="I78" s="1251"/>
      <c r="J78" s="1251"/>
      <c r="K78" s="1251"/>
      <c r="L78" s="1251"/>
      <c r="M78" s="1251"/>
      <c r="N78" s="1251"/>
      <c r="O78" s="1251"/>
      <c r="P78" s="1251"/>
      <c r="Q78" s="1251"/>
      <c r="R78" s="1251"/>
      <c r="S78" s="1251"/>
      <c r="T78" s="1251"/>
      <c r="U78" s="1251"/>
      <c r="V78" s="1251"/>
      <c r="W78" s="1251"/>
      <c r="X78" s="1251"/>
      <c r="Y78" s="1251"/>
      <c r="Z78" s="1251"/>
      <c r="AA78" s="1251"/>
      <c r="AB78" s="1251"/>
      <c r="AC78" s="1251"/>
      <c r="AD78" s="1251"/>
      <c r="AE78" s="1251"/>
      <c r="AF78" s="1251"/>
      <c r="AG78" s="1254"/>
      <c r="AI78" s="273">
        <f>AE9</f>
        <v>20</v>
      </c>
    </row>
    <row r="79" spans="1:39" ht="35.15" customHeight="1">
      <c r="A79" s="1252"/>
      <c r="B79" s="1259"/>
      <c r="C79" s="1260"/>
      <c r="D79" s="1251"/>
      <c r="E79" s="1251"/>
      <c r="F79" s="1251"/>
      <c r="G79" s="1251"/>
      <c r="H79" s="1251"/>
      <c r="I79" s="1251"/>
      <c r="J79" s="1251"/>
      <c r="K79" s="1251"/>
      <c r="L79" s="1251"/>
      <c r="M79" s="1251"/>
      <c r="N79" s="1251"/>
      <c r="O79" s="1251"/>
      <c r="P79" s="1251"/>
      <c r="Q79" s="1251"/>
      <c r="R79" s="1251"/>
      <c r="S79" s="1251"/>
      <c r="T79" s="1251"/>
      <c r="U79" s="1251"/>
      <c r="V79" s="1251"/>
      <c r="W79" s="1251"/>
      <c r="X79" s="1251"/>
      <c r="Y79" s="1251"/>
      <c r="Z79" s="1251"/>
      <c r="AA79" s="1251"/>
      <c r="AB79" s="1251"/>
      <c r="AC79" s="1251"/>
      <c r="AD79" s="1251"/>
      <c r="AE79" s="1251"/>
      <c r="AF79" s="1251"/>
      <c r="AG79" s="1254"/>
      <c r="AI79" s="302" t="s">
        <v>416</v>
      </c>
    </row>
    <row r="80" spans="1:39" ht="15" customHeight="1">
      <c r="A80" s="1252"/>
      <c r="B80" s="1253" t="s">
        <v>23</v>
      </c>
      <c r="C80" s="275"/>
      <c r="D80" s="276"/>
      <c r="E80" s="276"/>
      <c r="F80" s="276"/>
      <c r="G80" s="276"/>
      <c r="H80" s="276"/>
      <c r="I80" s="276"/>
      <c r="J80" s="276"/>
      <c r="K80" s="276"/>
      <c r="L80" s="276"/>
      <c r="M80" s="277"/>
      <c r="N80" s="277"/>
      <c r="O80" s="276"/>
      <c r="P80" s="276"/>
      <c r="Q80" s="276"/>
      <c r="R80" s="276"/>
      <c r="S80" s="276"/>
      <c r="T80" s="276"/>
      <c r="U80" s="276"/>
      <c r="V80" s="276"/>
      <c r="W80" s="276"/>
      <c r="X80" s="276"/>
      <c r="Y80" s="276"/>
      <c r="Z80" s="276"/>
      <c r="AA80" s="276"/>
      <c r="AB80" s="276"/>
      <c r="AC80" s="276"/>
      <c r="AD80" s="276"/>
      <c r="AE80" s="276"/>
      <c r="AF80" s="276"/>
      <c r="AG80" s="278"/>
      <c r="AI80" s="279" t="str">
        <f>AE8</f>
        <v/>
      </c>
    </row>
    <row r="81" spans="1:35" ht="15" customHeight="1">
      <c r="A81" s="1252"/>
      <c r="B81" s="1253"/>
      <c r="C81" s="280"/>
      <c r="D81" s="281"/>
      <c r="E81" s="281"/>
      <c r="F81" s="281"/>
      <c r="G81" s="281"/>
      <c r="H81" s="281"/>
      <c r="I81" s="281"/>
      <c r="J81" s="281"/>
      <c r="K81" s="281"/>
      <c r="L81" s="281"/>
      <c r="M81" s="281"/>
      <c r="N81" s="281"/>
      <c r="O81" s="281"/>
      <c r="P81" s="281"/>
      <c r="Q81" s="281"/>
      <c r="R81" s="281"/>
      <c r="S81" s="281"/>
      <c r="T81" s="281"/>
      <c r="U81" s="281"/>
      <c r="V81" s="281"/>
      <c r="W81" s="282"/>
      <c r="X81" s="282"/>
      <c r="Y81" s="282"/>
      <c r="Z81" s="282"/>
      <c r="AA81" s="282"/>
      <c r="AB81" s="282"/>
      <c r="AC81" s="282"/>
      <c r="AD81" s="282"/>
      <c r="AE81" s="282"/>
      <c r="AF81" s="282"/>
      <c r="AG81" s="283"/>
      <c r="AI81" s="284" t="s">
        <v>23</v>
      </c>
    </row>
    <row r="82" spans="1:35">
      <c r="A82" s="227"/>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row>
  </sheetData>
  <sheetProtection formatCells="0" formatColumns="0" formatRows="0" insertColumns="0" insertRows="0"/>
  <mergeCells count="251">
    <mergeCell ref="AK5:AM5"/>
    <mergeCell ref="P7:R7"/>
    <mergeCell ref="S7:U7"/>
    <mergeCell ref="V7:X7"/>
    <mergeCell ref="Y7:AA7"/>
    <mergeCell ref="AB7:AD7"/>
    <mergeCell ref="AE7:AG7"/>
    <mergeCell ref="AH7:AI7"/>
    <mergeCell ref="A2:AG2"/>
    <mergeCell ref="B4:E4"/>
    <mergeCell ref="F4:Q4"/>
    <mergeCell ref="R4:V4"/>
    <mergeCell ref="W4:AF4"/>
    <mergeCell ref="AK4:AM4"/>
    <mergeCell ref="B11:C11"/>
    <mergeCell ref="A12:A21"/>
    <mergeCell ref="AI12:AI17"/>
    <mergeCell ref="B14:B19"/>
    <mergeCell ref="C14:C19"/>
    <mergeCell ref="D14:D19"/>
    <mergeCell ref="Y8:AA8"/>
    <mergeCell ref="AB8:AD8"/>
    <mergeCell ref="AE8:AG8"/>
    <mergeCell ref="AH8:AI8"/>
    <mergeCell ref="A9:D9"/>
    <mergeCell ref="E9:J9"/>
    <mergeCell ref="L9:O9"/>
    <mergeCell ref="P9:R9"/>
    <mergeCell ref="S9:U9"/>
    <mergeCell ref="V9:X9"/>
    <mergeCell ref="A8:D8"/>
    <mergeCell ref="E8:J8"/>
    <mergeCell ref="L8:O8"/>
    <mergeCell ref="P8:R8"/>
    <mergeCell ref="S8:U8"/>
    <mergeCell ref="V8:X8"/>
    <mergeCell ref="E14:E19"/>
    <mergeCell ref="Y9:AA9"/>
    <mergeCell ref="AB9:AD9"/>
    <mergeCell ref="AE9:AG9"/>
    <mergeCell ref="AC14:AC19"/>
    <mergeCell ref="AD14:AD19"/>
    <mergeCell ref="AE14:AE19"/>
    <mergeCell ref="AF14:AF19"/>
    <mergeCell ref="AG14:AG19"/>
    <mergeCell ref="AH9:AI9"/>
    <mergeCell ref="B20:B21"/>
    <mergeCell ref="W14:W19"/>
    <mergeCell ref="X14:X19"/>
    <mergeCell ref="Y14:Y19"/>
    <mergeCell ref="Z14:Z19"/>
    <mergeCell ref="AA14:AA19"/>
    <mergeCell ref="AB14:AB19"/>
    <mergeCell ref="Q14:Q19"/>
    <mergeCell ref="R14:R19"/>
    <mergeCell ref="S14:S19"/>
    <mergeCell ref="T14:T19"/>
    <mergeCell ref="U14:U19"/>
    <mergeCell ref="V14:V19"/>
    <mergeCell ref="K14:K19"/>
    <mergeCell ref="L14:L19"/>
    <mergeCell ref="M14:M19"/>
    <mergeCell ref="N14:N19"/>
    <mergeCell ref="O14:O19"/>
    <mergeCell ref="P14:P19"/>
    <mergeCell ref="F14:F19"/>
    <mergeCell ref="G14:G19"/>
    <mergeCell ref="H14:H19"/>
    <mergeCell ref="I14:I19"/>
    <mergeCell ref="J14:J19"/>
    <mergeCell ref="B23:C23"/>
    <mergeCell ref="A24:A33"/>
    <mergeCell ref="AI24:AI29"/>
    <mergeCell ref="B26:B31"/>
    <mergeCell ref="C26:C31"/>
    <mergeCell ref="D26:D31"/>
    <mergeCell ref="E26:E31"/>
    <mergeCell ref="F26:F31"/>
    <mergeCell ref="G26:G31"/>
    <mergeCell ref="H26:H31"/>
    <mergeCell ref="Q26:Q31"/>
    <mergeCell ref="R26:R31"/>
    <mergeCell ref="S26:S31"/>
    <mergeCell ref="T26:T31"/>
    <mergeCell ref="I26:I31"/>
    <mergeCell ref="J26:J31"/>
    <mergeCell ref="K26:K31"/>
    <mergeCell ref="L26:L31"/>
    <mergeCell ref="M26:M31"/>
    <mergeCell ref="N26:N31"/>
    <mergeCell ref="AG26:AG31"/>
    <mergeCell ref="B32:B33"/>
    <mergeCell ref="B35:C35"/>
    <mergeCell ref="A36:A45"/>
    <mergeCell ref="AI36:AI41"/>
    <mergeCell ref="B38:B43"/>
    <mergeCell ref="C38:C43"/>
    <mergeCell ref="D38:D43"/>
    <mergeCell ref="E38:E43"/>
    <mergeCell ref="F38:F43"/>
    <mergeCell ref="AA26:AA31"/>
    <mergeCell ref="AB26:AB31"/>
    <mergeCell ref="AC26:AC31"/>
    <mergeCell ref="AD26:AD31"/>
    <mergeCell ref="AE26:AE31"/>
    <mergeCell ref="AF26:AF31"/>
    <mergeCell ref="U26:U31"/>
    <mergeCell ref="V26:V31"/>
    <mergeCell ref="W26:W31"/>
    <mergeCell ref="X26:X31"/>
    <mergeCell ref="Y26:Y31"/>
    <mergeCell ref="Z26:Z31"/>
    <mergeCell ref="O26:O31"/>
    <mergeCell ref="P26:P31"/>
    <mergeCell ref="O38:O43"/>
    <mergeCell ref="P38:P43"/>
    <mergeCell ref="Q38:Q43"/>
    <mergeCell ref="R38:R43"/>
    <mergeCell ref="G38:G43"/>
    <mergeCell ref="H38:H43"/>
    <mergeCell ref="I38:I43"/>
    <mergeCell ref="J38:J43"/>
    <mergeCell ref="K38:K43"/>
    <mergeCell ref="L38:L43"/>
    <mergeCell ref="AE38:AE43"/>
    <mergeCell ref="AF38:AF43"/>
    <mergeCell ref="AG38:AG43"/>
    <mergeCell ref="B44:B45"/>
    <mergeCell ref="B47:C47"/>
    <mergeCell ref="A48:A57"/>
    <mergeCell ref="K50:K55"/>
    <mergeCell ref="L50:L55"/>
    <mergeCell ref="M50:M55"/>
    <mergeCell ref="N50:N55"/>
    <mergeCell ref="Y38:Y43"/>
    <mergeCell ref="Z38:Z43"/>
    <mergeCell ref="AA38:AA43"/>
    <mergeCell ref="AB38:AB43"/>
    <mergeCell ref="AC38:AC43"/>
    <mergeCell ref="AD38:AD43"/>
    <mergeCell ref="S38:S43"/>
    <mergeCell ref="T38:T43"/>
    <mergeCell ref="U38:U43"/>
    <mergeCell ref="V38:V43"/>
    <mergeCell ref="W38:W43"/>
    <mergeCell ref="X38:X43"/>
    <mergeCell ref="M38:M43"/>
    <mergeCell ref="N38:N43"/>
    <mergeCell ref="Q50:Q55"/>
    <mergeCell ref="F50:F55"/>
    <mergeCell ref="G50:G55"/>
    <mergeCell ref="H50:H55"/>
    <mergeCell ref="I50:I55"/>
    <mergeCell ref="J50:J55"/>
    <mergeCell ref="AG50:AG55"/>
    <mergeCell ref="AA50:AA55"/>
    <mergeCell ref="AB50:AB55"/>
    <mergeCell ref="AC50:AC55"/>
    <mergeCell ref="AD50:AD55"/>
    <mergeCell ref="AE50:AE55"/>
    <mergeCell ref="AF50:AF55"/>
    <mergeCell ref="U50:U55"/>
    <mergeCell ref="V50:V55"/>
    <mergeCell ref="W50:W55"/>
    <mergeCell ref="X50:X55"/>
    <mergeCell ref="Y50:Y55"/>
    <mergeCell ref="Z50:Z55"/>
    <mergeCell ref="O50:O55"/>
    <mergeCell ref="R50:R55"/>
    <mergeCell ref="F62:F67"/>
    <mergeCell ref="AE62:AE67"/>
    <mergeCell ref="AF62:AF67"/>
    <mergeCell ref="AG62:AG67"/>
    <mergeCell ref="B68:B69"/>
    <mergeCell ref="AB62:AB67"/>
    <mergeCell ref="AC62:AC67"/>
    <mergeCell ref="AD62:AD67"/>
    <mergeCell ref="Z62:Z67"/>
    <mergeCell ref="AA62:AA67"/>
    <mergeCell ref="AI48:AI53"/>
    <mergeCell ref="B50:B55"/>
    <mergeCell ref="C50:C55"/>
    <mergeCell ref="D50:D55"/>
    <mergeCell ref="E50:E55"/>
    <mergeCell ref="O62:O67"/>
    <mergeCell ref="P62:P67"/>
    <mergeCell ref="Q62:Q67"/>
    <mergeCell ref="R62:R67"/>
    <mergeCell ref="G62:G67"/>
    <mergeCell ref="H62:H67"/>
    <mergeCell ref="I62:I67"/>
    <mergeCell ref="J62:J67"/>
    <mergeCell ref="K62:K67"/>
    <mergeCell ref="L62:L67"/>
    <mergeCell ref="S50:S55"/>
    <mergeCell ref="T50:T55"/>
    <mergeCell ref="P50:P55"/>
    <mergeCell ref="B56:B57"/>
    <mergeCell ref="B59:C59"/>
    <mergeCell ref="AI60:AI65"/>
    <mergeCell ref="B62:B67"/>
    <mergeCell ref="C62:C67"/>
    <mergeCell ref="D62:D67"/>
    <mergeCell ref="O74:O79"/>
    <mergeCell ref="B71:C71"/>
    <mergeCell ref="A72:A81"/>
    <mergeCell ref="K74:K79"/>
    <mergeCell ref="L74:L79"/>
    <mergeCell ref="M74:M79"/>
    <mergeCell ref="N74:N79"/>
    <mergeCell ref="Y62:Y67"/>
    <mergeCell ref="S62:S67"/>
    <mergeCell ref="T62:T67"/>
    <mergeCell ref="U62:U67"/>
    <mergeCell ref="V62:V67"/>
    <mergeCell ref="W62:W67"/>
    <mergeCell ref="X62:X67"/>
    <mergeCell ref="M62:M67"/>
    <mergeCell ref="N62:N67"/>
    <mergeCell ref="B80:B81"/>
    <mergeCell ref="P74:P79"/>
    <mergeCell ref="Q74:Q79"/>
    <mergeCell ref="R74:R79"/>
    <mergeCell ref="S74:S79"/>
    <mergeCell ref="T74:T79"/>
    <mergeCell ref="A60:A69"/>
    <mergeCell ref="E62:E67"/>
    <mergeCell ref="L10:Z10"/>
    <mergeCell ref="AI72:AI77"/>
    <mergeCell ref="B74:B79"/>
    <mergeCell ref="C74:C79"/>
    <mergeCell ref="D74:D79"/>
    <mergeCell ref="E74:E79"/>
    <mergeCell ref="F74:F79"/>
    <mergeCell ref="G74:G79"/>
    <mergeCell ref="H74:H79"/>
    <mergeCell ref="I74:I79"/>
    <mergeCell ref="J74:J79"/>
    <mergeCell ref="AG74:AG79"/>
    <mergeCell ref="AA74:AA79"/>
    <mergeCell ref="AB74:AB79"/>
    <mergeCell ref="AC74:AC79"/>
    <mergeCell ref="AD74:AD79"/>
    <mergeCell ref="AE74:AE79"/>
    <mergeCell ref="AF74:AF79"/>
    <mergeCell ref="U74:U79"/>
    <mergeCell ref="V74:V79"/>
    <mergeCell ref="W74:W79"/>
    <mergeCell ref="X74:X79"/>
    <mergeCell ref="Y74:Y79"/>
    <mergeCell ref="Z74:Z79"/>
  </mergeCells>
  <phoneticPr fontId="3"/>
  <conditionalFormatting sqref="C12:AG12">
    <cfRule type="expression" dxfId="137" priority="46" stopIfTrue="1">
      <formula>SUM(C20:C21)&gt;0</formula>
    </cfRule>
    <cfRule type="expression" dxfId="136" priority="47" stopIfTrue="1">
      <formula>IF(ISERROR(VLOOKUP(C12,$AK$6:$AM$70,3,FALSE)),"",VLOOKUP(C12,$AK$6:$AM$70,3,FALSE))=1</formula>
    </cfRule>
    <cfRule type="expression" dxfId="135" priority="48" stopIfTrue="1">
      <formula>OR(C13="土",C13="日")</formula>
    </cfRule>
  </conditionalFormatting>
  <conditionalFormatting sqref="C13:AG13">
    <cfRule type="expression" dxfId="134" priority="49" stopIfTrue="1">
      <formula>SUM(C20:C21)&gt;0</formula>
    </cfRule>
    <cfRule type="expression" dxfId="133" priority="50" stopIfTrue="1">
      <formula>IF(ISERROR(VLOOKUP(C12,$AK$6:$AM$70,3,FALSE)),"",VLOOKUP(C12,$AK$6:$AM$70,3,FALSE))=1</formula>
    </cfRule>
    <cfRule type="expression" dxfId="132" priority="51" stopIfTrue="1">
      <formula>OR(C13="土",C13="日")</formula>
    </cfRule>
  </conditionalFormatting>
  <conditionalFormatting sqref="C14:AG15 C26:AG27 C38:AG39 C50:AG51 C62:AG63 C74:AG78">
    <cfRule type="expression" dxfId="131" priority="58" stopIfTrue="1">
      <formula>SUM(C20:C21)&gt;0</formula>
    </cfRule>
    <cfRule type="expression" dxfId="130" priority="59" stopIfTrue="1">
      <formula>IF(ISERROR(VLOOKUP(C12,$AK$6:$AM$70,3,FALSE)),"",VLOOKUP(C12,$AK$6:$AM$70,3,FALSE))=1</formula>
    </cfRule>
    <cfRule type="expression" dxfId="129" priority="60" stopIfTrue="1">
      <formula>OR(C13="土",C13="日")</formula>
    </cfRule>
  </conditionalFormatting>
  <conditionalFormatting sqref="C16:AG16 C28:AG28 C40:AG40 C52:AG52 C64:AG64">
    <cfRule type="expression" dxfId="128" priority="55" stopIfTrue="1">
      <formula>SUM(C22:C24)&gt;0</formula>
    </cfRule>
    <cfRule type="expression" dxfId="127" priority="56" stopIfTrue="1">
      <formula>IF(ISERROR(VLOOKUP(C14,$AK$6:$AM$70,3,FALSE)),"",VLOOKUP(C14,$AK$6:$AM$70,3,FALSE))=1</formula>
    </cfRule>
    <cfRule type="expression" dxfId="126" priority="57" stopIfTrue="1">
      <formula>OR(C15="土",C15="日")</formula>
    </cfRule>
  </conditionalFormatting>
  <conditionalFormatting sqref="C17:AG18 C29:AG30 C41:AG42 C53:AG54 C65:AG66">
    <cfRule type="expression" dxfId="125" priority="61" stopIfTrue="1">
      <formula>SUM(C24:C25)&gt;0</formula>
    </cfRule>
    <cfRule type="expression" dxfId="124" priority="62" stopIfTrue="1">
      <formula>IF(ISERROR(VLOOKUP(C15,$AK$6:$AM$70,3,FALSE)),"",VLOOKUP(C15,$AK$6:$AM$70,3,FALSE))=1</formula>
    </cfRule>
    <cfRule type="expression" dxfId="123" priority="63" stopIfTrue="1">
      <formula>OR(C16="土",C16="日")</formula>
    </cfRule>
  </conditionalFormatting>
  <conditionalFormatting sqref="C19:AG19">
    <cfRule type="expression" dxfId="122" priority="52" stopIfTrue="1">
      <formula>SUM(C20:C21)&gt;0</formula>
    </cfRule>
    <cfRule type="expression" dxfId="121" priority="53" stopIfTrue="1">
      <formula>IF(ISERROR(VLOOKUP(C12,$AK$6:$AM$70,3,FALSE)),"",VLOOKUP(C12,$AK$6:$AM$70,3,FALSE))=1</formula>
    </cfRule>
    <cfRule type="expression" dxfId="120" priority="54" stopIfTrue="1">
      <formula>OR(C13="土",C13="日")</formula>
    </cfRule>
  </conditionalFormatting>
  <conditionalFormatting sqref="C24:AG24">
    <cfRule type="expression" dxfId="119" priority="37" stopIfTrue="1">
      <formula>SUM(C32:C33)&gt;0</formula>
    </cfRule>
    <cfRule type="expression" dxfId="118" priority="38" stopIfTrue="1">
      <formula>IF(ISERROR(VLOOKUP(C24,$AK$6:$AM$70,3,FALSE)),"",VLOOKUP(C24,$AK$6:$AM$70,3,FALSE))=1</formula>
    </cfRule>
    <cfRule type="expression" dxfId="117" priority="39" stopIfTrue="1">
      <formula>OR(C25="土",C25="日")</formula>
    </cfRule>
  </conditionalFormatting>
  <conditionalFormatting sqref="C25:AG25">
    <cfRule type="expression" dxfId="116" priority="40" stopIfTrue="1">
      <formula>SUM(C32:C33)&gt;0</formula>
    </cfRule>
    <cfRule type="expression" dxfId="115" priority="41" stopIfTrue="1">
      <formula>IF(ISERROR(VLOOKUP(C24,$AK$6:$AM$70,3,FALSE)),"",VLOOKUP(C24,$AK$6:$AM$70,3,FALSE))=1</formula>
    </cfRule>
    <cfRule type="expression" dxfId="114" priority="42" stopIfTrue="1">
      <formula>OR(C25="土",C25="日")</formula>
    </cfRule>
  </conditionalFormatting>
  <conditionalFormatting sqref="C31:AG31">
    <cfRule type="expression" dxfId="113" priority="43" stopIfTrue="1">
      <formula>SUM(C32:C33)&gt;0</formula>
    </cfRule>
    <cfRule type="expression" dxfId="112" priority="44" stopIfTrue="1">
      <formula>IF(ISERROR(VLOOKUP(C24,$AK$6:$AM$70,3,FALSE)),"",VLOOKUP(C24,$AK$6:$AM$70,3,FALSE))=1</formula>
    </cfRule>
    <cfRule type="expression" dxfId="111" priority="45" stopIfTrue="1">
      <formula>OR(C25="土",C25="日")</formula>
    </cfRule>
  </conditionalFormatting>
  <conditionalFormatting sqref="C36:AG36">
    <cfRule type="expression" dxfId="110" priority="28" stopIfTrue="1">
      <formula>SUM(C44:C45)&gt;0</formula>
    </cfRule>
    <cfRule type="expression" dxfId="109" priority="29" stopIfTrue="1">
      <formula>IF(ISERROR(VLOOKUP(C36,$AK$6:$AM$70,3,FALSE)),"",VLOOKUP(C36,$AK$6:$AM$70,3,FALSE))=1</formula>
    </cfRule>
    <cfRule type="expression" dxfId="108" priority="30" stopIfTrue="1">
      <formula>OR(C37="土",C37="日")</formula>
    </cfRule>
  </conditionalFormatting>
  <conditionalFormatting sqref="C37:AG37">
    <cfRule type="expression" dxfId="107" priority="31" stopIfTrue="1">
      <formula>SUM(C44:C45)&gt;0</formula>
    </cfRule>
    <cfRule type="expression" dxfId="106" priority="32" stopIfTrue="1">
      <formula>IF(ISERROR(VLOOKUP(C36,$AK$6:$AM$70,3,FALSE)),"",VLOOKUP(C36,$AK$6:$AM$70,3,FALSE))=1</formula>
    </cfRule>
    <cfRule type="expression" dxfId="105" priority="33" stopIfTrue="1">
      <formula>OR(C37="土",C37="日")</formula>
    </cfRule>
  </conditionalFormatting>
  <conditionalFormatting sqref="C43:AG43">
    <cfRule type="expression" dxfId="104" priority="34" stopIfTrue="1">
      <formula>SUM(C44:C45)&gt;0</formula>
    </cfRule>
    <cfRule type="expression" dxfId="103" priority="35" stopIfTrue="1">
      <formula>IF(ISERROR(VLOOKUP(C36,$AK$6:$AM$70,3,FALSE)),"",VLOOKUP(C36,$AK$6:$AM$70,3,FALSE))=1</formula>
    </cfRule>
    <cfRule type="expression" dxfId="102" priority="36" stopIfTrue="1">
      <formula>OR(C37="土",C37="日")</formula>
    </cfRule>
  </conditionalFormatting>
  <conditionalFormatting sqref="C48:AG48">
    <cfRule type="expression" dxfId="101" priority="19" stopIfTrue="1">
      <formula>SUM(C56:C57)&gt;0</formula>
    </cfRule>
    <cfRule type="expression" dxfId="100" priority="20" stopIfTrue="1">
      <formula>IF(ISERROR(VLOOKUP(C48,$AK$6:$AM$70,3,FALSE)),"",VLOOKUP(C48,$AK$6:$AM$70,3,FALSE))=1</formula>
    </cfRule>
    <cfRule type="expression" dxfId="99" priority="21" stopIfTrue="1">
      <formula>OR(C49="土",C49="日")</formula>
    </cfRule>
  </conditionalFormatting>
  <conditionalFormatting sqref="C49:AG49">
    <cfRule type="expression" dxfId="98" priority="22" stopIfTrue="1">
      <formula>SUM(C56:C57)&gt;0</formula>
    </cfRule>
    <cfRule type="expression" dxfId="97" priority="23" stopIfTrue="1">
      <formula>IF(ISERROR(VLOOKUP(C48,$AK$6:$AM$70,3,FALSE)),"",VLOOKUP(C48,$AK$6:$AM$70,3,FALSE))=1</formula>
    </cfRule>
    <cfRule type="expression" dxfId="96" priority="24" stopIfTrue="1">
      <formula>OR(C49="土",C49="日")</formula>
    </cfRule>
  </conditionalFormatting>
  <conditionalFormatting sqref="C55:AG55">
    <cfRule type="expression" dxfId="95" priority="25" stopIfTrue="1">
      <formula>SUM(C56:C57)&gt;0</formula>
    </cfRule>
    <cfRule type="expression" dxfId="94" priority="26" stopIfTrue="1">
      <formula>IF(ISERROR(VLOOKUP(C48,$AK$6:$AM$70,3,FALSE)),"",VLOOKUP(C48,$AK$6:$AM$70,3,FALSE))=1</formula>
    </cfRule>
    <cfRule type="expression" dxfId="93" priority="27" stopIfTrue="1">
      <formula>OR(C49="土",C49="日")</formula>
    </cfRule>
  </conditionalFormatting>
  <conditionalFormatting sqref="C60:AG60">
    <cfRule type="expression" dxfId="92" priority="1" stopIfTrue="1">
      <formula>SUM(C68:C69)&gt;0</formula>
    </cfRule>
    <cfRule type="expression" dxfId="91" priority="2" stopIfTrue="1">
      <formula>IF(ISERROR(VLOOKUP(C60,$AK$6:$AM$70,3,FALSE)),"",VLOOKUP(C60,$AK$6:$AM$70,3,FALSE))=1</formula>
    </cfRule>
    <cfRule type="expression" dxfId="90" priority="3" stopIfTrue="1">
      <formula>OR(C61="土",C61="日")</formula>
    </cfRule>
  </conditionalFormatting>
  <conditionalFormatting sqref="C61:AG61">
    <cfRule type="expression" dxfId="89" priority="4" stopIfTrue="1">
      <formula>SUM(C68:C69)&gt;0</formula>
    </cfRule>
    <cfRule type="expression" dxfId="88" priority="5" stopIfTrue="1">
      <formula>IF(ISERROR(VLOOKUP(C60,$AK$6:$AM$70,3,FALSE)),"",VLOOKUP(C60,$AK$6:$AM$70,3,FALSE))=1</formula>
    </cfRule>
    <cfRule type="expression" dxfId="87" priority="6" stopIfTrue="1">
      <formula>OR(C61="土",C61="日")</formula>
    </cfRule>
  </conditionalFormatting>
  <conditionalFormatting sqref="C67:AG67">
    <cfRule type="expression" dxfId="86" priority="7" stopIfTrue="1">
      <formula>SUM(C68:C69)&gt;0</formula>
    </cfRule>
    <cfRule type="expression" dxfId="85" priority="8" stopIfTrue="1">
      <formula>IF(ISERROR(VLOOKUP(C60,$AK$6:$AM$70,3,FALSE)),"",VLOOKUP(C60,$AK$6:$AM$70,3,FALSE))=1</formula>
    </cfRule>
    <cfRule type="expression" dxfId="84" priority="9" stopIfTrue="1">
      <formula>OR(C61="土",C61="日")</formula>
    </cfRule>
  </conditionalFormatting>
  <conditionalFormatting sqref="C72:AG72">
    <cfRule type="expression" dxfId="83" priority="10" stopIfTrue="1">
      <formula>SUM(C80:C81)&gt;0</formula>
    </cfRule>
    <cfRule type="expression" dxfId="82" priority="11" stopIfTrue="1">
      <formula>IF(ISERROR(VLOOKUP(C72,$AK$6:$AM$70,3,FALSE)),"",VLOOKUP(C72,$AK$6:$AM$70,3,FALSE))=1</formula>
    </cfRule>
    <cfRule type="expression" dxfId="81" priority="12" stopIfTrue="1">
      <formula>OR(C73="土",C73="日")</formula>
    </cfRule>
  </conditionalFormatting>
  <conditionalFormatting sqref="C73:AG73">
    <cfRule type="expression" dxfId="80" priority="13" stopIfTrue="1">
      <formula>SUM(C80:C81)&gt;0</formula>
    </cfRule>
    <cfRule type="expression" dxfId="79" priority="14" stopIfTrue="1">
      <formula>IF(ISERROR(VLOOKUP(C72,$AK$6:$AM$70,3,FALSE)),"",VLOOKUP(C72,$AK$6:$AM$70,3,FALSE))=1</formula>
    </cfRule>
    <cfRule type="expression" dxfId="78" priority="15" stopIfTrue="1">
      <formula>OR(C73="土",C73="日")</formula>
    </cfRule>
  </conditionalFormatting>
  <conditionalFormatting sqref="C79:AG79">
    <cfRule type="expression" dxfId="77" priority="16" stopIfTrue="1">
      <formula>SUM(C80:C81)&gt;0</formula>
    </cfRule>
    <cfRule type="expression" dxfId="76" priority="17" stopIfTrue="1">
      <formula>IF(ISERROR(VLOOKUP(C72,$AK$6:$AM$70,3,FALSE)),"",VLOOKUP(C72,$AK$6:$AM$70,3,FALSE))=1</formula>
    </cfRule>
    <cfRule type="expression" dxfId="75" priority="18" stopIfTrue="1">
      <formula>OR(C73="土",C73="日")</formula>
    </cfRule>
  </conditionalFormatting>
  <printOptions horizontalCentered="1"/>
  <pageMargins left="0.70866141732283472" right="0.70866141732283472" top="0.74803149606299213" bottom="0.74803149606299213" header="0.31496062992125984" footer="0.31496062992125984"/>
  <pageSetup paperSize="9" scale="36" orientation="portrait" cellComments="asDisplayed" r:id="rId1"/>
  <rowBreaks count="1" manualBreakCount="1">
    <brk id="4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2" r:id="rId4" name="Check Box 4">
              <controlPr defaultSize="0" autoFill="0" autoLine="0" autoPict="0">
                <anchor moveWithCells="1">
                  <from>
                    <xdr:col>25</xdr:col>
                    <xdr:colOff>209550</xdr:colOff>
                    <xdr:row>9</xdr:row>
                    <xdr:rowOff>57150</xdr:rowOff>
                  </from>
                  <to>
                    <xdr:col>26</xdr:col>
                    <xdr:colOff>228600</xdr:colOff>
                    <xdr:row>9</xdr:row>
                    <xdr:rowOff>304800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FF00"/>
    <pageSetUpPr fitToPage="1"/>
  </sheetPr>
  <dimension ref="A1:FT69"/>
  <sheetViews>
    <sheetView view="pageBreakPreview" zoomScale="85" zoomScaleNormal="85" zoomScaleSheetLayoutView="85" workbookViewId="0">
      <selection activeCell="AK22" sqref="AK22"/>
    </sheetView>
  </sheetViews>
  <sheetFormatPr defaultRowHeight="13"/>
  <cols>
    <col min="1" max="1" width="5.36328125" style="224" customWidth="1"/>
    <col min="2" max="2" width="3.6328125" style="224" customWidth="1"/>
    <col min="3" max="33" width="3.36328125" style="224" customWidth="1"/>
    <col min="34" max="34" width="2" style="224" customWidth="1"/>
    <col min="35" max="35" width="4.6328125" style="225" customWidth="1"/>
    <col min="36" max="36" width="2.90625" style="224" customWidth="1"/>
    <col min="37" max="38" width="19.08984375" style="224" customWidth="1"/>
    <col min="39" max="40" width="2.90625" style="224" customWidth="1"/>
    <col min="41" max="41" width="6" style="224" customWidth="1"/>
    <col min="42" max="130" width="2.90625" style="224" customWidth="1"/>
    <col min="131" max="132" width="2.7265625" style="224" customWidth="1"/>
    <col min="133" max="175" width="2.90625" style="224" customWidth="1"/>
    <col min="176" max="176" width="6.26953125" style="224" customWidth="1"/>
    <col min="177" max="256" width="9" style="224"/>
    <col min="257" max="257" width="5.36328125" style="224" customWidth="1"/>
    <col min="258" max="258" width="3.6328125" style="224" customWidth="1"/>
    <col min="259" max="289" width="3.36328125" style="224" customWidth="1"/>
    <col min="290" max="290" width="2" style="224" customWidth="1"/>
    <col min="291" max="291" width="4.6328125" style="224" customWidth="1"/>
    <col min="292" max="292" width="2.90625" style="224" customWidth="1"/>
    <col min="293" max="294" width="19.08984375" style="224" customWidth="1"/>
    <col min="295" max="296" width="2.90625" style="224" customWidth="1"/>
    <col min="297" max="297" width="6" style="224" customWidth="1"/>
    <col min="298" max="386" width="2.90625" style="224" customWidth="1"/>
    <col min="387" max="388" width="2.7265625" style="224" customWidth="1"/>
    <col min="389" max="431" width="2.90625" style="224" customWidth="1"/>
    <col min="432" max="432" width="6.26953125" style="224" customWidth="1"/>
    <col min="433" max="512" width="9" style="224"/>
    <col min="513" max="513" width="5.36328125" style="224" customWidth="1"/>
    <col min="514" max="514" width="3.6328125" style="224" customWidth="1"/>
    <col min="515" max="545" width="3.36328125" style="224" customWidth="1"/>
    <col min="546" max="546" width="2" style="224" customWidth="1"/>
    <col min="547" max="547" width="4.6328125" style="224" customWidth="1"/>
    <col min="548" max="548" width="2.90625" style="224" customWidth="1"/>
    <col min="549" max="550" width="19.08984375" style="224" customWidth="1"/>
    <col min="551" max="552" width="2.90625" style="224" customWidth="1"/>
    <col min="553" max="553" width="6" style="224" customWidth="1"/>
    <col min="554" max="642" width="2.90625" style="224" customWidth="1"/>
    <col min="643" max="644" width="2.7265625" style="224" customWidth="1"/>
    <col min="645" max="687" width="2.90625" style="224" customWidth="1"/>
    <col min="688" max="688" width="6.26953125" style="224" customWidth="1"/>
    <col min="689" max="768" width="9" style="224"/>
    <col min="769" max="769" width="5.36328125" style="224" customWidth="1"/>
    <col min="770" max="770" width="3.6328125" style="224" customWidth="1"/>
    <col min="771" max="801" width="3.36328125" style="224" customWidth="1"/>
    <col min="802" max="802" width="2" style="224" customWidth="1"/>
    <col min="803" max="803" width="4.6328125" style="224" customWidth="1"/>
    <col min="804" max="804" width="2.90625" style="224" customWidth="1"/>
    <col min="805" max="806" width="19.08984375" style="224" customWidth="1"/>
    <col min="807" max="808" width="2.90625" style="224" customWidth="1"/>
    <col min="809" max="809" width="6" style="224" customWidth="1"/>
    <col min="810" max="898" width="2.90625" style="224" customWidth="1"/>
    <col min="899" max="900" width="2.7265625" style="224" customWidth="1"/>
    <col min="901" max="943" width="2.90625" style="224" customWidth="1"/>
    <col min="944" max="944" width="6.26953125" style="224" customWidth="1"/>
    <col min="945" max="1024" width="9" style="224"/>
    <col min="1025" max="1025" width="5.36328125" style="224" customWidth="1"/>
    <col min="1026" max="1026" width="3.6328125" style="224" customWidth="1"/>
    <col min="1027" max="1057" width="3.36328125" style="224" customWidth="1"/>
    <col min="1058" max="1058" width="2" style="224" customWidth="1"/>
    <col min="1059" max="1059" width="4.6328125" style="224" customWidth="1"/>
    <col min="1060" max="1060" width="2.90625" style="224" customWidth="1"/>
    <col min="1061" max="1062" width="19.08984375" style="224" customWidth="1"/>
    <col min="1063" max="1064" width="2.90625" style="224" customWidth="1"/>
    <col min="1065" max="1065" width="6" style="224" customWidth="1"/>
    <col min="1066" max="1154" width="2.90625" style="224" customWidth="1"/>
    <col min="1155" max="1156" width="2.7265625" style="224" customWidth="1"/>
    <col min="1157" max="1199" width="2.90625" style="224" customWidth="1"/>
    <col min="1200" max="1200" width="6.26953125" style="224" customWidth="1"/>
    <col min="1201" max="1280" width="9" style="224"/>
    <col min="1281" max="1281" width="5.36328125" style="224" customWidth="1"/>
    <col min="1282" max="1282" width="3.6328125" style="224" customWidth="1"/>
    <col min="1283" max="1313" width="3.36328125" style="224" customWidth="1"/>
    <col min="1314" max="1314" width="2" style="224" customWidth="1"/>
    <col min="1315" max="1315" width="4.6328125" style="224" customWidth="1"/>
    <col min="1316" max="1316" width="2.90625" style="224" customWidth="1"/>
    <col min="1317" max="1318" width="19.08984375" style="224" customWidth="1"/>
    <col min="1319" max="1320" width="2.90625" style="224" customWidth="1"/>
    <col min="1321" max="1321" width="6" style="224" customWidth="1"/>
    <col min="1322" max="1410" width="2.90625" style="224" customWidth="1"/>
    <col min="1411" max="1412" width="2.7265625" style="224" customWidth="1"/>
    <col min="1413" max="1455" width="2.90625" style="224" customWidth="1"/>
    <col min="1456" max="1456" width="6.26953125" style="224" customWidth="1"/>
    <col min="1457" max="1536" width="9" style="224"/>
    <col min="1537" max="1537" width="5.36328125" style="224" customWidth="1"/>
    <col min="1538" max="1538" width="3.6328125" style="224" customWidth="1"/>
    <col min="1539" max="1569" width="3.36328125" style="224" customWidth="1"/>
    <col min="1570" max="1570" width="2" style="224" customWidth="1"/>
    <col min="1571" max="1571" width="4.6328125" style="224" customWidth="1"/>
    <col min="1572" max="1572" width="2.90625" style="224" customWidth="1"/>
    <col min="1573" max="1574" width="19.08984375" style="224" customWidth="1"/>
    <col min="1575" max="1576" width="2.90625" style="224" customWidth="1"/>
    <col min="1577" max="1577" width="6" style="224" customWidth="1"/>
    <col min="1578" max="1666" width="2.90625" style="224" customWidth="1"/>
    <col min="1667" max="1668" width="2.7265625" style="224" customWidth="1"/>
    <col min="1669" max="1711" width="2.90625" style="224" customWidth="1"/>
    <col min="1712" max="1712" width="6.26953125" style="224" customWidth="1"/>
    <col min="1713" max="1792" width="9" style="224"/>
    <col min="1793" max="1793" width="5.36328125" style="224" customWidth="1"/>
    <col min="1794" max="1794" width="3.6328125" style="224" customWidth="1"/>
    <col min="1795" max="1825" width="3.36328125" style="224" customWidth="1"/>
    <col min="1826" max="1826" width="2" style="224" customWidth="1"/>
    <col min="1827" max="1827" width="4.6328125" style="224" customWidth="1"/>
    <col min="1828" max="1828" width="2.90625" style="224" customWidth="1"/>
    <col min="1829" max="1830" width="19.08984375" style="224" customWidth="1"/>
    <col min="1831" max="1832" width="2.90625" style="224" customWidth="1"/>
    <col min="1833" max="1833" width="6" style="224" customWidth="1"/>
    <col min="1834" max="1922" width="2.90625" style="224" customWidth="1"/>
    <col min="1923" max="1924" width="2.7265625" style="224" customWidth="1"/>
    <col min="1925" max="1967" width="2.90625" style="224" customWidth="1"/>
    <col min="1968" max="1968" width="6.26953125" style="224" customWidth="1"/>
    <col min="1969" max="2048" width="9" style="224"/>
    <col min="2049" max="2049" width="5.36328125" style="224" customWidth="1"/>
    <col min="2050" max="2050" width="3.6328125" style="224" customWidth="1"/>
    <col min="2051" max="2081" width="3.36328125" style="224" customWidth="1"/>
    <col min="2082" max="2082" width="2" style="224" customWidth="1"/>
    <col min="2083" max="2083" width="4.6328125" style="224" customWidth="1"/>
    <col min="2084" max="2084" width="2.90625" style="224" customWidth="1"/>
    <col min="2085" max="2086" width="19.08984375" style="224" customWidth="1"/>
    <col min="2087" max="2088" width="2.90625" style="224" customWidth="1"/>
    <col min="2089" max="2089" width="6" style="224" customWidth="1"/>
    <col min="2090" max="2178" width="2.90625" style="224" customWidth="1"/>
    <col min="2179" max="2180" width="2.7265625" style="224" customWidth="1"/>
    <col min="2181" max="2223" width="2.90625" style="224" customWidth="1"/>
    <col min="2224" max="2224" width="6.26953125" style="224" customWidth="1"/>
    <col min="2225" max="2304" width="9" style="224"/>
    <col min="2305" max="2305" width="5.36328125" style="224" customWidth="1"/>
    <col min="2306" max="2306" width="3.6328125" style="224" customWidth="1"/>
    <col min="2307" max="2337" width="3.36328125" style="224" customWidth="1"/>
    <col min="2338" max="2338" width="2" style="224" customWidth="1"/>
    <col min="2339" max="2339" width="4.6328125" style="224" customWidth="1"/>
    <col min="2340" max="2340" width="2.90625" style="224" customWidth="1"/>
    <col min="2341" max="2342" width="19.08984375" style="224" customWidth="1"/>
    <col min="2343" max="2344" width="2.90625" style="224" customWidth="1"/>
    <col min="2345" max="2345" width="6" style="224" customWidth="1"/>
    <col min="2346" max="2434" width="2.90625" style="224" customWidth="1"/>
    <col min="2435" max="2436" width="2.7265625" style="224" customWidth="1"/>
    <col min="2437" max="2479" width="2.90625" style="224" customWidth="1"/>
    <col min="2480" max="2480" width="6.26953125" style="224" customWidth="1"/>
    <col min="2481" max="2560" width="9" style="224"/>
    <col min="2561" max="2561" width="5.36328125" style="224" customWidth="1"/>
    <col min="2562" max="2562" width="3.6328125" style="224" customWidth="1"/>
    <col min="2563" max="2593" width="3.36328125" style="224" customWidth="1"/>
    <col min="2594" max="2594" width="2" style="224" customWidth="1"/>
    <col min="2595" max="2595" width="4.6328125" style="224" customWidth="1"/>
    <col min="2596" max="2596" width="2.90625" style="224" customWidth="1"/>
    <col min="2597" max="2598" width="19.08984375" style="224" customWidth="1"/>
    <col min="2599" max="2600" width="2.90625" style="224" customWidth="1"/>
    <col min="2601" max="2601" width="6" style="224" customWidth="1"/>
    <col min="2602" max="2690" width="2.90625" style="224" customWidth="1"/>
    <col min="2691" max="2692" width="2.7265625" style="224" customWidth="1"/>
    <col min="2693" max="2735" width="2.90625" style="224" customWidth="1"/>
    <col min="2736" max="2736" width="6.26953125" style="224" customWidth="1"/>
    <col min="2737" max="2816" width="9" style="224"/>
    <col min="2817" max="2817" width="5.36328125" style="224" customWidth="1"/>
    <col min="2818" max="2818" width="3.6328125" style="224" customWidth="1"/>
    <col min="2819" max="2849" width="3.36328125" style="224" customWidth="1"/>
    <col min="2850" max="2850" width="2" style="224" customWidth="1"/>
    <col min="2851" max="2851" width="4.6328125" style="224" customWidth="1"/>
    <col min="2852" max="2852" width="2.90625" style="224" customWidth="1"/>
    <col min="2853" max="2854" width="19.08984375" style="224" customWidth="1"/>
    <col min="2855" max="2856" width="2.90625" style="224" customWidth="1"/>
    <col min="2857" max="2857" width="6" style="224" customWidth="1"/>
    <col min="2858" max="2946" width="2.90625" style="224" customWidth="1"/>
    <col min="2947" max="2948" width="2.7265625" style="224" customWidth="1"/>
    <col min="2949" max="2991" width="2.90625" style="224" customWidth="1"/>
    <col min="2992" max="2992" width="6.26953125" style="224" customWidth="1"/>
    <col min="2993" max="3072" width="9" style="224"/>
    <col min="3073" max="3073" width="5.36328125" style="224" customWidth="1"/>
    <col min="3074" max="3074" width="3.6328125" style="224" customWidth="1"/>
    <col min="3075" max="3105" width="3.36328125" style="224" customWidth="1"/>
    <col min="3106" max="3106" width="2" style="224" customWidth="1"/>
    <col min="3107" max="3107" width="4.6328125" style="224" customWidth="1"/>
    <col min="3108" max="3108" width="2.90625" style="224" customWidth="1"/>
    <col min="3109" max="3110" width="19.08984375" style="224" customWidth="1"/>
    <col min="3111" max="3112" width="2.90625" style="224" customWidth="1"/>
    <col min="3113" max="3113" width="6" style="224" customWidth="1"/>
    <col min="3114" max="3202" width="2.90625" style="224" customWidth="1"/>
    <col min="3203" max="3204" width="2.7265625" style="224" customWidth="1"/>
    <col min="3205" max="3247" width="2.90625" style="224" customWidth="1"/>
    <col min="3248" max="3248" width="6.26953125" style="224" customWidth="1"/>
    <col min="3249" max="3328" width="9" style="224"/>
    <col min="3329" max="3329" width="5.36328125" style="224" customWidth="1"/>
    <col min="3330" max="3330" width="3.6328125" style="224" customWidth="1"/>
    <col min="3331" max="3361" width="3.36328125" style="224" customWidth="1"/>
    <col min="3362" max="3362" width="2" style="224" customWidth="1"/>
    <col min="3363" max="3363" width="4.6328125" style="224" customWidth="1"/>
    <col min="3364" max="3364" width="2.90625" style="224" customWidth="1"/>
    <col min="3365" max="3366" width="19.08984375" style="224" customWidth="1"/>
    <col min="3367" max="3368" width="2.90625" style="224" customWidth="1"/>
    <col min="3369" max="3369" width="6" style="224" customWidth="1"/>
    <col min="3370" max="3458" width="2.90625" style="224" customWidth="1"/>
    <col min="3459" max="3460" width="2.7265625" style="224" customWidth="1"/>
    <col min="3461" max="3503" width="2.90625" style="224" customWidth="1"/>
    <col min="3504" max="3504" width="6.26953125" style="224" customWidth="1"/>
    <col min="3505" max="3584" width="9" style="224"/>
    <col min="3585" max="3585" width="5.36328125" style="224" customWidth="1"/>
    <col min="3586" max="3586" width="3.6328125" style="224" customWidth="1"/>
    <col min="3587" max="3617" width="3.36328125" style="224" customWidth="1"/>
    <col min="3618" max="3618" width="2" style="224" customWidth="1"/>
    <col min="3619" max="3619" width="4.6328125" style="224" customWidth="1"/>
    <col min="3620" max="3620" width="2.90625" style="224" customWidth="1"/>
    <col min="3621" max="3622" width="19.08984375" style="224" customWidth="1"/>
    <col min="3623" max="3624" width="2.90625" style="224" customWidth="1"/>
    <col min="3625" max="3625" width="6" style="224" customWidth="1"/>
    <col min="3626" max="3714" width="2.90625" style="224" customWidth="1"/>
    <col min="3715" max="3716" width="2.7265625" style="224" customWidth="1"/>
    <col min="3717" max="3759" width="2.90625" style="224" customWidth="1"/>
    <col min="3760" max="3760" width="6.26953125" style="224" customWidth="1"/>
    <col min="3761" max="3840" width="9" style="224"/>
    <col min="3841" max="3841" width="5.36328125" style="224" customWidth="1"/>
    <col min="3842" max="3842" width="3.6328125" style="224" customWidth="1"/>
    <col min="3843" max="3873" width="3.36328125" style="224" customWidth="1"/>
    <col min="3874" max="3874" width="2" style="224" customWidth="1"/>
    <col min="3875" max="3875" width="4.6328125" style="224" customWidth="1"/>
    <col min="3876" max="3876" width="2.90625" style="224" customWidth="1"/>
    <col min="3877" max="3878" width="19.08984375" style="224" customWidth="1"/>
    <col min="3879" max="3880" width="2.90625" style="224" customWidth="1"/>
    <col min="3881" max="3881" width="6" style="224" customWidth="1"/>
    <col min="3882" max="3970" width="2.90625" style="224" customWidth="1"/>
    <col min="3971" max="3972" width="2.7265625" style="224" customWidth="1"/>
    <col min="3973" max="4015" width="2.90625" style="224" customWidth="1"/>
    <col min="4016" max="4016" width="6.26953125" style="224" customWidth="1"/>
    <col min="4017" max="4096" width="9" style="224"/>
    <col min="4097" max="4097" width="5.36328125" style="224" customWidth="1"/>
    <col min="4098" max="4098" width="3.6328125" style="224" customWidth="1"/>
    <col min="4099" max="4129" width="3.36328125" style="224" customWidth="1"/>
    <col min="4130" max="4130" width="2" style="224" customWidth="1"/>
    <col min="4131" max="4131" width="4.6328125" style="224" customWidth="1"/>
    <col min="4132" max="4132" width="2.90625" style="224" customWidth="1"/>
    <col min="4133" max="4134" width="19.08984375" style="224" customWidth="1"/>
    <col min="4135" max="4136" width="2.90625" style="224" customWidth="1"/>
    <col min="4137" max="4137" width="6" style="224" customWidth="1"/>
    <col min="4138" max="4226" width="2.90625" style="224" customWidth="1"/>
    <col min="4227" max="4228" width="2.7265625" style="224" customWidth="1"/>
    <col min="4229" max="4271" width="2.90625" style="224" customWidth="1"/>
    <col min="4272" max="4272" width="6.26953125" style="224" customWidth="1"/>
    <col min="4273" max="4352" width="9" style="224"/>
    <col min="4353" max="4353" width="5.36328125" style="224" customWidth="1"/>
    <col min="4354" max="4354" width="3.6328125" style="224" customWidth="1"/>
    <col min="4355" max="4385" width="3.36328125" style="224" customWidth="1"/>
    <col min="4386" max="4386" width="2" style="224" customWidth="1"/>
    <col min="4387" max="4387" width="4.6328125" style="224" customWidth="1"/>
    <col min="4388" max="4388" width="2.90625" style="224" customWidth="1"/>
    <col min="4389" max="4390" width="19.08984375" style="224" customWidth="1"/>
    <col min="4391" max="4392" width="2.90625" style="224" customWidth="1"/>
    <col min="4393" max="4393" width="6" style="224" customWidth="1"/>
    <col min="4394" max="4482" width="2.90625" style="224" customWidth="1"/>
    <col min="4483" max="4484" width="2.7265625" style="224" customWidth="1"/>
    <col min="4485" max="4527" width="2.90625" style="224" customWidth="1"/>
    <col min="4528" max="4528" width="6.26953125" style="224" customWidth="1"/>
    <col min="4529" max="4608" width="9" style="224"/>
    <col min="4609" max="4609" width="5.36328125" style="224" customWidth="1"/>
    <col min="4610" max="4610" width="3.6328125" style="224" customWidth="1"/>
    <col min="4611" max="4641" width="3.36328125" style="224" customWidth="1"/>
    <col min="4642" max="4642" width="2" style="224" customWidth="1"/>
    <col min="4643" max="4643" width="4.6328125" style="224" customWidth="1"/>
    <col min="4644" max="4644" width="2.90625" style="224" customWidth="1"/>
    <col min="4645" max="4646" width="19.08984375" style="224" customWidth="1"/>
    <col min="4647" max="4648" width="2.90625" style="224" customWidth="1"/>
    <col min="4649" max="4649" width="6" style="224" customWidth="1"/>
    <col min="4650" max="4738" width="2.90625" style="224" customWidth="1"/>
    <col min="4739" max="4740" width="2.7265625" style="224" customWidth="1"/>
    <col min="4741" max="4783" width="2.90625" style="224" customWidth="1"/>
    <col min="4784" max="4784" width="6.26953125" style="224" customWidth="1"/>
    <col min="4785" max="4864" width="9" style="224"/>
    <col min="4865" max="4865" width="5.36328125" style="224" customWidth="1"/>
    <col min="4866" max="4866" width="3.6328125" style="224" customWidth="1"/>
    <col min="4867" max="4897" width="3.36328125" style="224" customWidth="1"/>
    <col min="4898" max="4898" width="2" style="224" customWidth="1"/>
    <col min="4899" max="4899" width="4.6328125" style="224" customWidth="1"/>
    <col min="4900" max="4900" width="2.90625" style="224" customWidth="1"/>
    <col min="4901" max="4902" width="19.08984375" style="224" customWidth="1"/>
    <col min="4903" max="4904" width="2.90625" style="224" customWidth="1"/>
    <col min="4905" max="4905" width="6" style="224" customWidth="1"/>
    <col min="4906" max="4994" width="2.90625" style="224" customWidth="1"/>
    <col min="4995" max="4996" width="2.7265625" style="224" customWidth="1"/>
    <col min="4997" max="5039" width="2.90625" style="224" customWidth="1"/>
    <col min="5040" max="5040" width="6.26953125" style="224" customWidth="1"/>
    <col min="5041" max="5120" width="9" style="224"/>
    <col min="5121" max="5121" width="5.36328125" style="224" customWidth="1"/>
    <col min="5122" max="5122" width="3.6328125" style="224" customWidth="1"/>
    <col min="5123" max="5153" width="3.36328125" style="224" customWidth="1"/>
    <col min="5154" max="5154" width="2" style="224" customWidth="1"/>
    <col min="5155" max="5155" width="4.6328125" style="224" customWidth="1"/>
    <col min="5156" max="5156" width="2.90625" style="224" customWidth="1"/>
    <col min="5157" max="5158" width="19.08984375" style="224" customWidth="1"/>
    <col min="5159" max="5160" width="2.90625" style="224" customWidth="1"/>
    <col min="5161" max="5161" width="6" style="224" customWidth="1"/>
    <col min="5162" max="5250" width="2.90625" style="224" customWidth="1"/>
    <col min="5251" max="5252" width="2.7265625" style="224" customWidth="1"/>
    <col min="5253" max="5295" width="2.90625" style="224" customWidth="1"/>
    <col min="5296" max="5296" width="6.26953125" style="224" customWidth="1"/>
    <col min="5297" max="5376" width="9" style="224"/>
    <col min="5377" max="5377" width="5.36328125" style="224" customWidth="1"/>
    <col min="5378" max="5378" width="3.6328125" style="224" customWidth="1"/>
    <col min="5379" max="5409" width="3.36328125" style="224" customWidth="1"/>
    <col min="5410" max="5410" width="2" style="224" customWidth="1"/>
    <col min="5411" max="5411" width="4.6328125" style="224" customWidth="1"/>
    <col min="5412" max="5412" width="2.90625" style="224" customWidth="1"/>
    <col min="5413" max="5414" width="19.08984375" style="224" customWidth="1"/>
    <col min="5415" max="5416" width="2.90625" style="224" customWidth="1"/>
    <col min="5417" max="5417" width="6" style="224" customWidth="1"/>
    <col min="5418" max="5506" width="2.90625" style="224" customWidth="1"/>
    <col min="5507" max="5508" width="2.7265625" style="224" customWidth="1"/>
    <col min="5509" max="5551" width="2.90625" style="224" customWidth="1"/>
    <col min="5552" max="5552" width="6.26953125" style="224" customWidth="1"/>
    <col min="5553" max="5632" width="9" style="224"/>
    <col min="5633" max="5633" width="5.36328125" style="224" customWidth="1"/>
    <col min="5634" max="5634" width="3.6328125" style="224" customWidth="1"/>
    <col min="5635" max="5665" width="3.36328125" style="224" customWidth="1"/>
    <col min="5666" max="5666" width="2" style="224" customWidth="1"/>
    <col min="5667" max="5667" width="4.6328125" style="224" customWidth="1"/>
    <col min="5668" max="5668" width="2.90625" style="224" customWidth="1"/>
    <col min="5669" max="5670" width="19.08984375" style="224" customWidth="1"/>
    <col min="5671" max="5672" width="2.90625" style="224" customWidth="1"/>
    <col min="5673" max="5673" width="6" style="224" customWidth="1"/>
    <col min="5674" max="5762" width="2.90625" style="224" customWidth="1"/>
    <col min="5763" max="5764" width="2.7265625" style="224" customWidth="1"/>
    <col min="5765" max="5807" width="2.90625" style="224" customWidth="1"/>
    <col min="5808" max="5808" width="6.26953125" style="224" customWidth="1"/>
    <col min="5809" max="5888" width="9" style="224"/>
    <col min="5889" max="5889" width="5.36328125" style="224" customWidth="1"/>
    <col min="5890" max="5890" width="3.6328125" style="224" customWidth="1"/>
    <col min="5891" max="5921" width="3.36328125" style="224" customWidth="1"/>
    <col min="5922" max="5922" width="2" style="224" customWidth="1"/>
    <col min="5923" max="5923" width="4.6328125" style="224" customWidth="1"/>
    <col min="5924" max="5924" width="2.90625" style="224" customWidth="1"/>
    <col min="5925" max="5926" width="19.08984375" style="224" customWidth="1"/>
    <col min="5927" max="5928" width="2.90625" style="224" customWidth="1"/>
    <col min="5929" max="5929" width="6" style="224" customWidth="1"/>
    <col min="5930" max="6018" width="2.90625" style="224" customWidth="1"/>
    <col min="6019" max="6020" width="2.7265625" style="224" customWidth="1"/>
    <col min="6021" max="6063" width="2.90625" style="224" customWidth="1"/>
    <col min="6064" max="6064" width="6.26953125" style="224" customWidth="1"/>
    <col min="6065" max="6144" width="9" style="224"/>
    <col min="6145" max="6145" width="5.36328125" style="224" customWidth="1"/>
    <col min="6146" max="6146" width="3.6328125" style="224" customWidth="1"/>
    <col min="6147" max="6177" width="3.36328125" style="224" customWidth="1"/>
    <col min="6178" max="6178" width="2" style="224" customWidth="1"/>
    <col min="6179" max="6179" width="4.6328125" style="224" customWidth="1"/>
    <col min="6180" max="6180" width="2.90625" style="224" customWidth="1"/>
    <col min="6181" max="6182" width="19.08984375" style="224" customWidth="1"/>
    <col min="6183" max="6184" width="2.90625" style="224" customWidth="1"/>
    <col min="6185" max="6185" width="6" style="224" customWidth="1"/>
    <col min="6186" max="6274" width="2.90625" style="224" customWidth="1"/>
    <col min="6275" max="6276" width="2.7265625" style="224" customWidth="1"/>
    <col min="6277" max="6319" width="2.90625" style="224" customWidth="1"/>
    <col min="6320" max="6320" width="6.26953125" style="224" customWidth="1"/>
    <col min="6321" max="6400" width="9" style="224"/>
    <col min="6401" max="6401" width="5.36328125" style="224" customWidth="1"/>
    <col min="6402" max="6402" width="3.6328125" style="224" customWidth="1"/>
    <col min="6403" max="6433" width="3.36328125" style="224" customWidth="1"/>
    <col min="6434" max="6434" width="2" style="224" customWidth="1"/>
    <col min="6435" max="6435" width="4.6328125" style="224" customWidth="1"/>
    <col min="6436" max="6436" width="2.90625" style="224" customWidth="1"/>
    <col min="6437" max="6438" width="19.08984375" style="224" customWidth="1"/>
    <col min="6439" max="6440" width="2.90625" style="224" customWidth="1"/>
    <col min="6441" max="6441" width="6" style="224" customWidth="1"/>
    <col min="6442" max="6530" width="2.90625" style="224" customWidth="1"/>
    <col min="6531" max="6532" width="2.7265625" style="224" customWidth="1"/>
    <col min="6533" max="6575" width="2.90625" style="224" customWidth="1"/>
    <col min="6576" max="6576" width="6.26953125" style="224" customWidth="1"/>
    <col min="6577" max="6656" width="9" style="224"/>
    <col min="6657" max="6657" width="5.36328125" style="224" customWidth="1"/>
    <col min="6658" max="6658" width="3.6328125" style="224" customWidth="1"/>
    <col min="6659" max="6689" width="3.36328125" style="224" customWidth="1"/>
    <col min="6690" max="6690" width="2" style="224" customWidth="1"/>
    <col min="6691" max="6691" width="4.6328125" style="224" customWidth="1"/>
    <col min="6692" max="6692" width="2.90625" style="224" customWidth="1"/>
    <col min="6693" max="6694" width="19.08984375" style="224" customWidth="1"/>
    <col min="6695" max="6696" width="2.90625" style="224" customWidth="1"/>
    <col min="6697" max="6697" width="6" style="224" customWidth="1"/>
    <col min="6698" max="6786" width="2.90625" style="224" customWidth="1"/>
    <col min="6787" max="6788" width="2.7265625" style="224" customWidth="1"/>
    <col min="6789" max="6831" width="2.90625" style="224" customWidth="1"/>
    <col min="6832" max="6832" width="6.26953125" style="224" customWidth="1"/>
    <col min="6833" max="6912" width="9" style="224"/>
    <col min="6913" max="6913" width="5.36328125" style="224" customWidth="1"/>
    <col min="6914" max="6914" width="3.6328125" style="224" customWidth="1"/>
    <col min="6915" max="6945" width="3.36328125" style="224" customWidth="1"/>
    <col min="6946" max="6946" width="2" style="224" customWidth="1"/>
    <col min="6947" max="6947" width="4.6328125" style="224" customWidth="1"/>
    <col min="6948" max="6948" width="2.90625" style="224" customWidth="1"/>
    <col min="6949" max="6950" width="19.08984375" style="224" customWidth="1"/>
    <col min="6951" max="6952" width="2.90625" style="224" customWidth="1"/>
    <col min="6953" max="6953" width="6" style="224" customWidth="1"/>
    <col min="6954" max="7042" width="2.90625" style="224" customWidth="1"/>
    <col min="7043" max="7044" width="2.7265625" style="224" customWidth="1"/>
    <col min="7045" max="7087" width="2.90625" style="224" customWidth="1"/>
    <col min="7088" max="7088" width="6.26953125" style="224" customWidth="1"/>
    <col min="7089" max="7168" width="9" style="224"/>
    <col min="7169" max="7169" width="5.36328125" style="224" customWidth="1"/>
    <col min="7170" max="7170" width="3.6328125" style="224" customWidth="1"/>
    <col min="7171" max="7201" width="3.36328125" style="224" customWidth="1"/>
    <col min="7202" max="7202" width="2" style="224" customWidth="1"/>
    <col min="7203" max="7203" width="4.6328125" style="224" customWidth="1"/>
    <col min="7204" max="7204" width="2.90625" style="224" customWidth="1"/>
    <col min="7205" max="7206" width="19.08984375" style="224" customWidth="1"/>
    <col min="7207" max="7208" width="2.90625" style="224" customWidth="1"/>
    <col min="7209" max="7209" width="6" style="224" customWidth="1"/>
    <col min="7210" max="7298" width="2.90625" style="224" customWidth="1"/>
    <col min="7299" max="7300" width="2.7265625" style="224" customWidth="1"/>
    <col min="7301" max="7343" width="2.90625" style="224" customWidth="1"/>
    <col min="7344" max="7344" width="6.26953125" style="224" customWidth="1"/>
    <col min="7345" max="7424" width="9" style="224"/>
    <col min="7425" max="7425" width="5.36328125" style="224" customWidth="1"/>
    <col min="7426" max="7426" width="3.6328125" style="224" customWidth="1"/>
    <col min="7427" max="7457" width="3.36328125" style="224" customWidth="1"/>
    <col min="7458" max="7458" width="2" style="224" customWidth="1"/>
    <col min="7459" max="7459" width="4.6328125" style="224" customWidth="1"/>
    <col min="7460" max="7460" width="2.90625" style="224" customWidth="1"/>
    <col min="7461" max="7462" width="19.08984375" style="224" customWidth="1"/>
    <col min="7463" max="7464" width="2.90625" style="224" customWidth="1"/>
    <col min="7465" max="7465" width="6" style="224" customWidth="1"/>
    <col min="7466" max="7554" width="2.90625" style="224" customWidth="1"/>
    <col min="7555" max="7556" width="2.7265625" style="224" customWidth="1"/>
    <col min="7557" max="7599" width="2.90625" style="224" customWidth="1"/>
    <col min="7600" max="7600" width="6.26953125" style="224" customWidth="1"/>
    <col min="7601" max="7680" width="9" style="224"/>
    <col min="7681" max="7681" width="5.36328125" style="224" customWidth="1"/>
    <col min="7682" max="7682" width="3.6328125" style="224" customWidth="1"/>
    <col min="7683" max="7713" width="3.36328125" style="224" customWidth="1"/>
    <col min="7714" max="7714" width="2" style="224" customWidth="1"/>
    <col min="7715" max="7715" width="4.6328125" style="224" customWidth="1"/>
    <col min="7716" max="7716" width="2.90625" style="224" customWidth="1"/>
    <col min="7717" max="7718" width="19.08984375" style="224" customWidth="1"/>
    <col min="7719" max="7720" width="2.90625" style="224" customWidth="1"/>
    <col min="7721" max="7721" width="6" style="224" customWidth="1"/>
    <col min="7722" max="7810" width="2.90625" style="224" customWidth="1"/>
    <col min="7811" max="7812" width="2.7265625" style="224" customWidth="1"/>
    <col min="7813" max="7855" width="2.90625" style="224" customWidth="1"/>
    <col min="7856" max="7856" width="6.26953125" style="224" customWidth="1"/>
    <col min="7857" max="7936" width="9" style="224"/>
    <col min="7937" max="7937" width="5.36328125" style="224" customWidth="1"/>
    <col min="7938" max="7938" width="3.6328125" style="224" customWidth="1"/>
    <col min="7939" max="7969" width="3.36328125" style="224" customWidth="1"/>
    <col min="7970" max="7970" width="2" style="224" customWidth="1"/>
    <col min="7971" max="7971" width="4.6328125" style="224" customWidth="1"/>
    <col min="7972" max="7972" width="2.90625" style="224" customWidth="1"/>
    <col min="7973" max="7974" width="19.08984375" style="224" customWidth="1"/>
    <col min="7975" max="7976" width="2.90625" style="224" customWidth="1"/>
    <col min="7977" max="7977" width="6" style="224" customWidth="1"/>
    <col min="7978" max="8066" width="2.90625" style="224" customWidth="1"/>
    <col min="8067" max="8068" width="2.7265625" style="224" customWidth="1"/>
    <col min="8069" max="8111" width="2.90625" style="224" customWidth="1"/>
    <col min="8112" max="8112" width="6.26953125" style="224" customWidth="1"/>
    <col min="8113" max="8192" width="9" style="224"/>
    <col min="8193" max="8193" width="5.36328125" style="224" customWidth="1"/>
    <col min="8194" max="8194" width="3.6328125" style="224" customWidth="1"/>
    <col min="8195" max="8225" width="3.36328125" style="224" customWidth="1"/>
    <col min="8226" max="8226" width="2" style="224" customWidth="1"/>
    <col min="8227" max="8227" width="4.6328125" style="224" customWidth="1"/>
    <col min="8228" max="8228" width="2.90625" style="224" customWidth="1"/>
    <col min="8229" max="8230" width="19.08984375" style="224" customWidth="1"/>
    <col min="8231" max="8232" width="2.90625" style="224" customWidth="1"/>
    <col min="8233" max="8233" width="6" style="224" customWidth="1"/>
    <col min="8234" max="8322" width="2.90625" style="224" customWidth="1"/>
    <col min="8323" max="8324" width="2.7265625" style="224" customWidth="1"/>
    <col min="8325" max="8367" width="2.90625" style="224" customWidth="1"/>
    <col min="8368" max="8368" width="6.26953125" style="224" customWidth="1"/>
    <col min="8369" max="8448" width="9" style="224"/>
    <col min="8449" max="8449" width="5.36328125" style="224" customWidth="1"/>
    <col min="8450" max="8450" width="3.6328125" style="224" customWidth="1"/>
    <col min="8451" max="8481" width="3.36328125" style="224" customWidth="1"/>
    <col min="8482" max="8482" width="2" style="224" customWidth="1"/>
    <col min="8483" max="8483" width="4.6328125" style="224" customWidth="1"/>
    <col min="8484" max="8484" width="2.90625" style="224" customWidth="1"/>
    <col min="8485" max="8486" width="19.08984375" style="224" customWidth="1"/>
    <col min="8487" max="8488" width="2.90625" style="224" customWidth="1"/>
    <col min="8489" max="8489" width="6" style="224" customWidth="1"/>
    <col min="8490" max="8578" width="2.90625" style="224" customWidth="1"/>
    <col min="8579" max="8580" width="2.7265625" style="224" customWidth="1"/>
    <col min="8581" max="8623" width="2.90625" style="224" customWidth="1"/>
    <col min="8624" max="8624" width="6.26953125" style="224" customWidth="1"/>
    <col min="8625" max="8704" width="9" style="224"/>
    <col min="8705" max="8705" width="5.36328125" style="224" customWidth="1"/>
    <col min="8706" max="8706" width="3.6328125" style="224" customWidth="1"/>
    <col min="8707" max="8737" width="3.36328125" style="224" customWidth="1"/>
    <col min="8738" max="8738" width="2" style="224" customWidth="1"/>
    <col min="8739" max="8739" width="4.6328125" style="224" customWidth="1"/>
    <col min="8740" max="8740" width="2.90625" style="224" customWidth="1"/>
    <col min="8741" max="8742" width="19.08984375" style="224" customWidth="1"/>
    <col min="8743" max="8744" width="2.90625" style="224" customWidth="1"/>
    <col min="8745" max="8745" width="6" style="224" customWidth="1"/>
    <col min="8746" max="8834" width="2.90625" style="224" customWidth="1"/>
    <col min="8835" max="8836" width="2.7265625" style="224" customWidth="1"/>
    <col min="8837" max="8879" width="2.90625" style="224" customWidth="1"/>
    <col min="8880" max="8880" width="6.26953125" style="224" customWidth="1"/>
    <col min="8881" max="8960" width="9" style="224"/>
    <col min="8961" max="8961" width="5.36328125" style="224" customWidth="1"/>
    <col min="8962" max="8962" width="3.6328125" style="224" customWidth="1"/>
    <col min="8963" max="8993" width="3.36328125" style="224" customWidth="1"/>
    <col min="8994" max="8994" width="2" style="224" customWidth="1"/>
    <col min="8995" max="8995" width="4.6328125" style="224" customWidth="1"/>
    <col min="8996" max="8996" width="2.90625" style="224" customWidth="1"/>
    <col min="8997" max="8998" width="19.08984375" style="224" customWidth="1"/>
    <col min="8999" max="9000" width="2.90625" style="224" customWidth="1"/>
    <col min="9001" max="9001" width="6" style="224" customWidth="1"/>
    <col min="9002" max="9090" width="2.90625" style="224" customWidth="1"/>
    <col min="9091" max="9092" width="2.7265625" style="224" customWidth="1"/>
    <col min="9093" max="9135" width="2.90625" style="224" customWidth="1"/>
    <col min="9136" max="9136" width="6.26953125" style="224" customWidth="1"/>
    <col min="9137" max="9216" width="9" style="224"/>
    <col min="9217" max="9217" width="5.36328125" style="224" customWidth="1"/>
    <col min="9218" max="9218" width="3.6328125" style="224" customWidth="1"/>
    <col min="9219" max="9249" width="3.36328125" style="224" customWidth="1"/>
    <col min="9250" max="9250" width="2" style="224" customWidth="1"/>
    <col min="9251" max="9251" width="4.6328125" style="224" customWidth="1"/>
    <col min="9252" max="9252" width="2.90625" style="224" customWidth="1"/>
    <col min="9253" max="9254" width="19.08984375" style="224" customWidth="1"/>
    <col min="9255" max="9256" width="2.90625" style="224" customWidth="1"/>
    <col min="9257" max="9257" width="6" style="224" customWidth="1"/>
    <col min="9258" max="9346" width="2.90625" style="224" customWidth="1"/>
    <col min="9347" max="9348" width="2.7265625" style="224" customWidth="1"/>
    <col min="9349" max="9391" width="2.90625" style="224" customWidth="1"/>
    <col min="9392" max="9392" width="6.26953125" style="224" customWidth="1"/>
    <col min="9393" max="9472" width="9" style="224"/>
    <col min="9473" max="9473" width="5.36328125" style="224" customWidth="1"/>
    <col min="9474" max="9474" width="3.6328125" style="224" customWidth="1"/>
    <col min="9475" max="9505" width="3.36328125" style="224" customWidth="1"/>
    <col min="9506" max="9506" width="2" style="224" customWidth="1"/>
    <col min="9507" max="9507" width="4.6328125" style="224" customWidth="1"/>
    <col min="9508" max="9508" width="2.90625" style="224" customWidth="1"/>
    <col min="9509" max="9510" width="19.08984375" style="224" customWidth="1"/>
    <col min="9511" max="9512" width="2.90625" style="224" customWidth="1"/>
    <col min="9513" max="9513" width="6" style="224" customWidth="1"/>
    <col min="9514" max="9602" width="2.90625" style="224" customWidth="1"/>
    <col min="9603" max="9604" width="2.7265625" style="224" customWidth="1"/>
    <col min="9605" max="9647" width="2.90625" style="224" customWidth="1"/>
    <col min="9648" max="9648" width="6.26953125" style="224" customWidth="1"/>
    <col min="9649" max="9728" width="9" style="224"/>
    <col min="9729" max="9729" width="5.36328125" style="224" customWidth="1"/>
    <col min="9730" max="9730" width="3.6328125" style="224" customWidth="1"/>
    <col min="9731" max="9761" width="3.36328125" style="224" customWidth="1"/>
    <col min="9762" max="9762" width="2" style="224" customWidth="1"/>
    <col min="9763" max="9763" width="4.6328125" style="224" customWidth="1"/>
    <col min="9764" max="9764" width="2.90625" style="224" customWidth="1"/>
    <col min="9765" max="9766" width="19.08984375" style="224" customWidth="1"/>
    <col min="9767" max="9768" width="2.90625" style="224" customWidth="1"/>
    <col min="9769" max="9769" width="6" style="224" customWidth="1"/>
    <col min="9770" max="9858" width="2.90625" style="224" customWidth="1"/>
    <col min="9859" max="9860" width="2.7265625" style="224" customWidth="1"/>
    <col min="9861" max="9903" width="2.90625" style="224" customWidth="1"/>
    <col min="9904" max="9904" width="6.26953125" style="224" customWidth="1"/>
    <col min="9905" max="9984" width="9" style="224"/>
    <col min="9985" max="9985" width="5.36328125" style="224" customWidth="1"/>
    <col min="9986" max="9986" width="3.6328125" style="224" customWidth="1"/>
    <col min="9987" max="10017" width="3.36328125" style="224" customWidth="1"/>
    <col min="10018" max="10018" width="2" style="224" customWidth="1"/>
    <col min="10019" max="10019" width="4.6328125" style="224" customWidth="1"/>
    <col min="10020" max="10020" width="2.90625" style="224" customWidth="1"/>
    <col min="10021" max="10022" width="19.08984375" style="224" customWidth="1"/>
    <col min="10023" max="10024" width="2.90625" style="224" customWidth="1"/>
    <col min="10025" max="10025" width="6" style="224" customWidth="1"/>
    <col min="10026" max="10114" width="2.90625" style="224" customWidth="1"/>
    <col min="10115" max="10116" width="2.7265625" style="224" customWidth="1"/>
    <col min="10117" max="10159" width="2.90625" style="224" customWidth="1"/>
    <col min="10160" max="10160" width="6.26953125" style="224" customWidth="1"/>
    <col min="10161" max="10240" width="9" style="224"/>
    <col min="10241" max="10241" width="5.36328125" style="224" customWidth="1"/>
    <col min="10242" max="10242" width="3.6328125" style="224" customWidth="1"/>
    <col min="10243" max="10273" width="3.36328125" style="224" customWidth="1"/>
    <col min="10274" max="10274" width="2" style="224" customWidth="1"/>
    <col min="10275" max="10275" width="4.6328125" style="224" customWidth="1"/>
    <col min="10276" max="10276" width="2.90625" style="224" customWidth="1"/>
    <col min="10277" max="10278" width="19.08984375" style="224" customWidth="1"/>
    <col min="10279" max="10280" width="2.90625" style="224" customWidth="1"/>
    <col min="10281" max="10281" width="6" style="224" customWidth="1"/>
    <col min="10282" max="10370" width="2.90625" style="224" customWidth="1"/>
    <col min="10371" max="10372" width="2.7265625" style="224" customWidth="1"/>
    <col min="10373" max="10415" width="2.90625" style="224" customWidth="1"/>
    <col min="10416" max="10416" width="6.26953125" style="224" customWidth="1"/>
    <col min="10417" max="10496" width="9" style="224"/>
    <col min="10497" max="10497" width="5.36328125" style="224" customWidth="1"/>
    <col min="10498" max="10498" width="3.6328125" style="224" customWidth="1"/>
    <col min="10499" max="10529" width="3.36328125" style="224" customWidth="1"/>
    <col min="10530" max="10530" width="2" style="224" customWidth="1"/>
    <col min="10531" max="10531" width="4.6328125" style="224" customWidth="1"/>
    <col min="10532" max="10532" width="2.90625" style="224" customWidth="1"/>
    <col min="10533" max="10534" width="19.08984375" style="224" customWidth="1"/>
    <col min="10535" max="10536" width="2.90625" style="224" customWidth="1"/>
    <col min="10537" max="10537" width="6" style="224" customWidth="1"/>
    <col min="10538" max="10626" width="2.90625" style="224" customWidth="1"/>
    <col min="10627" max="10628" width="2.7265625" style="224" customWidth="1"/>
    <col min="10629" max="10671" width="2.90625" style="224" customWidth="1"/>
    <col min="10672" max="10672" width="6.26953125" style="224" customWidth="1"/>
    <col min="10673" max="10752" width="9" style="224"/>
    <col min="10753" max="10753" width="5.36328125" style="224" customWidth="1"/>
    <col min="10754" max="10754" width="3.6328125" style="224" customWidth="1"/>
    <col min="10755" max="10785" width="3.36328125" style="224" customWidth="1"/>
    <col min="10786" max="10786" width="2" style="224" customWidth="1"/>
    <col min="10787" max="10787" width="4.6328125" style="224" customWidth="1"/>
    <col min="10788" max="10788" width="2.90625" style="224" customWidth="1"/>
    <col min="10789" max="10790" width="19.08984375" style="224" customWidth="1"/>
    <col min="10791" max="10792" width="2.90625" style="224" customWidth="1"/>
    <col min="10793" max="10793" width="6" style="224" customWidth="1"/>
    <col min="10794" max="10882" width="2.90625" style="224" customWidth="1"/>
    <col min="10883" max="10884" width="2.7265625" style="224" customWidth="1"/>
    <col min="10885" max="10927" width="2.90625" style="224" customWidth="1"/>
    <col min="10928" max="10928" width="6.26953125" style="224" customWidth="1"/>
    <col min="10929" max="11008" width="9" style="224"/>
    <col min="11009" max="11009" width="5.36328125" style="224" customWidth="1"/>
    <col min="11010" max="11010" width="3.6328125" style="224" customWidth="1"/>
    <col min="11011" max="11041" width="3.36328125" style="224" customWidth="1"/>
    <col min="11042" max="11042" width="2" style="224" customWidth="1"/>
    <col min="11043" max="11043" width="4.6328125" style="224" customWidth="1"/>
    <col min="11044" max="11044" width="2.90625" style="224" customWidth="1"/>
    <col min="11045" max="11046" width="19.08984375" style="224" customWidth="1"/>
    <col min="11047" max="11048" width="2.90625" style="224" customWidth="1"/>
    <col min="11049" max="11049" width="6" style="224" customWidth="1"/>
    <col min="11050" max="11138" width="2.90625" style="224" customWidth="1"/>
    <col min="11139" max="11140" width="2.7265625" style="224" customWidth="1"/>
    <col min="11141" max="11183" width="2.90625" style="224" customWidth="1"/>
    <col min="11184" max="11184" width="6.26953125" style="224" customWidth="1"/>
    <col min="11185" max="11264" width="9" style="224"/>
    <col min="11265" max="11265" width="5.36328125" style="224" customWidth="1"/>
    <col min="11266" max="11266" width="3.6328125" style="224" customWidth="1"/>
    <col min="11267" max="11297" width="3.36328125" style="224" customWidth="1"/>
    <col min="11298" max="11298" width="2" style="224" customWidth="1"/>
    <col min="11299" max="11299" width="4.6328125" style="224" customWidth="1"/>
    <col min="11300" max="11300" width="2.90625" style="224" customWidth="1"/>
    <col min="11301" max="11302" width="19.08984375" style="224" customWidth="1"/>
    <col min="11303" max="11304" width="2.90625" style="224" customWidth="1"/>
    <col min="11305" max="11305" width="6" style="224" customWidth="1"/>
    <col min="11306" max="11394" width="2.90625" style="224" customWidth="1"/>
    <col min="11395" max="11396" width="2.7265625" style="224" customWidth="1"/>
    <col min="11397" max="11439" width="2.90625" style="224" customWidth="1"/>
    <col min="11440" max="11440" width="6.26953125" style="224" customWidth="1"/>
    <col min="11441" max="11520" width="9" style="224"/>
    <col min="11521" max="11521" width="5.36328125" style="224" customWidth="1"/>
    <col min="11522" max="11522" width="3.6328125" style="224" customWidth="1"/>
    <col min="11523" max="11553" width="3.36328125" style="224" customWidth="1"/>
    <col min="11554" max="11554" width="2" style="224" customWidth="1"/>
    <col min="11555" max="11555" width="4.6328125" style="224" customWidth="1"/>
    <col min="11556" max="11556" width="2.90625" style="224" customWidth="1"/>
    <col min="11557" max="11558" width="19.08984375" style="224" customWidth="1"/>
    <col min="11559" max="11560" width="2.90625" style="224" customWidth="1"/>
    <col min="11561" max="11561" width="6" style="224" customWidth="1"/>
    <col min="11562" max="11650" width="2.90625" style="224" customWidth="1"/>
    <col min="11651" max="11652" width="2.7265625" style="224" customWidth="1"/>
    <col min="11653" max="11695" width="2.90625" style="224" customWidth="1"/>
    <col min="11696" max="11696" width="6.26953125" style="224" customWidth="1"/>
    <col min="11697" max="11776" width="9" style="224"/>
    <col min="11777" max="11777" width="5.36328125" style="224" customWidth="1"/>
    <col min="11778" max="11778" width="3.6328125" style="224" customWidth="1"/>
    <col min="11779" max="11809" width="3.36328125" style="224" customWidth="1"/>
    <col min="11810" max="11810" width="2" style="224" customWidth="1"/>
    <col min="11811" max="11811" width="4.6328125" style="224" customWidth="1"/>
    <col min="11812" max="11812" width="2.90625" style="224" customWidth="1"/>
    <col min="11813" max="11814" width="19.08984375" style="224" customWidth="1"/>
    <col min="11815" max="11816" width="2.90625" style="224" customWidth="1"/>
    <col min="11817" max="11817" width="6" style="224" customWidth="1"/>
    <col min="11818" max="11906" width="2.90625" style="224" customWidth="1"/>
    <col min="11907" max="11908" width="2.7265625" style="224" customWidth="1"/>
    <col min="11909" max="11951" width="2.90625" style="224" customWidth="1"/>
    <col min="11952" max="11952" width="6.26953125" style="224" customWidth="1"/>
    <col min="11953" max="12032" width="9" style="224"/>
    <col min="12033" max="12033" width="5.36328125" style="224" customWidth="1"/>
    <col min="12034" max="12034" width="3.6328125" style="224" customWidth="1"/>
    <col min="12035" max="12065" width="3.36328125" style="224" customWidth="1"/>
    <col min="12066" max="12066" width="2" style="224" customWidth="1"/>
    <col min="12067" max="12067" width="4.6328125" style="224" customWidth="1"/>
    <col min="12068" max="12068" width="2.90625" style="224" customWidth="1"/>
    <col min="12069" max="12070" width="19.08984375" style="224" customWidth="1"/>
    <col min="12071" max="12072" width="2.90625" style="224" customWidth="1"/>
    <col min="12073" max="12073" width="6" style="224" customWidth="1"/>
    <col min="12074" max="12162" width="2.90625" style="224" customWidth="1"/>
    <col min="12163" max="12164" width="2.7265625" style="224" customWidth="1"/>
    <col min="12165" max="12207" width="2.90625" style="224" customWidth="1"/>
    <col min="12208" max="12208" width="6.26953125" style="224" customWidth="1"/>
    <col min="12209" max="12288" width="9" style="224"/>
    <col min="12289" max="12289" width="5.36328125" style="224" customWidth="1"/>
    <col min="12290" max="12290" width="3.6328125" style="224" customWidth="1"/>
    <col min="12291" max="12321" width="3.36328125" style="224" customWidth="1"/>
    <col min="12322" max="12322" width="2" style="224" customWidth="1"/>
    <col min="12323" max="12323" width="4.6328125" style="224" customWidth="1"/>
    <col min="12324" max="12324" width="2.90625" style="224" customWidth="1"/>
    <col min="12325" max="12326" width="19.08984375" style="224" customWidth="1"/>
    <col min="12327" max="12328" width="2.90625" style="224" customWidth="1"/>
    <col min="12329" max="12329" width="6" style="224" customWidth="1"/>
    <col min="12330" max="12418" width="2.90625" style="224" customWidth="1"/>
    <col min="12419" max="12420" width="2.7265625" style="224" customWidth="1"/>
    <col min="12421" max="12463" width="2.90625" style="224" customWidth="1"/>
    <col min="12464" max="12464" width="6.26953125" style="224" customWidth="1"/>
    <col min="12465" max="12544" width="9" style="224"/>
    <col min="12545" max="12545" width="5.36328125" style="224" customWidth="1"/>
    <col min="12546" max="12546" width="3.6328125" style="224" customWidth="1"/>
    <col min="12547" max="12577" width="3.36328125" style="224" customWidth="1"/>
    <col min="12578" max="12578" width="2" style="224" customWidth="1"/>
    <col min="12579" max="12579" width="4.6328125" style="224" customWidth="1"/>
    <col min="12580" max="12580" width="2.90625" style="224" customWidth="1"/>
    <col min="12581" max="12582" width="19.08984375" style="224" customWidth="1"/>
    <col min="12583" max="12584" width="2.90625" style="224" customWidth="1"/>
    <col min="12585" max="12585" width="6" style="224" customWidth="1"/>
    <col min="12586" max="12674" width="2.90625" style="224" customWidth="1"/>
    <col min="12675" max="12676" width="2.7265625" style="224" customWidth="1"/>
    <col min="12677" max="12719" width="2.90625" style="224" customWidth="1"/>
    <col min="12720" max="12720" width="6.26953125" style="224" customWidth="1"/>
    <col min="12721" max="12800" width="9" style="224"/>
    <col min="12801" max="12801" width="5.36328125" style="224" customWidth="1"/>
    <col min="12802" max="12802" width="3.6328125" style="224" customWidth="1"/>
    <col min="12803" max="12833" width="3.36328125" style="224" customWidth="1"/>
    <col min="12834" max="12834" width="2" style="224" customWidth="1"/>
    <col min="12835" max="12835" width="4.6328125" style="224" customWidth="1"/>
    <col min="12836" max="12836" width="2.90625" style="224" customWidth="1"/>
    <col min="12837" max="12838" width="19.08984375" style="224" customWidth="1"/>
    <col min="12839" max="12840" width="2.90625" style="224" customWidth="1"/>
    <col min="12841" max="12841" width="6" style="224" customWidth="1"/>
    <col min="12842" max="12930" width="2.90625" style="224" customWidth="1"/>
    <col min="12931" max="12932" width="2.7265625" style="224" customWidth="1"/>
    <col min="12933" max="12975" width="2.90625" style="224" customWidth="1"/>
    <col min="12976" max="12976" width="6.26953125" style="224" customWidth="1"/>
    <col min="12977" max="13056" width="9" style="224"/>
    <col min="13057" max="13057" width="5.36328125" style="224" customWidth="1"/>
    <col min="13058" max="13058" width="3.6328125" style="224" customWidth="1"/>
    <col min="13059" max="13089" width="3.36328125" style="224" customWidth="1"/>
    <col min="13090" max="13090" width="2" style="224" customWidth="1"/>
    <col min="13091" max="13091" width="4.6328125" style="224" customWidth="1"/>
    <col min="13092" max="13092" width="2.90625" style="224" customWidth="1"/>
    <col min="13093" max="13094" width="19.08984375" style="224" customWidth="1"/>
    <col min="13095" max="13096" width="2.90625" style="224" customWidth="1"/>
    <col min="13097" max="13097" width="6" style="224" customWidth="1"/>
    <col min="13098" max="13186" width="2.90625" style="224" customWidth="1"/>
    <col min="13187" max="13188" width="2.7265625" style="224" customWidth="1"/>
    <col min="13189" max="13231" width="2.90625" style="224" customWidth="1"/>
    <col min="13232" max="13232" width="6.26953125" style="224" customWidth="1"/>
    <col min="13233" max="13312" width="9" style="224"/>
    <col min="13313" max="13313" width="5.36328125" style="224" customWidth="1"/>
    <col min="13314" max="13314" width="3.6328125" style="224" customWidth="1"/>
    <col min="13315" max="13345" width="3.36328125" style="224" customWidth="1"/>
    <col min="13346" max="13346" width="2" style="224" customWidth="1"/>
    <col min="13347" max="13347" width="4.6328125" style="224" customWidth="1"/>
    <col min="13348" max="13348" width="2.90625" style="224" customWidth="1"/>
    <col min="13349" max="13350" width="19.08984375" style="224" customWidth="1"/>
    <col min="13351" max="13352" width="2.90625" style="224" customWidth="1"/>
    <col min="13353" max="13353" width="6" style="224" customWidth="1"/>
    <col min="13354" max="13442" width="2.90625" style="224" customWidth="1"/>
    <col min="13443" max="13444" width="2.7265625" style="224" customWidth="1"/>
    <col min="13445" max="13487" width="2.90625" style="224" customWidth="1"/>
    <col min="13488" max="13488" width="6.26953125" style="224" customWidth="1"/>
    <col min="13489" max="13568" width="9" style="224"/>
    <col min="13569" max="13569" width="5.36328125" style="224" customWidth="1"/>
    <col min="13570" max="13570" width="3.6328125" style="224" customWidth="1"/>
    <col min="13571" max="13601" width="3.36328125" style="224" customWidth="1"/>
    <col min="13602" max="13602" width="2" style="224" customWidth="1"/>
    <col min="13603" max="13603" width="4.6328125" style="224" customWidth="1"/>
    <col min="13604" max="13604" width="2.90625" style="224" customWidth="1"/>
    <col min="13605" max="13606" width="19.08984375" style="224" customWidth="1"/>
    <col min="13607" max="13608" width="2.90625" style="224" customWidth="1"/>
    <col min="13609" max="13609" width="6" style="224" customWidth="1"/>
    <col min="13610" max="13698" width="2.90625" style="224" customWidth="1"/>
    <col min="13699" max="13700" width="2.7265625" style="224" customWidth="1"/>
    <col min="13701" max="13743" width="2.90625" style="224" customWidth="1"/>
    <col min="13744" max="13744" width="6.26953125" style="224" customWidth="1"/>
    <col min="13745" max="13824" width="9" style="224"/>
    <col min="13825" max="13825" width="5.36328125" style="224" customWidth="1"/>
    <col min="13826" max="13826" width="3.6328125" style="224" customWidth="1"/>
    <col min="13827" max="13857" width="3.36328125" style="224" customWidth="1"/>
    <col min="13858" max="13858" width="2" style="224" customWidth="1"/>
    <col min="13859" max="13859" width="4.6328125" style="224" customWidth="1"/>
    <col min="13860" max="13860" width="2.90625" style="224" customWidth="1"/>
    <col min="13861" max="13862" width="19.08984375" style="224" customWidth="1"/>
    <col min="13863" max="13864" width="2.90625" style="224" customWidth="1"/>
    <col min="13865" max="13865" width="6" style="224" customWidth="1"/>
    <col min="13866" max="13954" width="2.90625" style="224" customWidth="1"/>
    <col min="13955" max="13956" width="2.7265625" style="224" customWidth="1"/>
    <col min="13957" max="13999" width="2.90625" style="224" customWidth="1"/>
    <col min="14000" max="14000" width="6.26953125" style="224" customWidth="1"/>
    <col min="14001" max="14080" width="9" style="224"/>
    <col min="14081" max="14081" width="5.36328125" style="224" customWidth="1"/>
    <col min="14082" max="14082" width="3.6328125" style="224" customWidth="1"/>
    <col min="14083" max="14113" width="3.36328125" style="224" customWidth="1"/>
    <col min="14114" max="14114" width="2" style="224" customWidth="1"/>
    <col min="14115" max="14115" width="4.6328125" style="224" customWidth="1"/>
    <col min="14116" max="14116" width="2.90625" style="224" customWidth="1"/>
    <col min="14117" max="14118" width="19.08984375" style="224" customWidth="1"/>
    <col min="14119" max="14120" width="2.90625" style="224" customWidth="1"/>
    <col min="14121" max="14121" width="6" style="224" customWidth="1"/>
    <col min="14122" max="14210" width="2.90625" style="224" customWidth="1"/>
    <col min="14211" max="14212" width="2.7265625" style="224" customWidth="1"/>
    <col min="14213" max="14255" width="2.90625" style="224" customWidth="1"/>
    <col min="14256" max="14256" width="6.26953125" style="224" customWidth="1"/>
    <col min="14257" max="14336" width="9" style="224"/>
    <col min="14337" max="14337" width="5.36328125" style="224" customWidth="1"/>
    <col min="14338" max="14338" width="3.6328125" style="224" customWidth="1"/>
    <col min="14339" max="14369" width="3.36328125" style="224" customWidth="1"/>
    <col min="14370" max="14370" width="2" style="224" customWidth="1"/>
    <col min="14371" max="14371" width="4.6328125" style="224" customWidth="1"/>
    <col min="14372" max="14372" width="2.90625" style="224" customWidth="1"/>
    <col min="14373" max="14374" width="19.08984375" style="224" customWidth="1"/>
    <col min="14375" max="14376" width="2.90625" style="224" customWidth="1"/>
    <col min="14377" max="14377" width="6" style="224" customWidth="1"/>
    <col min="14378" max="14466" width="2.90625" style="224" customWidth="1"/>
    <col min="14467" max="14468" width="2.7265625" style="224" customWidth="1"/>
    <col min="14469" max="14511" width="2.90625" style="224" customWidth="1"/>
    <col min="14512" max="14512" width="6.26953125" style="224" customWidth="1"/>
    <col min="14513" max="14592" width="9" style="224"/>
    <col min="14593" max="14593" width="5.36328125" style="224" customWidth="1"/>
    <col min="14594" max="14594" width="3.6328125" style="224" customWidth="1"/>
    <col min="14595" max="14625" width="3.36328125" style="224" customWidth="1"/>
    <col min="14626" max="14626" width="2" style="224" customWidth="1"/>
    <col min="14627" max="14627" width="4.6328125" style="224" customWidth="1"/>
    <col min="14628" max="14628" width="2.90625" style="224" customWidth="1"/>
    <col min="14629" max="14630" width="19.08984375" style="224" customWidth="1"/>
    <col min="14631" max="14632" width="2.90625" style="224" customWidth="1"/>
    <col min="14633" max="14633" width="6" style="224" customWidth="1"/>
    <col min="14634" max="14722" width="2.90625" style="224" customWidth="1"/>
    <col min="14723" max="14724" width="2.7265625" style="224" customWidth="1"/>
    <col min="14725" max="14767" width="2.90625" style="224" customWidth="1"/>
    <col min="14768" max="14768" width="6.26953125" style="224" customWidth="1"/>
    <col min="14769" max="14848" width="9" style="224"/>
    <col min="14849" max="14849" width="5.36328125" style="224" customWidth="1"/>
    <col min="14850" max="14850" width="3.6328125" style="224" customWidth="1"/>
    <col min="14851" max="14881" width="3.36328125" style="224" customWidth="1"/>
    <col min="14882" max="14882" width="2" style="224" customWidth="1"/>
    <col min="14883" max="14883" width="4.6328125" style="224" customWidth="1"/>
    <col min="14884" max="14884" width="2.90625" style="224" customWidth="1"/>
    <col min="14885" max="14886" width="19.08984375" style="224" customWidth="1"/>
    <col min="14887" max="14888" width="2.90625" style="224" customWidth="1"/>
    <col min="14889" max="14889" width="6" style="224" customWidth="1"/>
    <col min="14890" max="14978" width="2.90625" style="224" customWidth="1"/>
    <col min="14979" max="14980" width="2.7265625" style="224" customWidth="1"/>
    <col min="14981" max="15023" width="2.90625" style="224" customWidth="1"/>
    <col min="15024" max="15024" width="6.26953125" style="224" customWidth="1"/>
    <col min="15025" max="15104" width="9" style="224"/>
    <col min="15105" max="15105" width="5.36328125" style="224" customWidth="1"/>
    <col min="15106" max="15106" width="3.6328125" style="224" customWidth="1"/>
    <col min="15107" max="15137" width="3.36328125" style="224" customWidth="1"/>
    <col min="15138" max="15138" width="2" style="224" customWidth="1"/>
    <col min="15139" max="15139" width="4.6328125" style="224" customWidth="1"/>
    <col min="15140" max="15140" width="2.90625" style="224" customWidth="1"/>
    <col min="15141" max="15142" width="19.08984375" style="224" customWidth="1"/>
    <col min="15143" max="15144" width="2.90625" style="224" customWidth="1"/>
    <col min="15145" max="15145" width="6" style="224" customWidth="1"/>
    <col min="15146" max="15234" width="2.90625" style="224" customWidth="1"/>
    <col min="15235" max="15236" width="2.7265625" style="224" customWidth="1"/>
    <col min="15237" max="15279" width="2.90625" style="224" customWidth="1"/>
    <col min="15280" max="15280" width="6.26953125" style="224" customWidth="1"/>
    <col min="15281" max="15360" width="9" style="224"/>
    <col min="15361" max="15361" width="5.36328125" style="224" customWidth="1"/>
    <col min="15362" max="15362" width="3.6328125" style="224" customWidth="1"/>
    <col min="15363" max="15393" width="3.36328125" style="224" customWidth="1"/>
    <col min="15394" max="15394" width="2" style="224" customWidth="1"/>
    <col min="15395" max="15395" width="4.6328125" style="224" customWidth="1"/>
    <col min="15396" max="15396" width="2.90625" style="224" customWidth="1"/>
    <col min="15397" max="15398" width="19.08984375" style="224" customWidth="1"/>
    <col min="15399" max="15400" width="2.90625" style="224" customWidth="1"/>
    <col min="15401" max="15401" width="6" style="224" customWidth="1"/>
    <col min="15402" max="15490" width="2.90625" style="224" customWidth="1"/>
    <col min="15491" max="15492" width="2.7265625" style="224" customWidth="1"/>
    <col min="15493" max="15535" width="2.90625" style="224" customWidth="1"/>
    <col min="15536" max="15536" width="6.26953125" style="224" customWidth="1"/>
    <col min="15537" max="15616" width="9" style="224"/>
    <col min="15617" max="15617" width="5.36328125" style="224" customWidth="1"/>
    <col min="15618" max="15618" width="3.6328125" style="224" customWidth="1"/>
    <col min="15619" max="15649" width="3.36328125" style="224" customWidth="1"/>
    <col min="15650" max="15650" width="2" style="224" customWidth="1"/>
    <col min="15651" max="15651" width="4.6328125" style="224" customWidth="1"/>
    <col min="15652" max="15652" width="2.90625" style="224" customWidth="1"/>
    <col min="15653" max="15654" width="19.08984375" style="224" customWidth="1"/>
    <col min="15655" max="15656" width="2.90625" style="224" customWidth="1"/>
    <col min="15657" max="15657" width="6" style="224" customWidth="1"/>
    <col min="15658" max="15746" width="2.90625" style="224" customWidth="1"/>
    <col min="15747" max="15748" width="2.7265625" style="224" customWidth="1"/>
    <col min="15749" max="15791" width="2.90625" style="224" customWidth="1"/>
    <col min="15792" max="15792" width="6.26953125" style="224" customWidth="1"/>
    <col min="15793" max="15872" width="9" style="224"/>
    <col min="15873" max="15873" width="5.36328125" style="224" customWidth="1"/>
    <col min="15874" max="15874" width="3.6328125" style="224" customWidth="1"/>
    <col min="15875" max="15905" width="3.36328125" style="224" customWidth="1"/>
    <col min="15906" max="15906" width="2" style="224" customWidth="1"/>
    <col min="15907" max="15907" width="4.6328125" style="224" customWidth="1"/>
    <col min="15908" max="15908" width="2.90625" style="224" customWidth="1"/>
    <col min="15909" max="15910" width="19.08984375" style="224" customWidth="1"/>
    <col min="15911" max="15912" width="2.90625" style="224" customWidth="1"/>
    <col min="15913" max="15913" width="6" style="224" customWidth="1"/>
    <col min="15914" max="16002" width="2.90625" style="224" customWidth="1"/>
    <col min="16003" max="16004" width="2.7265625" style="224" customWidth="1"/>
    <col min="16005" max="16047" width="2.90625" style="224" customWidth="1"/>
    <col min="16048" max="16048" width="6.26953125" style="224" customWidth="1"/>
    <col min="16049" max="16128" width="9" style="224"/>
    <col min="16129" max="16129" width="5.36328125" style="224" customWidth="1"/>
    <col min="16130" max="16130" width="3.6328125" style="224" customWidth="1"/>
    <col min="16131" max="16161" width="3.36328125" style="224" customWidth="1"/>
    <col min="16162" max="16162" width="2" style="224" customWidth="1"/>
    <col min="16163" max="16163" width="4.6328125" style="224" customWidth="1"/>
    <col min="16164" max="16164" width="2.90625" style="224" customWidth="1"/>
    <col min="16165" max="16166" width="19.08984375" style="224" customWidth="1"/>
    <col min="16167" max="16168" width="2.90625" style="224" customWidth="1"/>
    <col min="16169" max="16169" width="6" style="224" customWidth="1"/>
    <col min="16170" max="16258" width="2.90625" style="224" customWidth="1"/>
    <col min="16259" max="16260" width="2.7265625" style="224" customWidth="1"/>
    <col min="16261" max="16303" width="2.90625" style="224" customWidth="1"/>
    <col min="16304" max="16304" width="6.26953125" style="224" customWidth="1"/>
    <col min="16305" max="16384" width="9" style="224"/>
  </cols>
  <sheetData>
    <row r="1" spans="1:176">
      <c r="A1" s="224" t="s">
        <v>94</v>
      </c>
    </row>
    <row r="2" spans="1:176" ht="33.75" customHeight="1">
      <c r="A2" s="1279" t="s">
        <v>409</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row>
    <row r="3" spans="1:176">
      <c r="A3" s="226"/>
      <c r="AG3" s="227"/>
      <c r="AP3" s="228" t="str">
        <f>IF(ISERROR(MID(C14,SEARCH("準備",C14),2)),"","準")</f>
        <v/>
      </c>
      <c r="AQ3" s="229" t="str">
        <f t="shared" ref="AQ3:BE3" si="0">IF(ISERROR(MID(D14,SEARCH("準備",D14),2)),"","準")</f>
        <v/>
      </c>
      <c r="AR3" s="229" t="str">
        <f t="shared" si="0"/>
        <v/>
      </c>
      <c r="AS3" s="229" t="str">
        <f t="shared" si="0"/>
        <v/>
      </c>
      <c r="AT3" s="229" t="str">
        <f t="shared" si="0"/>
        <v/>
      </c>
      <c r="AU3" s="229" t="str">
        <f t="shared" si="0"/>
        <v/>
      </c>
      <c r="AV3" s="229" t="str">
        <f t="shared" si="0"/>
        <v/>
      </c>
      <c r="AW3" s="229" t="str">
        <f t="shared" si="0"/>
        <v/>
      </c>
      <c r="AX3" s="229" t="str">
        <f t="shared" si="0"/>
        <v/>
      </c>
      <c r="AY3" s="229" t="str">
        <f t="shared" si="0"/>
        <v/>
      </c>
      <c r="AZ3" s="229" t="str">
        <f t="shared" si="0"/>
        <v/>
      </c>
      <c r="BA3" s="229" t="str">
        <f t="shared" si="0"/>
        <v/>
      </c>
      <c r="BB3" s="229" t="str">
        <f t="shared" si="0"/>
        <v/>
      </c>
      <c r="BC3" s="229" t="str">
        <f t="shared" si="0"/>
        <v/>
      </c>
      <c r="BD3" s="229" t="str">
        <f t="shared" si="0"/>
        <v/>
      </c>
      <c r="BE3" s="230" t="str">
        <f t="shared" si="0"/>
        <v/>
      </c>
    </row>
    <row r="4" spans="1:176" s="231" customFormat="1" ht="24" customHeight="1" thickBot="1">
      <c r="B4" s="1280" t="s">
        <v>410</v>
      </c>
      <c r="C4" s="1280"/>
      <c r="D4" s="1280"/>
      <c r="E4" s="1280"/>
      <c r="F4" s="1281"/>
      <c r="G4" s="1281"/>
      <c r="H4" s="1281"/>
      <c r="I4" s="1281"/>
      <c r="J4" s="1281"/>
      <c r="K4" s="1281"/>
      <c r="L4" s="1281"/>
      <c r="M4" s="1281"/>
      <c r="N4" s="1281"/>
      <c r="O4" s="1281"/>
      <c r="P4" s="1281"/>
      <c r="Q4" s="1281"/>
      <c r="R4" s="1280" t="s">
        <v>411</v>
      </c>
      <c r="S4" s="1280"/>
      <c r="T4" s="1280"/>
      <c r="U4" s="1280"/>
      <c r="V4" s="1280"/>
      <c r="W4" s="1281"/>
      <c r="X4" s="1281"/>
      <c r="Y4" s="1281"/>
      <c r="Z4" s="1281"/>
      <c r="AA4" s="1281"/>
      <c r="AB4" s="1281"/>
      <c r="AC4" s="1281"/>
      <c r="AD4" s="1281"/>
      <c r="AE4" s="1281"/>
      <c r="AF4" s="1281"/>
      <c r="AI4" s="232"/>
      <c r="AK4" s="1271"/>
      <c r="AL4" s="1271"/>
      <c r="AM4" s="1271"/>
      <c r="AN4" s="224"/>
      <c r="AO4" s="227"/>
      <c r="AP4" s="233">
        <f t="shared" ref="AP4:BT4" si="1">IF(C12="","",C12)</f>
        <v>45444</v>
      </c>
      <c r="AQ4" s="234">
        <f t="shared" si="1"/>
        <v>45445</v>
      </c>
      <c r="AR4" s="234">
        <f t="shared" si="1"/>
        <v>45446</v>
      </c>
      <c r="AS4" s="234">
        <f t="shared" si="1"/>
        <v>45447</v>
      </c>
      <c r="AT4" s="234">
        <f t="shared" si="1"/>
        <v>45448</v>
      </c>
      <c r="AU4" s="234">
        <f t="shared" si="1"/>
        <v>45449</v>
      </c>
      <c r="AV4" s="234">
        <f t="shared" si="1"/>
        <v>45450</v>
      </c>
      <c r="AW4" s="234">
        <f t="shared" si="1"/>
        <v>45451</v>
      </c>
      <c r="AX4" s="234">
        <f t="shared" si="1"/>
        <v>45452</v>
      </c>
      <c r="AY4" s="234">
        <f t="shared" si="1"/>
        <v>45453</v>
      </c>
      <c r="AZ4" s="234">
        <f t="shared" si="1"/>
        <v>45454</v>
      </c>
      <c r="BA4" s="234">
        <f t="shared" si="1"/>
        <v>45455</v>
      </c>
      <c r="BB4" s="234">
        <f t="shared" si="1"/>
        <v>45456</v>
      </c>
      <c r="BC4" s="234">
        <f t="shared" si="1"/>
        <v>45457</v>
      </c>
      <c r="BD4" s="234">
        <f t="shared" si="1"/>
        <v>45458</v>
      </c>
      <c r="BE4" s="234">
        <f t="shared" si="1"/>
        <v>45459</v>
      </c>
      <c r="BF4" s="234">
        <f t="shared" si="1"/>
        <v>45460</v>
      </c>
      <c r="BG4" s="234">
        <f t="shared" si="1"/>
        <v>45461</v>
      </c>
      <c r="BH4" s="234">
        <f t="shared" si="1"/>
        <v>45462</v>
      </c>
      <c r="BI4" s="234">
        <f t="shared" si="1"/>
        <v>45463</v>
      </c>
      <c r="BJ4" s="234">
        <f t="shared" si="1"/>
        <v>45464</v>
      </c>
      <c r="BK4" s="234">
        <f t="shared" si="1"/>
        <v>45465</v>
      </c>
      <c r="BL4" s="234">
        <f t="shared" si="1"/>
        <v>45466</v>
      </c>
      <c r="BM4" s="234">
        <f t="shared" si="1"/>
        <v>45467</v>
      </c>
      <c r="BN4" s="234">
        <f t="shared" si="1"/>
        <v>45468</v>
      </c>
      <c r="BO4" s="234">
        <f t="shared" si="1"/>
        <v>45469</v>
      </c>
      <c r="BP4" s="234">
        <f t="shared" si="1"/>
        <v>45470</v>
      </c>
      <c r="BQ4" s="234">
        <f t="shared" si="1"/>
        <v>45471</v>
      </c>
      <c r="BR4" s="234">
        <f t="shared" si="1"/>
        <v>45472</v>
      </c>
      <c r="BS4" s="234">
        <f t="shared" si="1"/>
        <v>45473</v>
      </c>
      <c r="BT4" s="235" t="str">
        <f t="shared" si="1"/>
        <v/>
      </c>
      <c r="BU4" s="233">
        <f t="shared" ref="BU4:CY4" si="2">IF(C24="","",C24)</f>
        <v>45474</v>
      </c>
      <c r="BV4" s="234">
        <f t="shared" si="2"/>
        <v>45475</v>
      </c>
      <c r="BW4" s="234">
        <f t="shared" si="2"/>
        <v>45476</v>
      </c>
      <c r="BX4" s="234">
        <f t="shared" si="2"/>
        <v>45477</v>
      </c>
      <c r="BY4" s="234">
        <f t="shared" si="2"/>
        <v>45478</v>
      </c>
      <c r="BZ4" s="234">
        <f t="shared" si="2"/>
        <v>45479</v>
      </c>
      <c r="CA4" s="234">
        <f t="shared" si="2"/>
        <v>45480</v>
      </c>
      <c r="CB4" s="234">
        <f t="shared" si="2"/>
        <v>45481</v>
      </c>
      <c r="CC4" s="234">
        <f t="shared" si="2"/>
        <v>45482</v>
      </c>
      <c r="CD4" s="234">
        <f t="shared" si="2"/>
        <v>45483</v>
      </c>
      <c r="CE4" s="234">
        <f t="shared" si="2"/>
        <v>45484</v>
      </c>
      <c r="CF4" s="234">
        <f t="shared" si="2"/>
        <v>45485</v>
      </c>
      <c r="CG4" s="234">
        <f t="shared" si="2"/>
        <v>45486</v>
      </c>
      <c r="CH4" s="234">
        <f t="shared" si="2"/>
        <v>45487</v>
      </c>
      <c r="CI4" s="234">
        <f t="shared" si="2"/>
        <v>45488</v>
      </c>
      <c r="CJ4" s="234">
        <f t="shared" si="2"/>
        <v>45489</v>
      </c>
      <c r="CK4" s="234">
        <f t="shared" si="2"/>
        <v>45490</v>
      </c>
      <c r="CL4" s="234">
        <f t="shared" si="2"/>
        <v>45491</v>
      </c>
      <c r="CM4" s="234">
        <f t="shared" si="2"/>
        <v>45492</v>
      </c>
      <c r="CN4" s="234">
        <f t="shared" si="2"/>
        <v>45493</v>
      </c>
      <c r="CO4" s="234">
        <f t="shared" si="2"/>
        <v>45494</v>
      </c>
      <c r="CP4" s="234">
        <f t="shared" si="2"/>
        <v>45495</v>
      </c>
      <c r="CQ4" s="234">
        <f t="shared" si="2"/>
        <v>45496</v>
      </c>
      <c r="CR4" s="234">
        <f t="shared" si="2"/>
        <v>45497</v>
      </c>
      <c r="CS4" s="234">
        <f t="shared" si="2"/>
        <v>45498</v>
      </c>
      <c r="CT4" s="234">
        <f t="shared" si="2"/>
        <v>45499</v>
      </c>
      <c r="CU4" s="234">
        <f t="shared" si="2"/>
        <v>45500</v>
      </c>
      <c r="CV4" s="234">
        <f t="shared" si="2"/>
        <v>45501</v>
      </c>
      <c r="CW4" s="234">
        <f t="shared" si="2"/>
        <v>45502</v>
      </c>
      <c r="CX4" s="234">
        <f t="shared" si="2"/>
        <v>45503</v>
      </c>
      <c r="CY4" s="235">
        <f t="shared" si="2"/>
        <v>45504</v>
      </c>
      <c r="CZ4" s="233">
        <f t="shared" ref="CZ4:ED4" si="3">IF(C36="","",C36)</f>
        <v>45505</v>
      </c>
      <c r="DA4" s="234">
        <f t="shared" si="3"/>
        <v>45506</v>
      </c>
      <c r="DB4" s="234">
        <f t="shared" si="3"/>
        <v>45507</v>
      </c>
      <c r="DC4" s="234">
        <f t="shared" si="3"/>
        <v>45508</v>
      </c>
      <c r="DD4" s="234">
        <f t="shared" si="3"/>
        <v>45509</v>
      </c>
      <c r="DE4" s="234">
        <f t="shared" si="3"/>
        <v>45510</v>
      </c>
      <c r="DF4" s="234">
        <f t="shared" si="3"/>
        <v>45511</v>
      </c>
      <c r="DG4" s="234">
        <f t="shared" si="3"/>
        <v>45512</v>
      </c>
      <c r="DH4" s="234">
        <f t="shared" si="3"/>
        <v>45513</v>
      </c>
      <c r="DI4" s="234">
        <f t="shared" si="3"/>
        <v>45514</v>
      </c>
      <c r="DJ4" s="234">
        <f t="shared" si="3"/>
        <v>45515</v>
      </c>
      <c r="DK4" s="234">
        <f t="shared" si="3"/>
        <v>45516</v>
      </c>
      <c r="DL4" s="234">
        <f t="shared" si="3"/>
        <v>45517</v>
      </c>
      <c r="DM4" s="234">
        <f t="shared" si="3"/>
        <v>45518</v>
      </c>
      <c r="DN4" s="234">
        <f t="shared" si="3"/>
        <v>45519</v>
      </c>
      <c r="DO4" s="234">
        <f t="shared" si="3"/>
        <v>45520</v>
      </c>
      <c r="DP4" s="234">
        <f t="shared" si="3"/>
        <v>45521</v>
      </c>
      <c r="DQ4" s="234">
        <f t="shared" si="3"/>
        <v>45522</v>
      </c>
      <c r="DR4" s="234">
        <f t="shared" si="3"/>
        <v>45523</v>
      </c>
      <c r="DS4" s="234">
        <f t="shared" si="3"/>
        <v>45524</v>
      </c>
      <c r="DT4" s="234">
        <f t="shared" si="3"/>
        <v>45525</v>
      </c>
      <c r="DU4" s="234">
        <f t="shared" si="3"/>
        <v>45526</v>
      </c>
      <c r="DV4" s="234">
        <f t="shared" si="3"/>
        <v>45527</v>
      </c>
      <c r="DW4" s="234">
        <f t="shared" si="3"/>
        <v>45528</v>
      </c>
      <c r="DX4" s="234">
        <f t="shared" si="3"/>
        <v>45529</v>
      </c>
      <c r="DY4" s="234">
        <f t="shared" si="3"/>
        <v>45530</v>
      </c>
      <c r="DZ4" s="234">
        <f t="shared" si="3"/>
        <v>45531</v>
      </c>
      <c r="EA4" s="234">
        <f t="shared" si="3"/>
        <v>45532</v>
      </c>
      <c r="EB4" s="234">
        <f t="shared" si="3"/>
        <v>45533</v>
      </c>
      <c r="EC4" s="234">
        <f t="shared" si="3"/>
        <v>45534</v>
      </c>
      <c r="ED4" s="235">
        <f t="shared" si="3"/>
        <v>45535</v>
      </c>
      <c r="EE4" s="233">
        <f t="shared" ref="EE4:FI4" si="4">IF(C48="","",C48)</f>
        <v>45536</v>
      </c>
      <c r="EF4" s="234">
        <f t="shared" si="4"/>
        <v>45537</v>
      </c>
      <c r="EG4" s="234">
        <f t="shared" si="4"/>
        <v>45538</v>
      </c>
      <c r="EH4" s="234">
        <f t="shared" si="4"/>
        <v>45539</v>
      </c>
      <c r="EI4" s="234">
        <f t="shared" si="4"/>
        <v>45540</v>
      </c>
      <c r="EJ4" s="234">
        <f t="shared" si="4"/>
        <v>45541</v>
      </c>
      <c r="EK4" s="234">
        <f t="shared" si="4"/>
        <v>45542</v>
      </c>
      <c r="EL4" s="234">
        <f t="shared" si="4"/>
        <v>45543</v>
      </c>
      <c r="EM4" s="234">
        <f t="shared" si="4"/>
        <v>45544</v>
      </c>
      <c r="EN4" s="234">
        <f t="shared" si="4"/>
        <v>45545</v>
      </c>
      <c r="EO4" s="234">
        <f t="shared" si="4"/>
        <v>45546</v>
      </c>
      <c r="EP4" s="234">
        <f t="shared" si="4"/>
        <v>45547</v>
      </c>
      <c r="EQ4" s="234">
        <f t="shared" si="4"/>
        <v>45548</v>
      </c>
      <c r="ER4" s="234">
        <f t="shared" si="4"/>
        <v>45549</v>
      </c>
      <c r="ES4" s="234">
        <f t="shared" si="4"/>
        <v>45550</v>
      </c>
      <c r="ET4" s="234">
        <f t="shared" si="4"/>
        <v>45551</v>
      </c>
      <c r="EU4" s="234">
        <f t="shared" si="4"/>
        <v>45552</v>
      </c>
      <c r="EV4" s="234">
        <f t="shared" si="4"/>
        <v>45553</v>
      </c>
      <c r="EW4" s="234">
        <f t="shared" si="4"/>
        <v>45554</v>
      </c>
      <c r="EX4" s="234">
        <f t="shared" si="4"/>
        <v>45555</v>
      </c>
      <c r="EY4" s="234">
        <f t="shared" si="4"/>
        <v>45556</v>
      </c>
      <c r="EZ4" s="234">
        <f t="shared" si="4"/>
        <v>45557</v>
      </c>
      <c r="FA4" s="234">
        <f t="shared" si="4"/>
        <v>45558</v>
      </c>
      <c r="FB4" s="234">
        <f t="shared" si="4"/>
        <v>45559</v>
      </c>
      <c r="FC4" s="234">
        <f t="shared" si="4"/>
        <v>45560</v>
      </c>
      <c r="FD4" s="234">
        <f t="shared" si="4"/>
        <v>45561</v>
      </c>
      <c r="FE4" s="234">
        <f t="shared" si="4"/>
        <v>45562</v>
      </c>
      <c r="FF4" s="234">
        <f t="shared" si="4"/>
        <v>45563</v>
      </c>
      <c r="FG4" s="234">
        <f t="shared" si="4"/>
        <v>45564</v>
      </c>
      <c r="FH4" s="234">
        <f t="shared" si="4"/>
        <v>45565</v>
      </c>
      <c r="FI4" s="235" t="str">
        <f t="shared" si="4"/>
        <v/>
      </c>
      <c r="FJ4" s="233">
        <f>IF(C48="","",EOMONTH(C48,0)+1)</f>
        <v>45566</v>
      </c>
      <c r="FK4" s="236">
        <f>IF(FJ4="","",FJ4+1)</f>
        <v>45567</v>
      </c>
      <c r="FL4" s="236">
        <f t="shared" ref="FL4:FS4" si="5">IF(FK4="","",FK4+1)</f>
        <v>45568</v>
      </c>
      <c r="FM4" s="236">
        <f t="shared" si="5"/>
        <v>45569</v>
      </c>
      <c r="FN4" s="236">
        <f t="shared" si="5"/>
        <v>45570</v>
      </c>
      <c r="FO4" s="236">
        <f t="shared" si="5"/>
        <v>45571</v>
      </c>
      <c r="FP4" s="236">
        <f t="shared" si="5"/>
        <v>45572</v>
      </c>
      <c r="FQ4" s="236">
        <f t="shared" si="5"/>
        <v>45573</v>
      </c>
      <c r="FR4" s="236">
        <f t="shared" si="5"/>
        <v>45574</v>
      </c>
      <c r="FS4" s="237">
        <f t="shared" si="5"/>
        <v>45575</v>
      </c>
      <c r="FT4" s="291"/>
    </row>
    <row r="5" spans="1:176" ht="13.5" thickBot="1">
      <c r="A5" s="238"/>
      <c r="AK5" s="1272" t="s">
        <v>418</v>
      </c>
      <c r="AL5" s="1273"/>
      <c r="AM5" s="1274"/>
      <c r="AO5" s="227"/>
      <c r="AP5" s="244" t="str">
        <f>IF(AP4="","",
IF(AP3="準","準",
IF(OR(TEXT(AP4,"aaa")="土",TEXT(AP4,"aaa")="日"),TEXT(AP4,"aaa"),
IF(ISERROR(VLOOKUP(AP4,$AK$6:$AM$65,3,FALSE)),TEXT(AP4,"aaa"),"Ａ"))))</f>
        <v>土</v>
      </c>
      <c r="AQ5" s="245" t="str">
        <f t="shared" ref="AQ5:BE5" si="6">IF(AQ4="","",
IF(AQ3="準","準",
IF(OR(TEXT(AQ4,"aaa")="土",TEXT(AQ4,"aaa")="日"),TEXT(AQ4,"aaa"),
IF(ISERROR(VLOOKUP(AQ4,$AK$6:$AM$65,3,FALSE)),TEXT(AQ4,"aaa"),"Ａ"))))</f>
        <v>日</v>
      </c>
      <c r="AR5" s="245" t="str">
        <f t="shared" si="6"/>
        <v>月</v>
      </c>
      <c r="AS5" s="245" t="str">
        <f t="shared" si="6"/>
        <v>火</v>
      </c>
      <c r="AT5" s="245" t="str">
        <f t="shared" si="6"/>
        <v>水</v>
      </c>
      <c r="AU5" s="245" t="str">
        <f t="shared" si="6"/>
        <v>木</v>
      </c>
      <c r="AV5" s="245" t="str">
        <f t="shared" si="6"/>
        <v>金</v>
      </c>
      <c r="AW5" s="245" t="str">
        <f t="shared" si="6"/>
        <v>土</v>
      </c>
      <c r="AX5" s="245" t="str">
        <f t="shared" si="6"/>
        <v>日</v>
      </c>
      <c r="AY5" s="245" t="str">
        <f t="shared" si="6"/>
        <v>月</v>
      </c>
      <c r="AZ5" s="245" t="str">
        <f t="shared" si="6"/>
        <v>火</v>
      </c>
      <c r="BA5" s="245" t="str">
        <f t="shared" si="6"/>
        <v>水</v>
      </c>
      <c r="BB5" s="245" t="str">
        <f t="shared" si="6"/>
        <v>木</v>
      </c>
      <c r="BC5" s="245" t="str">
        <f t="shared" si="6"/>
        <v>金</v>
      </c>
      <c r="BD5" s="245" t="str">
        <f t="shared" si="6"/>
        <v>土</v>
      </c>
      <c r="BE5" s="245" t="str">
        <f t="shared" si="6"/>
        <v>日</v>
      </c>
      <c r="BF5" s="245" t="str">
        <f t="shared" ref="BF5:BT5" si="7">IF(BF4="","",
IF(S14="準備講習","準",
IF(OR(TEXT(BF4,"aaa")="土",TEXT(BF4,"aaa")="日"),TEXT(BF4,"aaa"),
IF(ISERROR(VLOOKUP(BF4,$AK$6:$AM$65,3,FALSE)),TEXT(BF4,"aaa"),"Ａ"))))</f>
        <v>月</v>
      </c>
      <c r="BG5" s="245" t="str">
        <f t="shared" si="7"/>
        <v>火</v>
      </c>
      <c r="BH5" s="245" t="str">
        <f t="shared" si="7"/>
        <v>水</v>
      </c>
      <c r="BI5" s="245" t="str">
        <f t="shared" si="7"/>
        <v>木</v>
      </c>
      <c r="BJ5" s="245" t="str">
        <f t="shared" si="7"/>
        <v>金</v>
      </c>
      <c r="BK5" s="245" t="str">
        <f t="shared" si="7"/>
        <v>土</v>
      </c>
      <c r="BL5" s="245" t="str">
        <f t="shared" si="7"/>
        <v>日</v>
      </c>
      <c r="BM5" s="245" t="str">
        <f t="shared" si="7"/>
        <v>月</v>
      </c>
      <c r="BN5" s="245" t="str">
        <f t="shared" si="7"/>
        <v>火</v>
      </c>
      <c r="BO5" s="245" t="str">
        <f t="shared" si="7"/>
        <v>水</v>
      </c>
      <c r="BP5" s="245" t="str">
        <f t="shared" si="7"/>
        <v>木</v>
      </c>
      <c r="BQ5" s="245" t="str">
        <f t="shared" si="7"/>
        <v>金</v>
      </c>
      <c r="BR5" s="245" t="str">
        <f t="shared" si="7"/>
        <v>土</v>
      </c>
      <c r="BS5" s="245" t="str">
        <f t="shared" si="7"/>
        <v>日</v>
      </c>
      <c r="BT5" s="246" t="str">
        <f t="shared" si="7"/>
        <v/>
      </c>
      <c r="BU5" s="244" t="str">
        <f t="shared" ref="BU5:EF5" si="8">IF(BU4="","",
IF(OR(TEXT(BU4,"aaa")="土",TEXT(BU4,"aaa")="日"),TEXT(BU4,"aaa"),
IF(ISERROR(VLOOKUP(BU4,$AK$6:$AM$65,3,FALSE)),TEXT(BU4,"aaa"),"Ａ")))</f>
        <v>月</v>
      </c>
      <c r="BV5" s="245" t="str">
        <f t="shared" si="8"/>
        <v>火</v>
      </c>
      <c r="BW5" s="245" t="str">
        <f t="shared" si="8"/>
        <v>水</v>
      </c>
      <c r="BX5" s="245" t="str">
        <f t="shared" si="8"/>
        <v>木</v>
      </c>
      <c r="BY5" s="245" t="str">
        <f t="shared" si="8"/>
        <v>金</v>
      </c>
      <c r="BZ5" s="245" t="str">
        <f t="shared" si="8"/>
        <v>土</v>
      </c>
      <c r="CA5" s="245" t="str">
        <f t="shared" si="8"/>
        <v>日</v>
      </c>
      <c r="CB5" s="245" t="str">
        <f t="shared" si="8"/>
        <v>月</v>
      </c>
      <c r="CC5" s="245" t="str">
        <f t="shared" si="8"/>
        <v>火</v>
      </c>
      <c r="CD5" s="245" t="str">
        <f t="shared" si="8"/>
        <v>水</v>
      </c>
      <c r="CE5" s="245" t="str">
        <f t="shared" si="8"/>
        <v>木</v>
      </c>
      <c r="CF5" s="245" t="str">
        <f t="shared" si="8"/>
        <v>金</v>
      </c>
      <c r="CG5" s="245" t="str">
        <f t="shared" si="8"/>
        <v>土</v>
      </c>
      <c r="CH5" s="245" t="str">
        <f t="shared" si="8"/>
        <v>日</v>
      </c>
      <c r="CI5" s="245" t="str">
        <f t="shared" si="8"/>
        <v>Ａ</v>
      </c>
      <c r="CJ5" s="245" t="str">
        <f t="shared" si="8"/>
        <v>火</v>
      </c>
      <c r="CK5" s="245" t="str">
        <f t="shared" si="8"/>
        <v>水</v>
      </c>
      <c r="CL5" s="245" t="str">
        <f t="shared" si="8"/>
        <v>木</v>
      </c>
      <c r="CM5" s="245" t="str">
        <f t="shared" si="8"/>
        <v>金</v>
      </c>
      <c r="CN5" s="245" t="str">
        <f t="shared" si="8"/>
        <v>土</v>
      </c>
      <c r="CO5" s="245" t="str">
        <f t="shared" si="8"/>
        <v>日</v>
      </c>
      <c r="CP5" s="245" t="str">
        <f t="shared" si="8"/>
        <v>月</v>
      </c>
      <c r="CQ5" s="245" t="str">
        <f t="shared" si="8"/>
        <v>火</v>
      </c>
      <c r="CR5" s="245" t="str">
        <f t="shared" si="8"/>
        <v>水</v>
      </c>
      <c r="CS5" s="245" t="str">
        <f t="shared" si="8"/>
        <v>木</v>
      </c>
      <c r="CT5" s="245" t="str">
        <f t="shared" si="8"/>
        <v>金</v>
      </c>
      <c r="CU5" s="245" t="str">
        <f t="shared" si="8"/>
        <v>土</v>
      </c>
      <c r="CV5" s="245" t="str">
        <f t="shared" si="8"/>
        <v>日</v>
      </c>
      <c r="CW5" s="245" t="str">
        <f t="shared" si="8"/>
        <v>月</v>
      </c>
      <c r="CX5" s="245" t="str">
        <f t="shared" si="8"/>
        <v>火</v>
      </c>
      <c r="CY5" s="246" t="str">
        <f t="shared" si="8"/>
        <v>水</v>
      </c>
      <c r="CZ5" s="244" t="str">
        <f t="shared" si="8"/>
        <v>木</v>
      </c>
      <c r="DA5" s="245" t="str">
        <f t="shared" si="8"/>
        <v>金</v>
      </c>
      <c r="DB5" s="245" t="str">
        <f t="shared" si="8"/>
        <v>土</v>
      </c>
      <c r="DC5" s="245" t="str">
        <f t="shared" si="8"/>
        <v>日</v>
      </c>
      <c r="DD5" s="245" t="str">
        <f t="shared" si="8"/>
        <v>月</v>
      </c>
      <c r="DE5" s="245" t="str">
        <f t="shared" si="8"/>
        <v>火</v>
      </c>
      <c r="DF5" s="245" t="str">
        <f t="shared" si="8"/>
        <v>水</v>
      </c>
      <c r="DG5" s="245" t="str">
        <f t="shared" si="8"/>
        <v>木</v>
      </c>
      <c r="DH5" s="245" t="str">
        <f t="shared" si="8"/>
        <v>金</v>
      </c>
      <c r="DI5" s="245" t="str">
        <f t="shared" si="8"/>
        <v>土</v>
      </c>
      <c r="DJ5" s="245" t="str">
        <f t="shared" si="8"/>
        <v>日</v>
      </c>
      <c r="DK5" s="245" t="str">
        <f t="shared" si="8"/>
        <v>Ａ</v>
      </c>
      <c r="DL5" s="245" t="str">
        <f t="shared" si="8"/>
        <v>火</v>
      </c>
      <c r="DM5" s="245" t="str">
        <f t="shared" si="8"/>
        <v>水</v>
      </c>
      <c r="DN5" s="245" t="str">
        <f t="shared" si="8"/>
        <v>木</v>
      </c>
      <c r="DO5" s="245" t="str">
        <f t="shared" si="8"/>
        <v>金</v>
      </c>
      <c r="DP5" s="245" t="str">
        <f t="shared" si="8"/>
        <v>土</v>
      </c>
      <c r="DQ5" s="245" t="str">
        <f t="shared" si="8"/>
        <v>日</v>
      </c>
      <c r="DR5" s="245" t="str">
        <f t="shared" si="8"/>
        <v>月</v>
      </c>
      <c r="DS5" s="245" t="str">
        <f t="shared" si="8"/>
        <v>火</v>
      </c>
      <c r="DT5" s="245" t="str">
        <f t="shared" si="8"/>
        <v>水</v>
      </c>
      <c r="DU5" s="245" t="str">
        <f t="shared" si="8"/>
        <v>木</v>
      </c>
      <c r="DV5" s="245" t="str">
        <f t="shared" si="8"/>
        <v>金</v>
      </c>
      <c r="DW5" s="245" t="str">
        <f t="shared" si="8"/>
        <v>土</v>
      </c>
      <c r="DX5" s="245" t="str">
        <f t="shared" si="8"/>
        <v>日</v>
      </c>
      <c r="DY5" s="245" t="str">
        <f t="shared" si="8"/>
        <v>月</v>
      </c>
      <c r="DZ5" s="245" t="str">
        <f t="shared" si="8"/>
        <v>火</v>
      </c>
      <c r="EA5" s="245" t="str">
        <f t="shared" si="8"/>
        <v>水</v>
      </c>
      <c r="EB5" s="245" t="str">
        <f t="shared" si="8"/>
        <v>木</v>
      </c>
      <c r="EC5" s="245" t="str">
        <f t="shared" si="8"/>
        <v>金</v>
      </c>
      <c r="ED5" s="246" t="str">
        <f t="shared" si="8"/>
        <v>土</v>
      </c>
      <c r="EE5" s="244" t="str">
        <f t="shared" si="8"/>
        <v>日</v>
      </c>
      <c r="EF5" s="245" t="str">
        <f t="shared" si="8"/>
        <v>月</v>
      </c>
      <c r="EG5" s="245" t="str">
        <f t="shared" ref="EG5:FN5" si="9">IF(EG4="","",
IF(OR(TEXT(EG4,"aaa")="土",TEXT(EG4,"aaa")="日"),TEXT(EG4,"aaa"),
IF(ISERROR(VLOOKUP(EG4,$AK$6:$AM$65,3,FALSE)),TEXT(EG4,"aaa"),"Ａ")))</f>
        <v>火</v>
      </c>
      <c r="EH5" s="245" t="str">
        <f t="shared" si="9"/>
        <v>水</v>
      </c>
      <c r="EI5" s="245" t="str">
        <f t="shared" si="9"/>
        <v>木</v>
      </c>
      <c r="EJ5" s="245" t="str">
        <f t="shared" si="9"/>
        <v>金</v>
      </c>
      <c r="EK5" s="245" t="str">
        <f t="shared" si="9"/>
        <v>土</v>
      </c>
      <c r="EL5" s="245" t="str">
        <f t="shared" si="9"/>
        <v>日</v>
      </c>
      <c r="EM5" s="245" t="str">
        <f t="shared" si="9"/>
        <v>月</v>
      </c>
      <c r="EN5" s="245" t="str">
        <f t="shared" si="9"/>
        <v>火</v>
      </c>
      <c r="EO5" s="245" t="str">
        <f t="shared" si="9"/>
        <v>水</v>
      </c>
      <c r="EP5" s="245" t="str">
        <f t="shared" si="9"/>
        <v>木</v>
      </c>
      <c r="EQ5" s="245" t="str">
        <f t="shared" si="9"/>
        <v>金</v>
      </c>
      <c r="ER5" s="245" t="str">
        <f t="shared" si="9"/>
        <v>土</v>
      </c>
      <c r="ES5" s="245" t="str">
        <f t="shared" si="9"/>
        <v>日</v>
      </c>
      <c r="ET5" s="245" t="str">
        <f t="shared" si="9"/>
        <v>Ａ</v>
      </c>
      <c r="EU5" s="245" t="str">
        <f t="shared" si="9"/>
        <v>火</v>
      </c>
      <c r="EV5" s="245" t="str">
        <f t="shared" si="9"/>
        <v>水</v>
      </c>
      <c r="EW5" s="245" t="str">
        <f t="shared" si="9"/>
        <v>木</v>
      </c>
      <c r="EX5" s="245" t="str">
        <f t="shared" si="9"/>
        <v>金</v>
      </c>
      <c r="EY5" s="245" t="str">
        <f t="shared" si="9"/>
        <v>土</v>
      </c>
      <c r="EZ5" s="245" t="str">
        <f t="shared" si="9"/>
        <v>日</v>
      </c>
      <c r="FA5" s="245" t="str">
        <f t="shared" si="9"/>
        <v>Ａ</v>
      </c>
      <c r="FB5" s="245" t="str">
        <f t="shared" si="9"/>
        <v>火</v>
      </c>
      <c r="FC5" s="245" t="str">
        <f t="shared" si="9"/>
        <v>水</v>
      </c>
      <c r="FD5" s="245" t="str">
        <f t="shared" si="9"/>
        <v>木</v>
      </c>
      <c r="FE5" s="245" t="str">
        <f t="shared" si="9"/>
        <v>金</v>
      </c>
      <c r="FF5" s="245" t="str">
        <f t="shared" si="9"/>
        <v>土</v>
      </c>
      <c r="FG5" s="245" t="str">
        <f t="shared" si="9"/>
        <v>日</v>
      </c>
      <c r="FH5" s="245" t="str">
        <f t="shared" si="9"/>
        <v>月</v>
      </c>
      <c r="FI5" s="246" t="str">
        <f t="shared" si="9"/>
        <v/>
      </c>
      <c r="FJ5" s="245" t="str">
        <f t="shared" si="9"/>
        <v>火</v>
      </c>
      <c r="FK5" s="240" t="str">
        <f t="shared" si="9"/>
        <v>水</v>
      </c>
      <c r="FL5" s="240" t="str">
        <f t="shared" si="9"/>
        <v>木</v>
      </c>
      <c r="FM5" s="240" t="str">
        <f t="shared" si="9"/>
        <v>金</v>
      </c>
      <c r="FN5" s="240" t="str">
        <f t="shared" si="9"/>
        <v>土</v>
      </c>
      <c r="FO5" s="240" t="str">
        <f>IF(FO4="","",
IF(OR(TEXT(FO4,"aaa")="土",TEXT(FO4,"aaa")="日"),TEXT(FO4,"aaa"),
IF(ISERROR(VLOOKUP(FO4,$AK$6:$AM$65,3,FALSE)),TEXT(FO4,"aaa"),"Ａ")))</f>
        <v>日</v>
      </c>
      <c r="FP5" s="240" t="str">
        <f>IF(FP4="","",
IF(OR(TEXT(FP4,"aaa")="土",TEXT(FP4,"aaa")="日"),TEXT(FP4,"aaa"),
IF(ISERROR(VLOOKUP(FP4,$AK$6:$AM$65,3,FALSE)),TEXT(FP4,"aaa"),"Ａ")))</f>
        <v>月</v>
      </c>
      <c r="FQ5" s="240" t="str">
        <f>IF(FQ4="","",
IF(OR(TEXT(FQ4,"aaa")="土",TEXT(FQ4,"aaa")="日"),TEXT(FQ4,"aaa"),
IF(ISERROR(VLOOKUP(FQ4,$AK$6:$AM$65,3,FALSE)),TEXT(FQ4,"aaa"),"Ａ")))</f>
        <v>火</v>
      </c>
      <c r="FR5" s="240" t="str">
        <f>IF(FR4="","",
IF(OR(TEXT(FR4,"aaa")="土",TEXT(FR4,"aaa")="日"),TEXT(FR4,"aaa"),
IF(ISERROR(VLOOKUP(FR4,$AK$6:$AM$65,3,FALSE)),TEXT(FR4,"aaa"),"Ａ")))</f>
        <v>水</v>
      </c>
      <c r="FS5" s="241" t="str">
        <f>IF(FS4="","",
IF(OR(TEXT(FS4,"aaa")="土",TEXT(FS4,"aaa")="日"),TEXT(FS4,"aaa"),
IF(ISERROR(VLOOKUP(FS4,$AK$6:$AM$65,3,FALSE)),TEXT(FS4,"aaa"),"Ａ")))</f>
        <v>木</v>
      </c>
      <c r="FT5" s="291"/>
    </row>
    <row r="6" spans="1:176" ht="24.75" customHeight="1">
      <c r="AK6" s="160">
        <v>45466</v>
      </c>
      <c r="AL6" s="242" t="s">
        <v>566</v>
      </c>
      <c r="AM6" s="243">
        <v>1</v>
      </c>
      <c r="AO6" s="227"/>
      <c r="AP6" s="244" t="str">
        <f>IF(SUM(C20:C21)=0,"",SUM(C20:C21))</f>
        <v/>
      </c>
      <c r="AQ6" s="245" t="str">
        <f t="shared" ref="AQ6:BT6" si="10">IF(SUM(D20:D21)=0,"",SUM(D20:D21))</f>
        <v/>
      </c>
      <c r="AR6" s="245" t="str">
        <f t="shared" si="10"/>
        <v/>
      </c>
      <c r="AS6" s="245" t="str">
        <f t="shared" si="10"/>
        <v/>
      </c>
      <c r="AT6" s="245" t="str">
        <f t="shared" si="10"/>
        <v/>
      </c>
      <c r="AU6" s="245" t="str">
        <f t="shared" si="10"/>
        <v/>
      </c>
      <c r="AV6" s="245" t="str">
        <f t="shared" si="10"/>
        <v/>
      </c>
      <c r="AW6" s="245" t="str">
        <f t="shared" si="10"/>
        <v/>
      </c>
      <c r="AX6" s="245" t="str">
        <f t="shared" si="10"/>
        <v/>
      </c>
      <c r="AY6" s="245" t="str">
        <f t="shared" si="10"/>
        <v/>
      </c>
      <c r="AZ6" s="245" t="str">
        <f t="shared" si="10"/>
        <v/>
      </c>
      <c r="BA6" s="245" t="str">
        <f t="shared" si="10"/>
        <v/>
      </c>
      <c r="BB6" s="245" t="str">
        <f t="shared" si="10"/>
        <v/>
      </c>
      <c r="BC6" s="245" t="str">
        <f t="shared" si="10"/>
        <v/>
      </c>
      <c r="BD6" s="245" t="str">
        <f t="shared" si="10"/>
        <v/>
      </c>
      <c r="BE6" s="245" t="str">
        <f t="shared" si="10"/>
        <v/>
      </c>
      <c r="BF6" s="245" t="str">
        <f t="shared" si="10"/>
        <v/>
      </c>
      <c r="BG6" s="245" t="str">
        <f t="shared" si="10"/>
        <v/>
      </c>
      <c r="BH6" s="245" t="str">
        <f t="shared" si="10"/>
        <v/>
      </c>
      <c r="BI6" s="245" t="str">
        <f t="shared" si="10"/>
        <v/>
      </c>
      <c r="BJ6" s="245" t="str">
        <f t="shared" si="10"/>
        <v/>
      </c>
      <c r="BK6" s="245" t="str">
        <f t="shared" si="10"/>
        <v/>
      </c>
      <c r="BL6" s="245" t="str">
        <f t="shared" si="10"/>
        <v/>
      </c>
      <c r="BM6" s="245" t="str">
        <f t="shared" si="10"/>
        <v/>
      </c>
      <c r="BN6" s="245" t="str">
        <f t="shared" si="10"/>
        <v/>
      </c>
      <c r="BO6" s="245" t="str">
        <f t="shared" si="10"/>
        <v/>
      </c>
      <c r="BP6" s="245" t="str">
        <f t="shared" si="10"/>
        <v/>
      </c>
      <c r="BQ6" s="245" t="str">
        <f t="shared" si="10"/>
        <v/>
      </c>
      <c r="BR6" s="245" t="str">
        <f t="shared" si="10"/>
        <v/>
      </c>
      <c r="BS6" s="245" t="str">
        <f t="shared" si="10"/>
        <v/>
      </c>
      <c r="BT6" s="246" t="str">
        <f t="shared" si="10"/>
        <v/>
      </c>
      <c r="BU6" s="244" t="str">
        <f>IF(SUM(C32:C33)=0,"",SUM(C32:C33))</f>
        <v/>
      </c>
      <c r="BV6" s="245" t="str">
        <f t="shared" ref="BV6:CY6" si="11">IF(SUM(D32:D33)=0,"",SUM(D32:D33))</f>
        <v/>
      </c>
      <c r="BW6" s="245" t="str">
        <f t="shared" si="11"/>
        <v/>
      </c>
      <c r="BX6" s="245" t="str">
        <f t="shared" si="11"/>
        <v/>
      </c>
      <c r="BY6" s="245" t="str">
        <f t="shared" si="11"/>
        <v/>
      </c>
      <c r="BZ6" s="245" t="str">
        <f t="shared" si="11"/>
        <v/>
      </c>
      <c r="CA6" s="245" t="str">
        <f t="shared" si="11"/>
        <v/>
      </c>
      <c r="CB6" s="245" t="str">
        <f t="shared" si="11"/>
        <v/>
      </c>
      <c r="CC6" s="245" t="str">
        <f t="shared" si="11"/>
        <v/>
      </c>
      <c r="CD6" s="245" t="str">
        <f t="shared" si="11"/>
        <v/>
      </c>
      <c r="CE6" s="245" t="str">
        <f t="shared" si="11"/>
        <v/>
      </c>
      <c r="CF6" s="245" t="str">
        <f t="shared" si="11"/>
        <v/>
      </c>
      <c r="CG6" s="245" t="str">
        <f t="shared" si="11"/>
        <v/>
      </c>
      <c r="CH6" s="245" t="str">
        <f t="shared" si="11"/>
        <v/>
      </c>
      <c r="CI6" s="245" t="str">
        <f t="shared" si="11"/>
        <v/>
      </c>
      <c r="CJ6" s="245" t="str">
        <f t="shared" si="11"/>
        <v/>
      </c>
      <c r="CK6" s="245" t="str">
        <f t="shared" si="11"/>
        <v/>
      </c>
      <c r="CL6" s="245" t="str">
        <f t="shared" si="11"/>
        <v/>
      </c>
      <c r="CM6" s="245" t="str">
        <f t="shared" si="11"/>
        <v/>
      </c>
      <c r="CN6" s="245" t="str">
        <f t="shared" si="11"/>
        <v/>
      </c>
      <c r="CO6" s="245" t="str">
        <f t="shared" si="11"/>
        <v/>
      </c>
      <c r="CP6" s="245" t="str">
        <f t="shared" si="11"/>
        <v/>
      </c>
      <c r="CQ6" s="245" t="str">
        <f t="shared" si="11"/>
        <v/>
      </c>
      <c r="CR6" s="245" t="str">
        <f t="shared" si="11"/>
        <v/>
      </c>
      <c r="CS6" s="245" t="str">
        <f t="shared" si="11"/>
        <v/>
      </c>
      <c r="CT6" s="245" t="str">
        <f t="shared" si="11"/>
        <v/>
      </c>
      <c r="CU6" s="245" t="str">
        <f t="shared" si="11"/>
        <v/>
      </c>
      <c r="CV6" s="245" t="str">
        <f t="shared" si="11"/>
        <v/>
      </c>
      <c r="CW6" s="245" t="str">
        <f t="shared" si="11"/>
        <v/>
      </c>
      <c r="CX6" s="245" t="str">
        <f t="shared" si="11"/>
        <v/>
      </c>
      <c r="CY6" s="246" t="str">
        <f t="shared" si="11"/>
        <v/>
      </c>
      <c r="CZ6" s="244" t="str">
        <f>IF(SUM(C44:C45)=0,"",SUM(C44:C45))</f>
        <v/>
      </c>
      <c r="DA6" s="245" t="str">
        <f t="shared" ref="DA6:ED6" si="12">IF(SUM(D44:D45)=0,"",SUM(D44:D45))</f>
        <v/>
      </c>
      <c r="DB6" s="245" t="str">
        <f t="shared" si="12"/>
        <v/>
      </c>
      <c r="DC6" s="245" t="str">
        <f t="shared" si="12"/>
        <v/>
      </c>
      <c r="DD6" s="245" t="str">
        <f t="shared" si="12"/>
        <v/>
      </c>
      <c r="DE6" s="245" t="str">
        <f t="shared" si="12"/>
        <v/>
      </c>
      <c r="DF6" s="245" t="str">
        <f t="shared" si="12"/>
        <v/>
      </c>
      <c r="DG6" s="245" t="str">
        <f t="shared" si="12"/>
        <v/>
      </c>
      <c r="DH6" s="245" t="str">
        <f t="shared" si="12"/>
        <v/>
      </c>
      <c r="DI6" s="245" t="str">
        <f t="shared" si="12"/>
        <v/>
      </c>
      <c r="DJ6" s="245" t="str">
        <f t="shared" si="12"/>
        <v/>
      </c>
      <c r="DK6" s="245" t="str">
        <f t="shared" si="12"/>
        <v/>
      </c>
      <c r="DL6" s="245" t="str">
        <f t="shared" si="12"/>
        <v/>
      </c>
      <c r="DM6" s="245" t="str">
        <f t="shared" si="12"/>
        <v/>
      </c>
      <c r="DN6" s="245" t="str">
        <f t="shared" si="12"/>
        <v/>
      </c>
      <c r="DO6" s="245" t="str">
        <f t="shared" si="12"/>
        <v/>
      </c>
      <c r="DP6" s="245" t="str">
        <f t="shared" si="12"/>
        <v/>
      </c>
      <c r="DQ6" s="245" t="str">
        <f t="shared" si="12"/>
        <v/>
      </c>
      <c r="DR6" s="245" t="str">
        <f t="shared" si="12"/>
        <v/>
      </c>
      <c r="DS6" s="245" t="str">
        <f t="shared" si="12"/>
        <v/>
      </c>
      <c r="DT6" s="245" t="str">
        <f t="shared" si="12"/>
        <v/>
      </c>
      <c r="DU6" s="245" t="str">
        <f t="shared" si="12"/>
        <v/>
      </c>
      <c r="DV6" s="245" t="str">
        <f t="shared" si="12"/>
        <v/>
      </c>
      <c r="DW6" s="245" t="str">
        <f t="shared" si="12"/>
        <v/>
      </c>
      <c r="DX6" s="245" t="str">
        <f t="shared" si="12"/>
        <v/>
      </c>
      <c r="DY6" s="245" t="str">
        <f t="shared" si="12"/>
        <v/>
      </c>
      <c r="DZ6" s="245" t="str">
        <f t="shared" si="12"/>
        <v/>
      </c>
      <c r="EA6" s="245" t="str">
        <f t="shared" si="12"/>
        <v/>
      </c>
      <c r="EB6" s="245" t="str">
        <f t="shared" si="12"/>
        <v/>
      </c>
      <c r="EC6" s="245" t="str">
        <f t="shared" si="12"/>
        <v/>
      </c>
      <c r="ED6" s="246" t="str">
        <f t="shared" si="12"/>
        <v/>
      </c>
      <c r="EE6" s="244" t="str">
        <f>IF(SUM(C56:C57)=0,"",SUM(C56:C57))</f>
        <v/>
      </c>
      <c r="EF6" s="245" t="str">
        <f t="shared" ref="EF6:FI6" si="13">IF(SUM(D56:D57)=0,"",SUM(D56:D57))</f>
        <v/>
      </c>
      <c r="EG6" s="245" t="str">
        <f t="shared" si="13"/>
        <v/>
      </c>
      <c r="EH6" s="245" t="str">
        <f t="shared" si="13"/>
        <v/>
      </c>
      <c r="EI6" s="245" t="str">
        <f t="shared" si="13"/>
        <v/>
      </c>
      <c r="EJ6" s="245" t="str">
        <f t="shared" si="13"/>
        <v/>
      </c>
      <c r="EK6" s="245" t="str">
        <f t="shared" si="13"/>
        <v/>
      </c>
      <c r="EL6" s="245" t="str">
        <f t="shared" si="13"/>
        <v/>
      </c>
      <c r="EM6" s="245" t="str">
        <f t="shared" si="13"/>
        <v/>
      </c>
      <c r="EN6" s="245" t="str">
        <f t="shared" si="13"/>
        <v/>
      </c>
      <c r="EO6" s="245" t="str">
        <f t="shared" si="13"/>
        <v/>
      </c>
      <c r="EP6" s="245" t="str">
        <f t="shared" si="13"/>
        <v/>
      </c>
      <c r="EQ6" s="245" t="str">
        <f t="shared" si="13"/>
        <v/>
      </c>
      <c r="ER6" s="245" t="str">
        <f t="shared" si="13"/>
        <v/>
      </c>
      <c r="ES6" s="245" t="str">
        <f t="shared" si="13"/>
        <v/>
      </c>
      <c r="ET6" s="245" t="str">
        <f t="shared" si="13"/>
        <v/>
      </c>
      <c r="EU6" s="245" t="str">
        <f t="shared" si="13"/>
        <v/>
      </c>
      <c r="EV6" s="245" t="str">
        <f t="shared" si="13"/>
        <v/>
      </c>
      <c r="EW6" s="245" t="str">
        <f t="shared" si="13"/>
        <v/>
      </c>
      <c r="EX6" s="245" t="str">
        <f t="shared" si="13"/>
        <v/>
      </c>
      <c r="EY6" s="245" t="str">
        <f t="shared" si="13"/>
        <v/>
      </c>
      <c r="EZ6" s="245" t="str">
        <f t="shared" si="13"/>
        <v/>
      </c>
      <c r="FA6" s="245" t="str">
        <f t="shared" si="13"/>
        <v/>
      </c>
      <c r="FB6" s="245" t="str">
        <f t="shared" si="13"/>
        <v/>
      </c>
      <c r="FC6" s="245" t="str">
        <f t="shared" si="13"/>
        <v/>
      </c>
      <c r="FD6" s="245" t="str">
        <f t="shared" si="13"/>
        <v/>
      </c>
      <c r="FE6" s="245" t="str">
        <f t="shared" si="13"/>
        <v/>
      </c>
      <c r="FF6" s="245" t="str">
        <f t="shared" si="13"/>
        <v/>
      </c>
      <c r="FG6" s="245" t="str">
        <f t="shared" si="13"/>
        <v/>
      </c>
      <c r="FH6" s="245" t="str">
        <f t="shared" si="13"/>
        <v/>
      </c>
      <c r="FI6" s="246" t="str">
        <f t="shared" si="13"/>
        <v/>
      </c>
      <c r="FJ6" s="245"/>
      <c r="FK6" s="240"/>
      <c r="FL6" s="240"/>
      <c r="FM6" s="240"/>
      <c r="FN6" s="240"/>
      <c r="FO6" s="240"/>
      <c r="FP6" s="240"/>
      <c r="FQ6" s="240"/>
      <c r="FR6" s="240"/>
      <c r="FS6" s="241"/>
      <c r="FT6" s="291"/>
    </row>
    <row r="7" spans="1:176" ht="21" customHeight="1">
      <c r="N7" s="226"/>
      <c r="R7" s="1253" t="str">
        <f>TEXT(AO7,"m/d")&amp;"～"&amp;TEXT(AO8,"m/d")</f>
        <v>6/1～6/30</v>
      </c>
      <c r="S7" s="1253"/>
      <c r="T7" s="1253"/>
      <c r="U7" s="1253"/>
      <c r="V7" s="1253" t="str">
        <f>TEXT(AO9,"m/d")&amp;"～"&amp;TEXT(AO10,"m/d")</f>
        <v>7/1～7/31</v>
      </c>
      <c r="W7" s="1253"/>
      <c r="X7" s="1253"/>
      <c r="Y7" s="1253"/>
      <c r="Z7" s="1253" t="str">
        <f>TEXT(AO12,"m/d")&amp;"～"&amp;TEXT(AO13,"m/d")</f>
        <v>8/1～8/31</v>
      </c>
      <c r="AA7" s="1253"/>
      <c r="AB7" s="1253"/>
      <c r="AC7" s="1253"/>
      <c r="AD7" s="1253" t="str">
        <f>TEXT(AO14,"m/d")&amp;"～"&amp;TEXT(AO19,"m/d")</f>
        <v>9/1～9/30</v>
      </c>
      <c r="AE7" s="1253"/>
      <c r="AF7" s="1253"/>
      <c r="AG7" s="1253"/>
      <c r="AH7" s="1275" t="s">
        <v>380</v>
      </c>
      <c r="AI7" s="1275"/>
      <c r="AK7" s="97">
        <v>45488</v>
      </c>
      <c r="AL7" s="248" t="s">
        <v>77</v>
      </c>
      <c r="AM7" s="249">
        <v>1</v>
      </c>
      <c r="AO7" s="250">
        <f>IF(F8="","",F8)</f>
        <v>45444</v>
      </c>
      <c r="AP7" s="252" t="str">
        <f>IF(OR($AO7="",$AO7&gt;AP$4,$AO8&lt;AP$4,AP$5="準"),"",
IF(AND(OR(AP$5="土",AP$5="日",AP$5="Ａ"),AP$6=""),"",IF(AP$6="",0,AP$6)))</f>
        <v/>
      </c>
      <c r="AQ7" s="252" t="str">
        <f t="shared" ref="AQ7:DB7" si="14">IF(OR($AO7="",$AO7&gt;AQ$4,$AO8&lt;AQ$4,AQ$5="準"),"",
IF(AND(OR(AQ$5="土",AQ$5="日",AQ$5="Ａ"),AQ$6=""),"",IF(AQ$6="",0,AQ$6)))</f>
        <v/>
      </c>
      <c r="AR7" s="252">
        <f t="shared" si="14"/>
        <v>0</v>
      </c>
      <c r="AS7" s="252">
        <f t="shared" si="14"/>
        <v>0</v>
      </c>
      <c r="AT7" s="252">
        <f t="shared" si="14"/>
        <v>0</v>
      </c>
      <c r="AU7" s="252">
        <f t="shared" si="14"/>
        <v>0</v>
      </c>
      <c r="AV7" s="252">
        <f t="shared" si="14"/>
        <v>0</v>
      </c>
      <c r="AW7" s="252" t="str">
        <f t="shared" si="14"/>
        <v/>
      </c>
      <c r="AX7" s="252" t="str">
        <f t="shared" si="14"/>
        <v/>
      </c>
      <c r="AY7" s="252">
        <f t="shared" si="14"/>
        <v>0</v>
      </c>
      <c r="AZ7" s="252">
        <f t="shared" si="14"/>
        <v>0</v>
      </c>
      <c r="BA7" s="252">
        <f t="shared" si="14"/>
        <v>0</v>
      </c>
      <c r="BB7" s="252">
        <f t="shared" si="14"/>
        <v>0</v>
      </c>
      <c r="BC7" s="252">
        <f t="shared" si="14"/>
        <v>0</v>
      </c>
      <c r="BD7" s="252" t="str">
        <f t="shared" si="14"/>
        <v/>
      </c>
      <c r="BE7" s="252" t="str">
        <f t="shared" si="14"/>
        <v/>
      </c>
      <c r="BF7" s="252">
        <f t="shared" si="14"/>
        <v>0</v>
      </c>
      <c r="BG7" s="252">
        <f t="shared" si="14"/>
        <v>0</v>
      </c>
      <c r="BH7" s="252">
        <f t="shared" si="14"/>
        <v>0</v>
      </c>
      <c r="BI7" s="252">
        <f t="shared" si="14"/>
        <v>0</v>
      </c>
      <c r="BJ7" s="252">
        <f t="shared" si="14"/>
        <v>0</v>
      </c>
      <c r="BK7" s="252" t="str">
        <f t="shared" si="14"/>
        <v/>
      </c>
      <c r="BL7" s="252" t="str">
        <f t="shared" si="14"/>
        <v/>
      </c>
      <c r="BM7" s="252">
        <f t="shared" si="14"/>
        <v>0</v>
      </c>
      <c r="BN7" s="252">
        <f t="shared" si="14"/>
        <v>0</v>
      </c>
      <c r="BO7" s="252">
        <f t="shared" si="14"/>
        <v>0</v>
      </c>
      <c r="BP7" s="252">
        <f t="shared" si="14"/>
        <v>0</v>
      </c>
      <c r="BQ7" s="252">
        <f t="shared" si="14"/>
        <v>0</v>
      </c>
      <c r="BR7" s="252" t="str">
        <f t="shared" si="14"/>
        <v/>
      </c>
      <c r="BS7" s="252" t="str">
        <f t="shared" si="14"/>
        <v/>
      </c>
      <c r="BT7" s="253" t="str">
        <f t="shared" si="14"/>
        <v/>
      </c>
      <c r="BU7" s="251" t="str">
        <f t="shared" si="14"/>
        <v/>
      </c>
      <c r="BV7" s="252" t="str">
        <f t="shared" si="14"/>
        <v/>
      </c>
      <c r="BW7" s="252" t="str">
        <f t="shared" si="14"/>
        <v/>
      </c>
      <c r="BX7" s="252" t="str">
        <f t="shared" si="14"/>
        <v/>
      </c>
      <c r="BY7" s="252" t="str">
        <f t="shared" si="14"/>
        <v/>
      </c>
      <c r="BZ7" s="252" t="str">
        <f t="shared" si="14"/>
        <v/>
      </c>
      <c r="CA7" s="252" t="str">
        <f t="shared" si="14"/>
        <v/>
      </c>
      <c r="CB7" s="252" t="str">
        <f t="shared" si="14"/>
        <v/>
      </c>
      <c r="CC7" s="252" t="str">
        <f t="shared" si="14"/>
        <v/>
      </c>
      <c r="CD7" s="252" t="str">
        <f t="shared" si="14"/>
        <v/>
      </c>
      <c r="CE7" s="252" t="str">
        <f t="shared" si="14"/>
        <v/>
      </c>
      <c r="CF7" s="252" t="str">
        <f t="shared" si="14"/>
        <v/>
      </c>
      <c r="CG7" s="252" t="str">
        <f t="shared" si="14"/>
        <v/>
      </c>
      <c r="CH7" s="252" t="str">
        <f t="shared" si="14"/>
        <v/>
      </c>
      <c r="CI7" s="252" t="str">
        <f t="shared" si="14"/>
        <v/>
      </c>
      <c r="CJ7" s="252" t="str">
        <f t="shared" si="14"/>
        <v/>
      </c>
      <c r="CK7" s="252" t="str">
        <f t="shared" si="14"/>
        <v/>
      </c>
      <c r="CL7" s="252" t="str">
        <f t="shared" si="14"/>
        <v/>
      </c>
      <c r="CM7" s="252" t="str">
        <f t="shared" si="14"/>
        <v/>
      </c>
      <c r="CN7" s="252" t="str">
        <f t="shared" si="14"/>
        <v/>
      </c>
      <c r="CO7" s="252" t="str">
        <f t="shared" si="14"/>
        <v/>
      </c>
      <c r="CP7" s="252" t="str">
        <f t="shared" si="14"/>
        <v/>
      </c>
      <c r="CQ7" s="252" t="str">
        <f t="shared" si="14"/>
        <v/>
      </c>
      <c r="CR7" s="252" t="str">
        <f t="shared" si="14"/>
        <v/>
      </c>
      <c r="CS7" s="252" t="str">
        <f t="shared" si="14"/>
        <v/>
      </c>
      <c r="CT7" s="252" t="str">
        <f t="shared" si="14"/>
        <v/>
      </c>
      <c r="CU7" s="252" t="str">
        <f t="shared" si="14"/>
        <v/>
      </c>
      <c r="CV7" s="252" t="str">
        <f t="shared" si="14"/>
        <v/>
      </c>
      <c r="CW7" s="252" t="str">
        <f t="shared" si="14"/>
        <v/>
      </c>
      <c r="CX7" s="252" t="str">
        <f t="shared" si="14"/>
        <v/>
      </c>
      <c r="CY7" s="253" t="str">
        <f t="shared" si="14"/>
        <v/>
      </c>
      <c r="CZ7" s="251" t="str">
        <f t="shared" si="14"/>
        <v/>
      </c>
      <c r="DA7" s="252" t="str">
        <f t="shared" si="14"/>
        <v/>
      </c>
      <c r="DB7" s="252" t="str">
        <f t="shared" si="14"/>
        <v/>
      </c>
      <c r="DC7" s="252" t="str">
        <f t="shared" ref="DC7:FN7" si="15">IF(OR($AO7="",$AO7&gt;DC$4,$AO8&lt;DC$4,DC$5="準"),"",
IF(AND(OR(DC$5="土",DC$5="日",DC$5="Ａ"),DC$6=""),"",IF(DC$6="",0,DC$6)))</f>
        <v/>
      </c>
      <c r="DD7" s="252" t="str">
        <f t="shared" si="15"/>
        <v/>
      </c>
      <c r="DE7" s="252" t="str">
        <f t="shared" si="15"/>
        <v/>
      </c>
      <c r="DF7" s="252" t="str">
        <f t="shared" si="15"/>
        <v/>
      </c>
      <c r="DG7" s="252" t="str">
        <f t="shared" si="15"/>
        <v/>
      </c>
      <c r="DH7" s="252" t="str">
        <f t="shared" si="15"/>
        <v/>
      </c>
      <c r="DI7" s="252" t="str">
        <f t="shared" si="15"/>
        <v/>
      </c>
      <c r="DJ7" s="252" t="str">
        <f t="shared" si="15"/>
        <v/>
      </c>
      <c r="DK7" s="252" t="str">
        <f t="shared" si="15"/>
        <v/>
      </c>
      <c r="DL7" s="252" t="str">
        <f t="shared" si="15"/>
        <v/>
      </c>
      <c r="DM7" s="252" t="str">
        <f t="shared" si="15"/>
        <v/>
      </c>
      <c r="DN7" s="252" t="str">
        <f t="shared" si="15"/>
        <v/>
      </c>
      <c r="DO7" s="252" t="str">
        <f t="shared" si="15"/>
        <v/>
      </c>
      <c r="DP7" s="252" t="str">
        <f t="shared" si="15"/>
        <v/>
      </c>
      <c r="DQ7" s="252" t="str">
        <f t="shared" si="15"/>
        <v/>
      </c>
      <c r="DR7" s="252" t="str">
        <f t="shared" si="15"/>
        <v/>
      </c>
      <c r="DS7" s="252" t="str">
        <f t="shared" si="15"/>
        <v/>
      </c>
      <c r="DT7" s="252" t="str">
        <f t="shared" si="15"/>
        <v/>
      </c>
      <c r="DU7" s="252" t="str">
        <f t="shared" si="15"/>
        <v/>
      </c>
      <c r="DV7" s="252" t="str">
        <f t="shared" si="15"/>
        <v/>
      </c>
      <c r="DW7" s="252" t="str">
        <f t="shared" si="15"/>
        <v/>
      </c>
      <c r="DX7" s="252" t="str">
        <f t="shared" si="15"/>
        <v/>
      </c>
      <c r="DY7" s="252" t="str">
        <f t="shared" si="15"/>
        <v/>
      </c>
      <c r="DZ7" s="252" t="str">
        <f t="shared" si="15"/>
        <v/>
      </c>
      <c r="EA7" s="252" t="str">
        <f t="shared" si="15"/>
        <v/>
      </c>
      <c r="EB7" s="252" t="str">
        <f t="shared" si="15"/>
        <v/>
      </c>
      <c r="EC7" s="252" t="str">
        <f t="shared" si="15"/>
        <v/>
      </c>
      <c r="ED7" s="253" t="str">
        <f t="shared" si="15"/>
        <v/>
      </c>
      <c r="EE7" s="251" t="str">
        <f t="shared" si="15"/>
        <v/>
      </c>
      <c r="EF7" s="252" t="str">
        <f t="shared" si="15"/>
        <v/>
      </c>
      <c r="EG7" s="252" t="str">
        <f t="shared" si="15"/>
        <v/>
      </c>
      <c r="EH7" s="252" t="str">
        <f t="shared" si="15"/>
        <v/>
      </c>
      <c r="EI7" s="252" t="str">
        <f t="shared" si="15"/>
        <v/>
      </c>
      <c r="EJ7" s="252" t="str">
        <f t="shared" si="15"/>
        <v/>
      </c>
      <c r="EK7" s="252" t="str">
        <f t="shared" si="15"/>
        <v/>
      </c>
      <c r="EL7" s="252" t="str">
        <f t="shared" si="15"/>
        <v/>
      </c>
      <c r="EM7" s="252" t="str">
        <f t="shared" si="15"/>
        <v/>
      </c>
      <c r="EN7" s="252" t="str">
        <f t="shared" si="15"/>
        <v/>
      </c>
      <c r="EO7" s="252" t="str">
        <f t="shared" si="15"/>
        <v/>
      </c>
      <c r="EP7" s="252" t="str">
        <f t="shared" si="15"/>
        <v/>
      </c>
      <c r="EQ7" s="252" t="str">
        <f t="shared" si="15"/>
        <v/>
      </c>
      <c r="ER7" s="252" t="str">
        <f t="shared" si="15"/>
        <v/>
      </c>
      <c r="ES7" s="252" t="str">
        <f t="shared" si="15"/>
        <v/>
      </c>
      <c r="ET7" s="252" t="str">
        <f t="shared" si="15"/>
        <v/>
      </c>
      <c r="EU7" s="252" t="str">
        <f t="shared" si="15"/>
        <v/>
      </c>
      <c r="EV7" s="252" t="str">
        <f t="shared" si="15"/>
        <v/>
      </c>
      <c r="EW7" s="252" t="str">
        <f t="shared" si="15"/>
        <v/>
      </c>
      <c r="EX7" s="252" t="str">
        <f t="shared" si="15"/>
        <v/>
      </c>
      <c r="EY7" s="252" t="str">
        <f t="shared" si="15"/>
        <v/>
      </c>
      <c r="EZ7" s="252" t="str">
        <f t="shared" si="15"/>
        <v/>
      </c>
      <c r="FA7" s="252" t="str">
        <f t="shared" si="15"/>
        <v/>
      </c>
      <c r="FB7" s="252" t="str">
        <f t="shared" si="15"/>
        <v/>
      </c>
      <c r="FC7" s="252" t="str">
        <f t="shared" si="15"/>
        <v/>
      </c>
      <c r="FD7" s="252" t="str">
        <f t="shared" si="15"/>
        <v/>
      </c>
      <c r="FE7" s="252" t="str">
        <f t="shared" si="15"/>
        <v/>
      </c>
      <c r="FF7" s="252" t="str">
        <f t="shared" si="15"/>
        <v/>
      </c>
      <c r="FG7" s="252" t="str">
        <f t="shared" si="15"/>
        <v/>
      </c>
      <c r="FH7" s="252" t="str">
        <f t="shared" si="15"/>
        <v/>
      </c>
      <c r="FI7" s="253" t="str">
        <f t="shared" si="15"/>
        <v/>
      </c>
      <c r="FJ7" s="251" t="str">
        <f t="shared" si="15"/>
        <v/>
      </c>
      <c r="FK7" s="252" t="str">
        <f t="shared" si="15"/>
        <v/>
      </c>
      <c r="FL7" s="252" t="str">
        <f t="shared" si="15"/>
        <v/>
      </c>
      <c r="FM7" s="252" t="str">
        <f t="shared" si="15"/>
        <v/>
      </c>
      <c r="FN7" s="252" t="str">
        <f t="shared" si="15"/>
        <v/>
      </c>
      <c r="FO7" s="252" t="str">
        <f>IF(OR($AO7="",$AO7&gt;FO$4,$AO8&lt;FO$4,FO$5="準"),"",
IF(AND(OR(FO$5="土",FO$5="日",FO$5="Ａ"),FO$6=""),"",IF(FO$6="",0,FO$6)))</f>
        <v/>
      </c>
      <c r="FP7" s="252" t="str">
        <f>IF(OR($AO7="",$AO7&gt;FP$4,$AO8&lt;FP$4,FP$5="準"),"",
IF(AND(OR(FP$5="土",FP$5="日",FP$5="Ａ"),FP$6=""),"",IF(FP$6="",0,FP$6)))</f>
        <v/>
      </c>
      <c r="FQ7" s="252" t="str">
        <f>IF(OR($AO7="",$AO7&gt;FQ$4,$AO8&lt;FQ$4,FQ$5="準"),"",
IF(AND(OR(FQ$5="土",FQ$5="日",FQ$5="Ａ"),FQ$6=""),"",IF(FQ$6="",0,FQ$6)))</f>
        <v/>
      </c>
      <c r="FR7" s="252" t="str">
        <f>IF(OR($AO7="",$AO7&gt;FR$4,$AO8&lt;FR$4,FR$5="準"),"",
IF(AND(OR(FR$5="土",FR$5="日",FR$5="Ａ"),FR$6=""),"",IF(FR$6="",0,FR$6)))</f>
        <v/>
      </c>
      <c r="FS7" s="253" t="str">
        <f>IF(OR($AO7="",$AO7&gt;FS$4,$AO8&lt;FS$4,FS$5="準"),"",
IF(AND(OR(FS$5="土",FS$5="日",FS$5="Ａ"),FS$6=""),"",IF(FS$6="",0,FS$6)))</f>
        <v/>
      </c>
      <c r="FT7" s="254" t="str">
        <f>IF(SUM(AP7:FI7)=0,"",SUM(AP7:FI7))</f>
        <v/>
      </c>
    </row>
    <row r="8" spans="1:176" ht="21" customHeight="1">
      <c r="B8" s="1264" t="s">
        <v>378</v>
      </c>
      <c r="C8" s="1265"/>
      <c r="D8" s="1265"/>
      <c r="E8" s="1265"/>
      <c r="F8" s="1266">
        <v>45444</v>
      </c>
      <c r="G8" s="1266"/>
      <c r="H8" s="1266"/>
      <c r="I8" s="1266"/>
      <c r="J8" s="1266"/>
      <c r="K8" s="1266"/>
      <c r="N8" s="1267" t="s">
        <v>381</v>
      </c>
      <c r="O8" s="1268"/>
      <c r="P8" s="1268"/>
      <c r="Q8" s="1269"/>
      <c r="R8" s="1284" t="str">
        <f>IF($F$9="","",FT7)</f>
        <v/>
      </c>
      <c r="S8" s="1284"/>
      <c r="T8" s="1284"/>
      <c r="U8" s="1284"/>
      <c r="V8" s="1284" t="str">
        <f>IF($F$9="","",FT9)</f>
        <v/>
      </c>
      <c r="W8" s="1284"/>
      <c r="X8" s="1284"/>
      <c r="Y8" s="1284"/>
      <c r="Z8" s="1284" t="str">
        <f>IF($F$9="","",FT12)</f>
        <v/>
      </c>
      <c r="AA8" s="1284"/>
      <c r="AB8" s="1284"/>
      <c r="AC8" s="1284"/>
      <c r="AD8" s="1284" t="str">
        <f>IF($F$9="","",FT14)</f>
        <v/>
      </c>
      <c r="AE8" s="1284"/>
      <c r="AF8" s="1284"/>
      <c r="AG8" s="1284"/>
      <c r="AH8" s="1284" t="str">
        <f>IF(R8="","",SUM(R8:AG8))</f>
        <v/>
      </c>
      <c r="AI8" s="1284"/>
      <c r="AK8" s="97">
        <v>45515</v>
      </c>
      <c r="AL8" s="248" t="s">
        <v>570</v>
      </c>
      <c r="AM8" s="249">
        <v>1</v>
      </c>
      <c r="AO8" s="255">
        <f>IF($F$8="","",EOMONTH($F$8,0)+DAY($F$8)-1)</f>
        <v>45473</v>
      </c>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8"/>
      <c r="BU8" s="256"/>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8"/>
      <c r="CZ8" s="256"/>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8"/>
      <c r="EE8" s="256"/>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8"/>
      <c r="FJ8" s="256"/>
      <c r="FK8" s="257"/>
      <c r="FL8" s="257"/>
      <c r="FM8" s="257"/>
      <c r="FN8" s="257"/>
      <c r="FO8" s="257"/>
      <c r="FP8" s="257"/>
      <c r="FQ8" s="257"/>
      <c r="FR8" s="257"/>
      <c r="FS8" s="258"/>
      <c r="FT8" s="259">
        <f>IF(COUNT(AP7:FI7)=0,"",COUNT(AP7:FI7))</f>
        <v>20</v>
      </c>
    </row>
    <row r="9" spans="1:176" ht="21" customHeight="1">
      <c r="B9" s="1276" t="s">
        <v>379</v>
      </c>
      <c r="C9" s="1277"/>
      <c r="D9" s="1277"/>
      <c r="E9" s="1277"/>
      <c r="F9" s="1266">
        <v>45565</v>
      </c>
      <c r="G9" s="1266"/>
      <c r="H9" s="1266"/>
      <c r="I9" s="1266"/>
      <c r="J9" s="1266"/>
      <c r="K9" s="1266"/>
      <c r="N9" s="1267" t="s">
        <v>382</v>
      </c>
      <c r="O9" s="1268"/>
      <c r="P9" s="1268"/>
      <c r="Q9" s="1269"/>
      <c r="R9" s="1278">
        <f>IF($F$9="","",FT8)</f>
        <v>20</v>
      </c>
      <c r="S9" s="1278"/>
      <c r="T9" s="1278"/>
      <c r="U9" s="1278"/>
      <c r="V9" s="1278">
        <f>IF($F$9="","",FT10)</f>
        <v>22</v>
      </c>
      <c r="W9" s="1278"/>
      <c r="X9" s="1278"/>
      <c r="Y9" s="1278"/>
      <c r="Z9" s="1278">
        <f>IF($F$9="","",FT13)</f>
        <v>21</v>
      </c>
      <c r="AA9" s="1278"/>
      <c r="AB9" s="1278"/>
      <c r="AC9" s="1278"/>
      <c r="AD9" s="1278">
        <f>IF($F$9="","",FT19)</f>
        <v>19</v>
      </c>
      <c r="AE9" s="1278"/>
      <c r="AF9" s="1278"/>
      <c r="AG9" s="1278"/>
      <c r="AH9" s="1278">
        <f>IF(R9="","",SUM(R9:AG9))</f>
        <v>82</v>
      </c>
      <c r="AI9" s="1278"/>
      <c r="AK9" s="95">
        <v>45516</v>
      </c>
      <c r="AL9" s="248" t="s">
        <v>564</v>
      </c>
      <c r="AM9" s="249">
        <v>1</v>
      </c>
      <c r="AO9" s="250">
        <f>IF($F$8="","",EOMONTH($F$8,0)+DAY($F$8))</f>
        <v>45474</v>
      </c>
      <c r="AP9" s="252" t="str">
        <f t="shared" ref="AP9:DA9" si="16">IF(OR($AO9="",$AO9&gt;AP$4,$AO10&lt;AP$4,AP$5="準"),"",
IF(AND(OR(AP$5="土",AP$5="日",AP$5="Ａ"),AP$6=""),"",IF(AP$6="",0,AP$6)))</f>
        <v/>
      </c>
      <c r="AQ9" s="252" t="str">
        <f t="shared" si="16"/>
        <v/>
      </c>
      <c r="AR9" s="252" t="str">
        <f t="shared" si="16"/>
        <v/>
      </c>
      <c r="AS9" s="252" t="str">
        <f t="shared" si="16"/>
        <v/>
      </c>
      <c r="AT9" s="252" t="str">
        <f t="shared" si="16"/>
        <v/>
      </c>
      <c r="AU9" s="252" t="str">
        <f t="shared" si="16"/>
        <v/>
      </c>
      <c r="AV9" s="252" t="str">
        <f t="shared" si="16"/>
        <v/>
      </c>
      <c r="AW9" s="252" t="str">
        <f t="shared" si="16"/>
        <v/>
      </c>
      <c r="AX9" s="252" t="str">
        <f t="shared" si="16"/>
        <v/>
      </c>
      <c r="AY9" s="252" t="str">
        <f t="shared" si="16"/>
        <v/>
      </c>
      <c r="AZ9" s="252" t="str">
        <f t="shared" si="16"/>
        <v/>
      </c>
      <c r="BA9" s="252" t="str">
        <f t="shared" si="16"/>
        <v/>
      </c>
      <c r="BB9" s="252" t="str">
        <f t="shared" si="16"/>
        <v/>
      </c>
      <c r="BC9" s="252" t="str">
        <f t="shared" si="16"/>
        <v/>
      </c>
      <c r="BD9" s="252" t="str">
        <f t="shared" si="16"/>
        <v/>
      </c>
      <c r="BE9" s="252" t="str">
        <f t="shared" si="16"/>
        <v/>
      </c>
      <c r="BF9" s="252" t="str">
        <f t="shared" si="16"/>
        <v/>
      </c>
      <c r="BG9" s="252" t="str">
        <f t="shared" si="16"/>
        <v/>
      </c>
      <c r="BH9" s="252" t="str">
        <f t="shared" si="16"/>
        <v/>
      </c>
      <c r="BI9" s="252" t="str">
        <f t="shared" si="16"/>
        <v/>
      </c>
      <c r="BJ9" s="252" t="str">
        <f t="shared" si="16"/>
        <v/>
      </c>
      <c r="BK9" s="252" t="str">
        <f t="shared" si="16"/>
        <v/>
      </c>
      <c r="BL9" s="252" t="str">
        <f t="shared" si="16"/>
        <v/>
      </c>
      <c r="BM9" s="252" t="str">
        <f t="shared" si="16"/>
        <v/>
      </c>
      <c r="BN9" s="252" t="str">
        <f t="shared" si="16"/>
        <v/>
      </c>
      <c r="BO9" s="252" t="str">
        <f t="shared" si="16"/>
        <v/>
      </c>
      <c r="BP9" s="252" t="str">
        <f t="shared" si="16"/>
        <v/>
      </c>
      <c r="BQ9" s="252" t="str">
        <f t="shared" si="16"/>
        <v/>
      </c>
      <c r="BR9" s="252" t="str">
        <f t="shared" si="16"/>
        <v/>
      </c>
      <c r="BS9" s="252" t="str">
        <f t="shared" si="16"/>
        <v/>
      </c>
      <c r="BT9" s="253" t="str">
        <f t="shared" si="16"/>
        <v/>
      </c>
      <c r="BU9" s="251">
        <f t="shared" si="16"/>
        <v>0</v>
      </c>
      <c r="BV9" s="252">
        <f t="shared" si="16"/>
        <v>0</v>
      </c>
      <c r="BW9" s="252">
        <f t="shared" si="16"/>
        <v>0</v>
      </c>
      <c r="BX9" s="252">
        <f t="shared" si="16"/>
        <v>0</v>
      </c>
      <c r="BY9" s="252">
        <f t="shared" si="16"/>
        <v>0</v>
      </c>
      <c r="BZ9" s="252" t="str">
        <f t="shared" si="16"/>
        <v/>
      </c>
      <c r="CA9" s="252" t="str">
        <f t="shared" si="16"/>
        <v/>
      </c>
      <c r="CB9" s="252">
        <f t="shared" si="16"/>
        <v>0</v>
      </c>
      <c r="CC9" s="252">
        <f t="shared" si="16"/>
        <v>0</v>
      </c>
      <c r="CD9" s="252">
        <f t="shared" si="16"/>
        <v>0</v>
      </c>
      <c r="CE9" s="252">
        <f t="shared" si="16"/>
        <v>0</v>
      </c>
      <c r="CF9" s="252">
        <f t="shared" si="16"/>
        <v>0</v>
      </c>
      <c r="CG9" s="252" t="str">
        <f t="shared" si="16"/>
        <v/>
      </c>
      <c r="CH9" s="252" t="str">
        <f t="shared" si="16"/>
        <v/>
      </c>
      <c r="CI9" s="252" t="str">
        <f t="shared" si="16"/>
        <v/>
      </c>
      <c r="CJ9" s="252">
        <f t="shared" si="16"/>
        <v>0</v>
      </c>
      <c r="CK9" s="252">
        <f t="shared" si="16"/>
        <v>0</v>
      </c>
      <c r="CL9" s="252">
        <f t="shared" si="16"/>
        <v>0</v>
      </c>
      <c r="CM9" s="252">
        <f t="shared" si="16"/>
        <v>0</v>
      </c>
      <c r="CN9" s="252" t="str">
        <f t="shared" si="16"/>
        <v/>
      </c>
      <c r="CO9" s="252" t="str">
        <f t="shared" si="16"/>
        <v/>
      </c>
      <c r="CP9" s="252">
        <f t="shared" si="16"/>
        <v>0</v>
      </c>
      <c r="CQ9" s="252">
        <f t="shared" si="16"/>
        <v>0</v>
      </c>
      <c r="CR9" s="252">
        <f t="shared" si="16"/>
        <v>0</v>
      </c>
      <c r="CS9" s="252">
        <f t="shared" si="16"/>
        <v>0</v>
      </c>
      <c r="CT9" s="252">
        <f t="shared" si="16"/>
        <v>0</v>
      </c>
      <c r="CU9" s="252" t="str">
        <f t="shared" si="16"/>
        <v/>
      </c>
      <c r="CV9" s="252" t="str">
        <f t="shared" si="16"/>
        <v/>
      </c>
      <c r="CW9" s="252">
        <f t="shared" si="16"/>
        <v>0</v>
      </c>
      <c r="CX9" s="252">
        <f t="shared" si="16"/>
        <v>0</v>
      </c>
      <c r="CY9" s="253">
        <f t="shared" si="16"/>
        <v>0</v>
      </c>
      <c r="CZ9" s="251" t="str">
        <f t="shared" si="16"/>
        <v/>
      </c>
      <c r="DA9" s="252" t="str">
        <f t="shared" si="16"/>
        <v/>
      </c>
      <c r="DB9" s="252" t="str">
        <f t="shared" ref="DB9:FM9" si="17">IF(OR($AO9="",$AO9&gt;DB$4,$AO10&lt;DB$4,DB$5="準"),"",
IF(AND(OR(DB$5="土",DB$5="日",DB$5="Ａ"),DB$6=""),"",IF(DB$6="",0,DB$6)))</f>
        <v/>
      </c>
      <c r="DC9" s="252" t="str">
        <f t="shared" si="17"/>
        <v/>
      </c>
      <c r="DD9" s="252" t="str">
        <f t="shared" si="17"/>
        <v/>
      </c>
      <c r="DE9" s="252" t="str">
        <f t="shared" si="17"/>
        <v/>
      </c>
      <c r="DF9" s="252" t="str">
        <f t="shared" si="17"/>
        <v/>
      </c>
      <c r="DG9" s="252" t="str">
        <f t="shared" si="17"/>
        <v/>
      </c>
      <c r="DH9" s="252" t="str">
        <f t="shared" si="17"/>
        <v/>
      </c>
      <c r="DI9" s="252" t="str">
        <f t="shared" si="17"/>
        <v/>
      </c>
      <c r="DJ9" s="252" t="str">
        <f t="shared" si="17"/>
        <v/>
      </c>
      <c r="DK9" s="252" t="str">
        <f t="shared" si="17"/>
        <v/>
      </c>
      <c r="DL9" s="252" t="str">
        <f t="shared" si="17"/>
        <v/>
      </c>
      <c r="DM9" s="252" t="str">
        <f t="shared" si="17"/>
        <v/>
      </c>
      <c r="DN9" s="252" t="str">
        <f t="shared" si="17"/>
        <v/>
      </c>
      <c r="DO9" s="252" t="str">
        <f t="shared" si="17"/>
        <v/>
      </c>
      <c r="DP9" s="252" t="str">
        <f t="shared" si="17"/>
        <v/>
      </c>
      <c r="DQ9" s="252" t="str">
        <f t="shared" si="17"/>
        <v/>
      </c>
      <c r="DR9" s="252" t="str">
        <f t="shared" si="17"/>
        <v/>
      </c>
      <c r="DS9" s="252" t="str">
        <f t="shared" si="17"/>
        <v/>
      </c>
      <c r="DT9" s="252" t="str">
        <f t="shared" si="17"/>
        <v/>
      </c>
      <c r="DU9" s="252" t="str">
        <f t="shared" si="17"/>
        <v/>
      </c>
      <c r="DV9" s="252" t="str">
        <f t="shared" si="17"/>
        <v/>
      </c>
      <c r="DW9" s="252" t="str">
        <f t="shared" si="17"/>
        <v/>
      </c>
      <c r="DX9" s="252" t="str">
        <f t="shared" si="17"/>
        <v/>
      </c>
      <c r="DY9" s="252" t="str">
        <f t="shared" si="17"/>
        <v/>
      </c>
      <c r="DZ9" s="252" t="str">
        <f t="shared" si="17"/>
        <v/>
      </c>
      <c r="EA9" s="252" t="str">
        <f t="shared" si="17"/>
        <v/>
      </c>
      <c r="EB9" s="252" t="str">
        <f t="shared" si="17"/>
        <v/>
      </c>
      <c r="EC9" s="252" t="str">
        <f t="shared" si="17"/>
        <v/>
      </c>
      <c r="ED9" s="253" t="str">
        <f t="shared" si="17"/>
        <v/>
      </c>
      <c r="EE9" s="251" t="str">
        <f t="shared" si="17"/>
        <v/>
      </c>
      <c r="EF9" s="252" t="str">
        <f t="shared" si="17"/>
        <v/>
      </c>
      <c r="EG9" s="252" t="str">
        <f t="shared" si="17"/>
        <v/>
      </c>
      <c r="EH9" s="252" t="str">
        <f t="shared" si="17"/>
        <v/>
      </c>
      <c r="EI9" s="252" t="str">
        <f t="shared" si="17"/>
        <v/>
      </c>
      <c r="EJ9" s="252" t="str">
        <f t="shared" si="17"/>
        <v/>
      </c>
      <c r="EK9" s="252" t="str">
        <f t="shared" si="17"/>
        <v/>
      </c>
      <c r="EL9" s="252" t="str">
        <f t="shared" si="17"/>
        <v/>
      </c>
      <c r="EM9" s="252" t="str">
        <f t="shared" si="17"/>
        <v/>
      </c>
      <c r="EN9" s="252" t="str">
        <f t="shared" si="17"/>
        <v/>
      </c>
      <c r="EO9" s="252" t="str">
        <f t="shared" si="17"/>
        <v/>
      </c>
      <c r="EP9" s="252" t="str">
        <f t="shared" si="17"/>
        <v/>
      </c>
      <c r="EQ9" s="252" t="str">
        <f t="shared" si="17"/>
        <v/>
      </c>
      <c r="ER9" s="252" t="str">
        <f t="shared" si="17"/>
        <v/>
      </c>
      <c r="ES9" s="252" t="str">
        <f t="shared" si="17"/>
        <v/>
      </c>
      <c r="ET9" s="252" t="str">
        <f t="shared" si="17"/>
        <v/>
      </c>
      <c r="EU9" s="252" t="str">
        <f t="shared" si="17"/>
        <v/>
      </c>
      <c r="EV9" s="252" t="str">
        <f t="shared" si="17"/>
        <v/>
      </c>
      <c r="EW9" s="252" t="str">
        <f t="shared" si="17"/>
        <v/>
      </c>
      <c r="EX9" s="252" t="str">
        <f t="shared" si="17"/>
        <v/>
      </c>
      <c r="EY9" s="252" t="str">
        <f t="shared" si="17"/>
        <v/>
      </c>
      <c r="EZ9" s="252" t="str">
        <f t="shared" si="17"/>
        <v/>
      </c>
      <c r="FA9" s="252" t="str">
        <f t="shared" si="17"/>
        <v/>
      </c>
      <c r="FB9" s="252" t="str">
        <f t="shared" si="17"/>
        <v/>
      </c>
      <c r="FC9" s="252" t="str">
        <f t="shared" si="17"/>
        <v/>
      </c>
      <c r="FD9" s="252" t="str">
        <f t="shared" si="17"/>
        <v/>
      </c>
      <c r="FE9" s="252" t="str">
        <f t="shared" si="17"/>
        <v/>
      </c>
      <c r="FF9" s="252" t="str">
        <f t="shared" si="17"/>
        <v/>
      </c>
      <c r="FG9" s="252" t="str">
        <f t="shared" si="17"/>
        <v/>
      </c>
      <c r="FH9" s="252" t="str">
        <f t="shared" si="17"/>
        <v/>
      </c>
      <c r="FI9" s="253" t="str">
        <f t="shared" si="17"/>
        <v/>
      </c>
      <c r="FJ9" s="251" t="str">
        <f t="shared" si="17"/>
        <v/>
      </c>
      <c r="FK9" s="252" t="str">
        <f t="shared" si="17"/>
        <v/>
      </c>
      <c r="FL9" s="252" t="str">
        <f t="shared" si="17"/>
        <v/>
      </c>
      <c r="FM9" s="252" t="str">
        <f t="shared" si="17"/>
        <v/>
      </c>
      <c r="FN9" s="252" t="str">
        <f t="shared" ref="FN9:FS9" si="18">IF(OR($AO9="",$AO9&gt;FN$4,$AO10&lt;FN$4,FN$5="準"),"",
IF(AND(OR(FN$5="土",FN$5="日",FN$5="Ａ"),FN$6=""),"",IF(FN$6="",0,FN$6)))</f>
        <v/>
      </c>
      <c r="FO9" s="252" t="str">
        <f t="shared" si="18"/>
        <v/>
      </c>
      <c r="FP9" s="252" t="str">
        <f t="shared" si="18"/>
        <v/>
      </c>
      <c r="FQ9" s="252" t="str">
        <f t="shared" si="18"/>
        <v/>
      </c>
      <c r="FR9" s="252" t="str">
        <f t="shared" si="18"/>
        <v/>
      </c>
      <c r="FS9" s="253" t="str">
        <f t="shared" si="18"/>
        <v/>
      </c>
      <c r="FT9" s="254" t="str">
        <f>IF(SUM(AP9:FI9)=0,"",SUM(AP9:FI9))</f>
        <v/>
      </c>
    </row>
    <row r="10" spans="1:176" ht="25.5" customHeight="1">
      <c r="N10" s="1263" t="s">
        <v>576</v>
      </c>
      <c r="O10" s="1263"/>
      <c r="P10" s="1263"/>
      <c r="Q10" s="1263"/>
      <c r="R10" s="1263"/>
      <c r="S10" s="1263"/>
      <c r="T10" s="1263"/>
      <c r="U10" s="1263"/>
      <c r="V10" s="1263"/>
      <c r="W10" s="1263"/>
      <c r="X10" s="1263"/>
      <c r="Y10" s="1263"/>
      <c r="Z10" s="1263"/>
      <c r="AA10" s="1263"/>
      <c r="AB10" s="1263"/>
      <c r="AC10" s="1263"/>
      <c r="AK10" s="97">
        <v>45551</v>
      </c>
      <c r="AL10" s="248" t="s">
        <v>78</v>
      </c>
      <c r="AM10" s="249">
        <v>1</v>
      </c>
      <c r="AO10" s="255">
        <f>IF($F$8="","",EOMONTH($F$8,1)+DAY($F$8)-1)</f>
        <v>45504</v>
      </c>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8"/>
      <c r="BU10" s="256"/>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8"/>
      <c r="CZ10" s="256"/>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8"/>
      <c r="EE10" s="256"/>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8"/>
      <c r="FJ10" s="256"/>
      <c r="FK10" s="257"/>
      <c r="FL10" s="257"/>
      <c r="FM10" s="257"/>
      <c r="FN10" s="257"/>
      <c r="FO10" s="257"/>
      <c r="FP10" s="257"/>
      <c r="FQ10" s="257"/>
      <c r="FR10" s="257"/>
      <c r="FS10" s="258"/>
      <c r="FT10" s="259">
        <f>IF(COUNT(AP9:FI9)=0,"",COUNT(AP9:FI9))</f>
        <v>22</v>
      </c>
    </row>
    <row r="11" spans="1:176" ht="12" customHeight="1">
      <c r="B11" s="1261" t="str">
        <f>IF($F$8="","",MONTH(C12)&amp;"月")</f>
        <v>6月</v>
      </c>
      <c r="C11" s="1262"/>
      <c r="R11" s="260"/>
      <c r="AK11" s="97">
        <v>45557</v>
      </c>
      <c r="AL11" s="248" t="s">
        <v>79</v>
      </c>
      <c r="AM11" s="249">
        <v>1</v>
      </c>
      <c r="AO11" s="261"/>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63"/>
      <c r="BU11" s="262"/>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63"/>
      <c r="CZ11" s="262"/>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63"/>
      <c r="EE11" s="262"/>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63"/>
      <c r="FJ11" s="262"/>
      <c r="FK11" s="225"/>
      <c r="FL11" s="225"/>
      <c r="FM11" s="225"/>
      <c r="FN11" s="225"/>
      <c r="FO11" s="225"/>
      <c r="FP11" s="225"/>
      <c r="FQ11" s="225"/>
      <c r="FR11" s="225"/>
      <c r="FS11" s="263"/>
      <c r="FT11" s="264"/>
    </row>
    <row r="12" spans="1:176" ht="15" customHeight="1">
      <c r="A12" s="1151"/>
      <c r="B12" s="269" t="s">
        <v>412</v>
      </c>
      <c r="C12" s="266">
        <f>IF(F8="","",F8)</f>
        <v>45444</v>
      </c>
      <c r="D12" s="267">
        <f>IF(C12="","",IF(C12+1&gt;$AO$8,"",C12+1))</f>
        <v>45445</v>
      </c>
      <c r="E12" s="267">
        <f t="shared" ref="E12:AG12" si="19">IF(D12="","",IF(D12+1&gt;$AO$8,"",D12+1))</f>
        <v>45446</v>
      </c>
      <c r="F12" s="267">
        <f t="shared" si="19"/>
        <v>45447</v>
      </c>
      <c r="G12" s="267">
        <f t="shared" si="19"/>
        <v>45448</v>
      </c>
      <c r="H12" s="267">
        <f t="shared" si="19"/>
        <v>45449</v>
      </c>
      <c r="I12" s="267">
        <f t="shared" si="19"/>
        <v>45450</v>
      </c>
      <c r="J12" s="267">
        <f t="shared" si="19"/>
        <v>45451</v>
      </c>
      <c r="K12" s="267">
        <f t="shared" si="19"/>
        <v>45452</v>
      </c>
      <c r="L12" s="267">
        <f t="shared" si="19"/>
        <v>45453</v>
      </c>
      <c r="M12" s="267">
        <f t="shared" si="19"/>
        <v>45454</v>
      </c>
      <c r="N12" s="267">
        <f t="shared" si="19"/>
        <v>45455</v>
      </c>
      <c r="O12" s="267">
        <f t="shared" si="19"/>
        <v>45456</v>
      </c>
      <c r="P12" s="267">
        <f t="shared" si="19"/>
        <v>45457</v>
      </c>
      <c r="Q12" s="267">
        <f t="shared" si="19"/>
        <v>45458</v>
      </c>
      <c r="R12" s="267">
        <f t="shared" si="19"/>
        <v>45459</v>
      </c>
      <c r="S12" s="267">
        <f t="shared" si="19"/>
        <v>45460</v>
      </c>
      <c r="T12" s="267">
        <f t="shared" si="19"/>
        <v>45461</v>
      </c>
      <c r="U12" s="267">
        <f t="shared" si="19"/>
        <v>45462</v>
      </c>
      <c r="V12" s="267">
        <f t="shared" si="19"/>
        <v>45463</v>
      </c>
      <c r="W12" s="267">
        <f t="shared" si="19"/>
        <v>45464</v>
      </c>
      <c r="X12" s="267">
        <f t="shared" si="19"/>
        <v>45465</v>
      </c>
      <c r="Y12" s="267">
        <f t="shared" si="19"/>
        <v>45466</v>
      </c>
      <c r="Z12" s="267">
        <f t="shared" si="19"/>
        <v>45467</v>
      </c>
      <c r="AA12" s="267">
        <f t="shared" si="19"/>
        <v>45468</v>
      </c>
      <c r="AB12" s="267">
        <f t="shared" si="19"/>
        <v>45469</v>
      </c>
      <c r="AC12" s="267">
        <f t="shared" si="19"/>
        <v>45470</v>
      </c>
      <c r="AD12" s="267">
        <f t="shared" si="19"/>
        <v>45471</v>
      </c>
      <c r="AE12" s="267">
        <f t="shared" si="19"/>
        <v>45472</v>
      </c>
      <c r="AF12" s="267">
        <f t="shared" si="19"/>
        <v>45473</v>
      </c>
      <c r="AG12" s="268" t="str">
        <f t="shared" si="19"/>
        <v/>
      </c>
      <c r="AI12" s="1282" t="s">
        <v>417</v>
      </c>
      <c r="AK12" s="97">
        <v>45558</v>
      </c>
      <c r="AL12" s="248" t="s">
        <v>567</v>
      </c>
      <c r="AM12" s="249">
        <v>1</v>
      </c>
      <c r="AO12" s="250">
        <f>IF($F$8="","",EOMONTH($F$8,1)+DAY($F$8))</f>
        <v>45505</v>
      </c>
      <c r="AP12" s="252" t="str">
        <f t="shared" ref="AP12:DA12" si="20">IF(OR($AO12="",$AO12&gt;AP$4,$AO13&lt;AP$4,AP$5="準"),"",
IF(AND(OR(AP$5="土",AP$5="日",AP$5="Ａ"),AP$6=""),"",IF(AP$6="",0,AP$6)))</f>
        <v/>
      </c>
      <c r="AQ12" s="252" t="str">
        <f t="shared" si="20"/>
        <v/>
      </c>
      <c r="AR12" s="252" t="str">
        <f t="shared" si="20"/>
        <v/>
      </c>
      <c r="AS12" s="252" t="str">
        <f t="shared" si="20"/>
        <v/>
      </c>
      <c r="AT12" s="252" t="str">
        <f t="shared" si="20"/>
        <v/>
      </c>
      <c r="AU12" s="252" t="str">
        <f t="shared" si="20"/>
        <v/>
      </c>
      <c r="AV12" s="252" t="str">
        <f t="shared" si="20"/>
        <v/>
      </c>
      <c r="AW12" s="252" t="str">
        <f t="shared" si="20"/>
        <v/>
      </c>
      <c r="AX12" s="252" t="str">
        <f t="shared" si="20"/>
        <v/>
      </c>
      <c r="AY12" s="252" t="str">
        <f t="shared" si="20"/>
        <v/>
      </c>
      <c r="AZ12" s="252" t="str">
        <f t="shared" si="20"/>
        <v/>
      </c>
      <c r="BA12" s="252" t="str">
        <f t="shared" si="20"/>
        <v/>
      </c>
      <c r="BB12" s="252" t="str">
        <f t="shared" si="20"/>
        <v/>
      </c>
      <c r="BC12" s="252" t="str">
        <f t="shared" si="20"/>
        <v/>
      </c>
      <c r="BD12" s="252" t="str">
        <f t="shared" si="20"/>
        <v/>
      </c>
      <c r="BE12" s="252" t="str">
        <f t="shared" si="20"/>
        <v/>
      </c>
      <c r="BF12" s="252" t="str">
        <f t="shared" si="20"/>
        <v/>
      </c>
      <c r="BG12" s="252" t="str">
        <f t="shared" si="20"/>
        <v/>
      </c>
      <c r="BH12" s="252" t="str">
        <f t="shared" si="20"/>
        <v/>
      </c>
      <c r="BI12" s="252" t="str">
        <f t="shared" si="20"/>
        <v/>
      </c>
      <c r="BJ12" s="252" t="str">
        <f t="shared" si="20"/>
        <v/>
      </c>
      <c r="BK12" s="252" t="str">
        <f t="shared" si="20"/>
        <v/>
      </c>
      <c r="BL12" s="252" t="str">
        <f t="shared" si="20"/>
        <v/>
      </c>
      <c r="BM12" s="252" t="str">
        <f t="shared" si="20"/>
        <v/>
      </c>
      <c r="BN12" s="252" t="str">
        <f t="shared" si="20"/>
        <v/>
      </c>
      <c r="BO12" s="252" t="str">
        <f t="shared" si="20"/>
        <v/>
      </c>
      <c r="BP12" s="252" t="str">
        <f t="shared" si="20"/>
        <v/>
      </c>
      <c r="BQ12" s="252" t="str">
        <f t="shared" si="20"/>
        <v/>
      </c>
      <c r="BR12" s="252" t="str">
        <f t="shared" si="20"/>
        <v/>
      </c>
      <c r="BS12" s="252" t="str">
        <f t="shared" si="20"/>
        <v/>
      </c>
      <c r="BT12" s="253" t="str">
        <f t="shared" si="20"/>
        <v/>
      </c>
      <c r="BU12" s="251" t="str">
        <f t="shared" si="20"/>
        <v/>
      </c>
      <c r="BV12" s="252" t="str">
        <f t="shared" si="20"/>
        <v/>
      </c>
      <c r="BW12" s="252" t="str">
        <f t="shared" si="20"/>
        <v/>
      </c>
      <c r="BX12" s="252" t="str">
        <f t="shared" si="20"/>
        <v/>
      </c>
      <c r="BY12" s="252" t="str">
        <f t="shared" si="20"/>
        <v/>
      </c>
      <c r="BZ12" s="252" t="str">
        <f t="shared" si="20"/>
        <v/>
      </c>
      <c r="CA12" s="252" t="str">
        <f t="shared" si="20"/>
        <v/>
      </c>
      <c r="CB12" s="252" t="str">
        <f t="shared" si="20"/>
        <v/>
      </c>
      <c r="CC12" s="252" t="str">
        <f t="shared" si="20"/>
        <v/>
      </c>
      <c r="CD12" s="252" t="str">
        <f t="shared" si="20"/>
        <v/>
      </c>
      <c r="CE12" s="252" t="str">
        <f t="shared" si="20"/>
        <v/>
      </c>
      <c r="CF12" s="252" t="str">
        <f t="shared" si="20"/>
        <v/>
      </c>
      <c r="CG12" s="252" t="str">
        <f t="shared" si="20"/>
        <v/>
      </c>
      <c r="CH12" s="252" t="str">
        <f t="shared" si="20"/>
        <v/>
      </c>
      <c r="CI12" s="252" t="str">
        <f t="shared" si="20"/>
        <v/>
      </c>
      <c r="CJ12" s="252" t="str">
        <f t="shared" si="20"/>
        <v/>
      </c>
      <c r="CK12" s="252" t="str">
        <f t="shared" si="20"/>
        <v/>
      </c>
      <c r="CL12" s="252" t="str">
        <f t="shared" si="20"/>
        <v/>
      </c>
      <c r="CM12" s="252" t="str">
        <f t="shared" si="20"/>
        <v/>
      </c>
      <c r="CN12" s="252" t="str">
        <f t="shared" si="20"/>
        <v/>
      </c>
      <c r="CO12" s="252" t="str">
        <f t="shared" si="20"/>
        <v/>
      </c>
      <c r="CP12" s="252" t="str">
        <f t="shared" si="20"/>
        <v/>
      </c>
      <c r="CQ12" s="252" t="str">
        <f t="shared" si="20"/>
        <v/>
      </c>
      <c r="CR12" s="252" t="str">
        <f t="shared" si="20"/>
        <v/>
      </c>
      <c r="CS12" s="252" t="str">
        <f t="shared" si="20"/>
        <v/>
      </c>
      <c r="CT12" s="252" t="str">
        <f t="shared" si="20"/>
        <v/>
      </c>
      <c r="CU12" s="252" t="str">
        <f t="shared" si="20"/>
        <v/>
      </c>
      <c r="CV12" s="252" t="str">
        <f t="shared" si="20"/>
        <v/>
      </c>
      <c r="CW12" s="252" t="str">
        <f t="shared" si="20"/>
        <v/>
      </c>
      <c r="CX12" s="252" t="str">
        <f t="shared" si="20"/>
        <v/>
      </c>
      <c r="CY12" s="253" t="str">
        <f t="shared" si="20"/>
        <v/>
      </c>
      <c r="CZ12" s="251">
        <f t="shared" si="20"/>
        <v>0</v>
      </c>
      <c r="DA12" s="252">
        <f t="shared" si="20"/>
        <v>0</v>
      </c>
      <c r="DB12" s="252" t="str">
        <f t="shared" ref="DB12:FM12" si="21">IF(OR($AO12="",$AO12&gt;DB$4,$AO13&lt;DB$4,DB$5="準"),"",
IF(AND(OR(DB$5="土",DB$5="日",DB$5="Ａ"),DB$6=""),"",IF(DB$6="",0,DB$6)))</f>
        <v/>
      </c>
      <c r="DC12" s="252" t="str">
        <f t="shared" si="21"/>
        <v/>
      </c>
      <c r="DD12" s="252">
        <f t="shared" si="21"/>
        <v>0</v>
      </c>
      <c r="DE12" s="252">
        <f t="shared" si="21"/>
        <v>0</v>
      </c>
      <c r="DF12" s="252">
        <f t="shared" si="21"/>
        <v>0</v>
      </c>
      <c r="DG12" s="252">
        <f t="shared" si="21"/>
        <v>0</v>
      </c>
      <c r="DH12" s="252">
        <f t="shared" si="21"/>
        <v>0</v>
      </c>
      <c r="DI12" s="252" t="str">
        <f t="shared" si="21"/>
        <v/>
      </c>
      <c r="DJ12" s="252" t="str">
        <f t="shared" si="21"/>
        <v/>
      </c>
      <c r="DK12" s="252" t="str">
        <f t="shared" si="21"/>
        <v/>
      </c>
      <c r="DL12" s="252">
        <f t="shared" si="21"/>
        <v>0</v>
      </c>
      <c r="DM12" s="252">
        <f t="shared" si="21"/>
        <v>0</v>
      </c>
      <c r="DN12" s="252">
        <f t="shared" si="21"/>
        <v>0</v>
      </c>
      <c r="DO12" s="252">
        <f t="shared" si="21"/>
        <v>0</v>
      </c>
      <c r="DP12" s="252" t="str">
        <f t="shared" si="21"/>
        <v/>
      </c>
      <c r="DQ12" s="252" t="str">
        <f t="shared" si="21"/>
        <v/>
      </c>
      <c r="DR12" s="252">
        <f t="shared" si="21"/>
        <v>0</v>
      </c>
      <c r="DS12" s="252">
        <f t="shared" si="21"/>
        <v>0</v>
      </c>
      <c r="DT12" s="252">
        <f t="shared" si="21"/>
        <v>0</v>
      </c>
      <c r="DU12" s="252">
        <f t="shared" si="21"/>
        <v>0</v>
      </c>
      <c r="DV12" s="252">
        <f t="shared" si="21"/>
        <v>0</v>
      </c>
      <c r="DW12" s="252" t="str">
        <f t="shared" si="21"/>
        <v/>
      </c>
      <c r="DX12" s="252" t="str">
        <f t="shared" si="21"/>
        <v/>
      </c>
      <c r="DY12" s="252">
        <f t="shared" si="21"/>
        <v>0</v>
      </c>
      <c r="DZ12" s="252">
        <f t="shared" si="21"/>
        <v>0</v>
      </c>
      <c r="EA12" s="252">
        <f t="shared" si="21"/>
        <v>0</v>
      </c>
      <c r="EB12" s="252">
        <f t="shared" si="21"/>
        <v>0</v>
      </c>
      <c r="EC12" s="252">
        <f t="shared" si="21"/>
        <v>0</v>
      </c>
      <c r="ED12" s="253" t="str">
        <f t="shared" si="21"/>
        <v/>
      </c>
      <c r="EE12" s="251" t="str">
        <f t="shared" si="21"/>
        <v/>
      </c>
      <c r="EF12" s="252" t="str">
        <f t="shared" si="21"/>
        <v/>
      </c>
      <c r="EG12" s="252" t="str">
        <f t="shared" si="21"/>
        <v/>
      </c>
      <c r="EH12" s="252" t="str">
        <f t="shared" si="21"/>
        <v/>
      </c>
      <c r="EI12" s="252" t="str">
        <f t="shared" si="21"/>
        <v/>
      </c>
      <c r="EJ12" s="252" t="str">
        <f t="shared" si="21"/>
        <v/>
      </c>
      <c r="EK12" s="252" t="str">
        <f t="shared" si="21"/>
        <v/>
      </c>
      <c r="EL12" s="252" t="str">
        <f t="shared" si="21"/>
        <v/>
      </c>
      <c r="EM12" s="252" t="str">
        <f t="shared" si="21"/>
        <v/>
      </c>
      <c r="EN12" s="252" t="str">
        <f t="shared" si="21"/>
        <v/>
      </c>
      <c r="EO12" s="252" t="str">
        <f t="shared" si="21"/>
        <v/>
      </c>
      <c r="EP12" s="252" t="str">
        <f t="shared" si="21"/>
        <v/>
      </c>
      <c r="EQ12" s="252" t="str">
        <f t="shared" si="21"/>
        <v/>
      </c>
      <c r="ER12" s="252" t="str">
        <f t="shared" si="21"/>
        <v/>
      </c>
      <c r="ES12" s="252" t="str">
        <f t="shared" si="21"/>
        <v/>
      </c>
      <c r="ET12" s="252" t="str">
        <f t="shared" si="21"/>
        <v/>
      </c>
      <c r="EU12" s="252" t="str">
        <f t="shared" si="21"/>
        <v/>
      </c>
      <c r="EV12" s="252" t="str">
        <f t="shared" si="21"/>
        <v/>
      </c>
      <c r="EW12" s="252" t="str">
        <f t="shared" si="21"/>
        <v/>
      </c>
      <c r="EX12" s="252" t="str">
        <f t="shared" si="21"/>
        <v/>
      </c>
      <c r="EY12" s="252" t="str">
        <f t="shared" si="21"/>
        <v/>
      </c>
      <c r="EZ12" s="252" t="str">
        <f t="shared" si="21"/>
        <v/>
      </c>
      <c r="FA12" s="252" t="str">
        <f t="shared" si="21"/>
        <v/>
      </c>
      <c r="FB12" s="252" t="str">
        <f t="shared" si="21"/>
        <v/>
      </c>
      <c r="FC12" s="252" t="str">
        <f t="shared" si="21"/>
        <v/>
      </c>
      <c r="FD12" s="252" t="str">
        <f t="shared" si="21"/>
        <v/>
      </c>
      <c r="FE12" s="252" t="str">
        <f t="shared" si="21"/>
        <v/>
      </c>
      <c r="FF12" s="252" t="str">
        <f t="shared" si="21"/>
        <v/>
      </c>
      <c r="FG12" s="252" t="str">
        <f t="shared" si="21"/>
        <v/>
      </c>
      <c r="FH12" s="252" t="str">
        <f t="shared" si="21"/>
        <v/>
      </c>
      <c r="FI12" s="253" t="str">
        <f t="shared" si="21"/>
        <v/>
      </c>
      <c r="FJ12" s="251" t="str">
        <f t="shared" si="21"/>
        <v/>
      </c>
      <c r="FK12" s="252" t="str">
        <f t="shared" si="21"/>
        <v/>
      </c>
      <c r="FL12" s="252" t="str">
        <f t="shared" si="21"/>
        <v/>
      </c>
      <c r="FM12" s="252" t="str">
        <f t="shared" si="21"/>
        <v/>
      </c>
      <c r="FN12" s="252" t="str">
        <f t="shared" ref="FN12:FS12" si="22">IF(OR($AO12="",$AO12&gt;FN$4,$AO13&lt;FN$4,FN$5="準"),"",
IF(AND(OR(FN$5="土",FN$5="日",FN$5="Ａ"),FN$6=""),"",IF(FN$6="",0,FN$6)))</f>
        <v/>
      </c>
      <c r="FO12" s="252" t="str">
        <f t="shared" si="22"/>
        <v/>
      </c>
      <c r="FP12" s="252" t="str">
        <f t="shared" si="22"/>
        <v/>
      </c>
      <c r="FQ12" s="252" t="str">
        <f t="shared" si="22"/>
        <v/>
      </c>
      <c r="FR12" s="252" t="str">
        <f t="shared" si="22"/>
        <v/>
      </c>
      <c r="FS12" s="253" t="str">
        <f t="shared" si="22"/>
        <v/>
      </c>
      <c r="FT12" s="254" t="str">
        <f>IF(SUM(AP12:FI12)=0,"",SUM(AP12:FI12))</f>
        <v/>
      </c>
    </row>
    <row r="13" spans="1:176" ht="15" customHeight="1">
      <c r="A13" s="1252"/>
      <c r="B13" s="269" t="s">
        <v>414</v>
      </c>
      <c r="C13" s="270" t="str">
        <f>IF(C12="","",TEXT(C12,"aaa"))</f>
        <v>土</v>
      </c>
      <c r="D13" s="271" t="str">
        <f t="shared" ref="D13:AG13" si="23">IF(D12="","",TEXT(D12,"aaa"))</f>
        <v>日</v>
      </c>
      <c r="E13" s="271" t="str">
        <f t="shared" si="23"/>
        <v>月</v>
      </c>
      <c r="F13" s="271" t="str">
        <f t="shared" si="23"/>
        <v>火</v>
      </c>
      <c r="G13" s="271" t="str">
        <f t="shared" si="23"/>
        <v>水</v>
      </c>
      <c r="H13" s="271" t="str">
        <f t="shared" si="23"/>
        <v>木</v>
      </c>
      <c r="I13" s="271" t="str">
        <f t="shared" si="23"/>
        <v>金</v>
      </c>
      <c r="J13" s="271" t="str">
        <f t="shared" si="23"/>
        <v>土</v>
      </c>
      <c r="K13" s="271" t="str">
        <f t="shared" si="23"/>
        <v>日</v>
      </c>
      <c r="L13" s="271" t="str">
        <f t="shared" si="23"/>
        <v>月</v>
      </c>
      <c r="M13" s="271" t="str">
        <f t="shared" si="23"/>
        <v>火</v>
      </c>
      <c r="N13" s="271" t="str">
        <f t="shared" si="23"/>
        <v>水</v>
      </c>
      <c r="O13" s="271" t="str">
        <f t="shared" si="23"/>
        <v>木</v>
      </c>
      <c r="P13" s="271" t="str">
        <f t="shared" si="23"/>
        <v>金</v>
      </c>
      <c r="Q13" s="271" t="str">
        <f t="shared" si="23"/>
        <v>土</v>
      </c>
      <c r="R13" s="271" t="str">
        <f t="shared" si="23"/>
        <v>日</v>
      </c>
      <c r="S13" s="271" t="str">
        <f t="shared" si="23"/>
        <v>月</v>
      </c>
      <c r="T13" s="271" t="str">
        <f t="shared" si="23"/>
        <v>火</v>
      </c>
      <c r="U13" s="271" t="str">
        <f t="shared" si="23"/>
        <v>水</v>
      </c>
      <c r="V13" s="271" t="str">
        <f t="shared" si="23"/>
        <v>木</v>
      </c>
      <c r="W13" s="271" t="str">
        <f t="shared" si="23"/>
        <v>金</v>
      </c>
      <c r="X13" s="271" t="str">
        <f t="shared" si="23"/>
        <v>土</v>
      </c>
      <c r="Y13" s="271" t="str">
        <f t="shared" si="23"/>
        <v>日</v>
      </c>
      <c r="Z13" s="271" t="str">
        <f t="shared" si="23"/>
        <v>月</v>
      </c>
      <c r="AA13" s="271" t="str">
        <f t="shared" si="23"/>
        <v>火</v>
      </c>
      <c r="AB13" s="271" t="str">
        <f t="shared" si="23"/>
        <v>水</v>
      </c>
      <c r="AC13" s="271" t="str">
        <f t="shared" si="23"/>
        <v>木</v>
      </c>
      <c r="AD13" s="271" t="str">
        <f t="shared" si="23"/>
        <v>金</v>
      </c>
      <c r="AE13" s="271" t="str">
        <f t="shared" si="23"/>
        <v>土</v>
      </c>
      <c r="AF13" s="271" t="str">
        <f t="shared" si="23"/>
        <v>日</v>
      </c>
      <c r="AG13" s="272" t="str">
        <f t="shared" si="23"/>
        <v/>
      </c>
      <c r="AI13" s="1283"/>
      <c r="AK13" s="97">
        <v>45579</v>
      </c>
      <c r="AL13" s="248" t="s">
        <v>80</v>
      </c>
      <c r="AM13" s="249">
        <v>1</v>
      </c>
      <c r="AO13" s="255">
        <f>IF($F$8="","",EOMONTH($F$8,2)+DAY($F$8)-1)</f>
        <v>45535</v>
      </c>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8"/>
      <c r="BU13" s="256"/>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8"/>
      <c r="CZ13" s="256"/>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8"/>
      <c r="EE13" s="256"/>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8"/>
      <c r="FJ13" s="256"/>
      <c r="FK13" s="257"/>
      <c r="FL13" s="257"/>
      <c r="FM13" s="257"/>
      <c r="FN13" s="257"/>
      <c r="FO13" s="257"/>
      <c r="FP13" s="257"/>
      <c r="FQ13" s="257"/>
      <c r="FR13" s="257"/>
      <c r="FS13" s="258"/>
      <c r="FT13" s="259">
        <f>IF(COUNT(AP12:FI12)=0,"",COUNT(AP12:FI12))</f>
        <v>21</v>
      </c>
    </row>
    <row r="14" spans="1:176" ht="30" customHeight="1">
      <c r="A14" s="1252"/>
      <c r="B14" s="1259" t="s">
        <v>415</v>
      </c>
      <c r="C14" s="1260" t="str">
        <f t="shared" ref="C14:S14" si="24">IF(ISERROR(VLOOKUP(C12,$AK$6:$AM$65,2,FALSE)),"",VLOOKUP(C12,$AK$6:$AM$65,2,FALSE))</f>
        <v/>
      </c>
      <c r="D14" s="1251" t="str">
        <f t="shared" si="24"/>
        <v/>
      </c>
      <c r="E14" s="1251" t="str">
        <f t="shared" si="24"/>
        <v/>
      </c>
      <c r="F14" s="1251" t="str">
        <f t="shared" si="24"/>
        <v/>
      </c>
      <c r="G14" s="1251" t="str">
        <f t="shared" si="24"/>
        <v/>
      </c>
      <c r="H14" s="1251" t="str">
        <f t="shared" si="24"/>
        <v/>
      </c>
      <c r="I14" s="1251" t="str">
        <f t="shared" si="24"/>
        <v/>
      </c>
      <c r="J14" s="1251" t="str">
        <f t="shared" si="24"/>
        <v/>
      </c>
      <c r="K14" s="1251" t="str">
        <f t="shared" si="24"/>
        <v/>
      </c>
      <c r="L14" s="1251" t="str">
        <f t="shared" si="24"/>
        <v/>
      </c>
      <c r="M14" s="1251" t="str">
        <f t="shared" si="24"/>
        <v/>
      </c>
      <c r="N14" s="1251" t="str">
        <f t="shared" si="24"/>
        <v/>
      </c>
      <c r="O14" s="1251" t="str">
        <f t="shared" si="24"/>
        <v/>
      </c>
      <c r="P14" s="1251" t="str">
        <f t="shared" si="24"/>
        <v/>
      </c>
      <c r="Q14" s="1251" t="str">
        <f t="shared" si="24"/>
        <v/>
      </c>
      <c r="R14" s="1251" t="str">
        <f t="shared" si="24"/>
        <v/>
      </c>
      <c r="S14" s="1251" t="str">
        <f t="shared" si="24"/>
        <v/>
      </c>
      <c r="T14" s="1251" t="str">
        <f>IF(ISERROR(VLOOKUP(T12,$AK$6:$AM$65,2,FALSE)),"",VLOOKUP(T12,$AK$6:$AM$65,2,FALSE))</f>
        <v/>
      </c>
      <c r="U14" s="1251" t="str">
        <f t="shared" ref="U14:AG14" si="25">IF(ISERROR(VLOOKUP(U12,$AK$6:$AM$65,2,FALSE)),"",VLOOKUP(U12,$AK$6:$AM$65,2,FALSE))</f>
        <v/>
      </c>
      <c r="V14" s="1251" t="str">
        <f t="shared" si="25"/>
        <v/>
      </c>
      <c r="W14" s="1251" t="str">
        <f t="shared" si="25"/>
        <v/>
      </c>
      <c r="X14" s="1251" t="str">
        <f t="shared" si="25"/>
        <v/>
      </c>
      <c r="Y14" s="1251" t="str">
        <f t="shared" si="25"/>
        <v>慰霊の日</v>
      </c>
      <c r="Z14" s="1251" t="str">
        <f t="shared" si="25"/>
        <v/>
      </c>
      <c r="AA14" s="1251" t="str">
        <f t="shared" si="25"/>
        <v/>
      </c>
      <c r="AB14" s="1251" t="str">
        <f t="shared" si="25"/>
        <v/>
      </c>
      <c r="AC14" s="1251" t="str">
        <f t="shared" si="25"/>
        <v/>
      </c>
      <c r="AD14" s="1251" t="str">
        <f t="shared" si="25"/>
        <v/>
      </c>
      <c r="AE14" s="1251" t="str">
        <f t="shared" si="25"/>
        <v/>
      </c>
      <c r="AF14" s="1251" t="str">
        <f t="shared" si="25"/>
        <v/>
      </c>
      <c r="AG14" s="1254" t="str">
        <f t="shared" si="25"/>
        <v/>
      </c>
      <c r="AI14" s="1283"/>
      <c r="AK14" s="97">
        <v>45599</v>
      </c>
      <c r="AL14" s="248" t="s">
        <v>81</v>
      </c>
      <c r="AM14" s="249">
        <v>1</v>
      </c>
      <c r="AO14" s="250">
        <f>IF($F$8="","",EOMONTH($F$8,2)+DAY($F$8))</f>
        <v>45536</v>
      </c>
      <c r="AP14" s="252" t="str">
        <f t="shared" ref="AP14:DA14" si="26">IF(OR($AO14="",$AO14&gt;AP$4,$AO19&lt;AP$4,AP$5="準"),"",
IF(AND(OR(AP$5="土",AP$5="日",AP$5="Ａ"),AP$6=""),"",IF(AP$6="",0,AP$6)))</f>
        <v/>
      </c>
      <c r="AQ14" s="252" t="str">
        <f t="shared" si="26"/>
        <v/>
      </c>
      <c r="AR14" s="252" t="str">
        <f t="shared" si="26"/>
        <v/>
      </c>
      <c r="AS14" s="252" t="str">
        <f t="shared" si="26"/>
        <v/>
      </c>
      <c r="AT14" s="252" t="str">
        <f t="shared" si="26"/>
        <v/>
      </c>
      <c r="AU14" s="252" t="str">
        <f t="shared" si="26"/>
        <v/>
      </c>
      <c r="AV14" s="252" t="str">
        <f t="shared" si="26"/>
        <v/>
      </c>
      <c r="AW14" s="252" t="str">
        <f t="shared" si="26"/>
        <v/>
      </c>
      <c r="AX14" s="252" t="str">
        <f t="shared" si="26"/>
        <v/>
      </c>
      <c r="AY14" s="252" t="str">
        <f t="shared" si="26"/>
        <v/>
      </c>
      <c r="AZ14" s="252" t="str">
        <f t="shared" si="26"/>
        <v/>
      </c>
      <c r="BA14" s="252" t="str">
        <f t="shared" si="26"/>
        <v/>
      </c>
      <c r="BB14" s="252" t="str">
        <f t="shared" si="26"/>
        <v/>
      </c>
      <c r="BC14" s="252" t="str">
        <f t="shared" si="26"/>
        <v/>
      </c>
      <c r="BD14" s="252" t="str">
        <f t="shared" si="26"/>
        <v/>
      </c>
      <c r="BE14" s="252" t="str">
        <f t="shared" si="26"/>
        <v/>
      </c>
      <c r="BF14" s="252" t="str">
        <f t="shared" si="26"/>
        <v/>
      </c>
      <c r="BG14" s="252" t="str">
        <f t="shared" si="26"/>
        <v/>
      </c>
      <c r="BH14" s="252" t="str">
        <f t="shared" si="26"/>
        <v/>
      </c>
      <c r="BI14" s="252" t="str">
        <f t="shared" si="26"/>
        <v/>
      </c>
      <c r="BJ14" s="252" t="str">
        <f t="shared" si="26"/>
        <v/>
      </c>
      <c r="BK14" s="252" t="str">
        <f t="shared" si="26"/>
        <v/>
      </c>
      <c r="BL14" s="252" t="str">
        <f t="shared" si="26"/>
        <v/>
      </c>
      <c r="BM14" s="252" t="str">
        <f t="shared" si="26"/>
        <v/>
      </c>
      <c r="BN14" s="252" t="str">
        <f t="shared" si="26"/>
        <v/>
      </c>
      <c r="BO14" s="252" t="str">
        <f t="shared" si="26"/>
        <v/>
      </c>
      <c r="BP14" s="252" t="str">
        <f t="shared" si="26"/>
        <v/>
      </c>
      <c r="BQ14" s="252" t="str">
        <f t="shared" si="26"/>
        <v/>
      </c>
      <c r="BR14" s="252" t="str">
        <f t="shared" si="26"/>
        <v/>
      </c>
      <c r="BS14" s="252" t="str">
        <f t="shared" si="26"/>
        <v/>
      </c>
      <c r="BT14" s="253" t="str">
        <f t="shared" si="26"/>
        <v/>
      </c>
      <c r="BU14" s="251" t="str">
        <f t="shared" si="26"/>
        <v/>
      </c>
      <c r="BV14" s="252" t="str">
        <f t="shared" si="26"/>
        <v/>
      </c>
      <c r="BW14" s="252" t="str">
        <f t="shared" si="26"/>
        <v/>
      </c>
      <c r="BX14" s="252" t="str">
        <f t="shared" si="26"/>
        <v/>
      </c>
      <c r="BY14" s="252" t="str">
        <f t="shared" si="26"/>
        <v/>
      </c>
      <c r="BZ14" s="252" t="str">
        <f t="shared" si="26"/>
        <v/>
      </c>
      <c r="CA14" s="252" t="str">
        <f t="shared" si="26"/>
        <v/>
      </c>
      <c r="CB14" s="252" t="str">
        <f t="shared" si="26"/>
        <v/>
      </c>
      <c r="CC14" s="252" t="str">
        <f t="shared" si="26"/>
        <v/>
      </c>
      <c r="CD14" s="252" t="str">
        <f t="shared" si="26"/>
        <v/>
      </c>
      <c r="CE14" s="252" t="str">
        <f t="shared" si="26"/>
        <v/>
      </c>
      <c r="CF14" s="252" t="str">
        <f t="shared" si="26"/>
        <v/>
      </c>
      <c r="CG14" s="252" t="str">
        <f t="shared" si="26"/>
        <v/>
      </c>
      <c r="CH14" s="252" t="str">
        <f t="shared" si="26"/>
        <v/>
      </c>
      <c r="CI14" s="252" t="str">
        <f t="shared" si="26"/>
        <v/>
      </c>
      <c r="CJ14" s="252" t="str">
        <f t="shared" si="26"/>
        <v/>
      </c>
      <c r="CK14" s="252" t="str">
        <f t="shared" si="26"/>
        <v/>
      </c>
      <c r="CL14" s="252" t="str">
        <f t="shared" si="26"/>
        <v/>
      </c>
      <c r="CM14" s="252" t="str">
        <f t="shared" si="26"/>
        <v/>
      </c>
      <c r="CN14" s="252" t="str">
        <f t="shared" si="26"/>
        <v/>
      </c>
      <c r="CO14" s="252" t="str">
        <f t="shared" si="26"/>
        <v/>
      </c>
      <c r="CP14" s="252" t="str">
        <f t="shared" si="26"/>
        <v/>
      </c>
      <c r="CQ14" s="252" t="str">
        <f t="shared" si="26"/>
        <v/>
      </c>
      <c r="CR14" s="252" t="str">
        <f t="shared" si="26"/>
        <v/>
      </c>
      <c r="CS14" s="252" t="str">
        <f t="shared" si="26"/>
        <v/>
      </c>
      <c r="CT14" s="252" t="str">
        <f t="shared" si="26"/>
        <v/>
      </c>
      <c r="CU14" s="252" t="str">
        <f t="shared" si="26"/>
        <v/>
      </c>
      <c r="CV14" s="252" t="str">
        <f t="shared" si="26"/>
        <v/>
      </c>
      <c r="CW14" s="252" t="str">
        <f t="shared" si="26"/>
        <v/>
      </c>
      <c r="CX14" s="252" t="str">
        <f t="shared" si="26"/>
        <v/>
      </c>
      <c r="CY14" s="253" t="str">
        <f t="shared" si="26"/>
        <v/>
      </c>
      <c r="CZ14" s="251" t="str">
        <f t="shared" si="26"/>
        <v/>
      </c>
      <c r="DA14" s="252" t="str">
        <f t="shared" si="26"/>
        <v/>
      </c>
      <c r="DB14" s="252" t="str">
        <f t="shared" ref="DB14:FM14" si="27">IF(OR($AO14="",$AO14&gt;DB$4,$AO19&lt;DB$4,DB$5="準"),"",
IF(AND(OR(DB$5="土",DB$5="日",DB$5="Ａ"),DB$6=""),"",IF(DB$6="",0,DB$6)))</f>
        <v/>
      </c>
      <c r="DC14" s="252" t="str">
        <f t="shared" si="27"/>
        <v/>
      </c>
      <c r="DD14" s="252" t="str">
        <f t="shared" si="27"/>
        <v/>
      </c>
      <c r="DE14" s="252" t="str">
        <f t="shared" si="27"/>
        <v/>
      </c>
      <c r="DF14" s="252" t="str">
        <f t="shared" si="27"/>
        <v/>
      </c>
      <c r="DG14" s="252" t="str">
        <f t="shared" si="27"/>
        <v/>
      </c>
      <c r="DH14" s="252" t="str">
        <f t="shared" si="27"/>
        <v/>
      </c>
      <c r="DI14" s="252" t="str">
        <f t="shared" si="27"/>
        <v/>
      </c>
      <c r="DJ14" s="252" t="str">
        <f t="shared" si="27"/>
        <v/>
      </c>
      <c r="DK14" s="252" t="str">
        <f t="shared" si="27"/>
        <v/>
      </c>
      <c r="DL14" s="252" t="str">
        <f t="shared" si="27"/>
        <v/>
      </c>
      <c r="DM14" s="252" t="str">
        <f t="shared" si="27"/>
        <v/>
      </c>
      <c r="DN14" s="252" t="str">
        <f t="shared" si="27"/>
        <v/>
      </c>
      <c r="DO14" s="252" t="str">
        <f t="shared" si="27"/>
        <v/>
      </c>
      <c r="DP14" s="252" t="str">
        <f t="shared" si="27"/>
        <v/>
      </c>
      <c r="DQ14" s="252" t="str">
        <f t="shared" si="27"/>
        <v/>
      </c>
      <c r="DR14" s="252" t="str">
        <f t="shared" si="27"/>
        <v/>
      </c>
      <c r="DS14" s="252" t="str">
        <f t="shared" si="27"/>
        <v/>
      </c>
      <c r="DT14" s="252" t="str">
        <f t="shared" si="27"/>
        <v/>
      </c>
      <c r="DU14" s="252" t="str">
        <f t="shared" si="27"/>
        <v/>
      </c>
      <c r="DV14" s="252" t="str">
        <f t="shared" si="27"/>
        <v/>
      </c>
      <c r="DW14" s="252" t="str">
        <f t="shared" si="27"/>
        <v/>
      </c>
      <c r="DX14" s="252" t="str">
        <f t="shared" si="27"/>
        <v/>
      </c>
      <c r="DY14" s="252" t="str">
        <f t="shared" si="27"/>
        <v/>
      </c>
      <c r="DZ14" s="252" t="str">
        <f t="shared" si="27"/>
        <v/>
      </c>
      <c r="EA14" s="252" t="str">
        <f t="shared" si="27"/>
        <v/>
      </c>
      <c r="EB14" s="252" t="str">
        <f t="shared" si="27"/>
        <v/>
      </c>
      <c r="EC14" s="252" t="str">
        <f t="shared" si="27"/>
        <v/>
      </c>
      <c r="ED14" s="253" t="str">
        <f t="shared" si="27"/>
        <v/>
      </c>
      <c r="EE14" s="251" t="str">
        <f t="shared" si="27"/>
        <v/>
      </c>
      <c r="EF14" s="252">
        <f t="shared" si="27"/>
        <v>0</v>
      </c>
      <c r="EG14" s="252">
        <f t="shared" si="27"/>
        <v>0</v>
      </c>
      <c r="EH14" s="252">
        <f t="shared" si="27"/>
        <v>0</v>
      </c>
      <c r="EI14" s="252">
        <f t="shared" si="27"/>
        <v>0</v>
      </c>
      <c r="EJ14" s="252">
        <f t="shared" si="27"/>
        <v>0</v>
      </c>
      <c r="EK14" s="252" t="str">
        <f t="shared" si="27"/>
        <v/>
      </c>
      <c r="EL14" s="252" t="str">
        <f t="shared" si="27"/>
        <v/>
      </c>
      <c r="EM14" s="252">
        <f t="shared" si="27"/>
        <v>0</v>
      </c>
      <c r="EN14" s="252">
        <f t="shared" si="27"/>
        <v>0</v>
      </c>
      <c r="EO14" s="252">
        <f t="shared" si="27"/>
        <v>0</v>
      </c>
      <c r="EP14" s="252">
        <f t="shared" si="27"/>
        <v>0</v>
      </c>
      <c r="EQ14" s="252">
        <f t="shared" si="27"/>
        <v>0</v>
      </c>
      <c r="ER14" s="252" t="str">
        <f t="shared" si="27"/>
        <v/>
      </c>
      <c r="ES14" s="252" t="str">
        <f t="shared" si="27"/>
        <v/>
      </c>
      <c r="ET14" s="252" t="str">
        <f t="shared" si="27"/>
        <v/>
      </c>
      <c r="EU14" s="252">
        <f t="shared" si="27"/>
        <v>0</v>
      </c>
      <c r="EV14" s="252">
        <f t="shared" si="27"/>
        <v>0</v>
      </c>
      <c r="EW14" s="252">
        <f t="shared" si="27"/>
        <v>0</v>
      </c>
      <c r="EX14" s="252">
        <f t="shared" si="27"/>
        <v>0</v>
      </c>
      <c r="EY14" s="252" t="str">
        <f t="shared" si="27"/>
        <v/>
      </c>
      <c r="EZ14" s="252" t="str">
        <f t="shared" si="27"/>
        <v/>
      </c>
      <c r="FA14" s="252" t="str">
        <f t="shared" si="27"/>
        <v/>
      </c>
      <c r="FB14" s="252">
        <f t="shared" si="27"/>
        <v>0</v>
      </c>
      <c r="FC14" s="252">
        <f t="shared" si="27"/>
        <v>0</v>
      </c>
      <c r="FD14" s="252">
        <f t="shared" si="27"/>
        <v>0</v>
      </c>
      <c r="FE14" s="252">
        <f t="shared" si="27"/>
        <v>0</v>
      </c>
      <c r="FF14" s="252" t="str">
        <f t="shared" si="27"/>
        <v/>
      </c>
      <c r="FG14" s="252" t="str">
        <f t="shared" si="27"/>
        <v/>
      </c>
      <c r="FH14" s="252">
        <f t="shared" si="27"/>
        <v>0</v>
      </c>
      <c r="FI14" s="253" t="str">
        <f t="shared" si="27"/>
        <v/>
      </c>
      <c r="FJ14" s="251" t="str">
        <f t="shared" si="27"/>
        <v/>
      </c>
      <c r="FK14" s="252" t="str">
        <f t="shared" si="27"/>
        <v/>
      </c>
      <c r="FL14" s="252" t="str">
        <f t="shared" si="27"/>
        <v/>
      </c>
      <c r="FM14" s="252" t="str">
        <f t="shared" si="27"/>
        <v/>
      </c>
      <c r="FN14" s="252" t="str">
        <f t="shared" ref="FN14:FS14" si="28">IF(OR($AO14="",$AO14&gt;FN$4,$AO19&lt;FN$4,FN$5="準"),"",
IF(AND(OR(FN$5="土",FN$5="日",FN$5="Ａ"),FN$6=""),"",IF(FN$6="",0,FN$6)))</f>
        <v/>
      </c>
      <c r="FO14" s="252" t="str">
        <f t="shared" si="28"/>
        <v/>
      </c>
      <c r="FP14" s="252" t="str">
        <f t="shared" si="28"/>
        <v/>
      </c>
      <c r="FQ14" s="252" t="str">
        <f t="shared" si="28"/>
        <v/>
      </c>
      <c r="FR14" s="252" t="str">
        <f t="shared" si="28"/>
        <v/>
      </c>
      <c r="FS14" s="253" t="str">
        <f t="shared" si="28"/>
        <v/>
      </c>
      <c r="FT14" s="254" t="str">
        <f>IF(SUM(AP14:FI14)=0,"",SUM(AP14:FI14))</f>
        <v/>
      </c>
    </row>
    <row r="15" spans="1:176" ht="30" customHeight="1">
      <c r="A15" s="1252"/>
      <c r="B15" s="1259"/>
      <c r="C15" s="1260"/>
      <c r="D15" s="1251"/>
      <c r="E15" s="1251"/>
      <c r="F15" s="1251"/>
      <c r="G15" s="1251"/>
      <c r="H15" s="1251"/>
      <c r="I15" s="1251"/>
      <c r="J15" s="1251"/>
      <c r="K15" s="1251"/>
      <c r="L15" s="1251"/>
      <c r="M15" s="1251"/>
      <c r="N15" s="1251"/>
      <c r="O15" s="1251"/>
      <c r="P15" s="1251"/>
      <c r="Q15" s="1251"/>
      <c r="R15" s="1251"/>
      <c r="S15" s="1251"/>
      <c r="T15" s="1251"/>
      <c r="U15" s="1251"/>
      <c r="V15" s="1251"/>
      <c r="W15" s="1251"/>
      <c r="X15" s="1251"/>
      <c r="Y15" s="1251"/>
      <c r="Z15" s="1251"/>
      <c r="AA15" s="1251"/>
      <c r="AB15" s="1251"/>
      <c r="AC15" s="1251"/>
      <c r="AD15" s="1251"/>
      <c r="AE15" s="1251"/>
      <c r="AF15" s="1251"/>
      <c r="AG15" s="1254"/>
      <c r="AI15" s="1283"/>
      <c r="AK15" s="97">
        <v>45600</v>
      </c>
      <c r="AL15" s="248" t="s">
        <v>568</v>
      </c>
      <c r="AM15" s="249">
        <v>1</v>
      </c>
      <c r="AO15" s="292"/>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63"/>
      <c r="BU15" s="262"/>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63"/>
      <c r="CZ15" s="262"/>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63"/>
      <c r="EE15" s="262"/>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63"/>
      <c r="FJ15" s="262"/>
      <c r="FK15" s="225"/>
      <c r="FL15" s="225"/>
      <c r="FM15" s="225"/>
      <c r="FN15" s="225"/>
      <c r="FO15" s="225"/>
      <c r="FP15" s="225"/>
      <c r="FQ15" s="225"/>
      <c r="FR15" s="225"/>
      <c r="FS15" s="263"/>
      <c r="FT15" s="264"/>
    </row>
    <row r="16" spans="1:176" ht="30" customHeight="1">
      <c r="A16" s="1252"/>
      <c r="B16" s="1259"/>
      <c r="C16" s="1260"/>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251"/>
      <c r="AB16" s="1251"/>
      <c r="AC16" s="1251"/>
      <c r="AD16" s="1251"/>
      <c r="AE16" s="1251"/>
      <c r="AF16" s="1251"/>
      <c r="AG16" s="1254"/>
      <c r="AI16" s="1283"/>
      <c r="AK16" s="97">
        <v>45619</v>
      </c>
      <c r="AL16" s="248" t="s">
        <v>82</v>
      </c>
      <c r="AM16" s="249">
        <v>1</v>
      </c>
      <c r="AO16" s="292"/>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63"/>
      <c r="BU16" s="262"/>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63"/>
      <c r="CZ16" s="262"/>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63"/>
      <c r="EE16" s="262"/>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63"/>
      <c r="FJ16" s="262"/>
      <c r="FK16" s="225"/>
      <c r="FL16" s="225"/>
      <c r="FM16" s="225"/>
      <c r="FN16" s="225"/>
      <c r="FO16" s="225"/>
      <c r="FP16" s="225"/>
      <c r="FQ16" s="225"/>
      <c r="FR16" s="225"/>
      <c r="FS16" s="263"/>
      <c r="FT16" s="264"/>
    </row>
    <row r="17" spans="1:176" ht="30" customHeight="1">
      <c r="A17" s="1252"/>
      <c r="B17" s="1259"/>
      <c r="C17" s="1260"/>
      <c r="D17" s="1251"/>
      <c r="E17" s="1251"/>
      <c r="F17" s="1251"/>
      <c r="G17" s="1251"/>
      <c r="H17" s="1251"/>
      <c r="I17" s="1251"/>
      <c r="J17" s="1251"/>
      <c r="K17" s="1251"/>
      <c r="L17" s="1251"/>
      <c r="M17" s="1251"/>
      <c r="N17" s="1251"/>
      <c r="O17" s="1251"/>
      <c r="P17" s="1251"/>
      <c r="Q17" s="1251"/>
      <c r="R17" s="1251"/>
      <c r="S17" s="1251"/>
      <c r="T17" s="1251"/>
      <c r="U17" s="1251"/>
      <c r="V17" s="1251"/>
      <c r="W17" s="1251"/>
      <c r="X17" s="1251"/>
      <c r="Y17" s="1251"/>
      <c r="Z17" s="1251"/>
      <c r="AA17" s="1251"/>
      <c r="AB17" s="1251"/>
      <c r="AC17" s="1251"/>
      <c r="AD17" s="1251"/>
      <c r="AE17" s="1251"/>
      <c r="AF17" s="1251"/>
      <c r="AG17" s="1254"/>
      <c r="AI17" s="1283"/>
      <c r="AK17" s="97">
        <v>45655</v>
      </c>
      <c r="AL17" s="248" t="s">
        <v>83</v>
      </c>
      <c r="AM17" s="249">
        <v>1</v>
      </c>
      <c r="AO17" s="292"/>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63"/>
      <c r="BU17" s="262"/>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63"/>
      <c r="CZ17" s="262"/>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63"/>
      <c r="EE17" s="262"/>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63"/>
      <c r="FJ17" s="262"/>
      <c r="FK17" s="225"/>
      <c r="FL17" s="225"/>
      <c r="FM17" s="225"/>
      <c r="FN17" s="225"/>
      <c r="FO17" s="225"/>
      <c r="FP17" s="225"/>
      <c r="FQ17" s="225"/>
      <c r="FR17" s="225"/>
      <c r="FS17" s="263"/>
      <c r="FT17" s="264"/>
    </row>
    <row r="18" spans="1:176" ht="30" customHeight="1">
      <c r="A18" s="1252"/>
      <c r="B18" s="1259"/>
      <c r="C18" s="1260"/>
      <c r="D18" s="1251"/>
      <c r="E18" s="1251"/>
      <c r="F18" s="1251"/>
      <c r="G18" s="1251"/>
      <c r="H18" s="1251"/>
      <c r="I18" s="1251"/>
      <c r="J18" s="1251"/>
      <c r="K18" s="1251"/>
      <c r="L18" s="1251"/>
      <c r="M18" s="1251"/>
      <c r="N18" s="1251"/>
      <c r="O18" s="1251"/>
      <c r="P18" s="1251"/>
      <c r="Q18" s="1251"/>
      <c r="R18" s="1251"/>
      <c r="S18" s="1251"/>
      <c r="T18" s="1251"/>
      <c r="U18" s="1251"/>
      <c r="V18" s="1251"/>
      <c r="W18" s="1251"/>
      <c r="X18" s="1251"/>
      <c r="Y18" s="1251"/>
      <c r="Z18" s="1251"/>
      <c r="AA18" s="1251"/>
      <c r="AB18" s="1251"/>
      <c r="AC18" s="1251"/>
      <c r="AD18" s="1251"/>
      <c r="AE18" s="1251"/>
      <c r="AF18" s="1251"/>
      <c r="AG18" s="1254"/>
      <c r="AI18" s="293">
        <f>R9</f>
        <v>20</v>
      </c>
      <c r="AK18" s="97">
        <v>45656</v>
      </c>
      <c r="AL18" s="248" t="s">
        <v>83</v>
      </c>
      <c r="AM18" s="249">
        <v>1</v>
      </c>
      <c r="AO18" s="292"/>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63"/>
      <c r="BU18" s="262"/>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63"/>
      <c r="CZ18" s="262"/>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63"/>
      <c r="EE18" s="262"/>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63"/>
      <c r="FJ18" s="262"/>
      <c r="FK18" s="225"/>
      <c r="FL18" s="225"/>
      <c r="FM18" s="225"/>
      <c r="FN18" s="225"/>
      <c r="FO18" s="225"/>
      <c r="FP18" s="225"/>
      <c r="FQ18" s="225"/>
      <c r="FR18" s="225"/>
      <c r="FS18" s="263"/>
      <c r="FT18" s="264"/>
    </row>
    <row r="19" spans="1:176" ht="30" customHeight="1">
      <c r="A19" s="1252"/>
      <c r="B19" s="1259"/>
      <c r="C19" s="1260"/>
      <c r="D19" s="1251"/>
      <c r="E19" s="1251"/>
      <c r="F19" s="1251"/>
      <c r="G19" s="1251"/>
      <c r="H19" s="1251"/>
      <c r="I19" s="1251"/>
      <c r="J19" s="1251"/>
      <c r="K19" s="1251"/>
      <c r="L19" s="1251"/>
      <c r="M19" s="1251"/>
      <c r="N19" s="1251"/>
      <c r="O19" s="1251"/>
      <c r="P19" s="1251"/>
      <c r="Q19" s="1251"/>
      <c r="R19" s="1251"/>
      <c r="S19" s="1251"/>
      <c r="T19" s="1251"/>
      <c r="U19" s="1251"/>
      <c r="V19" s="1251"/>
      <c r="W19" s="1251"/>
      <c r="X19" s="1251"/>
      <c r="Y19" s="1251"/>
      <c r="Z19" s="1251"/>
      <c r="AA19" s="1251"/>
      <c r="AB19" s="1251"/>
      <c r="AC19" s="1251"/>
      <c r="AD19" s="1251"/>
      <c r="AE19" s="1251"/>
      <c r="AF19" s="1251"/>
      <c r="AG19" s="1254"/>
      <c r="AI19" s="274" t="s">
        <v>416</v>
      </c>
      <c r="AK19" s="97">
        <v>45657</v>
      </c>
      <c r="AL19" s="248" t="s">
        <v>83</v>
      </c>
      <c r="AM19" s="249">
        <v>1</v>
      </c>
      <c r="AO19" s="255">
        <f>IF($F$8="","",EOMONTH($F$8,3)+DAY($F$8)-1)</f>
        <v>45565</v>
      </c>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8"/>
      <c r="BU19" s="256"/>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8"/>
      <c r="CZ19" s="256"/>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8"/>
      <c r="EE19" s="256"/>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8"/>
      <c r="FJ19" s="256"/>
      <c r="FK19" s="257"/>
      <c r="FL19" s="257"/>
      <c r="FM19" s="257"/>
      <c r="FN19" s="257"/>
      <c r="FO19" s="257"/>
      <c r="FP19" s="257"/>
      <c r="FQ19" s="257"/>
      <c r="FR19" s="257"/>
      <c r="FS19" s="258"/>
      <c r="FT19" s="259">
        <f>IF(COUNT(AP14:FI14)=0,"",COUNT(AP14:FI14))</f>
        <v>19</v>
      </c>
    </row>
    <row r="20" spans="1:176" ht="15" customHeight="1">
      <c r="A20" s="1252"/>
      <c r="B20" s="1253" t="s">
        <v>23</v>
      </c>
      <c r="C20" s="275"/>
      <c r="D20" s="276"/>
      <c r="E20" s="276"/>
      <c r="F20" s="276"/>
      <c r="G20" s="276"/>
      <c r="H20" s="276"/>
      <c r="I20" s="276"/>
      <c r="J20" s="276"/>
      <c r="K20" s="276"/>
      <c r="L20" s="276"/>
      <c r="M20" s="277"/>
      <c r="N20" s="277"/>
      <c r="O20" s="276"/>
      <c r="P20" s="276"/>
      <c r="Q20" s="276"/>
      <c r="R20" s="276"/>
      <c r="S20" s="276"/>
      <c r="T20" s="276"/>
      <c r="U20" s="276"/>
      <c r="V20" s="276"/>
      <c r="W20" s="276"/>
      <c r="X20" s="276"/>
      <c r="Y20" s="276"/>
      <c r="Z20" s="276"/>
      <c r="AA20" s="276"/>
      <c r="AB20" s="276"/>
      <c r="AC20" s="276"/>
      <c r="AD20" s="276"/>
      <c r="AE20" s="276"/>
      <c r="AF20" s="276"/>
      <c r="AG20" s="278"/>
      <c r="AI20" s="294" t="str">
        <f>R8</f>
        <v/>
      </c>
      <c r="AK20" s="95">
        <v>45658</v>
      </c>
      <c r="AL20" s="248" t="s">
        <v>84</v>
      </c>
      <c r="AM20" s="249">
        <v>1</v>
      </c>
      <c r="AO20" s="225"/>
    </row>
    <row r="21" spans="1:176" ht="15" customHeight="1">
      <c r="A21" s="1252"/>
      <c r="B21" s="1253"/>
      <c r="C21" s="280"/>
      <c r="D21" s="281"/>
      <c r="E21" s="281"/>
      <c r="F21" s="281"/>
      <c r="G21" s="281"/>
      <c r="H21" s="281"/>
      <c r="I21" s="281"/>
      <c r="J21" s="281"/>
      <c r="K21" s="281"/>
      <c r="L21" s="281"/>
      <c r="M21" s="281"/>
      <c r="N21" s="281"/>
      <c r="O21" s="281"/>
      <c r="P21" s="281"/>
      <c r="Q21" s="281"/>
      <c r="R21" s="281"/>
      <c r="S21" s="281"/>
      <c r="T21" s="281"/>
      <c r="U21" s="281"/>
      <c r="V21" s="281"/>
      <c r="W21" s="282"/>
      <c r="X21" s="282"/>
      <c r="Y21" s="282"/>
      <c r="Z21" s="282"/>
      <c r="AA21" s="282"/>
      <c r="AB21" s="282"/>
      <c r="AC21" s="282"/>
      <c r="AD21" s="282"/>
      <c r="AE21" s="282"/>
      <c r="AF21" s="282"/>
      <c r="AG21" s="283"/>
      <c r="AI21" s="284" t="s">
        <v>23</v>
      </c>
      <c r="AK21" s="97">
        <v>45659</v>
      </c>
      <c r="AL21" s="248" t="s">
        <v>83</v>
      </c>
      <c r="AM21" s="249">
        <v>1</v>
      </c>
      <c r="AO21" s="225"/>
    </row>
    <row r="22" spans="1:176" ht="6" customHeight="1">
      <c r="A22" s="227"/>
      <c r="B22" s="227"/>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K22" s="392">
        <v>45660</v>
      </c>
      <c r="AL22" s="248" t="s">
        <v>83</v>
      </c>
      <c r="AM22" s="249">
        <v>1</v>
      </c>
      <c r="AO22" s="225"/>
    </row>
    <row r="23" spans="1:176" ht="12" customHeight="1">
      <c r="A23" s="227"/>
      <c r="B23" s="1261" t="str">
        <f>IF($F$8="","",MONTH(C24)&amp;"月")</f>
        <v>7月</v>
      </c>
      <c r="C23" s="1262"/>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K23" s="97">
        <v>45670</v>
      </c>
      <c r="AL23" s="248" t="s">
        <v>85</v>
      </c>
      <c r="AM23" s="249">
        <v>1</v>
      </c>
      <c r="AO23" s="225"/>
    </row>
    <row r="24" spans="1:176" ht="15" customHeight="1">
      <c r="A24" s="1151"/>
      <c r="B24" s="269" t="s">
        <v>412</v>
      </c>
      <c r="C24" s="266">
        <f>IF(C12="","",AO9)</f>
        <v>45474</v>
      </c>
      <c r="D24" s="267">
        <f>IF(C24="","",IF(C24+1&gt;$AO$10,"",C24+1))</f>
        <v>45475</v>
      </c>
      <c r="E24" s="267">
        <f t="shared" ref="E24:AG24" si="29">IF(D24="","",IF(D24+1&gt;$AO$10,"",D24+1))</f>
        <v>45476</v>
      </c>
      <c r="F24" s="267">
        <f t="shared" si="29"/>
        <v>45477</v>
      </c>
      <c r="G24" s="267">
        <f t="shared" si="29"/>
        <v>45478</v>
      </c>
      <c r="H24" s="267">
        <f t="shared" si="29"/>
        <v>45479</v>
      </c>
      <c r="I24" s="267">
        <f t="shared" si="29"/>
        <v>45480</v>
      </c>
      <c r="J24" s="267">
        <f t="shared" si="29"/>
        <v>45481</v>
      </c>
      <c r="K24" s="267">
        <f t="shared" si="29"/>
        <v>45482</v>
      </c>
      <c r="L24" s="267">
        <f t="shared" si="29"/>
        <v>45483</v>
      </c>
      <c r="M24" s="267">
        <f t="shared" si="29"/>
        <v>45484</v>
      </c>
      <c r="N24" s="267">
        <f t="shared" si="29"/>
        <v>45485</v>
      </c>
      <c r="O24" s="267">
        <f t="shared" si="29"/>
        <v>45486</v>
      </c>
      <c r="P24" s="267">
        <f t="shared" si="29"/>
        <v>45487</v>
      </c>
      <c r="Q24" s="267">
        <f t="shared" si="29"/>
        <v>45488</v>
      </c>
      <c r="R24" s="267">
        <f t="shared" si="29"/>
        <v>45489</v>
      </c>
      <c r="S24" s="267">
        <f t="shared" si="29"/>
        <v>45490</v>
      </c>
      <c r="T24" s="267">
        <f t="shared" si="29"/>
        <v>45491</v>
      </c>
      <c r="U24" s="267">
        <f t="shared" si="29"/>
        <v>45492</v>
      </c>
      <c r="V24" s="267">
        <f t="shared" si="29"/>
        <v>45493</v>
      </c>
      <c r="W24" s="267">
        <f t="shared" si="29"/>
        <v>45494</v>
      </c>
      <c r="X24" s="267">
        <f t="shared" si="29"/>
        <v>45495</v>
      </c>
      <c r="Y24" s="267">
        <f t="shared" si="29"/>
        <v>45496</v>
      </c>
      <c r="Z24" s="267">
        <f t="shared" si="29"/>
        <v>45497</v>
      </c>
      <c r="AA24" s="267">
        <f t="shared" si="29"/>
        <v>45498</v>
      </c>
      <c r="AB24" s="267">
        <f t="shared" si="29"/>
        <v>45499</v>
      </c>
      <c r="AC24" s="267">
        <f t="shared" si="29"/>
        <v>45500</v>
      </c>
      <c r="AD24" s="267">
        <f t="shared" si="29"/>
        <v>45501</v>
      </c>
      <c r="AE24" s="267">
        <f t="shared" si="29"/>
        <v>45502</v>
      </c>
      <c r="AF24" s="267">
        <f t="shared" si="29"/>
        <v>45503</v>
      </c>
      <c r="AG24" s="268">
        <f t="shared" si="29"/>
        <v>45504</v>
      </c>
      <c r="AI24" s="1282" t="s">
        <v>417</v>
      </c>
      <c r="AK24" s="97">
        <v>45699</v>
      </c>
      <c r="AL24" s="248" t="s">
        <v>86</v>
      </c>
      <c r="AM24" s="249">
        <v>1</v>
      </c>
      <c r="AO24" s="225"/>
    </row>
    <row r="25" spans="1:176" ht="15" customHeight="1">
      <c r="A25" s="1252"/>
      <c r="B25" s="269" t="s">
        <v>414</v>
      </c>
      <c r="C25" s="270" t="str">
        <f>IF(C24="","",TEXT(C24,"aaa"))</f>
        <v>月</v>
      </c>
      <c r="D25" s="271" t="str">
        <f t="shared" ref="D25:AG25" si="30">IF(D24="","",TEXT(D24,"aaa"))</f>
        <v>火</v>
      </c>
      <c r="E25" s="271" t="str">
        <f t="shared" si="30"/>
        <v>水</v>
      </c>
      <c r="F25" s="271" t="str">
        <f t="shared" si="30"/>
        <v>木</v>
      </c>
      <c r="G25" s="271" t="str">
        <f t="shared" si="30"/>
        <v>金</v>
      </c>
      <c r="H25" s="271" t="str">
        <f t="shared" si="30"/>
        <v>土</v>
      </c>
      <c r="I25" s="271" t="str">
        <f t="shared" si="30"/>
        <v>日</v>
      </c>
      <c r="J25" s="271" t="str">
        <f t="shared" si="30"/>
        <v>月</v>
      </c>
      <c r="K25" s="271" t="str">
        <f t="shared" si="30"/>
        <v>火</v>
      </c>
      <c r="L25" s="271" t="str">
        <f t="shared" si="30"/>
        <v>水</v>
      </c>
      <c r="M25" s="271" t="str">
        <f t="shared" si="30"/>
        <v>木</v>
      </c>
      <c r="N25" s="271" t="str">
        <f t="shared" si="30"/>
        <v>金</v>
      </c>
      <c r="O25" s="271" t="str">
        <f t="shared" si="30"/>
        <v>土</v>
      </c>
      <c r="P25" s="271" t="str">
        <f t="shared" si="30"/>
        <v>日</v>
      </c>
      <c r="Q25" s="271" t="str">
        <f t="shared" si="30"/>
        <v>月</v>
      </c>
      <c r="R25" s="271" t="str">
        <f t="shared" si="30"/>
        <v>火</v>
      </c>
      <c r="S25" s="271" t="str">
        <f t="shared" si="30"/>
        <v>水</v>
      </c>
      <c r="T25" s="271" t="str">
        <f t="shared" si="30"/>
        <v>木</v>
      </c>
      <c r="U25" s="271" t="str">
        <f t="shared" si="30"/>
        <v>金</v>
      </c>
      <c r="V25" s="271" t="str">
        <f t="shared" si="30"/>
        <v>土</v>
      </c>
      <c r="W25" s="271" t="str">
        <f t="shared" si="30"/>
        <v>日</v>
      </c>
      <c r="X25" s="271" t="str">
        <f t="shared" si="30"/>
        <v>月</v>
      </c>
      <c r="Y25" s="271" t="str">
        <f t="shared" si="30"/>
        <v>火</v>
      </c>
      <c r="Z25" s="271" t="str">
        <f t="shared" si="30"/>
        <v>水</v>
      </c>
      <c r="AA25" s="271" t="str">
        <f t="shared" si="30"/>
        <v>木</v>
      </c>
      <c r="AB25" s="271" t="str">
        <f t="shared" si="30"/>
        <v>金</v>
      </c>
      <c r="AC25" s="271" t="str">
        <f t="shared" si="30"/>
        <v>土</v>
      </c>
      <c r="AD25" s="271" t="str">
        <f t="shared" si="30"/>
        <v>日</v>
      </c>
      <c r="AE25" s="271" t="str">
        <f t="shared" si="30"/>
        <v>月</v>
      </c>
      <c r="AF25" s="271" t="str">
        <f t="shared" si="30"/>
        <v>火</v>
      </c>
      <c r="AG25" s="272" t="str">
        <f t="shared" si="30"/>
        <v>水</v>
      </c>
      <c r="AI25" s="1283"/>
      <c r="AK25" s="97">
        <v>45711</v>
      </c>
      <c r="AL25" s="248" t="s">
        <v>87</v>
      </c>
      <c r="AM25" s="249">
        <v>1</v>
      </c>
    </row>
    <row r="26" spans="1:176" ht="30" customHeight="1">
      <c r="A26" s="1252"/>
      <c r="B26" s="1259" t="s">
        <v>415</v>
      </c>
      <c r="C26" s="1260" t="str">
        <f t="shared" ref="C26:S26" si="31">IF(ISERROR(VLOOKUP(C24,$AK$6:$AM$65,2,FALSE)),"",VLOOKUP(C24,$AK$6:$AM$65,2,FALSE))</f>
        <v/>
      </c>
      <c r="D26" s="1251" t="str">
        <f t="shared" si="31"/>
        <v/>
      </c>
      <c r="E26" s="1251" t="str">
        <f t="shared" si="31"/>
        <v/>
      </c>
      <c r="F26" s="1251" t="str">
        <f t="shared" si="31"/>
        <v/>
      </c>
      <c r="G26" s="1251" t="str">
        <f t="shared" si="31"/>
        <v/>
      </c>
      <c r="H26" s="1251" t="str">
        <f t="shared" si="31"/>
        <v/>
      </c>
      <c r="I26" s="1251" t="str">
        <f t="shared" si="31"/>
        <v/>
      </c>
      <c r="J26" s="1251" t="str">
        <f t="shared" si="31"/>
        <v/>
      </c>
      <c r="K26" s="1251" t="str">
        <f t="shared" si="31"/>
        <v/>
      </c>
      <c r="L26" s="1251" t="str">
        <f t="shared" si="31"/>
        <v/>
      </c>
      <c r="M26" s="1251" t="str">
        <f t="shared" si="31"/>
        <v/>
      </c>
      <c r="N26" s="1251" t="str">
        <f t="shared" si="31"/>
        <v/>
      </c>
      <c r="O26" s="1251" t="str">
        <f t="shared" si="31"/>
        <v/>
      </c>
      <c r="P26" s="1251" t="str">
        <f t="shared" si="31"/>
        <v/>
      </c>
      <c r="Q26" s="1251" t="str">
        <f t="shared" si="31"/>
        <v>海の日</v>
      </c>
      <c r="R26" s="1251" t="str">
        <f t="shared" si="31"/>
        <v/>
      </c>
      <c r="S26" s="1251" t="str">
        <f t="shared" si="31"/>
        <v/>
      </c>
      <c r="T26" s="1251" t="str">
        <f>IF(ISERROR(VLOOKUP(T24,$AK$6:$AM$65,2,FALSE)),"",VLOOKUP(T24,$AK$6:$AM$65,2,FALSE))</f>
        <v/>
      </c>
      <c r="U26" s="1251" t="str">
        <f t="shared" ref="U26:AG26" si="32">IF(ISERROR(VLOOKUP(U24,$AK$6:$AM$65,2,FALSE)),"",VLOOKUP(U24,$AK$6:$AM$65,2,FALSE))</f>
        <v/>
      </c>
      <c r="V26" s="1251" t="str">
        <f t="shared" si="32"/>
        <v/>
      </c>
      <c r="W26" s="1251" t="str">
        <f t="shared" si="32"/>
        <v/>
      </c>
      <c r="X26" s="1251" t="str">
        <f t="shared" si="32"/>
        <v/>
      </c>
      <c r="Y26" s="1251" t="str">
        <f t="shared" si="32"/>
        <v/>
      </c>
      <c r="Z26" s="1251" t="str">
        <f t="shared" si="32"/>
        <v/>
      </c>
      <c r="AA26" s="1251" t="str">
        <f t="shared" si="32"/>
        <v/>
      </c>
      <c r="AB26" s="1251" t="str">
        <f t="shared" si="32"/>
        <v/>
      </c>
      <c r="AC26" s="1251" t="str">
        <f t="shared" si="32"/>
        <v/>
      </c>
      <c r="AD26" s="1251" t="str">
        <f t="shared" si="32"/>
        <v/>
      </c>
      <c r="AE26" s="1251" t="str">
        <f t="shared" si="32"/>
        <v/>
      </c>
      <c r="AF26" s="1251" t="str">
        <f t="shared" si="32"/>
        <v/>
      </c>
      <c r="AG26" s="1254" t="str">
        <f t="shared" si="32"/>
        <v/>
      </c>
      <c r="AI26" s="1283"/>
      <c r="AK26" s="97">
        <v>45712</v>
      </c>
      <c r="AL26" s="248" t="s">
        <v>569</v>
      </c>
      <c r="AM26" s="249">
        <v>1</v>
      </c>
    </row>
    <row r="27" spans="1:176" ht="30" customHeight="1">
      <c r="A27" s="1252"/>
      <c r="B27" s="1259"/>
      <c r="C27" s="1260"/>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4"/>
      <c r="AI27" s="1283"/>
      <c r="AK27" s="97">
        <v>45736</v>
      </c>
      <c r="AL27" s="248" t="s">
        <v>88</v>
      </c>
      <c r="AM27" s="249">
        <v>1</v>
      </c>
    </row>
    <row r="28" spans="1:176" ht="30" customHeight="1">
      <c r="A28" s="1252"/>
      <c r="B28" s="1259"/>
      <c r="C28" s="1260"/>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c r="AE28" s="1251"/>
      <c r="AF28" s="1251"/>
      <c r="AG28" s="1254"/>
      <c r="AI28" s="1283"/>
      <c r="AK28" s="247" t="e">
        <f>IF('[2]休日リスト（長期コースは除く）'!#REF!="","",'[2]休日リスト（長期コースは除く）'!#REF!)</f>
        <v>#REF!</v>
      </c>
      <c r="AL28" s="248" t="e">
        <f>IF('[2]休日リスト（長期コースは除く）'!#REF!="","",'[2]休日リスト（長期コースは除く）'!#REF!)</f>
        <v>#REF!</v>
      </c>
      <c r="AM28" s="249" t="e">
        <f>IF('[2]休日リスト（長期コースは除く）'!#REF!="","",'[2]休日リスト（長期コースは除く）'!#REF!)</f>
        <v>#REF!</v>
      </c>
    </row>
    <row r="29" spans="1:176" ht="30" customHeight="1">
      <c r="A29" s="1252"/>
      <c r="B29" s="1259"/>
      <c r="C29" s="1260"/>
      <c r="D29" s="1251"/>
      <c r="E29" s="1251"/>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4"/>
      <c r="AI29" s="1283"/>
      <c r="AK29" s="247" t="e">
        <f>IF('[2]休日リスト（長期コースは除く）'!#REF!="","",'[2]休日リスト（長期コースは除く）'!#REF!)</f>
        <v>#REF!</v>
      </c>
      <c r="AL29" s="248" t="e">
        <f>IF('[2]休日リスト（長期コースは除く）'!#REF!="","",'[2]休日リスト（長期コースは除く）'!#REF!)</f>
        <v>#REF!</v>
      </c>
      <c r="AM29" s="249" t="e">
        <f>IF('[2]休日リスト（長期コースは除く）'!#REF!="","",'[2]休日リスト（長期コースは除く）'!#REF!)</f>
        <v>#REF!</v>
      </c>
    </row>
    <row r="30" spans="1:176" ht="30" customHeight="1">
      <c r="A30" s="1252"/>
      <c r="B30" s="1259"/>
      <c r="C30" s="1260"/>
      <c r="D30" s="1251"/>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1"/>
      <c r="AF30" s="1251"/>
      <c r="AG30" s="1254"/>
      <c r="AI30" s="293">
        <f>V9</f>
        <v>22</v>
      </c>
      <c r="AK30" s="247" t="e">
        <f>IF('[2]休日リスト（長期コースは除く）'!#REF!="","",'[2]休日リスト（長期コースは除く）'!#REF!)</f>
        <v>#REF!</v>
      </c>
      <c r="AL30" s="248" t="e">
        <f>IF('[2]休日リスト（長期コースは除く）'!#REF!="","",'[2]休日リスト（長期コースは除く）'!#REF!)</f>
        <v>#REF!</v>
      </c>
      <c r="AM30" s="249" t="e">
        <f>IF('[2]休日リスト（長期コースは除く）'!#REF!="","",'[2]休日リスト（長期コースは除く）'!#REF!)</f>
        <v>#REF!</v>
      </c>
    </row>
    <row r="31" spans="1:176" ht="30" customHeight="1">
      <c r="A31" s="1252"/>
      <c r="B31" s="1259"/>
      <c r="C31" s="1260"/>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4"/>
      <c r="AI31" s="274" t="s">
        <v>416</v>
      </c>
      <c r="AK31" s="247" t="e">
        <f>IF('[2]休日リスト（長期コースは除く）'!#REF!="","",'[2]休日リスト（長期コースは除く）'!#REF!)</f>
        <v>#REF!</v>
      </c>
      <c r="AL31" s="248" t="e">
        <f>IF('[2]休日リスト（長期コースは除く）'!#REF!="","",'[2]休日リスト（長期コースは除く）'!#REF!)</f>
        <v>#REF!</v>
      </c>
      <c r="AM31" s="249" t="e">
        <f>IF('[2]休日リスト（長期コースは除く）'!#REF!="","",'[2]休日リスト（長期コースは除く）'!#REF!)</f>
        <v>#REF!</v>
      </c>
    </row>
    <row r="32" spans="1:176" ht="15" customHeight="1">
      <c r="A32" s="1252"/>
      <c r="B32" s="1253" t="s">
        <v>23</v>
      </c>
      <c r="C32" s="275"/>
      <c r="D32" s="276"/>
      <c r="E32" s="276"/>
      <c r="F32" s="276"/>
      <c r="G32" s="276"/>
      <c r="H32" s="276"/>
      <c r="I32" s="276"/>
      <c r="J32" s="276"/>
      <c r="K32" s="276"/>
      <c r="L32" s="276"/>
      <c r="M32" s="277"/>
      <c r="N32" s="277"/>
      <c r="O32" s="276"/>
      <c r="P32" s="276"/>
      <c r="Q32" s="276"/>
      <c r="R32" s="276"/>
      <c r="S32" s="276"/>
      <c r="T32" s="276"/>
      <c r="U32" s="276"/>
      <c r="V32" s="276"/>
      <c r="W32" s="276"/>
      <c r="X32" s="276"/>
      <c r="Y32" s="276"/>
      <c r="Z32" s="276"/>
      <c r="AA32" s="276"/>
      <c r="AB32" s="276"/>
      <c r="AC32" s="276"/>
      <c r="AD32" s="276"/>
      <c r="AE32" s="276"/>
      <c r="AF32" s="276"/>
      <c r="AG32" s="278"/>
      <c r="AI32" s="294" t="str">
        <f>V8</f>
        <v/>
      </c>
      <c r="AK32" s="247" t="e">
        <f>IF('[2]休日リスト（長期コースは除く）'!B29="","",'[2]休日リスト（長期コースは除く）'!B29)</f>
        <v>#REF!</v>
      </c>
      <c r="AL32" s="248" t="e">
        <f>IF('[2]休日リスト（長期コースは除く）'!D29="","",'[2]休日リスト（長期コースは除く）'!D29)</f>
        <v>#REF!</v>
      </c>
      <c r="AM32" s="249" t="str">
        <f>IF('[2]休日リスト（長期コースは除く）'!E29="","",'[2]休日リスト（長期コースは除く）'!E29)</f>
        <v/>
      </c>
    </row>
    <row r="33" spans="1:39" ht="15" customHeight="1">
      <c r="A33" s="1252"/>
      <c r="B33" s="1253"/>
      <c r="C33" s="280"/>
      <c r="D33" s="281"/>
      <c r="E33" s="281"/>
      <c r="F33" s="281"/>
      <c r="G33" s="281"/>
      <c r="H33" s="281"/>
      <c r="I33" s="281"/>
      <c r="J33" s="281"/>
      <c r="K33" s="281"/>
      <c r="L33" s="281"/>
      <c r="M33" s="281"/>
      <c r="N33" s="281"/>
      <c r="O33" s="281"/>
      <c r="P33" s="281"/>
      <c r="Q33" s="281"/>
      <c r="R33" s="281"/>
      <c r="S33" s="281"/>
      <c r="T33" s="281"/>
      <c r="U33" s="281"/>
      <c r="V33" s="281"/>
      <c r="W33" s="282"/>
      <c r="X33" s="282"/>
      <c r="Y33" s="282"/>
      <c r="Z33" s="282"/>
      <c r="AA33" s="282"/>
      <c r="AB33" s="282"/>
      <c r="AC33" s="282"/>
      <c r="AD33" s="282"/>
      <c r="AE33" s="282"/>
      <c r="AF33" s="282"/>
      <c r="AG33" s="283"/>
      <c r="AI33" s="284" t="s">
        <v>23</v>
      </c>
      <c r="AK33" s="247" t="e">
        <f>IF('[2]休日リスト（長期コースは除く）'!B30="","",'[2]休日リスト（長期コースは除く）'!B30)</f>
        <v>#REF!</v>
      </c>
      <c r="AL33" s="248" t="e">
        <f>IF('[2]休日リスト（長期コースは除く）'!D30="","",'[2]休日リスト（長期コースは除く）'!D30)</f>
        <v>#REF!</v>
      </c>
      <c r="AM33" s="249" t="str">
        <f>IF('[2]休日リスト（長期コースは除く）'!E30="","",'[2]休日リスト（長期コースは除く）'!E30)</f>
        <v/>
      </c>
    </row>
    <row r="34" spans="1:39" ht="6" customHeight="1">
      <c r="A34" s="287"/>
      <c r="B34" s="227"/>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K34" s="247" t="e">
        <f>IF('[2]休日リスト（長期コースは除く）'!B31="","",'[2]休日リスト（長期コースは除く）'!B31)</f>
        <v>#REF!</v>
      </c>
      <c r="AL34" s="248" t="e">
        <f>IF('[2]休日リスト（長期コースは除く）'!D31="","",'[2]休日リスト（長期コースは除く）'!D31)</f>
        <v>#REF!</v>
      </c>
      <c r="AM34" s="249" t="str">
        <f>IF('[2]休日リスト（長期コースは除く）'!E31="","",'[2]休日リスト（長期コースは除く）'!E31)</f>
        <v/>
      </c>
    </row>
    <row r="35" spans="1:39" ht="12" customHeight="1">
      <c r="A35" s="287"/>
      <c r="B35" s="1261" t="str">
        <f>IF($F$8="","",MONTH(C36)&amp;"月")</f>
        <v>8月</v>
      </c>
      <c r="C35" s="1262"/>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K35" s="247" t="e">
        <f>IF('[2]休日リスト（長期コースは除く）'!B32="","",'[2]休日リスト（長期コースは除く）'!B32)</f>
        <v>#REF!</v>
      </c>
      <c r="AL35" s="248" t="e">
        <f>IF('[2]休日リスト（長期コースは除く）'!D32="","",'[2]休日リスト（長期コースは除く）'!D32)</f>
        <v>#REF!</v>
      </c>
      <c r="AM35" s="249" t="str">
        <f>IF('[2]休日リスト（長期コースは除く）'!E32="","",'[2]休日リスト（長期コースは除く）'!E32)</f>
        <v/>
      </c>
    </row>
    <row r="36" spans="1:39" ht="15" customHeight="1">
      <c r="A36" s="1151"/>
      <c r="B36" s="269" t="s">
        <v>412</v>
      </c>
      <c r="C36" s="266">
        <f>IF(C24="","",AO12)</f>
        <v>45505</v>
      </c>
      <c r="D36" s="267">
        <f>IF(C36="","",IF(C36+1&gt;$AO$13,"",C36+1))</f>
        <v>45506</v>
      </c>
      <c r="E36" s="267">
        <f t="shared" ref="E36:AG36" si="33">IF(D36="","",IF(D36+1&gt;$AO$13,"",D36+1))</f>
        <v>45507</v>
      </c>
      <c r="F36" s="267">
        <f t="shared" si="33"/>
        <v>45508</v>
      </c>
      <c r="G36" s="267">
        <f t="shared" si="33"/>
        <v>45509</v>
      </c>
      <c r="H36" s="267">
        <f t="shared" si="33"/>
        <v>45510</v>
      </c>
      <c r="I36" s="267">
        <f t="shared" si="33"/>
        <v>45511</v>
      </c>
      <c r="J36" s="267">
        <f t="shared" si="33"/>
        <v>45512</v>
      </c>
      <c r="K36" s="267">
        <f t="shared" si="33"/>
        <v>45513</v>
      </c>
      <c r="L36" s="267">
        <f t="shared" si="33"/>
        <v>45514</v>
      </c>
      <c r="M36" s="267">
        <f t="shared" si="33"/>
        <v>45515</v>
      </c>
      <c r="N36" s="267">
        <f t="shared" si="33"/>
        <v>45516</v>
      </c>
      <c r="O36" s="267">
        <f t="shared" si="33"/>
        <v>45517</v>
      </c>
      <c r="P36" s="267">
        <f t="shared" si="33"/>
        <v>45518</v>
      </c>
      <c r="Q36" s="267">
        <f t="shared" si="33"/>
        <v>45519</v>
      </c>
      <c r="R36" s="267">
        <f t="shared" si="33"/>
        <v>45520</v>
      </c>
      <c r="S36" s="267">
        <f t="shared" si="33"/>
        <v>45521</v>
      </c>
      <c r="T36" s="267">
        <f t="shared" si="33"/>
        <v>45522</v>
      </c>
      <c r="U36" s="267">
        <f t="shared" si="33"/>
        <v>45523</v>
      </c>
      <c r="V36" s="267">
        <f t="shared" si="33"/>
        <v>45524</v>
      </c>
      <c r="W36" s="267">
        <f t="shared" si="33"/>
        <v>45525</v>
      </c>
      <c r="X36" s="267">
        <f t="shared" si="33"/>
        <v>45526</v>
      </c>
      <c r="Y36" s="267">
        <f t="shared" si="33"/>
        <v>45527</v>
      </c>
      <c r="Z36" s="267">
        <f t="shared" si="33"/>
        <v>45528</v>
      </c>
      <c r="AA36" s="267">
        <f t="shared" si="33"/>
        <v>45529</v>
      </c>
      <c r="AB36" s="267">
        <f t="shared" si="33"/>
        <v>45530</v>
      </c>
      <c r="AC36" s="267">
        <f t="shared" si="33"/>
        <v>45531</v>
      </c>
      <c r="AD36" s="267">
        <f t="shared" si="33"/>
        <v>45532</v>
      </c>
      <c r="AE36" s="267">
        <f t="shared" si="33"/>
        <v>45533</v>
      </c>
      <c r="AF36" s="267">
        <f t="shared" si="33"/>
        <v>45534</v>
      </c>
      <c r="AG36" s="268">
        <f t="shared" si="33"/>
        <v>45535</v>
      </c>
      <c r="AI36" s="1282" t="s">
        <v>417</v>
      </c>
      <c r="AK36" s="247" t="e">
        <f>IF('[2]休日リスト（長期コースは除く）'!#REF!="","",'[2]休日リスト（長期コースは除く）'!#REF!)</f>
        <v>#REF!</v>
      </c>
      <c r="AL36" s="248" t="e">
        <f>IF('[2]休日リスト（長期コースは除く）'!#REF!="","",'[2]休日リスト（長期コースは除く）'!#REF!)</f>
        <v>#REF!</v>
      </c>
      <c r="AM36" s="249" t="e">
        <f>IF('[2]休日リスト（長期コースは除く）'!#REF!="","",'[2]休日リスト（長期コースは除く）'!#REF!)</f>
        <v>#REF!</v>
      </c>
    </row>
    <row r="37" spans="1:39" ht="15" customHeight="1">
      <c r="A37" s="1252"/>
      <c r="B37" s="269" t="s">
        <v>414</v>
      </c>
      <c r="C37" s="270" t="str">
        <f>IF(C36="","",TEXT(C36,"aaa"))</f>
        <v>木</v>
      </c>
      <c r="D37" s="271" t="str">
        <f t="shared" ref="D37:AG37" si="34">IF(D36="","",TEXT(D36,"aaa"))</f>
        <v>金</v>
      </c>
      <c r="E37" s="271" t="str">
        <f t="shared" si="34"/>
        <v>土</v>
      </c>
      <c r="F37" s="271" t="str">
        <f t="shared" si="34"/>
        <v>日</v>
      </c>
      <c r="G37" s="271" t="str">
        <f t="shared" si="34"/>
        <v>月</v>
      </c>
      <c r="H37" s="271" t="str">
        <f t="shared" si="34"/>
        <v>火</v>
      </c>
      <c r="I37" s="271" t="str">
        <f t="shared" si="34"/>
        <v>水</v>
      </c>
      <c r="J37" s="271" t="str">
        <f t="shared" si="34"/>
        <v>木</v>
      </c>
      <c r="K37" s="271" t="str">
        <f t="shared" si="34"/>
        <v>金</v>
      </c>
      <c r="L37" s="271" t="str">
        <f t="shared" si="34"/>
        <v>土</v>
      </c>
      <c r="M37" s="271" t="str">
        <f t="shared" si="34"/>
        <v>日</v>
      </c>
      <c r="N37" s="271" t="str">
        <f t="shared" si="34"/>
        <v>月</v>
      </c>
      <c r="O37" s="271" t="str">
        <f t="shared" si="34"/>
        <v>火</v>
      </c>
      <c r="P37" s="271" t="str">
        <f t="shared" si="34"/>
        <v>水</v>
      </c>
      <c r="Q37" s="271" t="str">
        <f t="shared" si="34"/>
        <v>木</v>
      </c>
      <c r="R37" s="271" t="str">
        <f t="shared" si="34"/>
        <v>金</v>
      </c>
      <c r="S37" s="271" t="str">
        <f t="shared" si="34"/>
        <v>土</v>
      </c>
      <c r="T37" s="271" t="str">
        <f t="shared" si="34"/>
        <v>日</v>
      </c>
      <c r="U37" s="271" t="str">
        <f t="shared" si="34"/>
        <v>月</v>
      </c>
      <c r="V37" s="271" t="str">
        <f t="shared" si="34"/>
        <v>火</v>
      </c>
      <c r="W37" s="271" t="str">
        <f t="shared" si="34"/>
        <v>水</v>
      </c>
      <c r="X37" s="271" t="str">
        <f t="shared" si="34"/>
        <v>木</v>
      </c>
      <c r="Y37" s="271" t="str">
        <f t="shared" si="34"/>
        <v>金</v>
      </c>
      <c r="Z37" s="271" t="str">
        <f t="shared" si="34"/>
        <v>土</v>
      </c>
      <c r="AA37" s="271" t="str">
        <f t="shared" si="34"/>
        <v>日</v>
      </c>
      <c r="AB37" s="271" t="str">
        <f t="shared" si="34"/>
        <v>月</v>
      </c>
      <c r="AC37" s="271" t="str">
        <f t="shared" si="34"/>
        <v>火</v>
      </c>
      <c r="AD37" s="271" t="str">
        <f t="shared" si="34"/>
        <v>水</v>
      </c>
      <c r="AE37" s="271" t="str">
        <f t="shared" si="34"/>
        <v>木</v>
      </c>
      <c r="AF37" s="271" t="str">
        <f t="shared" si="34"/>
        <v>金</v>
      </c>
      <c r="AG37" s="272" t="str">
        <f t="shared" si="34"/>
        <v>土</v>
      </c>
      <c r="AI37" s="1283"/>
      <c r="AK37" s="247" t="e">
        <f>IF('[2]休日リスト（長期コースは除く）'!#REF!="","",'[2]休日リスト（長期コースは除く）'!#REF!)</f>
        <v>#REF!</v>
      </c>
      <c r="AL37" s="248" t="e">
        <f>IF('[2]休日リスト（長期コースは除く）'!#REF!="","",'[2]休日リスト（長期コースは除く）'!#REF!)</f>
        <v>#REF!</v>
      </c>
      <c r="AM37" s="249" t="e">
        <f>IF('[2]休日リスト（長期コースは除く）'!#REF!="","",'[2]休日リスト（長期コースは除く）'!#REF!)</f>
        <v>#REF!</v>
      </c>
    </row>
    <row r="38" spans="1:39" ht="30" customHeight="1">
      <c r="A38" s="1252"/>
      <c r="B38" s="1259" t="s">
        <v>415</v>
      </c>
      <c r="C38" s="1260" t="str">
        <f t="shared" ref="C38:S38" si="35">IF(ISERROR(VLOOKUP(C36,$AK$6:$AM$65,2,FALSE)),"",VLOOKUP(C36,$AK$6:$AM$65,2,FALSE))</f>
        <v/>
      </c>
      <c r="D38" s="1251" t="str">
        <f t="shared" si="35"/>
        <v/>
      </c>
      <c r="E38" s="1251" t="str">
        <f t="shared" si="35"/>
        <v/>
      </c>
      <c r="F38" s="1251" t="str">
        <f t="shared" si="35"/>
        <v/>
      </c>
      <c r="G38" s="1251" t="str">
        <f t="shared" si="35"/>
        <v/>
      </c>
      <c r="H38" s="1251" t="str">
        <f t="shared" si="35"/>
        <v/>
      </c>
      <c r="I38" s="1251"/>
      <c r="J38" s="1251" t="str">
        <f t="shared" si="35"/>
        <v/>
      </c>
      <c r="K38" s="1251" t="str">
        <f t="shared" si="35"/>
        <v/>
      </c>
      <c r="L38" s="1251" t="str">
        <f t="shared" si="35"/>
        <v/>
      </c>
      <c r="M38" s="1251" t="str">
        <f t="shared" si="35"/>
        <v>山の日</v>
      </c>
      <c r="N38" s="1251" t="str">
        <f t="shared" si="35"/>
        <v>振替休日（山の日）</v>
      </c>
      <c r="O38" s="1251" t="str">
        <f t="shared" si="35"/>
        <v/>
      </c>
      <c r="P38" s="1251" t="str">
        <f t="shared" si="35"/>
        <v/>
      </c>
      <c r="Q38" s="1251" t="str">
        <f t="shared" si="35"/>
        <v/>
      </c>
      <c r="R38" s="1251" t="str">
        <f t="shared" si="35"/>
        <v/>
      </c>
      <c r="S38" s="1251" t="str">
        <f t="shared" si="35"/>
        <v/>
      </c>
      <c r="T38" s="1251" t="str">
        <f>IF(ISERROR(VLOOKUP(T36,$AK$6:$AM$65,2,FALSE)),"",VLOOKUP(T36,$AK$6:$AM$65,2,FALSE))</f>
        <v/>
      </c>
      <c r="U38" s="1251" t="str">
        <f t="shared" ref="U38:AG38" si="36">IF(ISERROR(VLOOKUP(U36,$AK$6:$AM$65,2,FALSE)),"",VLOOKUP(U36,$AK$6:$AM$65,2,FALSE))</f>
        <v/>
      </c>
      <c r="V38" s="1251" t="str">
        <f t="shared" si="36"/>
        <v/>
      </c>
      <c r="W38" s="1251" t="str">
        <f t="shared" si="36"/>
        <v/>
      </c>
      <c r="X38" s="1251" t="str">
        <f t="shared" si="36"/>
        <v/>
      </c>
      <c r="Y38" s="1251" t="str">
        <f t="shared" si="36"/>
        <v/>
      </c>
      <c r="Z38" s="1251" t="str">
        <f t="shared" si="36"/>
        <v/>
      </c>
      <c r="AA38" s="1251" t="str">
        <f t="shared" si="36"/>
        <v/>
      </c>
      <c r="AB38" s="1251" t="str">
        <f t="shared" si="36"/>
        <v/>
      </c>
      <c r="AC38" s="1251" t="str">
        <f t="shared" si="36"/>
        <v/>
      </c>
      <c r="AD38" s="1251" t="str">
        <f t="shared" si="36"/>
        <v/>
      </c>
      <c r="AE38" s="1251" t="str">
        <f t="shared" si="36"/>
        <v/>
      </c>
      <c r="AF38" s="1251" t="str">
        <f t="shared" si="36"/>
        <v/>
      </c>
      <c r="AG38" s="1254" t="str">
        <f t="shared" si="36"/>
        <v/>
      </c>
      <c r="AI38" s="1283"/>
      <c r="AK38" s="247" t="e">
        <f>IF('[2]休日リスト（長期コースは除く）'!#REF!="","",'[2]休日リスト（長期コースは除く）'!#REF!)</f>
        <v>#REF!</v>
      </c>
      <c r="AL38" s="248" t="e">
        <f>IF('[2]休日リスト（長期コースは除く）'!#REF!="","",'[2]休日リスト（長期コースは除く）'!#REF!)</f>
        <v>#REF!</v>
      </c>
      <c r="AM38" s="249" t="e">
        <f>IF('[2]休日リスト（長期コースは除く）'!#REF!="","",'[2]休日リスト（長期コースは除く）'!#REF!)</f>
        <v>#REF!</v>
      </c>
    </row>
    <row r="39" spans="1:39" ht="30" customHeight="1">
      <c r="A39" s="1252"/>
      <c r="B39" s="1259"/>
      <c r="C39" s="1260"/>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4"/>
      <c r="AI39" s="1283"/>
      <c r="AK39" s="247" t="e">
        <f>IF('[2]休日リスト（長期コースは除く）'!B33="","",'[2]休日リスト（長期コースは除く）'!B33)</f>
        <v>#REF!</v>
      </c>
      <c r="AL39" s="248" t="e">
        <f>IF('[2]休日リスト（長期コースは除く）'!D33="","",'[2]休日リスト（長期コースは除く）'!D33)</f>
        <v>#REF!</v>
      </c>
      <c r="AM39" s="249" t="str">
        <f>IF('[2]休日リスト（長期コースは除く）'!E33="","",'[2]休日リスト（長期コースは除く）'!E33)</f>
        <v/>
      </c>
    </row>
    <row r="40" spans="1:39" ht="30" customHeight="1">
      <c r="A40" s="1252"/>
      <c r="B40" s="1259"/>
      <c r="C40" s="1260"/>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1"/>
      <c r="AG40" s="1254"/>
      <c r="AI40" s="1283"/>
      <c r="AK40" s="247" t="s">
        <v>419</v>
      </c>
      <c r="AL40" s="248" t="s">
        <v>419</v>
      </c>
      <c r="AM40" s="249" t="s">
        <v>419</v>
      </c>
    </row>
    <row r="41" spans="1:39" ht="30" customHeight="1">
      <c r="A41" s="1252"/>
      <c r="B41" s="1259"/>
      <c r="C41" s="1260"/>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4"/>
      <c r="AI41" s="1283"/>
      <c r="AK41" s="247" t="s">
        <v>419</v>
      </c>
      <c r="AL41" s="248" t="s">
        <v>419</v>
      </c>
      <c r="AM41" s="249" t="s">
        <v>419</v>
      </c>
    </row>
    <row r="42" spans="1:39" ht="30" customHeight="1">
      <c r="A42" s="1252"/>
      <c r="B42" s="1259"/>
      <c r="C42" s="1260"/>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c r="AD42" s="1251"/>
      <c r="AE42" s="1251"/>
      <c r="AF42" s="1251"/>
      <c r="AG42" s="1254"/>
      <c r="AI42" s="293">
        <f>Z9</f>
        <v>21</v>
      </c>
      <c r="AK42" s="247" t="s">
        <v>419</v>
      </c>
      <c r="AL42" s="248" t="s">
        <v>419</v>
      </c>
      <c r="AM42" s="249" t="s">
        <v>419</v>
      </c>
    </row>
    <row r="43" spans="1:39" ht="30" customHeight="1">
      <c r="A43" s="1252"/>
      <c r="B43" s="1259"/>
      <c r="C43" s="1260"/>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1251"/>
      <c r="AG43" s="1254"/>
      <c r="AI43" s="274" t="s">
        <v>416</v>
      </c>
      <c r="AK43" s="247" t="s">
        <v>419</v>
      </c>
      <c r="AL43" s="248" t="s">
        <v>419</v>
      </c>
      <c r="AM43" s="249" t="s">
        <v>419</v>
      </c>
    </row>
    <row r="44" spans="1:39" ht="15" customHeight="1">
      <c r="A44" s="1252"/>
      <c r="B44" s="1253" t="s">
        <v>23</v>
      </c>
      <c r="C44" s="275"/>
      <c r="D44" s="276"/>
      <c r="E44" s="276"/>
      <c r="F44" s="276"/>
      <c r="G44" s="276"/>
      <c r="H44" s="276"/>
      <c r="I44" s="276"/>
      <c r="J44" s="276"/>
      <c r="K44" s="276"/>
      <c r="L44" s="276"/>
      <c r="M44" s="277"/>
      <c r="N44" s="277"/>
      <c r="O44" s="276"/>
      <c r="P44" s="276"/>
      <c r="Q44" s="276"/>
      <c r="R44" s="276"/>
      <c r="S44" s="276"/>
      <c r="T44" s="276"/>
      <c r="U44" s="276"/>
      <c r="V44" s="276"/>
      <c r="W44" s="276"/>
      <c r="X44" s="276"/>
      <c r="Y44" s="276"/>
      <c r="Z44" s="276"/>
      <c r="AA44" s="276"/>
      <c r="AB44" s="276"/>
      <c r="AC44" s="276"/>
      <c r="AD44" s="276"/>
      <c r="AE44" s="276"/>
      <c r="AF44" s="276"/>
      <c r="AG44" s="278"/>
      <c r="AI44" s="295" t="str">
        <f>Z8</f>
        <v/>
      </c>
      <c r="AK44" s="247" t="s">
        <v>419</v>
      </c>
      <c r="AL44" s="248" t="s">
        <v>419</v>
      </c>
      <c r="AM44" s="249" t="s">
        <v>419</v>
      </c>
    </row>
    <row r="45" spans="1:39" ht="15" customHeight="1">
      <c r="A45" s="1252"/>
      <c r="B45" s="1253"/>
      <c r="C45" s="280"/>
      <c r="D45" s="281"/>
      <c r="E45" s="281"/>
      <c r="F45" s="281"/>
      <c r="G45" s="281"/>
      <c r="H45" s="281"/>
      <c r="I45" s="281"/>
      <c r="J45" s="281"/>
      <c r="K45" s="281"/>
      <c r="L45" s="281"/>
      <c r="M45" s="281"/>
      <c r="N45" s="281"/>
      <c r="O45" s="281"/>
      <c r="P45" s="281"/>
      <c r="Q45" s="281"/>
      <c r="R45" s="281"/>
      <c r="S45" s="281"/>
      <c r="T45" s="281"/>
      <c r="U45" s="281"/>
      <c r="V45" s="281"/>
      <c r="W45" s="282"/>
      <c r="X45" s="282"/>
      <c r="Y45" s="282"/>
      <c r="Z45" s="282"/>
      <c r="AA45" s="282"/>
      <c r="AB45" s="282"/>
      <c r="AC45" s="282"/>
      <c r="AD45" s="282"/>
      <c r="AE45" s="282"/>
      <c r="AF45" s="282"/>
      <c r="AG45" s="283"/>
      <c r="AI45" s="284" t="s">
        <v>23</v>
      </c>
      <c r="AK45" s="247" t="s">
        <v>419</v>
      </c>
      <c r="AL45" s="248" t="s">
        <v>419</v>
      </c>
      <c r="AM45" s="249" t="s">
        <v>419</v>
      </c>
    </row>
    <row r="46" spans="1:39" ht="6" customHeight="1">
      <c r="A46" s="287"/>
      <c r="B46" s="227"/>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K46" s="247" t="s">
        <v>419</v>
      </c>
      <c r="AL46" s="248" t="s">
        <v>419</v>
      </c>
      <c r="AM46" s="249" t="s">
        <v>419</v>
      </c>
    </row>
    <row r="47" spans="1:39" ht="12" customHeight="1">
      <c r="A47" s="287"/>
      <c r="B47" s="1261" t="str">
        <f>IF($F$8="","",MONTH(C48)&amp;"月")</f>
        <v>9月</v>
      </c>
      <c r="C47" s="1262"/>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K47" s="247" t="s">
        <v>419</v>
      </c>
      <c r="AL47" s="248" t="s">
        <v>419</v>
      </c>
      <c r="AM47" s="249" t="s">
        <v>419</v>
      </c>
    </row>
    <row r="48" spans="1:39" ht="15" customHeight="1">
      <c r="A48" s="1151"/>
      <c r="B48" s="269" t="s">
        <v>412</v>
      </c>
      <c r="C48" s="266">
        <f>IF(C36="","",AO14)</f>
        <v>45536</v>
      </c>
      <c r="D48" s="267">
        <f>IF(C48="","",IF(C48+1&gt;$AO$19,"",C48+1))</f>
        <v>45537</v>
      </c>
      <c r="E48" s="267">
        <f t="shared" ref="E48:AG48" si="37">IF(D48="","",IF(D48+1&gt;$AO$19,"",D48+1))</f>
        <v>45538</v>
      </c>
      <c r="F48" s="267">
        <f t="shared" si="37"/>
        <v>45539</v>
      </c>
      <c r="G48" s="267">
        <f t="shared" si="37"/>
        <v>45540</v>
      </c>
      <c r="H48" s="267">
        <f t="shared" si="37"/>
        <v>45541</v>
      </c>
      <c r="I48" s="267">
        <f t="shared" si="37"/>
        <v>45542</v>
      </c>
      <c r="J48" s="267">
        <f t="shared" si="37"/>
        <v>45543</v>
      </c>
      <c r="K48" s="267">
        <f t="shared" si="37"/>
        <v>45544</v>
      </c>
      <c r="L48" s="267">
        <f t="shared" si="37"/>
        <v>45545</v>
      </c>
      <c r="M48" s="267">
        <f t="shared" si="37"/>
        <v>45546</v>
      </c>
      <c r="N48" s="267">
        <f t="shared" si="37"/>
        <v>45547</v>
      </c>
      <c r="O48" s="267">
        <f t="shared" si="37"/>
        <v>45548</v>
      </c>
      <c r="P48" s="267">
        <f t="shared" si="37"/>
        <v>45549</v>
      </c>
      <c r="Q48" s="267">
        <f t="shared" si="37"/>
        <v>45550</v>
      </c>
      <c r="R48" s="267">
        <f t="shared" si="37"/>
        <v>45551</v>
      </c>
      <c r="S48" s="267">
        <f t="shared" si="37"/>
        <v>45552</v>
      </c>
      <c r="T48" s="267">
        <f t="shared" si="37"/>
        <v>45553</v>
      </c>
      <c r="U48" s="267">
        <f t="shared" si="37"/>
        <v>45554</v>
      </c>
      <c r="V48" s="267">
        <f t="shared" si="37"/>
        <v>45555</v>
      </c>
      <c r="W48" s="267">
        <f t="shared" si="37"/>
        <v>45556</v>
      </c>
      <c r="X48" s="267">
        <f t="shared" si="37"/>
        <v>45557</v>
      </c>
      <c r="Y48" s="267">
        <f t="shared" si="37"/>
        <v>45558</v>
      </c>
      <c r="Z48" s="267">
        <f t="shared" si="37"/>
        <v>45559</v>
      </c>
      <c r="AA48" s="267">
        <f t="shared" si="37"/>
        <v>45560</v>
      </c>
      <c r="AB48" s="267">
        <f t="shared" si="37"/>
        <v>45561</v>
      </c>
      <c r="AC48" s="267">
        <f t="shared" si="37"/>
        <v>45562</v>
      </c>
      <c r="AD48" s="267">
        <f t="shared" si="37"/>
        <v>45563</v>
      </c>
      <c r="AE48" s="267">
        <f t="shared" si="37"/>
        <v>45564</v>
      </c>
      <c r="AF48" s="267">
        <f t="shared" si="37"/>
        <v>45565</v>
      </c>
      <c r="AG48" s="268" t="str">
        <f t="shared" si="37"/>
        <v/>
      </c>
      <c r="AI48" s="1282" t="s">
        <v>417</v>
      </c>
      <c r="AK48" s="247" t="s">
        <v>419</v>
      </c>
      <c r="AL48" s="248" t="s">
        <v>419</v>
      </c>
      <c r="AM48" s="249" t="s">
        <v>419</v>
      </c>
    </row>
    <row r="49" spans="1:39" ht="15" customHeight="1">
      <c r="A49" s="1252"/>
      <c r="B49" s="269" t="s">
        <v>414</v>
      </c>
      <c r="C49" s="270" t="str">
        <f>IF(C48="","",TEXT(C48,"aaa"))</f>
        <v>日</v>
      </c>
      <c r="D49" s="271" t="str">
        <f t="shared" ref="D49:AG49" si="38">IF(D48="","",TEXT(D48,"aaa"))</f>
        <v>月</v>
      </c>
      <c r="E49" s="271" t="str">
        <f t="shared" si="38"/>
        <v>火</v>
      </c>
      <c r="F49" s="271" t="str">
        <f t="shared" si="38"/>
        <v>水</v>
      </c>
      <c r="G49" s="271" t="str">
        <f t="shared" si="38"/>
        <v>木</v>
      </c>
      <c r="H49" s="271" t="str">
        <f t="shared" si="38"/>
        <v>金</v>
      </c>
      <c r="I49" s="271" t="str">
        <f t="shared" si="38"/>
        <v>土</v>
      </c>
      <c r="J49" s="271" t="str">
        <f t="shared" si="38"/>
        <v>日</v>
      </c>
      <c r="K49" s="271" t="str">
        <f t="shared" si="38"/>
        <v>月</v>
      </c>
      <c r="L49" s="271" t="str">
        <f t="shared" si="38"/>
        <v>火</v>
      </c>
      <c r="M49" s="271" t="str">
        <f t="shared" si="38"/>
        <v>水</v>
      </c>
      <c r="N49" s="271" t="str">
        <f t="shared" si="38"/>
        <v>木</v>
      </c>
      <c r="O49" s="271" t="str">
        <f t="shared" si="38"/>
        <v>金</v>
      </c>
      <c r="P49" s="271" t="str">
        <f t="shared" si="38"/>
        <v>土</v>
      </c>
      <c r="Q49" s="271" t="str">
        <f t="shared" si="38"/>
        <v>日</v>
      </c>
      <c r="R49" s="271" t="str">
        <f t="shared" si="38"/>
        <v>月</v>
      </c>
      <c r="S49" s="271" t="str">
        <f t="shared" si="38"/>
        <v>火</v>
      </c>
      <c r="T49" s="271" t="str">
        <f t="shared" si="38"/>
        <v>水</v>
      </c>
      <c r="U49" s="271" t="str">
        <f t="shared" si="38"/>
        <v>木</v>
      </c>
      <c r="V49" s="271" t="str">
        <f t="shared" si="38"/>
        <v>金</v>
      </c>
      <c r="W49" s="271" t="str">
        <f t="shared" si="38"/>
        <v>土</v>
      </c>
      <c r="X49" s="271" t="str">
        <f t="shared" si="38"/>
        <v>日</v>
      </c>
      <c r="Y49" s="271" t="str">
        <f t="shared" si="38"/>
        <v>月</v>
      </c>
      <c r="Z49" s="271" t="str">
        <f t="shared" si="38"/>
        <v>火</v>
      </c>
      <c r="AA49" s="271" t="str">
        <f t="shared" si="38"/>
        <v>水</v>
      </c>
      <c r="AB49" s="271" t="str">
        <f t="shared" si="38"/>
        <v>木</v>
      </c>
      <c r="AC49" s="271" t="str">
        <f t="shared" si="38"/>
        <v>金</v>
      </c>
      <c r="AD49" s="271" t="str">
        <f t="shared" si="38"/>
        <v>土</v>
      </c>
      <c r="AE49" s="271" t="str">
        <f t="shared" si="38"/>
        <v>日</v>
      </c>
      <c r="AF49" s="271" t="str">
        <f t="shared" si="38"/>
        <v>月</v>
      </c>
      <c r="AG49" s="272" t="str">
        <f t="shared" si="38"/>
        <v/>
      </c>
      <c r="AI49" s="1283"/>
      <c r="AK49" s="247" t="s">
        <v>419</v>
      </c>
      <c r="AL49" s="248" t="s">
        <v>419</v>
      </c>
      <c r="AM49" s="249" t="s">
        <v>419</v>
      </c>
    </row>
    <row r="50" spans="1:39" ht="30" customHeight="1">
      <c r="A50" s="1252"/>
      <c r="B50" s="1259" t="s">
        <v>415</v>
      </c>
      <c r="C50" s="1260" t="str">
        <f t="shared" ref="C50:S50" si="39">IF(ISERROR(VLOOKUP(C48,$AK$6:$AM$65,2,FALSE)),"",VLOOKUP(C48,$AK$6:$AM$65,2,FALSE))</f>
        <v/>
      </c>
      <c r="D50" s="1251" t="str">
        <f t="shared" si="39"/>
        <v/>
      </c>
      <c r="E50" s="1251" t="str">
        <f t="shared" si="39"/>
        <v/>
      </c>
      <c r="F50" s="1251" t="str">
        <f t="shared" si="39"/>
        <v/>
      </c>
      <c r="G50" s="1251" t="str">
        <f t="shared" si="39"/>
        <v/>
      </c>
      <c r="H50" s="1251" t="str">
        <f t="shared" si="39"/>
        <v/>
      </c>
      <c r="I50" s="1251" t="str">
        <f t="shared" si="39"/>
        <v/>
      </c>
      <c r="J50" s="1251" t="str">
        <f t="shared" si="39"/>
        <v/>
      </c>
      <c r="K50" s="1251" t="str">
        <f t="shared" si="39"/>
        <v/>
      </c>
      <c r="L50" s="1251" t="str">
        <f t="shared" si="39"/>
        <v/>
      </c>
      <c r="M50" s="1251" t="str">
        <f t="shared" si="39"/>
        <v/>
      </c>
      <c r="N50" s="1251" t="str">
        <f t="shared" si="39"/>
        <v/>
      </c>
      <c r="O50" s="1251" t="str">
        <f t="shared" si="39"/>
        <v/>
      </c>
      <c r="P50" s="1251" t="str">
        <f t="shared" si="39"/>
        <v/>
      </c>
      <c r="Q50" s="1251" t="str">
        <f t="shared" si="39"/>
        <v/>
      </c>
      <c r="R50" s="1251" t="str">
        <f t="shared" si="39"/>
        <v>敬老の日</v>
      </c>
      <c r="S50" s="1251" t="str">
        <f t="shared" si="39"/>
        <v/>
      </c>
      <c r="T50" s="1251" t="str">
        <f>IF(ISERROR(VLOOKUP(T48,$AK$6:$AM$65,2,FALSE)),"",VLOOKUP(T48,$AK$6:$AM$65,2,FALSE))</f>
        <v/>
      </c>
      <c r="U50" s="1251" t="str">
        <f t="shared" ref="U50:AG50" si="40">IF(ISERROR(VLOOKUP(U48,$AK$6:$AM$65,2,FALSE)),"",VLOOKUP(U48,$AK$6:$AM$65,2,FALSE))</f>
        <v/>
      </c>
      <c r="V50" s="1251" t="str">
        <f t="shared" si="40"/>
        <v/>
      </c>
      <c r="W50" s="1251" t="str">
        <f t="shared" si="40"/>
        <v/>
      </c>
      <c r="X50" s="1251" t="str">
        <f t="shared" si="40"/>
        <v>秋分の日</v>
      </c>
      <c r="Y50" s="1251" t="str">
        <f t="shared" si="40"/>
        <v>振替休日（秋分の日）</v>
      </c>
      <c r="Z50" s="1251" t="str">
        <f t="shared" si="40"/>
        <v/>
      </c>
      <c r="AA50" s="1251" t="str">
        <f t="shared" si="40"/>
        <v/>
      </c>
      <c r="AB50" s="1251" t="str">
        <f t="shared" si="40"/>
        <v/>
      </c>
      <c r="AC50" s="1251" t="str">
        <f t="shared" si="40"/>
        <v/>
      </c>
      <c r="AD50" s="1251" t="str">
        <f t="shared" si="40"/>
        <v/>
      </c>
      <c r="AE50" s="1251" t="str">
        <f t="shared" si="40"/>
        <v/>
      </c>
      <c r="AF50" s="1251" t="str">
        <f t="shared" si="40"/>
        <v/>
      </c>
      <c r="AG50" s="1254" t="str">
        <f t="shared" si="40"/>
        <v/>
      </c>
      <c r="AI50" s="1283"/>
      <c r="AK50" s="296" t="s">
        <v>419</v>
      </c>
      <c r="AL50" s="224" t="s">
        <v>419</v>
      </c>
      <c r="AM50" s="297" t="s">
        <v>419</v>
      </c>
    </row>
    <row r="51" spans="1:39" ht="30" customHeight="1">
      <c r="A51" s="1252"/>
      <c r="B51" s="1259"/>
      <c r="C51" s="1260"/>
      <c r="D51" s="1251"/>
      <c r="E51" s="1251"/>
      <c r="F51" s="1251"/>
      <c r="G51" s="1251"/>
      <c r="H51" s="1251"/>
      <c r="I51" s="1251"/>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c r="AF51" s="1251"/>
      <c r="AG51" s="1254"/>
      <c r="AI51" s="1283"/>
      <c r="AK51" s="296" t="s">
        <v>419</v>
      </c>
      <c r="AL51" s="224" t="s">
        <v>419</v>
      </c>
      <c r="AM51" s="297" t="s">
        <v>419</v>
      </c>
    </row>
    <row r="52" spans="1:39" ht="30" customHeight="1">
      <c r="A52" s="1252"/>
      <c r="B52" s="1259"/>
      <c r="C52" s="1260"/>
      <c r="D52" s="1251"/>
      <c r="E52" s="1251"/>
      <c r="F52" s="1251"/>
      <c r="G52" s="1251"/>
      <c r="H52" s="1251"/>
      <c r="I52" s="1251"/>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4"/>
      <c r="AI52" s="1283"/>
      <c r="AK52" s="296" t="s">
        <v>419</v>
      </c>
      <c r="AL52" s="224" t="s">
        <v>419</v>
      </c>
      <c r="AM52" s="297" t="s">
        <v>419</v>
      </c>
    </row>
    <row r="53" spans="1:39" ht="30" customHeight="1">
      <c r="A53" s="1252"/>
      <c r="B53" s="1259"/>
      <c r="C53" s="1260"/>
      <c r="D53" s="1251"/>
      <c r="E53" s="1251"/>
      <c r="F53" s="1251"/>
      <c r="G53" s="1251"/>
      <c r="H53" s="1251"/>
      <c r="I53" s="1251"/>
      <c r="J53" s="1251"/>
      <c r="K53" s="1251"/>
      <c r="L53" s="1251"/>
      <c r="M53" s="1251"/>
      <c r="N53" s="1251"/>
      <c r="O53" s="1251"/>
      <c r="P53" s="1251"/>
      <c r="Q53" s="1251"/>
      <c r="R53" s="1251"/>
      <c r="S53" s="1251"/>
      <c r="T53" s="1251"/>
      <c r="U53" s="1251"/>
      <c r="V53" s="1251"/>
      <c r="W53" s="1251"/>
      <c r="X53" s="1251"/>
      <c r="Y53" s="1251"/>
      <c r="Z53" s="1251"/>
      <c r="AA53" s="1251"/>
      <c r="AB53" s="1251"/>
      <c r="AC53" s="1251"/>
      <c r="AD53" s="1251"/>
      <c r="AE53" s="1251"/>
      <c r="AF53" s="1251"/>
      <c r="AG53" s="1254"/>
      <c r="AI53" s="1283"/>
      <c r="AK53" s="296" t="s">
        <v>419</v>
      </c>
      <c r="AL53" s="224" t="s">
        <v>419</v>
      </c>
      <c r="AM53" s="297" t="s">
        <v>419</v>
      </c>
    </row>
    <row r="54" spans="1:39" ht="30" customHeight="1">
      <c r="A54" s="1252"/>
      <c r="B54" s="1259"/>
      <c r="C54" s="1260"/>
      <c r="D54" s="1251"/>
      <c r="E54" s="1251"/>
      <c r="F54" s="1251"/>
      <c r="G54" s="1251"/>
      <c r="H54" s="1251"/>
      <c r="I54" s="1251"/>
      <c r="J54" s="1251"/>
      <c r="K54" s="1251"/>
      <c r="L54" s="1251"/>
      <c r="M54" s="1251"/>
      <c r="N54" s="1251"/>
      <c r="O54" s="1251"/>
      <c r="P54" s="1251"/>
      <c r="Q54" s="1251"/>
      <c r="R54" s="1251"/>
      <c r="S54" s="1251"/>
      <c r="T54" s="1251"/>
      <c r="U54" s="1251"/>
      <c r="V54" s="1251"/>
      <c r="W54" s="1251"/>
      <c r="X54" s="1251"/>
      <c r="Y54" s="1251"/>
      <c r="Z54" s="1251"/>
      <c r="AA54" s="1251"/>
      <c r="AB54" s="1251"/>
      <c r="AC54" s="1251"/>
      <c r="AD54" s="1251"/>
      <c r="AE54" s="1251"/>
      <c r="AF54" s="1251"/>
      <c r="AG54" s="1254"/>
      <c r="AI54" s="293">
        <f>AD9</f>
        <v>19</v>
      </c>
      <c r="AK54" s="296" t="s">
        <v>419</v>
      </c>
      <c r="AL54" s="224" t="s">
        <v>419</v>
      </c>
      <c r="AM54" s="297" t="s">
        <v>419</v>
      </c>
    </row>
    <row r="55" spans="1:39" ht="30" customHeight="1">
      <c r="A55" s="1252"/>
      <c r="B55" s="1259"/>
      <c r="C55" s="1260"/>
      <c r="D55" s="1251"/>
      <c r="E55" s="1251"/>
      <c r="F55" s="1251"/>
      <c r="G55" s="1251"/>
      <c r="H55" s="1251"/>
      <c r="I55" s="1251"/>
      <c r="J55" s="1251"/>
      <c r="K55" s="1251"/>
      <c r="L55" s="1251"/>
      <c r="M55" s="1251"/>
      <c r="N55" s="1251"/>
      <c r="O55" s="1251"/>
      <c r="P55" s="1251"/>
      <c r="Q55" s="1251"/>
      <c r="R55" s="1251"/>
      <c r="S55" s="1251"/>
      <c r="T55" s="1251"/>
      <c r="U55" s="1251"/>
      <c r="V55" s="1251"/>
      <c r="W55" s="1251"/>
      <c r="X55" s="1251"/>
      <c r="Y55" s="1251"/>
      <c r="Z55" s="1251"/>
      <c r="AA55" s="1251"/>
      <c r="AB55" s="1251"/>
      <c r="AC55" s="1251"/>
      <c r="AD55" s="1251"/>
      <c r="AE55" s="1251"/>
      <c r="AF55" s="1251"/>
      <c r="AG55" s="1254"/>
      <c r="AI55" s="274" t="s">
        <v>416</v>
      </c>
      <c r="AK55" s="296" t="s">
        <v>419</v>
      </c>
      <c r="AL55" s="224" t="s">
        <v>419</v>
      </c>
      <c r="AM55" s="297" t="s">
        <v>419</v>
      </c>
    </row>
    <row r="56" spans="1:39" ht="15" customHeight="1">
      <c r="A56" s="1252"/>
      <c r="B56" s="1253" t="s">
        <v>23</v>
      </c>
      <c r="C56" s="275"/>
      <c r="D56" s="276"/>
      <c r="E56" s="276"/>
      <c r="F56" s="276"/>
      <c r="G56" s="276"/>
      <c r="H56" s="276"/>
      <c r="I56" s="276"/>
      <c r="J56" s="276"/>
      <c r="K56" s="276"/>
      <c r="L56" s="276"/>
      <c r="M56" s="277"/>
      <c r="N56" s="277"/>
      <c r="O56" s="276"/>
      <c r="P56" s="276"/>
      <c r="Q56" s="276"/>
      <c r="R56" s="276"/>
      <c r="S56" s="276"/>
      <c r="T56" s="276"/>
      <c r="U56" s="276"/>
      <c r="V56" s="276"/>
      <c r="W56" s="276"/>
      <c r="X56" s="276"/>
      <c r="Y56" s="276"/>
      <c r="Z56" s="276"/>
      <c r="AA56" s="276"/>
      <c r="AB56" s="276"/>
      <c r="AC56" s="276"/>
      <c r="AD56" s="276"/>
      <c r="AE56" s="276"/>
      <c r="AF56" s="276"/>
      <c r="AG56" s="278"/>
      <c r="AI56" s="294" t="str">
        <f>AD8</f>
        <v/>
      </c>
      <c r="AK56" s="296" t="s">
        <v>419</v>
      </c>
      <c r="AL56" s="224" t="s">
        <v>419</v>
      </c>
      <c r="AM56" s="297" t="s">
        <v>419</v>
      </c>
    </row>
    <row r="57" spans="1:39" ht="15" customHeight="1">
      <c r="A57" s="1252"/>
      <c r="B57" s="1253"/>
      <c r="C57" s="280"/>
      <c r="D57" s="281"/>
      <c r="E57" s="281"/>
      <c r="F57" s="281"/>
      <c r="G57" s="281"/>
      <c r="H57" s="281"/>
      <c r="I57" s="281"/>
      <c r="J57" s="281"/>
      <c r="K57" s="281"/>
      <c r="L57" s="281"/>
      <c r="M57" s="281"/>
      <c r="N57" s="281"/>
      <c r="O57" s="281"/>
      <c r="P57" s="281"/>
      <c r="Q57" s="281"/>
      <c r="R57" s="281"/>
      <c r="S57" s="281"/>
      <c r="T57" s="281"/>
      <c r="U57" s="281"/>
      <c r="V57" s="281"/>
      <c r="W57" s="282"/>
      <c r="X57" s="282"/>
      <c r="Y57" s="282"/>
      <c r="Z57" s="282"/>
      <c r="AA57" s="282"/>
      <c r="AB57" s="282"/>
      <c r="AC57" s="282"/>
      <c r="AD57" s="282"/>
      <c r="AE57" s="282"/>
      <c r="AF57" s="282"/>
      <c r="AG57" s="283"/>
      <c r="AI57" s="284" t="s">
        <v>23</v>
      </c>
      <c r="AK57" s="296" t="s">
        <v>419</v>
      </c>
      <c r="AL57" s="224" t="s">
        <v>419</v>
      </c>
      <c r="AM57" s="297" t="s">
        <v>419</v>
      </c>
    </row>
    <row r="58" spans="1:39">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K58" s="296" t="s">
        <v>419</v>
      </c>
      <c r="AL58" s="224" t="s">
        <v>419</v>
      </c>
      <c r="AM58" s="297" t="s">
        <v>419</v>
      </c>
    </row>
    <row r="59" spans="1:39">
      <c r="AK59" s="296" t="s">
        <v>419</v>
      </c>
      <c r="AL59" s="224" t="s">
        <v>419</v>
      </c>
      <c r="AM59" s="297" t="s">
        <v>419</v>
      </c>
    </row>
    <row r="60" spans="1:39">
      <c r="AK60" s="296" t="s">
        <v>419</v>
      </c>
      <c r="AL60" s="224" t="s">
        <v>419</v>
      </c>
      <c r="AM60" s="297" t="s">
        <v>419</v>
      </c>
    </row>
    <row r="61" spans="1:39" ht="101.25" customHeight="1">
      <c r="AK61" s="296" t="s">
        <v>419</v>
      </c>
      <c r="AL61" s="224" t="s">
        <v>419</v>
      </c>
      <c r="AM61" s="297" t="s">
        <v>419</v>
      </c>
    </row>
    <row r="62" spans="1:39" ht="101.25" customHeight="1">
      <c r="AK62" s="296" t="s">
        <v>419</v>
      </c>
      <c r="AL62" s="224" t="s">
        <v>419</v>
      </c>
      <c r="AM62" s="297" t="s">
        <v>419</v>
      </c>
    </row>
    <row r="63" spans="1:39">
      <c r="AK63" s="296" t="s">
        <v>419</v>
      </c>
      <c r="AL63" s="224" t="s">
        <v>419</v>
      </c>
      <c r="AM63" s="297" t="s">
        <v>419</v>
      </c>
    </row>
    <row r="64" spans="1:39">
      <c r="AK64" s="296" t="s">
        <v>419</v>
      </c>
      <c r="AL64" s="224" t="s">
        <v>419</v>
      </c>
      <c r="AM64" s="297" t="s">
        <v>419</v>
      </c>
    </row>
    <row r="65" spans="37:39" ht="13.5" thickBot="1">
      <c r="AK65" s="298" t="s">
        <v>419</v>
      </c>
      <c r="AL65" s="299" t="s">
        <v>419</v>
      </c>
      <c r="AM65" s="300" t="s">
        <v>419</v>
      </c>
    </row>
    <row r="68" spans="37:39" ht="101.25" customHeight="1"/>
    <row r="69" spans="37:39" ht="101.25" customHeight="1"/>
  </sheetData>
  <sheetProtection formatCells="0" formatColumns="0" formatRows="0" insertColumns="0" insertRows="0"/>
  <mergeCells count="173">
    <mergeCell ref="AK5:AM5"/>
    <mergeCell ref="R7:U7"/>
    <mergeCell ref="V7:Y7"/>
    <mergeCell ref="Z7:AC7"/>
    <mergeCell ref="AD7:AG7"/>
    <mergeCell ref="AH7:AI7"/>
    <mergeCell ref="A2:AG2"/>
    <mergeCell ref="B4:E4"/>
    <mergeCell ref="F4:Q4"/>
    <mergeCell ref="R4:V4"/>
    <mergeCell ref="W4:AF4"/>
    <mergeCell ref="AK4:AM4"/>
    <mergeCell ref="AD8:AG8"/>
    <mergeCell ref="AH8:AI8"/>
    <mergeCell ref="B9:E9"/>
    <mergeCell ref="F9:K9"/>
    <mergeCell ref="N9:Q9"/>
    <mergeCell ref="R9:U9"/>
    <mergeCell ref="V9:Y9"/>
    <mergeCell ref="Z9:AC9"/>
    <mergeCell ref="AD9:AG9"/>
    <mergeCell ref="AH9:AI9"/>
    <mergeCell ref="B8:E8"/>
    <mergeCell ref="F8:K8"/>
    <mergeCell ref="N8:Q8"/>
    <mergeCell ref="R8:U8"/>
    <mergeCell ref="V8:Y8"/>
    <mergeCell ref="Z8:AC8"/>
    <mergeCell ref="B11:C11"/>
    <mergeCell ref="A12:A21"/>
    <mergeCell ref="AI12:AI17"/>
    <mergeCell ref="B14:B19"/>
    <mergeCell ref="C14:C19"/>
    <mergeCell ref="D14:D19"/>
    <mergeCell ref="E14:E19"/>
    <mergeCell ref="F14:F19"/>
    <mergeCell ref="G14:G19"/>
    <mergeCell ref="H14:H19"/>
    <mergeCell ref="Q14:Q19"/>
    <mergeCell ref="R14:R19"/>
    <mergeCell ref="S14:S19"/>
    <mergeCell ref="T14:T19"/>
    <mergeCell ref="I14:I19"/>
    <mergeCell ref="J14:J19"/>
    <mergeCell ref="K14:K19"/>
    <mergeCell ref="L14:L19"/>
    <mergeCell ref="M14:M19"/>
    <mergeCell ref="N14:N19"/>
    <mergeCell ref="AG14:AG19"/>
    <mergeCell ref="B20:B21"/>
    <mergeCell ref="AI24:AI29"/>
    <mergeCell ref="B26:B31"/>
    <mergeCell ref="C26:C31"/>
    <mergeCell ref="D26:D31"/>
    <mergeCell ref="E26:E31"/>
    <mergeCell ref="F26:F31"/>
    <mergeCell ref="AA14:AA19"/>
    <mergeCell ref="AB14:AB19"/>
    <mergeCell ref="AC14:AC19"/>
    <mergeCell ref="AD14:AD19"/>
    <mergeCell ref="AE14:AE19"/>
    <mergeCell ref="AF14:AF19"/>
    <mergeCell ref="U14:U19"/>
    <mergeCell ref="V14:V19"/>
    <mergeCell ref="W14:W19"/>
    <mergeCell ref="X14:X19"/>
    <mergeCell ref="Y14:Y19"/>
    <mergeCell ref="Z14:Z19"/>
    <mergeCell ref="O14:O19"/>
    <mergeCell ref="P14:P19"/>
    <mergeCell ref="O26:O31"/>
    <mergeCell ref="P26:P31"/>
    <mergeCell ref="G26:G31"/>
    <mergeCell ref="H26:H31"/>
    <mergeCell ref="AE26:AE31"/>
    <mergeCell ref="B23:C23"/>
    <mergeCell ref="A24:A33"/>
    <mergeCell ref="AF26:AF31"/>
    <mergeCell ref="AG26:AG31"/>
    <mergeCell ref="B32:B33"/>
    <mergeCell ref="AB26:AB31"/>
    <mergeCell ref="AC26:AC31"/>
    <mergeCell ref="AD26:AD31"/>
    <mergeCell ref="B35:C35"/>
    <mergeCell ref="A36:A45"/>
    <mergeCell ref="K38:K43"/>
    <mergeCell ref="L38:L43"/>
    <mergeCell ref="M38:M43"/>
    <mergeCell ref="N38:N43"/>
    <mergeCell ref="Y26:Y31"/>
    <mergeCell ref="Z26:Z31"/>
    <mergeCell ref="AA26:AA31"/>
    <mergeCell ref="S26:S31"/>
    <mergeCell ref="T26:T31"/>
    <mergeCell ref="U26:U31"/>
    <mergeCell ref="V26:V31"/>
    <mergeCell ref="W26:W31"/>
    <mergeCell ref="X26:X31"/>
    <mergeCell ref="M26:M31"/>
    <mergeCell ref="N26:N31"/>
    <mergeCell ref="B38:B43"/>
    <mergeCell ref="I26:I31"/>
    <mergeCell ref="J26:J31"/>
    <mergeCell ref="K26:K31"/>
    <mergeCell ref="L26:L31"/>
    <mergeCell ref="B44:B45"/>
    <mergeCell ref="G50:G55"/>
    <mergeCell ref="H50:H55"/>
    <mergeCell ref="AI36:AI41"/>
    <mergeCell ref="I50:I55"/>
    <mergeCell ref="J50:J55"/>
    <mergeCell ref="K50:K55"/>
    <mergeCell ref="L50:L55"/>
    <mergeCell ref="AG38:AG43"/>
    <mergeCell ref="AA38:AA43"/>
    <mergeCell ref="AB38:AB43"/>
    <mergeCell ref="AC38:AC43"/>
    <mergeCell ref="AD38:AD43"/>
    <mergeCell ref="AE38:AE43"/>
    <mergeCell ref="AF38:AF43"/>
    <mergeCell ref="U38:U43"/>
    <mergeCell ref="V38:V43"/>
    <mergeCell ref="W38:W43"/>
    <mergeCell ref="X38:X43"/>
    <mergeCell ref="X50:X55"/>
    <mergeCell ref="I38:I43"/>
    <mergeCell ref="J38:J43"/>
    <mergeCell ref="Y38:Y43"/>
    <mergeCell ref="AI48:AI53"/>
    <mergeCell ref="R50:R55"/>
    <mergeCell ref="S50:S55"/>
    <mergeCell ref="T50:T55"/>
    <mergeCell ref="U50:U55"/>
    <mergeCell ref="V50:V55"/>
    <mergeCell ref="W50:W55"/>
    <mergeCell ref="M50:M55"/>
    <mergeCell ref="N50:N55"/>
    <mergeCell ref="O50:O55"/>
    <mergeCell ref="P50:P55"/>
    <mergeCell ref="Q50:Q55"/>
    <mergeCell ref="AE50:AE55"/>
    <mergeCell ref="AF50:AF55"/>
    <mergeCell ref="AG50:AG55"/>
    <mergeCell ref="Y50:Y55"/>
    <mergeCell ref="Z50:Z55"/>
    <mergeCell ref="AA50:AA55"/>
    <mergeCell ref="AB50:AB55"/>
    <mergeCell ref="AC50:AC55"/>
    <mergeCell ref="AD50:AD55"/>
    <mergeCell ref="B47:C47"/>
    <mergeCell ref="A48:A57"/>
    <mergeCell ref="B56:B57"/>
    <mergeCell ref="N10:AC10"/>
    <mergeCell ref="Z38:Z43"/>
    <mergeCell ref="O38:O43"/>
    <mergeCell ref="P38:P43"/>
    <mergeCell ref="Q38:Q43"/>
    <mergeCell ref="R38:R43"/>
    <mergeCell ref="S38:S43"/>
    <mergeCell ref="T38:T43"/>
    <mergeCell ref="C38:C43"/>
    <mergeCell ref="D38:D43"/>
    <mergeCell ref="E38:E43"/>
    <mergeCell ref="F38:F43"/>
    <mergeCell ref="G38:G43"/>
    <mergeCell ref="H38:H43"/>
    <mergeCell ref="Q26:Q31"/>
    <mergeCell ref="R26:R31"/>
    <mergeCell ref="B50:B55"/>
    <mergeCell ref="C50:C55"/>
    <mergeCell ref="D50:D55"/>
    <mergeCell ref="E50:E55"/>
    <mergeCell ref="F50:F55"/>
  </mergeCells>
  <phoneticPr fontId="3"/>
  <conditionalFormatting sqref="C12:AG12">
    <cfRule type="expression" dxfId="74" priority="28" stopIfTrue="1">
      <formula>SUM(C20:C21)&gt;0</formula>
    </cfRule>
    <cfRule type="expression" dxfId="73" priority="29" stopIfTrue="1">
      <formula>IF(ISERROR(VLOOKUP(C12,$AK$6:$AM$65,3,FALSE)),"",VLOOKUP(C12,$AK$6:$AM$65,3,FALSE))=1</formula>
    </cfRule>
    <cfRule type="expression" dxfId="72" priority="30" stopIfTrue="1">
      <formula>OR(C13="土",C13="日")</formula>
    </cfRule>
  </conditionalFormatting>
  <conditionalFormatting sqref="C13:AG13">
    <cfRule type="expression" dxfId="71" priority="31" stopIfTrue="1">
      <formula>SUM(C20:C21)&gt;0</formula>
    </cfRule>
    <cfRule type="expression" dxfId="70" priority="32" stopIfTrue="1">
      <formula>IF(ISERROR(VLOOKUP(C12,$AK$6:$AM$65,3,FALSE)),"",VLOOKUP(C12,$AK$6:$AM$65,3,FALSE))=1</formula>
    </cfRule>
    <cfRule type="expression" dxfId="69" priority="33" stopIfTrue="1">
      <formula>OR(C13="土",C13="日")</formula>
    </cfRule>
  </conditionalFormatting>
  <conditionalFormatting sqref="C14:AG18 C26:AG30 C38:AG42 C50:AG54">
    <cfRule type="expression" dxfId="68" priority="37" stopIfTrue="1">
      <formula>SUM(C20:C21)&gt;0</formula>
    </cfRule>
    <cfRule type="expression" dxfId="67" priority="38" stopIfTrue="1">
      <formula>IF(ISERROR(VLOOKUP(C12,$AK$6:$AM$65,3,FALSE)),"",VLOOKUP(C12,$AK$6:$AM$65,3,FALSE))=1</formula>
    </cfRule>
    <cfRule type="expression" dxfId="66" priority="39" stopIfTrue="1">
      <formula>OR(C13="土",C13="日")</formula>
    </cfRule>
  </conditionalFormatting>
  <conditionalFormatting sqref="C19:AG19">
    <cfRule type="expression" dxfId="65" priority="34" stopIfTrue="1">
      <formula>SUM(C20:C21)&gt;0</formula>
    </cfRule>
    <cfRule type="expression" dxfId="64" priority="35" stopIfTrue="1">
      <formula>IF(ISERROR(VLOOKUP(C12,$AK$6:$AM$65,3,FALSE)),"",VLOOKUP(C12,$AK$6:$AM$65,3,FALSE))=1</formula>
    </cfRule>
    <cfRule type="expression" dxfId="63" priority="36" stopIfTrue="1">
      <formula>OR(C13="土",C13="日")</formula>
    </cfRule>
  </conditionalFormatting>
  <conditionalFormatting sqref="C24:AG24">
    <cfRule type="expression" dxfId="62" priority="19" stopIfTrue="1">
      <formula>SUM(C32:C33)&gt;0</formula>
    </cfRule>
    <cfRule type="expression" dxfId="61" priority="20" stopIfTrue="1">
      <formula>IF(ISERROR(VLOOKUP(C24,$AK$6:$AM$65,3,FALSE)),"",VLOOKUP(C24,$AK$6:$AM$65,3,FALSE))=1</formula>
    </cfRule>
    <cfRule type="expression" dxfId="60" priority="21" stopIfTrue="1">
      <formula>OR(C25="土",C25="日")</formula>
    </cfRule>
  </conditionalFormatting>
  <conditionalFormatting sqref="C25:AG25">
    <cfRule type="expression" dxfId="59" priority="22" stopIfTrue="1">
      <formula>SUM(C32:C33)&gt;0</formula>
    </cfRule>
    <cfRule type="expression" dxfId="58" priority="23" stopIfTrue="1">
      <formula>IF(ISERROR(VLOOKUP(C24,$AK$6:$AM$65,3,FALSE)),"",VLOOKUP(C24,$AK$6:$AM$65,3,FALSE))=1</formula>
    </cfRule>
    <cfRule type="expression" dxfId="57" priority="24" stopIfTrue="1">
      <formula>OR(C25="土",C25="日")</formula>
    </cfRule>
  </conditionalFormatting>
  <conditionalFormatting sqref="C31:AG31">
    <cfRule type="expression" dxfId="56" priority="25" stopIfTrue="1">
      <formula>SUM(C32:C33)&gt;0</formula>
    </cfRule>
    <cfRule type="expression" dxfId="55" priority="26" stopIfTrue="1">
      <formula>IF(ISERROR(VLOOKUP(C24,$AK$6:$AM$65,3,FALSE)),"",VLOOKUP(C24,$AK$6:$AM$65,3,FALSE))=1</formula>
    </cfRule>
    <cfRule type="expression" dxfId="54" priority="27" stopIfTrue="1">
      <formula>OR(C25="土",C25="日")</formula>
    </cfRule>
  </conditionalFormatting>
  <conditionalFormatting sqref="C36:AG36">
    <cfRule type="expression" dxfId="53" priority="10" stopIfTrue="1">
      <formula>SUM(C44:C45)&gt;0</formula>
    </cfRule>
    <cfRule type="expression" dxfId="52" priority="11" stopIfTrue="1">
      <formula>IF(ISERROR(VLOOKUP(C36,$AK$6:$AM$65,3,FALSE)),"",VLOOKUP(C36,$AK$6:$AM$65,3,FALSE))=1</formula>
    </cfRule>
    <cfRule type="expression" dxfId="51" priority="12" stopIfTrue="1">
      <formula>OR(C37="土",C37="日")</formula>
    </cfRule>
  </conditionalFormatting>
  <conditionalFormatting sqref="C37:AG37">
    <cfRule type="expression" dxfId="50" priority="13" stopIfTrue="1">
      <formula>SUM(C44:C45)&gt;0</formula>
    </cfRule>
    <cfRule type="expression" dxfId="49" priority="14" stopIfTrue="1">
      <formula>IF(ISERROR(VLOOKUP(C36,$AK$6:$AM$65,3,FALSE)),"",VLOOKUP(C36,$AK$6:$AM$65,3,FALSE))=1</formula>
    </cfRule>
    <cfRule type="expression" dxfId="48" priority="15" stopIfTrue="1">
      <formula>OR(C37="土",C37="日")</formula>
    </cfRule>
  </conditionalFormatting>
  <conditionalFormatting sqref="C43:AG43">
    <cfRule type="expression" dxfId="47" priority="16" stopIfTrue="1">
      <formula>SUM(C44:C45)&gt;0</formula>
    </cfRule>
    <cfRule type="expression" dxfId="46" priority="17" stopIfTrue="1">
      <formula>IF(ISERROR(VLOOKUP(C36,$AK$6:$AM$65,3,FALSE)),"",VLOOKUP(C36,$AK$6:$AM$65,3,FALSE))=1</formula>
    </cfRule>
    <cfRule type="expression" dxfId="45" priority="18" stopIfTrue="1">
      <formula>OR(C37="土",C37="日")</formula>
    </cfRule>
  </conditionalFormatting>
  <conditionalFormatting sqref="C48:AG48">
    <cfRule type="expression" dxfId="44" priority="1" stopIfTrue="1">
      <formula>SUM(C56:C57)&gt;0</formula>
    </cfRule>
    <cfRule type="expression" dxfId="43" priority="2" stopIfTrue="1">
      <formula>IF(ISERROR(VLOOKUP(C48,$AK$6:$AM$65,3,FALSE)),"",VLOOKUP(C48,$AK$6:$AM$65,3,FALSE))=1</formula>
    </cfRule>
    <cfRule type="expression" dxfId="42" priority="3" stopIfTrue="1">
      <formula>OR(C49="土",C49="日")</formula>
    </cfRule>
  </conditionalFormatting>
  <conditionalFormatting sqref="C49:AG49">
    <cfRule type="expression" dxfId="41" priority="4" stopIfTrue="1">
      <formula>SUM(C56:C57)&gt;0</formula>
    </cfRule>
    <cfRule type="expression" dxfId="40" priority="5" stopIfTrue="1">
      <formula>IF(ISERROR(VLOOKUP(C48,$AK$6:$AM$65,3,FALSE)),"",VLOOKUP(C48,$AK$6:$AM$65,3,FALSE))=1</formula>
    </cfRule>
    <cfRule type="expression" dxfId="39" priority="6" stopIfTrue="1">
      <formula>OR(C49="土",C49="日")</formula>
    </cfRule>
  </conditionalFormatting>
  <conditionalFormatting sqref="C55:AG55">
    <cfRule type="expression" dxfId="38" priority="7" stopIfTrue="1">
      <formula>SUM(C56:C57)&gt;0</formula>
    </cfRule>
    <cfRule type="expression" dxfId="37" priority="8" stopIfTrue="1">
      <formula>IF(ISERROR(VLOOKUP(C48,$AK$6:$AM$65,3,FALSE)),"",VLOOKUP(C48,$AK$6:$AM$65,3,FALSE))=1</formula>
    </cfRule>
    <cfRule type="expression" dxfId="36" priority="9" stopIfTrue="1">
      <formula>OR(C49="土",C49="日")</formula>
    </cfRule>
  </conditionalFormatting>
  <printOptions horizontalCentered="1"/>
  <pageMargins left="0.70866141732283472" right="0.70866141732283472" top="0.74803149606299213" bottom="0.74803149606299213" header="0.31496062992125984" footer="0.31496062992125984"/>
  <pageSetup paperSize="9" scale="6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6" r:id="rId4" name="Check Box 4">
              <controlPr defaultSize="0" autoFill="0" autoLine="0" autoPict="0">
                <anchor moveWithCells="1">
                  <from>
                    <xdr:col>28</xdr:col>
                    <xdr:colOff>228600</xdr:colOff>
                    <xdr:row>9</xdr:row>
                    <xdr:rowOff>19050</xdr:rowOff>
                  </from>
                  <to>
                    <xdr:col>29</xdr:col>
                    <xdr:colOff>247650</xdr:colOff>
                    <xdr:row>9</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FF00"/>
    <pageSetUpPr fitToPage="1"/>
  </sheetPr>
  <dimension ref="A1:ET64"/>
  <sheetViews>
    <sheetView view="pageBreakPreview" zoomScale="85" zoomScaleNormal="85" zoomScaleSheetLayoutView="85" workbookViewId="0">
      <selection activeCell="AK22" sqref="AK22"/>
    </sheetView>
  </sheetViews>
  <sheetFormatPr defaultRowHeight="13"/>
  <cols>
    <col min="1" max="1" width="5.36328125" style="224" customWidth="1"/>
    <col min="2" max="33" width="3.36328125" style="224" customWidth="1"/>
    <col min="34" max="34" width="2" style="224" customWidth="1"/>
    <col min="35" max="35" width="3.6328125" style="225" customWidth="1"/>
    <col min="36" max="36" width="2.90625" style="224" customWidth="1"/>
    <col min="37" max="38" width="19.08984375" style="224" customWidth="1"/>
    <col min="39" max="40" width="2.90625" style="224" customWidth="1"/>
    <col min="41" max="41" width="6" style="224" customWidth="1"/>
    <col min="42" max="144" width="2.90625" style="224" customWidth="1"/>
    <col min="145" max="145" width="6.26953125" style="224" customWidth="1"/>
    <col min="146" max="146" width="9" style="224" customWidth="1"/>
    <col min="147" max="256" width="9" style="224"/>
    <col min="257" max="257" width="5.36328125" style="224" customWidth="1"/>
    <col min="258" max="289" width="3.36328125" style="224" customWidth="1"/>
    <col min="290" max="290" width="2" style="224" customWidth="1"/>
    <col min="291" max="291" width="3.6328125" style="224" customWidth="1"/>
    <col min="292" max="292" width="2.90625" style="224" customWidth="1"/>
    <col min="293" max="294" width="19.08984375" style="224" customWidth="1"/>
    <col min="295" max="296" width="2.90625" style="224" customWidth="1"/>
    <col min="297" max="297" width="6" style="224" customWidth="1"/>
    <col min="298" max="400" width="2.90625" style="224" customWidth="1"/>
    <col min="401" max="401" width="6.26953125" style="224" customWidth="1"/>
    <col min="402" max="402" width="9" style="224" customWidth="1"/>
    <col min="403" max="512" width="9" style="224"/>
    <col min="513" max="513" width="5.36328125" style="224" customWidth="1"/>
    <col min="514" max="545" width="3.36328125" style="224" customWidth="1"/>
    <col min="546" max="546" width="2" style="224" customWidth="1"/>
    <col min="547" max="547" width="3.6328125" style="224" customWidth="1"/>
    <col min="548" max="548" width="2.90625" style="224" customWidth="1"/>
    <col min="549" max="550" width="19.08984375" style="224" customWidth="1"/>
    <col min="551" max="552" width="2.90625" style="224" customWidth="1"/>
    <col min="553" max="553" width="6" style="224" customWidth="1"/>
    <col min="554" max="656" width="2.90625" style="224" customWidth="1"/>
    <col min="657" max="657" width="6.26953125" style="224" customWidth="1"/>
    <col min="658" max="658" width="9" style="224" customWidth="1"/>
    <col min="659" max="768" width="9" style="224"/>
    <col min="769" max="769" width="5.36328125" style="224" customWidth="1"/>
    <col min="770" max="801" width="3.36328125" style="224" customWidth="1"/>
    <col min="802" max="802" width="2" style="224" customWidth="1"/>
    <col min="803" max="803" width="3.6328125" style="224" customWidth="1"/>
    <col min="804" max="804" width="2.90625" style="224" customWidth="1"/>
    <col min="805" max="806" width="19.08984375" style="224" customWidth="1"/>
    <col min="807" max="808" width="2.90625" style="224" customWidth="1"/>
    <col min="809" max="809" width="6" style="224" customWidth="1"/>
    <col min="810" max="912" width="2.90625" style="224" customWidth="1"/>
    <col min="913" max="913" width="6.26953125" style="224" customWidth="1"/>
    <col min="914" max="914" width="9" style="224" customWidth="1"/>
    <col min="915" max="1024" width="9" style="224"/>
    <col min="1025" max="1025" width="5.36328125" style="224" customWidth="1"/>
    <col min="1026" max="1057" width="3.36328125" style="224" customWidth="1"/>
    <col min="1058" max="1058" width="2" style="224" customWidth="1"/>
    <col min="1059" max="1059" width="3.6328125" style="224" customWidth="1"/>
    <col min="1060" max="1060" width="2.90625" style="224" customWidth="1"/>
    <col min="1061" max="1062" width="19.08984375" style="224" customWidth="1"/>
    <col min="1063" max="1064" width="2.90625" style="224" customWidth="1"/>
    <col min="1065" max="1065" width="6" style="224" customWidth="1"/>
    <col min="1066" max="1168" width="2.90625" style="224" customWidth="1"/>
    <col min="1169" max="1169" width="6.26953125" style="224" customWidth="1"/>
    <col min="1170" max="1170" width="9" style="224" customWidth="1"/>
    <col min="1171" max="1280" width="9" style="224"/>
    <col min="1281" max="1281" width="5.36328125" style="224" customWidth="1"/>
    <col min="1282" max="1313" width="3.36328125" style="224" customWidth="1"/>
    <col min="1314" max="1314" width="2" style="224" customWidth="1"/>
    <col min="1315" max="1315" width="3.6328125" style="224" customWidth="1"/>
    <col min="1316" max="1316" width="2.90625" style="224" customWidth="1"/>
    <col min="1317" max="1318" width="19.08984375" style="224" customWidth="1"/>
    <col min="1319" max="1320" width="2.90625" style="224" customWidth="1"/>
    <col min="1321" max="1321" width="6" style="224" customWidth="1"/>
    <col min="1322" max="1424" width="2.90625" style="224" customWidth="1"/>
    <col min="1425" max="1425" width="6.26953125" style="224" customWidth="1"/>
    <col min="1426" max="1426" width="9" style="224" customWidth="1"/>
    <col min="1427" max="1536" width="9" style="224"/>
    <col min="1537" max="1537" width="5.36328125" style="224" customWidth="1"/>
    <col min="1538" max="1569" width="3.36328125" style="224" customWidth="1"/>
    <col min="1570" max="1570" width="2" style="224" customWidth="1"/>
    <col min="1571" max="1571" width="3.6328125" style="224" customWidth="1"/>
    <col min="1572" max="1572" width="2.90625" style="224" customWidth="1"/>
    <col min="1573" max="1574" width="19.08984375" style="224" customWidth="1"/>
    <col min="1575" max="1576" width="2.90625" style="224" customWidth="1"/>
    <col min="1577" max="1577" width="6" style="224" customWidth="1"/>
    <col min="1578" max="1680" width="2.90625" style="224" customWidth="1"/>
    <col min="1681" max="1681" width="6.26953125" style="224" customWidth="1"/>
    <col min="1682" max="1682" width="9" style="224" customWidth="1"/>
    <col min="1683" max="1792" width="9" style="224"/>
    <col min="1793" max="1793" width="5.36328125" style="224" customWidth="1"/>
    <col min="1794" max="1825" width="3.36328125" style="224" customWidth="1"/>
    <col min="1826" max="1826" width="2" style="224" customWidth="1"/>
    <col min="1827" max="1827" width="3.6328125" style="224" customWidth="1"/>
    <col min="1828" max="1828" width="2.90625" style="224" customWidth="1"/>
    <col min="1829" max="1830" width="19.08984375" style="224" customWidth="1"/>
    <col min="1831" max="1832" width="2.90625" style="224" customWidth="1"/>
    <col min="1833" max="1833" width="6" style="224" customWidth="1"/>
    <col min="1834" max="1936" width="2.90625" style="224" customWidth="1"/>
    <col min="1937" max="1937" width="6.26953125" style="224" customWidth="1"/>
    <col min="1938" max="1938" width="9" style="224" customWidth="1"/>
    <col min="1939" max="2048" width="9" style="224"/>
    <col min="2049" max="2049" width="5.36328125" style="224" customWidth="1"/>
    <col min="2050" max="2081" width="3.36328125" style="224" customWidth="1"/>
    <col min="2082" max="2082" width="2" style="224" customWidth="1"/>
    <col min="2083" max="2083" width="3.6328125" style="224" customWidth="1"/>
    <col min="2084" max="2084" width="2.90625" style="224" customWidth="1"/>
    <col min="2085" max="2086" width="19.08984375" style="224" customWidth="1"/>
    <col min="2087" max="2088" width="2.90625" style="224" customWidth="1"/>
    <col min="2089" max="2089" width="6" style="224" customWidth="1"/>
    <col min="2090" max="2192" width="2.90625" style="224" customWidth="1"/>
    <col min="2193" max="2193" width="6.26953125" style="224" customWidth="1"/>
    <col min="2194" max="2194" width="9" style="224" customWidth="1"/>
    <col min="2195" max="2304" width="9" style="224"/>
    <col min="2305" max="2305" width="5.36328125" style="224" customWidth="1"/>
    <col min="2306" max="2337" width="3.36328125" style="224" customWidth="1"/>
    <col min="2338" max="2338" width="2" style="224" customWidth="1"/>
    <col min="2339" max="2339" width="3.6328125" style="224" customWidth="1"/>
    <col min="2340" max="2340" width="2.90625" style="224" customWidth="1"/>
    <col min="2341" max="2342" width="19.08984375" style="224" customWidth="1"/>
    <col min="2343" max="2344" width="2.90625" style="224" customWidth="1"/>
    <col min="2345" max="2345" width="6" style="224" customWidth="1"/>
    <col min="2346" max="2448" width="2.90625" style="224" customWidth="1"/>
    <col min="2449" max="2449" width="6.26953125" style="224" customWidth="1"/>
    <col min="2450" max="2450" width="9" style="224" customWidth="1"/>
    <col min="2451" max="2560" width="9" style="224"/>
    <col min="2561" max="2561" width="5.36328125" style="224" customWidth="1"/>
    <col min="2562" max="2593" width="3.36328125" style="224" customWidth="1"/>
    <col min="2594" max="2594" width="2" style="224" customWidth="1"/>
    <col min="2595" max="2595" width="3.6328125" style="224" customWidth="1"/>
    <col min="2596" max="2596" width="2.90625" style="224" customWidth="1"/>
    <col min="2597" max="2598" width="19.08984375" style="224" customWidth="1"/>
    <col min="2599" max="2600" width="2.90625" style="224" customWidth="1"/>
    <col min="2601" max="2601" width="6" style="224" customWidth="1"/>
    <col min="2602" max="2704" width="2.90625" style="224" customWidth="1"/>
    <col min="2705" max="2705" width="6.26953125" style="224" customWidth="1"/>
    <col min="2706" max="2706" width="9" style="224" customWidth="1"/>
    <col min="2707" max="2816" width="9" style="224"/>
    <col min="2817" max="2817" width="5.36328125" style="224" customWidth="1"/>
    <col min="2818" max="2849" width="3.36328125" style="224" customWidth="1"/>
    <col min="2850" max="2850" width="2" style="224" customWidth="1"/>
    <col min="2851" max="2851" width="3.6328125" style="224" customWidth="1"/>
    <col min="2852" max="2852" width="2.90625" style="224" customWidth="1"/>
    <col min="2853" max="2854" width="19.08984375" style="224" customWidth="1"/>
    <col min="2855" max="2856" width="2.90625" style="224" customWidth="1"/>
    <col min="2857" max="2857" width="6" style="224" customWidth="1"/>
    <col min="2858" max="2960" width="2.90625" style="224" customWidth="1"/>
    <col min="2961" max="2961" width="6.26953125" style="224" customWidth="1"/>
    <col min="2962" max="2962" width="9" style="224" customWidth="1"/>
    <col min="2963" max="3072" width="9" style="224"/>
    <col min="3073" max="3073" width="5.36328125" style="224" customWidth="1"/>
    <col min="3074" max="3105" width="3.36328125" style="224" customWidth="1"/>
    <col min="3106" max="3106" width="2" style="224" customWidth="1"/>
    <col min="3107" max="3107" width="3.6328125" style="224" customWidth="1"/>
    <col min="3108" max="3108" width="2.90625" style="224" customWidth="1"/>
    <col min="3109" max="3110" width="19.08984375" style="224" customWidth="1"/>
    <col min="3111" max="3112" width="2.90625" style="224" customWidth="1"/>
    <col min="3113" max="3113" width="6" style="224" customWidth="1"/>
    <col min="3114" max="3216" width="2.90625" style="224" customWidth="1"/>
    <col min="3217" max="3217" width="6.26953125" style="224" customWidth="1"/>
    <col min="3218" max="3218" width="9" style="224" customWidth="1"/>
    <col min="3219" max="3328" width="9" style="224"/>
    <col min="3329" max="3329" width="5.36328125" style="224" customWidth="1"/>
    <col min="3330" max="3361" width="3.36328125" style="224" customWidth="1"/>
    <col min="3362" max="3362" width="2" style="224" customWidth="1"/>
    <col min="3363" max="3363" width="3.6328125" style="224" customWidth="1"/>
    <col min="3364" max="3364" width="2.90625" style="224" customWidth="1"/>
    <col min="3365" max="3366" width="19.08984375" style="224" customWidth="1"/>
    <col min="3367" max="3368" width="2.90625" style="224" customWidth="1"/>
    <col min="3369" max="3369" width="6" style="224" customWidth="1"/>
    <col min="3370" max="3472" width="2.90625" style="224" customWidth="1"/>
    <col min="3473" max="3473" width="6.26953125" style="224" customWidth="1"/>
    <col min="3474" max="3474" width="9" style="224" customWidth="1"/>
    <col min="3475" max="3584" width="9" style="224"/>
    <col min="3585" max="3585" width="5.36328125" style="224" customWidth="1"/>
    <col min="3586" max="3617" width="3.36328125" style="224" customWidth="1"/>
    <col min="3618" max="3618" width="2" style="224" customWidth="1"/>
    <col min="3619" max="3619" width="3.6328125" style="224" customWidth="1"/>
    <col min="3620" max="3620" width="2.90625" style="224" customWidth="1"/>
    <col min="3621" max="3622" width="19.08984375" style="224" customWidth="1"/>
    <col min="3623" max="3624" width="2.90625" style="224" customWidth="1"/>
    <col min="3625" max="3625" width="6" style="224" customWidth="1"/>
    <col min="3626" max="3728" width="2.90625" style="224" customWidth="1"/>
    <col min="3729" max="3729" width="6.26953125" style="224" customWidth="1"/>
    <col min="3730" max="3730" width="9" style="224" customWidth="1"/>
    <col min="3731" max="3840" width="9" style="224"/>
    <col min="3841" max="3841" width="5.36328125" style="224" customWidth="1"/>
    <col min="3842" max="3873" width="3.36328125" style="224" customWidth="1"/>
    <col min="3874" max="3874" width="2" style="224" customWidth="1"/>
    <col min="3875" max="3875" width="3.6328125" style="224" customWidth="1"/>
    <col min="3876" max="3876" width="2.90625" style="224" customWidth="1"/>
    <col min="3877" max="3878" width="19.08984375" style="224" customWidth="1"/>
    <col min="3879" max="3880" width="2.90625" style="224" customWidth="1"/>
    <col min="3881" max="3881" width="6" style="224" customWidth="1"/>
    <col min="3882" max="3984" width="2.90625" style="224" customWidth="1"/>
    <col min="3985" max="3985" width="6.26953125" style="224" customWidth="1"/>
    <col min="3986" max="3986" width="9" style="224" customWidth="1"/>
    <col min="3987" max="4096" width="9" style="224"/>
    <col min="4097" max="4097" width="5.36328125" style="224" customWidth="1"/>
    <col min="4098" max="4129" width="3.36328125" style="224" customWidth="1"/>
    <col min="4130" max="4130" width="2" style="224" customWidth="1"/>
    <col min="4131" max="4131" width="3.6328125" style="224" customWidth="1"/>
    <col min="4132" max="4132" width="2.90625" style="224" customWidth="1"/>
    <col min="4133" max="4134" width="19.08984375" style="224" customWidth="1"/>
    <col min="4135" max="4136" width="2.90625" style="224" customWidth="1"/>
    <col min="4137" max="4137" width="6" style="224" customWidth="1"/>
    <col min="4138" max="4240" width="2.90625" style="224" customWidth="1"/>
    <col min="4241" max="4241" width="6.26953125" style="224" customWidth="1"/>
    <col min="4242" max="4242" width="9" style="224" customWidth="1"/>
    <col min="4243" max="4352" width="9" style="224"/>
    <col min="4353" max="4353" width="5.36328125" style="224" customWidth="1"/>
    <col min="4354" max="4385" width="3.36328125" style="224" customWidth="1"/>
    <col min="4386" max="4386" width="2" style="224" customWidth="1"/>
    <col min="4387" max="4387" width="3.6328125" style="224" customWidth="1"/>
    <col min="4388" max="4388" width="2.90625" style="224" customWidth="1"/>
    <col min="4389" max="4390" width="19.08984375" style="224" customWidth="1"/>
    <col min="4391" max="4392" width="2.90625" style="224" customWidth="1"/>
    <col min="4393" max="4393" width="6" style="224" customWidth="1"/>
    <col min="4394" max="4496" width="2.90625" style="224" customWidth="1"/>
    <col min="4497" max="4497" width="6.26953125" style="224" customWidth="1"/>
    <col min="4498" max="4498" width="9" style="224" customWidth="1"/>
    <col min="4499" max="4608" width="9" style="224"/>
    <col min="4609" max="4609" width="5.36328125" style="224" customWidth="1"/>
    <col min="4610" max="4641" width="3.36328125" style="224" customWidth="1"/>
    <col min="4642" max="4642" width="2" style="224" customWidth="1"/>
    <col min="4643" max="4643" width="3.6328125" style="224" customWidth="1"/>
    <col min="4644" max="4644" width="2.90625" style="224" customWidth="1"/>
    <col min="4645" max="4646" width="19.08984375" style="224" customWidth="1"/>
    <col min="4647" max="4648" width="2.90625" style="224" customWidth="1"/>
    <col min="4649" max="4649" width="6" style="224" customWidth="1"/>
    <col min="4650" max="4752" width="2.90625" style="224" customWidth="1"/>
    <col min="4753" max="4753" width="6.26953125" style="224" customWidth="1"/>
    <col min="4754" max="4754" width="9" style="224" customWidth="1"/>
    <col min="4755" max="4864" width="9" style="224"/>
    <col min="4865" max="4865" width="5.36328125" style="224" customWidth="1"/>
    <col min="4866" max="4897" width="3.36328125" style="224" customWidth="1"/>
    <col min="4898" max="4898" width="2" style="224" customWidth="1"/>
    <col min="4899" max="4899" width="3.6328125" style="224" customWidth="1"/>
    <col min="4900" max="4900" width="2.90625" style="224" customWidth="1"/>
    <col min="4901" max="4902" width="19.08984375" style="224" customWidth="1"/>
    <col min="4903" max="4904" width="2.90625" style="224" customWidth="1"/>
    <col min="4905" max="4905" width="6" style="224" customWidth="1"/>
    <col min="4906" max="5008" width="2.90625" style="224" customWidth="1"/>
    <col min="5009" max="5009" width="6.26953125" style="224" customWidth="1"/>
    <col min="5010" max="5010" width="9" style="224" customWidth="1"/>
    <col min="5011" max="5120" width="9" style="224"/>
    <col min="5121" max="5121" width="5.36328125" style="224" customWidth="1"/>
    <col min="5122" max="5153" width="3.36328125" style="224" customWidth="1"/>
    <col min="5154" max="5154" width="2" style="224" customWidth="1"/>
    <col min="5155" max="5155" width="3.6328125" style="224" customWidth="1"/>
    <col min="5156" max="5156" width="2.90625" style="224" customWidth="1"/>
    <col min="5157" max="5158" width="19.08984375" style="224" customWidth="1"/>
    <col min="5159" max="5160" width="2.90625" style="224" customWidth="1"/>
    <col min="5161" max="5161" width="6" style="224" customWidth="1"/>
    <col min="5162" max="5264" width="2.90625" style="224" customWidth="1"/>
    <col min="5265" max="5265" width="6.26953125" style="224" customWidth="1"/>
    <col min="5266" max="5266" width="9" style="224" customWidth="1"/>
    <col min="5267" max="5376" width="9" style="224"/>
    <col min="5377" max="5377" width="5.36328125" style="224" customWidth="1"/>
    <col min="5378" max="5409" width="3.36328125" style="224" customWidth="1"/>
    <col min="5410" max="5410" width="2" style="224" customWidth="1"/>
    <col min="5411" max="5411" width="3.6328125" style="224" customWidth="1"/>
    <col min="5412" max="5412" width="2.90625" style="224" customWidth="1"/>
    <col min="5413" max="5414" width="19.08984375" style="224" customWidth="1"/>
    <col min="5415" max="5416" width="2.90625" style="224" customWidth="1"/>
    <col min="5417" max="5417" width="6" style="224" customWidth="1"/>
    <col min="5418" max="5520" width="2.90625" style="224" customWidth="1"/>
    <col min="5521" max="5521" width="6.26953125" style="224" customWidth="1"/>
    <col min="5522" max="5522" width="9" style="224" customWidth="1"/>
    <col min="5523" max="5632" width="9" style="224"/>
    <col min="5633" max="5633" width="5.36328125" style="224" customWidth="1"/>
    <col min="5634" max="5665" width="3.36328125" style="224" customWidth="1"/>
    <col min="5666" max="5666" width="2" style="224" customWidth="1"/>
    <col min="5667" max="5667" width="3.6328125" style="224" customWidth="1"/>
    <col min="5668" max="5668" width="2.90625" style="224" customWidth="1"/>
    <col min="5669" max="5670" width="19.08984375" style="224" customWidth="1"/>
    <col min="5671" max="5672" width="2.90625" style="224" customWidth="1"/>
    <col min="5673" max="5673" width="6" style="224" customWidth="1"/>
    <col min="5674" max="5776" width="2.90625" style="224" customWidth="1"/>
    <col min="5777" max="5777" width="6.26953125" style="224" customWidth="1"/>
    <col min="5778" max="5778" width="9" style="224" customWidth="1"/>
    <col min="5779" max="5888" width="9" style="224"/>
    <col min="5889" max="5889" width="5.36328125" style="224" customWidth="1"/>
    <col min="5890" max="5921" width="3.36328125" style="224" customWidth="1"/>
    <col min="5922" max="5922" width="2" style="224" customWidth="1"/>
    <col min="5923" max="5923" width="3.6328125" style="224" customWidth="1"/>
    <col min="5924" max="5924" width="2.90625" style="224" customWidth="1"/>
    <col min="5925" max="5926" width="19.08984375" style="224" customWidth="1"/>
    <col min="5927" max="5928" width="2.90625" style="224" customWidth="1"/>
    <col min="5929" max="5929" width="6" style="224" customWidth="1"/>
    <col min="5930" max="6032" width="2.90625" style="224" customWidth="1"/>
    <col min="6033" max="6033" width="6.26953125" style="224" customWidth="1"/>
    <col min="6034" max="6034" width="9" style="224" customWidth="1"/>
    <col min="6035" max="6144" width="9" style="224"/>
    <col min="6145" max="6145" width="5.36328125" style="224" customWidth="1"/>
    <col min="6146" max="6177" width="3.36328125" style="224" customWidth="1"/>
    <col min="6178" max="6178" width="2" style="224" customWidth="1"/>
    <col min="6179" max="6179" width="3.6328125" style="224" customWidth="1"/>
    <col min="6180" max="6180" width="2.90625" style="224" customWidth="1"/>
    <col min="6181" max="6182" width="19.08984375" style="224" customWidth="1"/>
    <col min="6183" max="6184" width="2.90625" style="224" customWidth="1"/>
    <col min="6185" max="6185" width="6" style="224" customWidth="1"/>
    <col min="6186" max="6288" width="2.90625" style="224" customWidth="1"/>
    <col min="6289" max="6289" width="6.26953125" style="224" customWidth="1"/>
    <col min="6290" max="6290" width="9" style="224" customWidth="1"/>
    <col min="6291" max="6400" width="9" style="224"/>
    <col min="6401" max="6401" width="5.36328125" style="224" customWidth="1"/>
    <col min="6402" max="6433" width="3.36328125" style="224" customWidth="1"/>
    <col min="6434" max="6434" width="2" style="224" customWidth="1"/>
    <col min="6435" max="6435" width="3.6328125" style="224" customWidth="1"/>
    <col min="6436" max="6436" width="2.90625" style="224" customWidth="1"/>
    <col min="6437" max="6438" width="19.08984375" style="224" customWidth="1"/>
    <col min="6439" max="6440" width="2.90625" style="224" customWidth="1"/>
    <col min="6441" max="6441" width="6" style="224" customWidth="1"/>
    <col min="6442" max="6544" width="2.90625" style="224" customWidth="1"/>
    <col min="6545" max="6545" width="6.26953125" style="224" customWidth="1"/>
    <col min="6546" max="6546" width="9" style="224" customWidth="1"/>
    <col min="6547" max="6656" width="9" style="224"/>
    <col min="6657" max="6657" width="5.36328125" style="224" customWidth="1"/>
    <col min="6658" max="6689" width="3.36328125" style="224" customWidth="1"/>
    <col min="6690" max="6690" width="2" style="224" customWidth="1"/>
    <col min="6691" max="6691" width="3.6328125" style="224" customWidth="1"/>
    <col min="6692" max="6692" width="2.90625" style="224" customWidth="1"/>
    <col min="6693" max="6694" width="19.08984375" style="224" customWidth="1"/>
    <col min="6695" max="6696" width="2.90625" style="224" customWidth="1"/>
    <col min="6697" max="6697" width="6" style="224" customWidth="1"/>
    <col min="6698" max="6800" width="2.90625" style="224" customWidth="1"/>
    <col min="6801" max="6801" width="6.26953125" style="224" customWidth="1"/>
    <col min="6802" max="6802" width="9" style="224" customWidth="1"/>
    <col min="6803" max="6912" width="9" style="224"/>
    <col min="6913" max="6913" width="5.36328125" style="224" customWidth="1"/>
    <col min="6914" max="6945" width="3.36328125" style="224" customWidth="1"/>
    <col min="6946" max="6946" width="2" style="224" customWidth="1"/>
    <col min="6947" max="6947" width="3.6328125" style="224" customWidth="1"/>
    <col min="6948" max="6948" width="2.90625" style="224" customWidth="1"/>
    <col min="6949" max="6950" width="19.08984375" style="224" customWidth="1"/>
    <col min="6951" max="6952" width="2.90625" style="224" customWidth="1"/>
    <col min="6953" max="6953" width="6" style="224" customWidth="1"/>
    <col min="6954" max="7056" width="2.90625" style="224" customWidth="1"/>
    <col min="7057" max="7057" width="6.26953125" style="224" customWidth="1"/>
    <col min="7058" max="7058" width="9" style="224" customWidth="1"/>
    <col min="7059" max="7168" width="9" style="224"/>
    <col min="7169" max="7169" width="5.36328125" style="224" customWidth="1"/>
    <col min="7170" max="7201" width="3.36328125" style="224" customWidth="1"/>
    <col min="7202" max="7202" width="2" style="224" customWidth="1"/>
    <col min="7203" max="7203" width="3.6328125" style="224" customWidth="1"/>
    <col min="7204" max="7204" width="2.90625" style="224" customWidth="1"/>
    <col min="7205" max="7206" width="19.08984375" style="224" customWidth="1"/>
    <col min="7207" max="7208" width="2.90625" style="224" customWidth="1"/>
    <col min="7209" max="7209" width="6" style="224" customWidth="1"/>
    <col min="7210" max="7312" width="2.90625" style="224" customWidth="1"/>
    <col min="7313" max="7313" width="6.26953125" style="224" customWidth="1"/>
    <col min="7314" max="7314" width="9" style="224" customWidth="1"/>
    <col min="7315" max="7424" width="9" style="224"/>
    <col min="7425" max="7425" width="5.36328125" style="224" customWidth="1"/>
    <col min="7426" max="7457" width="3.36328125" style="224" customWidth="1"/>
    <col min="7458" max="7458" width="2" style="224" customWidth="1"/>
    <col min="7459" max="7459" width="3.6328125" style="224" customWidth="1"/>
    <col min="7460" max="7460" width="2.90625" style="224" customWidth="1"/>
    <col min="7461" max="7462" width="19.08984375" style="224" customWidth="1"/>
    <col min="7463" max="7464" width="2.90625" style="224" customWidth="1"/>
    <col min="7465" max="7465" width="6" style="224" customWidth="1"/>
    <col min="7466" max="7568" width="2.90625" style="224" customWidth="1"/>
    <col min="7569" max="7569" width="6.26953125" style="224" customWidth="1"/>
    <col min="7570" max="7570" width="9" style="224" customWidth="1"/>
    <col min="7571" max="7680" width="9" style="224"/>
    <col min="7681" max="7681" width="5.36328125" style="224" customWidth="1"/>
    <col min="7682" max="7713" width="3.36328125" style="224" customWidth="1"/>
    <col min="7714" max="7714" width="2" style="224" customWidth="1"/>
    <col min="7715" max="7715" width="3.6328125" style="224" customWidth="1"/>
    <col min="7716" max="7716" width="2.90625" style="224" customWidth="1"/>
    <col min="7717" max="7718" width="19.08984375" style="224" customWidth="1"/>
    <col min="7719" max="7720" width="2.90625" style="224" customWidth="1"/>
    <col min="7721" max="7721" width="6" style="224" customWidth="1"/>
    <col min="7722" max="7824" width="2.90625" style="224" customWidth="1"/>
    <col min="7825" max="7825" width="6.26953125" style="224" customWidth="1"/>
    <col min="7826" max="7826" width="9" style="224" customWidth="1"/>
    <col min="7827" max="7936" width="9" style="224"/>
    <col min="7937" max="7937" width="5.36328125" style="224" customWidth="1"/>
    <col min="7938" max="7969" width="3.36328125" style="224" customWidth="1"/>
    <col min="7970" max="7970" width="2" style="224" customWidth="1"/>
    <col min="7971" max="7971" width="3.6328125" style="224" customWidth="1"/>
    <col min="7972" max="7972" width="2.90625" style="224" customWidth="1"/>
    <col min="7973" max="7974" width="19.08984375" style="224" customWidth="1"/>
    <col min="7975" max="7976" width="2.90625" style="224" customWidth="1"/>
    <col min="7977" max="7977" width="6" style="224" customWidth="1"/>
    <col min="7978" max="8080" width="2.90625" style="224" customWidth="1"/>
    <col min="8081" max="8081" width="6.26953125" style="224" customWidth="1"/>
    <col min="8082" max="8082" width="9" style="224" customWidth="1"/>
    <col min="8083" max="8192" width="9" style="224"/>
    <col min="8193" max="8193" width="5.36328125" style="224" customWidth="1"/>
    <col min="8194" max="8225" width="3.36328125" style="224" customWidth="1"/>
    <col min="8226" max="8226" width="2" style="224" customWidth="1"/>
    <col min="8227" max="8227" width="3.6328125" style="224" customWidth="1"/>
    <col min="8228" max="8228" width="2.90625" style="224" customWidth="1"/>
    <col min="8229" max="8230" width="19.08984375" style="224" customWidth="1"/>
    <col min="8231" max="8232" width="2.90625" style="224" customWidth="1"/>
    <col min="8233" max="8233" width="6" style="224" customWidth="1"/>
    <col min="8234" max="8336" width="2.90625" style="224" customWidth="1"/>
    <col min="8337" max="8337" width="6.26953125" style="224" customWidth="1"/>
    <col min="8338" max="8338" width="9" style="224" customWidth="1"/>
    <col min="8339" max="8448" width="9" style="224"/>
    <col min="8449" max="8449" width="5.36328125" style="224" customWidth="1"/>
    <col min="8450" max="8481" width="3.36328125" style="224" customWidth="1"/>
    <col min="8482" max="8482" width="2" style="224" customWidth="1"/>
    <col min="8483" max="8483" width="3.6328125" style="224" customWidth="1"/>
    <col min="8484" max="8484" width="2.90625" style="224" customWidth="1"/>
    <col min="8485" max="8486" width="19.08984375" style="224" customWidth="1"/>
    <col min="8487" max="8488" width="2.90625" style="224" customWidth="1"/>
    <col min="8489" max="8489" width="6" style="224" customWidth="1"/>
    <col min="8490" max="8592" width="2.90625" style="224" customWidth="1"/>
    <col min="8593" max="8593" width="6.26953125" style="224" customWidth="1"/>
    <col min="8594" max="8594" width="9" style="224" customWidth="1"/>
    <col min="8595" max="8704" width="9" style="224"/>
    <col min="8705" max="8705" width="5.36328125" style="224" customWidth="1"/>
    <col min="8706" max="8737" width="3.36328125" style="224" customWidth="1"/>
    <col min="8738" max="8738" width="2" style="224" customWidth="1"/>
    <col min="8739" max="8739" width="3.6328125" style="224" customWidth="1"/>
    <col min="8740" max="8740" width="2.90625" style="224" customWidth="1"/>
    <col min="8741" max="8742" width="19.08984375" style="224" customWidth="1"/>
    <col min="8743" max="8744" width="2.90625" style="224" customWidth="1"/>
    <col min="8745" max="8745" width="6" style="224" customWidth="1"/>
    <col min="8746" max="8848" width="2.90625" style="224" customWidth="1"/>
    <col min="8849" max="8849" width="6.26953125" style="224" customWidth="1"/>
    <col min="8850" max="8850" width="9" style="224" customWidth="1"/>
    <col min="8851" max="8960" width="9" style="224"/>
    <col min="8961" max="8961" width="5.36328125" style="224" customWidth="1"/>
    <col min="8962" max="8993" width="3.36328125" style="224" customWidth="1"/>
    <col min="8994" max="8994" width="2" style="224" customWidth="1"/>
    <col min="8995" max="8995" width="3.6328125" style="224" customWidth="1"/>
    <col min="8996" max="8996" width="2.90625" style="224" customWidth="1"/>
    <col min="8997" max="8998" width="19.08984375" style="224" customWidth="1"/>
    <col min="8999" max="9000" width="2.90625" style="224" customWidth="1"/>
    <col min="9001" max="9001" width="6" style="224" customWidth="1"/>
    <col min="9002" max="9104" width="2.90625" style="224" customWidth="1"/>
    <col min="9105" max="9105" width="6.26953125" style="224" customWidth="1"/>
    <col min="9106" max="9106" width="9" style="224" customWidth="1"/>
    <col min="9107" max="9216" width="9" style="224"/>
    <col min="9217" max="9217" width="5.36328125" style="224" customWidth="1"/>
    <col min="9218" max="9249" width="3.36328125" style="224" customWidth="1"/>
    <col min="9250" max="9250" width="2" style="224" customWidth="1"/>
    <col min="9251" max="9251" width="3.6328125" style="224" customWidth="1"/>
    <col min="9252" max="9252" width="2.90625" style="224" customWidth="1"/>
    <col min="9253" max="9254" width="19.08984375" style="224" customWidth="1"/>
    <col min="9255" max="9256" width="2.90625" style="224" customWidth="1"/>
    <col min="9257" max="9257" width="6" style="224" customWidth="1"/>
    <col min="9258" max="9360" width="2.90625" style="224" customWidth="1"/>
    <col min="9361" max="9361" width="6.26953125" style="224" customWidth="1"/>
    <col min="9362" max="9362" width="9" style="224" customWidth="1"/>
    <col min="9363" max="9472" width="9" style="224"/>
    <col min="9473" max="9473" width="5.36328125" style="224" customWidth="1"/>
    <col min="9474" max="9505" width="3.36328125" style="224" customWidth="1"/>
    <col min="9506" max="9506" width="2" style="224" customWidth="1"/>
    <col min="9507" max="9507" width="3.6328125" style="224" customWidth="1"/>
    <col min="9508" max="9508" width="2.90625" style="224" customWidth="1"/>
    <col min="9509" max="9510" width="19.08984375" style="224" customWidth="1"/>
    <col min="9511" max="9512" width="2.90625" style="224" customWidth="1"/>
    <col min="9513" max="9513" width="6" style="224" customWidth="1"/>
    <col min="9514" max="9616" width="2.90625" style="224" customWidth="1"/>
    <col min="9617" max="9617" width="6.26953125" style="224" customWidth="1"/>
    <col min="9618" max="9618" width="9" style="224" customWidth="1"/>
    <col min="9619" max="9728" width="9" style="224"/>
    <col min="9729" max="9729" width="5.36328125" style="224" customWidth="1"/>
    <col min="9730" max="9761" width="3.36328125" style="224" customWidth="1"/>
    <col min="9762" max="9762" width="2" style="224" customWidth="1"/>
    <col min="9763" max="9763" width="3.6328125" style="224" customWidth="1"/>
    <col min="9764" max="9764" width="2.90625" style="224" customWidth="1"/>
    <col min="9765" max="9766" width="19.08984375" style="224" customWidth="1"/>
    <col min="9767" max="9768" width="2.90625" style="224" customWidth="1"/>
    <col min="9769" max="9769" width="6" style="224" customWidth="1"/>
    <col min="9770" max="9872" width="2.90625" style="224" customWidth="1"/>
    <col min="9873" max="9873" width="6.26953125" style="224" customWidth="1"/>
    <col min="9874" max="9874" width="9" style="224" customWidth="1"/>
    <col min="9875" max="9984" width="9" style="224"/>
    <col min="9985" max="9985" width="5.36328125" style="224" customWidth="1"/>
    <col min="9986" max="10017" width="3.36328125" style="224" customWidth="1"/>
    <col min="10018" max="10018" width="2" style="224" customWidth="1"/>
    <col min="10019" max="10019" width="3.6328125" style="224" customWidth="1"/>
    <col min="10020" max="10020" width="2.90625" style="224" customWidth="1"/>
    <col min="10021" max="10022" width="19.08984375" style="224" customWidth="1"/>
    <col min="10023" max="10024" width="2.90625" style="224" customWidth="1"/>
    <col min="10025" max="10025" width="6" style="224" customWidth="1"/>
    <col min="10026" max="10128" width="2.90625" style="224" customWidth="1"/>
    <col min="10129" max="10129" width="6.26953125" style="224" customWidth="1"/>
    <col min="10130" max="10130" width="9" style="224" customWidth="1"/>
    <col min="10131" max="10240" width="9" style="224"/>
    <col min="10241" max="10241" width="5.36328125" style="224" customWidth="1"/>
    <col min="10242" max="10273" width="3.36328125" style="224" customWidth="1"/>
    <col min="10274" max="10274" width="2" style="224" customWidth="1"/>
    <col min="10275" max="10275" width="3.6328125" style="224" customWidth="1"/>
    <col min="10276" max="10276" width="2.90625" style="224" customWidth="1"/>
    <col min="10277" max="10278" width="19.08984375" style="224" customWidth="1"/>
    <col min="10279" max="10280" width="2.90625" style="224" customWidth="1"/>
    <col min="10281" max="10281" width="6" style="224" customWidth="1"/>
    <col min="10282" max="10384" width="2.90625" style="224" customWidth="1"/>
    <col min="10385" max="10385" width="6.26953125" style="224" customWidth="1"/>
    <col min="10386" max="10386" width="9" style="224" customWidth="1"/>
    <col min="10387" max="10496" width="9" style="224"/>
    <col min="10497" max="10497" width="5.36328125" style="224" customWidth="1"/>
    <col min="10498" max="10529" width="3.36328125" style="224" customWidth="1"/>
    <col min="10530" max="10530" width="2" style="224" customWidth="1"/>
    <col min="10531" max="10531" width="3.6328125" style="224" customWidth="1"/>
    <col min="10532" max="10532" width="2.90625" style="224" customWidth="1"/>
    <col min="10533" max="10534" width="19.08984375" style="224" customWidth="1"/>
    <col min="10535" max="10536" width="2.90625" style="224" customWidth="1"/>
    <col min="10537" max="10537" width="6" style="224" customWidth="1"/>
    <col min="10538" max="10640" width="2.90625" style="224" customWidth="1"/>
    <col min="10641" max="10641" width="6.26953125" style="224" customWidth="1"/>
    <col min="10642" max="10642" width="9" style="224" customWidth="1"/>
    <col min="10643" max="10752" width="9" style="224"/>
    <col min="10753" max="10753" width="5.36328125" style="224" customWidth="1"/>
    <col min="10754" max="10785" width="3.36328125" style="224" customWidth="1"/>
    <col min="10786" max="10786" width="2" style="224" customWidth="1"/>
    <col min="10787" max="10787" width="3.6328125" style="224" customWidth="1"/>
    <col min="10788" max="10788" width="2.90625" style="224" customWidth="1"/>
    <col min="10789" max="10790" width="19.08984375" style="224" customWidth="1"/>
    <col min="10791" max="10792" width="2.90625" style="224" customWidth="1"/>
    <col min="10793" max="10793" width="6" style="224" customWidth="1"/>
    <col min="10794" max="10896" width="2.90625" style="224" customWidth="1"/>
    <col min="10897" max="10897" width="6.26953125" style="224" customWidth="1"/>
    <col min="10898" max="10898" width="9" style="224" customWidth="1"/>
    <col min="10899" max="11008" width="9" style="224"/>
    <col min="11009" max="11009" width="5.36328125" style="224" customWidth="1"/>
    <col min="11010" max="11041" width="3.36328125" style="224" customWidth="1"/>
    <col min="11042" max="11042" width="2" style="224" customWidth="1"/>
    <col min="11043" max="11043" width="3.6328125" style="224" customWidth="1"/>
    <col min="11044" max="11044" width="2.90625" style="224" customWidth="1"/>
    <col min="11045" max="11046" width="19.08984375" style="224" customWidth="1"/>
    <col min="11047" max="11048" width="2.90625" style="224" customWidth="1"/>
    <col min="11049" max="11049" width="6" style="224" customWidth="1"/>
    <col min="11050" max="11152" width="2.90625" style="224" customWidth="1"/>
    <col min="11153" max="11153" width="6.26953125" style="224" customWidth="1"/>
    <col min="11154" max="11154" width="9" style="224" customWidth="1"/>
    <col min="11155" max="11264" width="9" style="224"/>
    <col min="11265" max="11265" width="5.36328125" style="224" customWidth="1"/>
    <col min="11266" max="11297" width="3.36328125" style="224" customWidth="1"/>
    <col min="11298" max="11298" width="2" style="224" customWidth="1"/>
    <col min="11299" max="11299" width="3.6328125" style="224" customWidth="1"/>
    <col min="11300" max="11300" width="2.90625" style="224" customWidth="1"/>
    <col min="11301" max="11302" width="19.08984375" style="224" customWidth="1"/>
    <col min="11303" max="11304" width="2.90625" style="224" customWidth="1"/>
    <col min="11305" max="11305" width="6" style="224" customWidth="1"/>
    <col min="11306" max="11408" width="2.90625" style="224" customWidth="1"/>
    <col min="11409" max="11409" width="6.26953125" style="224" customWidth="1"/>
    <col min="11410" max="11410" width="9" style="224" customWidth="1"/>
    <col min="11411" max="11520" width="9" style="224"/>
    <col min="11521" max="11521" width="5.36328125" style="224" customWidth="1"/>
    <col min="11522" max="11553" width="3.36328125" style="224" customWidth="1"/>
    <col min="11554" max="11554" width="2" style="224" customWidth="1"/>
    <col min="11555" max="11555" width="3.6328125" style="224" customWidth="1"/>
    <col min="11556" max="11556" width="2.90625" style="224" customWidth="1"/>
    <col min="11557" max="11558" width="19.08984375" style="224" customWidth="1"/>
    <col min="11559" max="11560" width="2.90625" style="224" customWidth="1"/>
    <col min="11561" max="11561" width="6" style="224" customWidth="1"/>
    <col min="11562" max="11664" width="2.90625" style="224" customWidth="1"/>
    <col min="11665" max="11665" width="6.26953125" style="224" customWidth="1"/>
    <col min="11666" max="11666" width="9" style="224" customWidth="1"/>
    <col min="11667" max="11776" width="9" style="224"/>
    <col min="11777" max="11777" width="5.36328125" style="224" customWidth="1"/>
    <col min="11778" max="11809" width="3.36328125" style="224" customWidth="1"/>
    <col min="11810" max="11810" width="2" style="224" customWidth="1"/>
    <col min="11811" max="11811" width="3.6328125" style="224" customWidth="1"/>
    <col min="11812" max="11812" width="2.90625" style="224" customWidth="1"/>
    <col min="11813" max="11814" width="19.08984375" style="224" customWidth="1"/>
    <col min="11815" max="11816" width="2.90625" style="224" customWidth="1"/>
    <col min="11817" max="11817" width="6" style="224" customWidth="1"/>
    <col min="11818" max="11920" width="2.90625" style="224" customWidth="1"/>
    <col min="11921" max="11921" width="6.26953125" style="224" customWidth="1"/>
    <col min="11922" max="11922" width="9" style="224" customWidth="1"/>
    <col min="11923" max="12032" width="9" style="224"/>
    <col min="12033" max="12033" width="5.36328125" style="224" customWidth="1"/>
    <col min="12034" max="12065" width="3.36328125" style="224" customWidth="1"/>
    <col min="12066" max="12066" width="2" style="224" customWidth="1"/>
    <col min="12067" max="12067" width="3.6328125" style="224" customWidth="1"/>
    <col min="12068" max="12068" width="2.90625" style="224" customWidth="1"/>
    <col min="12069" max="12070" width="19.08984375" style="224" customWidth="1"/>
    <col min="12071" max="12072" width="2.90625" style="224" customWidth="1"/>
    <col min="12073" max="12073" width="6" style="224" customWidth="1"/>
    <col min="12074" max="12176" width="2.90625" style="224" customWidth="1"/>
    <col min="12177" max="12177" width="6.26953125" style="224" customWidth="1"/>
    <col min="12178" max="12178" width="9" style="224" customWidth="1"/>
    <col min="12179" max="12288" width="9" style="224"/>
    <col min="12289" max="12289" width="5.36328125" style="224" customWidth="1"/>
    <col min="12290" max="12321" width="3.36328125" style="224" customWidth="1"/>
    <col min="12322" max="12322" width="2" style="224" customWidth="1"/>
    <col min="12323" max="12323" width="3.6328125" style="224" customWidth="1"/>
    <col min="12324" max="12324" width="2.90625" style="224" customWidth="1"/>
    <col min="12325" max="12326" width="19.08984375" style="224" customWidth="1"/>
    <col min="12327" max="12328" width="2.90625" style="224" customWidth="1"/>
    <col min="12329" max="12329" width="6" style="224" customWidth="1"/>
    <col min="12330" max="12432" width="2.90625" style="224" customWidth="1"/>
    <col min="12433" max="12433" width="6.26953125" style="224" customWidth="1"/>
    <col min="12434" max="12434" width="9" style="224" customWidth="1"/>
    <col min="12435" max="12544" width="9" style="224"/>
    <col min="12545" max="12545" width="5.36328125" style="224" customWidth="1"/>
    <col min="12546" max="12577" width="3.36328125" style="224" customWidth="1"/>
    <col min="12578" max="12578" width="2" style="224" customWidth="1"/>
    <col min="12579" max="12579" width="3.6328125" style="224" customWidth="1"/>
    <col min="12580" max="12580" width="2.90625" style="224" customWidth="1"/>
    <col min="12581" max="12582" width="19.08984375" style="224" customWidth="1"/>
    <col min="12583" max="12584" width="2.90625" style="224" customWidth="1"/>
    <col min="12585" max="12585" width="6" style="224" customWidth="1"/>
    <col min="12586" max="12688" width="2.90625" style="224" customWidth="1"/>
    <col min="12689" max="12689" width="6.26953125" style="224" customWidth="1"/>
    <col min="12690" max="12690" width="9" style="224" customWidth="1"/>
    <col min="12691" max="12800" width="9" style="224"/>
    <col min="12801" max="12801" width="5.36328125" style="224" customWidth="1"/>
    <col min="12802" max="12833" width="3.36328125" style="224" customWidth="1"/>
    <col min="12834" max="12834" width="2" style="224" customWidth="1"/>
    <col min="12835" max="12835" width="3.6328125" style="224" customWidth="1"/>
    <col min="12836" max="12836" width="2.90625" style="224" customWidth="1"/>
    <col min="12837" max="12838" width="19.08984375" style="224" customWidth="1"/>
    <col min="12839" max="12840" width="2.90625" style="224" customWidth="1"/>
    <col min="12841" max="12841" width="6" style="224" customWidth="1"/>
    <col min="12842" max="12944" width="2.90625" style="224" customWidth="1"/>
    <col min="12945" max="12945" width="6.26953125" style="224" customWidth="1"/>
    <col min="12946" max="12946" width="9" style="224" customWidth="1"/>
    <col min="12947" max="13056" width="9" style="224"/>
    <col min="13057" max="13057" width="5.36328125" style="224" customWidth="1"/>
    <col min="13058" max="13089" width="3.36328125" style="224" customWidth="1"/>
    <col min="13090" max="13090" width="2" style="224" customWidth="1"/>
    <col min="13091" max="13091" width="3.6328125" style="224" customWidth="1"/>
    <col min="13092" max="13092" width="2.90625" style="224" customWidth="1"/>
    <col min="13093" max="13094" width="19.08984375" style="224" customWidth="1"/>
    <col min="13095" max="13096" width="2.90625" style="224" customWidth="1"/>
    <col min="13097" max="13097" width="6" style="224" customWidth="1"/>
    <col min="13098" max="13200" width="2.90625" style="224" customWidth="1"/>
    <col min="13201" max="13201" width="6.26953125" style="224" customWidth="1"/>
    <col min="13202" max="13202" width="9" style="224" customWidth="1"/>
    <col min="13203" max="13312" width="9" style="224"/>
    <col min="13313" max="13313" width="5.36328125" style="224" customWidth="1"/>
    <col min="13314" max="13345" width="3.36328125" style="224" customWidth="1"/>
    <col min="13346" max="13346" width="2" style="224" customWidth="1"/>
    <col min="13347" max="13347" width="3.6328125" style="224" customWidth="1"/>
    <col min="13348" max="13348" width="2.90625" style="224" customWidth="1"/>
    <col min="13349" max="13350" width="19.08984375" style="224" customWidth="1"/>
    <col min="13351" max="13352" width="2.90625" style="224" customWidth="1"/>
    <col min="13353" max="13353" width="6" style="224" customWidth="1"/>
    <col min="13354" max="13456" width="2.90625" style="224" customWidth="1"/>
    <col min="13457" max="13457" width="6.26953125" style="224" customWidth="1"/>
    <col min="13458" max="13458" width="9" style="224" customWidth="1"/>
    <col min="13459" max="13568" width="9" style="224"/>
    <col min="13569" max="13569" width="5.36328125" style="224" customWidth="1"/>
    <col min="13570" max="13601" width="3.36328125" style="224" customWidth="1"/>
    <col min="13602" max="13602" width="2" style="224" customWidth="1"/>
    <col min="13603" max="13603" width="3.6328125" style="224" customWidth="1"/>
    <col min="13604" max="13604" width="2.90625" style="224" customWidth="1"/>
    <col min="13605" max="13606" width="19.08984375" style="224" customWidth="1"/>
    <col min="13607" max="13608" width="2.90625" style="224" customWidth="1"/>
    <col min="13609" max="13609" width="6" style="224" customWidth="1"/>
    <col min="13610" max="13712" width="2.90625" style="224" customWidth="1"/>
    <col min="13713" max="13713" width="6.26953125" style="224" customWidth="1"/>
    <col min="13714" max="13714" width="9" style="224" customWidth="1"/>
    <col min="13715" max="13824" width="9" style="224"/>
    <col min="13825" max="13825" width="5.36328125" style="224" customWidth="1"/>
    <col min="13826" max="13857" width="3.36328125" style="224" customWidth="1"/>
    <col min="13858" max="13858" width="2" style="224" customWidth="1"/>
    <col min="13859" max="13859" width="3.6328125" style="224" customWidth="1"/>
    <col min="13860" max="13860" width="2.90625" style="224" customWidth="1"/>
    <col min="13861" max="13862" width="19.08984375" style="224" customWidth="1"/>
    <col min="13863" max="13864" width="2.90625" style="224" customWidth="1"/>
    <col min="13865" max="13865" width="6" style="224" customWidth="1"/>
    <col min="13866" max="13968" width="2.90625" style="224" customWidth="1"/>
    <col min="13969" max="13969" width="6.26953125" style="224" customWidth="1"/>
    <col min="13970" max="13970" width="9" style="224" customWidth="1"/>
    <col min="13971" max="14080" width="9" style="224"/>
    <col min="14081" max="14081" width="5.36328125" style="224" customWidth="1"/>
    <col min="14082" max="14113" width="3.36328125" style="224" customWidth="1"/>
    <col min="14114" max="14114" width="2" style="224" customWidth="1"/>
    <col min="14115" max="14115" width="3.6328125" style="224" customWidth="1"/>
    <col min="14116" max="14116" width="2.90625" style="224" customWidth="1"/>
    <col min="14117" max="14118" width="19.08984375" style="224" customWidth="1"/>
    <col min="14119" max="14120" width="2.90625" style="224" customWidth="1"/>
    <col min="14121" max="14121" width="6" style="224" customWidth="1"/>
    <col min="14122" max="14224" width="2.90625" style="224" customWidth="1"/>
    <col min="14225" max="14225" width="6.26953125" style="224" customWidth="1"/>
    <col min="14226" max="14226" width="9" style="224" customWidth="1"/>
    <col min="14227" max="14336" width="9" style="224"/>
    <col min="14337" max="14337" width="5.36328125" style="224" customWidth="1"/>
    <col min="14338" max="14369" width="3.36328125" style="224" customWidth="1"/>
    <col min="14370" max="14370" width="2" style="224" customWidth="1"/>
    <col min="14371" max="14371" width="3.6328125" style="224" customWidth="1"/>
    <col min="14372" max="14372" width="2.90625" style="224" customWidth="1"/>
    <col min="14373" max="14374" width="19.08984375" style="224" customWidth="1"/>
    <col min="14375" max="14376" width="2.90625" style="224" customWidth="1"/>
    <col min="14377" max="14377" width="6" style="224" customWidth="1"/>
    <col min="14378" max="14480" width="2.90625" style="224" customWidth="1"/>
    <col min="14481" max="14481" width="6.26953125" style="224" customWidth="1"/>
    <col min="14482" max="14482" width="9" style="224" customWidth="1"/>
    <col min="14483" max="14592" width="9" style="224"/>
    <col min="14593" max="14593" width="5.36328125" style="224" customWidth="1"/>
    <col min="14594" max="14625" width="3.36328125" style="224" customWidth="1"/>
    <col min="14626" max="14626" width="2" style="224" customWidth="1"/>
    <col min="14627" max="14627" width="3.6328125" style="224" customWidth="1"/>
    <col min="14628" max="14628" width="2.90625" style="224" customWidth="1"/>
    <col min="14629" max="14630" width="19.08984375" style="224" customWidth="1"/>
    <col min="14631" max="14632" width="2.90625" style="224" customWidth="1"/>
    <col min="14633" max="14633" width="6" style="224" customWidth="1"/>
    <col min="14634" max="14736" width="2.90625" style="224" customWidth="1"/>
    <col min="14737" max="14737" width="6.26953125" style="224" customWidth="1"/>
    <col min="14738" max="14738" width="9" style="224" customWidth="1"/>
    <col min="14739" max="14848" width="9" style="224"/>
    <col min="14849" max="14849" width="5.36328125" style="224" customWidth="1"/>
    <col min="14850" max="14881" width="3.36328125" style="224" customWidth="1"/>
    <col min="14882" max="14882" width="2" style="224" customWidth="1"/>
    <col min="14883" max="14883" width="3.6328125" style="224" customWidth="1"/>
    <col min="14884" max="14884" width="2.90625" style="224" customWidth="1"/>
    <col min="14885" max="14886" width="19.08984375" style="224" customWidth="1"/>
    <col min="14887" max="14888" width="2.90625" style="224" customWidth="1"/>
    <col min="14889" max="14889" width="6" style="224" customWidth="1"/>
    <col min="14890" max="14992" width="2.90625" style="224" customWidth="1"/>
    <col min="14993" max="14993" width="6.26953125" style="224" customWidth="1"/>
    <col min="14994" max="14994" width="9" style="224" customWidth="1"/>
    <col min="14995" max="15104" width="9" style="224"/>
    <col min="15105" max="15105" width="5.36328125" style="224" customWidth="1"/>
    <col min="15106" max="15137" width="3.36328125" style="224" customWidth="1"/>
    <col min="15138" max="15138" width="2" style="224" customWidth="1"/>
    <col min="15139" max="15139" width="3.6328125" style="224" customWidth="1"/>
    <col min="15140" max="15140" width="2.90625" style="224" customWidth="1"/>
    <col min="15141" max="15142" width="19.08984375" style="224" customWidth="1"/>
    <col min="15143" max="15144" width="2.90625" style="224" customWidth="1"/>
    <col min="15145" max="15145" width="6" style="224" customWidth="1"/>
    <col min="15146" max="15248" width="2.90625" style="224" customWidth="1"/>
    <col min="15249" max="15249" width="6.26953125" style="224" customWidth="1"/>
    <col min="15250" max="15250" width="9" style="224" customWidth="1"/>
    <col min="15251" max="15360" width="9" style="224"/>
    <col min="15361" max="15361" width="5.36328125" style="224" customWidth="1"/>
    <col min="15362" max="15393" width="3.36328125" style="224" customWidth="1"/>
    <col min="15394" max="15394" width="2" style="224" customWidth="1"/>
    <col min="15395" max="15395" width="3.6328125" style="224" customWidth="1"/>
    <col min="15396" max="15396" width="2.90625" style="224" customWidth="1"/>
    <col min="15397" max="15398" width="19.08984375" style="224" customWidth="1"/>
    <col min="15399" max="15400" width="2.90625" style="224" customWidth="1"/>
    <col min="15401" max="15401" width="6" style="224" customWidth="1"/>
    <col min="15402" max="15504" width="2.90625" style="224" customWidth="1"/>
    <col min="15505" max="15505" width="6.26953125" style="224" customWidth="1"/>
    <col min="15506" max="15506" width="9" style="224" customWidth="1"/>
    <col min="15507" max="15616" width="9" style="224"/>
    <col min="15617" max="15617" width="5.36328125" style="224" customWidth="1"/>
    <col min="15618" max="15649" width="3.36328125" style="224" customWidth="1"/>
    <col min="15650" max="15650" width="2" style="224" customWidth="1"/>
    <col min="15651" max="15651" width="3.6328125" style="224" customWidth="1"/>
    <col min="15652" max="15652" width="2.90625" style="224" customWidth="1"/>
    <col min="15653" max="15654" width="19.08984375" style="224" customWidth="1"/>
    <col min="15655" max="15656" width="2.90625" style="224" customWidth="1"/>
    <col min="15657" max="15657" width="6" style="224" customWidth="1"/>
    <col min="15658" max="15760" width="2.90625" style="224" customWidth="1"/>
    <col min="15761" max="15761" width="6.26953125" style="224" customWidth="1"/>
    <col min="15762" max="15762" width="9" style="224" customWidth="1"/>
    <col min="15763" max="15872" width="9" style="224"/>
    <col min="15873" max="15873" width="5.36328125" style="224" customWidth="1"/>
    <col min="15874" max="15905" width="3.36328125" style="224" customWidth="1"/>
    <col min="15906" max="15906" width="2" style="224" customWidth="1"/>
    <col min="15907" max="15907" width="3.6328125" style="224" customWidth="1"/>
    <col min="15908" max="15908" width="2.90625" style="224" customWidth="1"/>
    <col min="15909" max="15910" width="19.08984375" style="224" customWidth="1"/>
    <col min="15911" max="15912" width="2.90625" style="224" customWidth="1"/>
    <col min="15913" max="15913" width="6" style="224" customWidth="1"/>
    <col min="15914" max="16016" width="2.90625" style="224" customWidth="1"/>
    <col min="16017" max="16017" width="6.26953125" style="224" customWidth="1"/>
    <col min="16018" max="16018" width="9" style="224" customWidth="1"/>
    <col min="16019" max="16128" width="9" style="224"/>
    <col min="16129" max="16129" width="5.36328125" style="224" customWidth="1"/>
    <col min="16130" max="16161" width="3.36328125" style="224" customWidth="1"/>
    <col min="16162" max="16162" width="2" style="224" customWidth="1"/>
    <col min="16163" max="16163" width="3.6328125" style="224" customWidth="1"/>
    <col min="16164" max="16164" width="2.90625" style="224" customWidth="1"/>
    <col min="16165" max="16166" width="19.08984375" style="224" customWidth="1"/>
    <col min="16167" max="16168" width="2.90625" style="224" customWidth="1"/>
    <col min="16169" max="16169" width="6" style="224" customWidth="1"/>
    <col min="16170" max="16272" width="2.90625" style="224" customWidth="1"/>
    <col min="16273" max="16273" width="6.26953125" style="224" customWidth="1"/>
    <col min="16274" max="16274" width="9" style="224" customWidth="1"/>
    <col min="16275" max="16384" width="9" style="224"/>
  </cols>
  <sheetData>
    <row r="1" spans="1:150">
      <c r="A1" s="224" t="s">
        <v>94</v>
      </c>
    </row>
    <row r="2" spans="1:150" ht="33.75" customHeight="1">
      <c r="A2" s="1279" t="s">
        <v>409</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row>
    <row r="3" spans="1:150">
      <c r="A3" s="226"/>
      <c r="AG3" s="227"/>
      <c r="AP3" s="228" t="str">
        <f>IF(ISERROR(MID(C14,SEARCH("準備",C14),2)),"","準")</f>
        <v/>
      </c>
      <c r="AQ3" s="229" t="str">
        <f t="shared" ref="AQ3:BE3" si="0">IF(ISERROR(MID(D14,SEARCH("準備",D14),2)),"","準")</f>
        <v/>
      </c>
      <c r="AR3" s="229" t="str">
        <f t="shared" si="0"/>
        <v/>
      </c>
      <c r="AS3" s="229" t="str">
        <f t="shared" si="0"/>
        <v/>
      </c>
      <c r="AT3" s="229" t="str">
        <f t="shared" si="0"/>
        <v/>
      </c>
      <c r="AU3" s="229" t="str">
        <f t="shared" si="0"/>
        <v/>
      </c>
      <c r="AV3" s="229" t="str">
        <f t="shared" si="0"/>
        <v/>
      </c>
      <c r="AW3" s="229" t="str">
        <f t="shared" si="0"/>
        <v/>
      </c>
      <c r="AX3" s="229" t="str">
        <f t="shared" si="0"/>
        <v/>
      </c>
      <c r="AY3" s="229" t="str">
        <f t="shared" si="0"/>
        <v/>
      </c>
      <c r="AZ3" s="229" t="str">
        <f t="shared" si="0"/>
        <v/>
      </c>
      <c r="BA3" s="229" t="str">
        <f t="shared" si="0"/>
        <v/>
      </c>
      <c r="BB3" s="229" t="str">
        <f t="shared" si="0"/>
        <v/>
      </c>
      <c r="BC3" s="229" t="str">
        <f t="shared" si="0"/>
        <v/>
      </c>
      <c r="BD3" s="229" t="str">
        <f t="shared" si="0"/>
        <v/>
      </c>
      <c r="BE3" s="230" t="str">
        <f t="shared" si="0"/>
        <v/>
      </c>
    </row>
    <row r="4" spans="1:150" s="231" customFormat="1" ht="24" customHeight="1" thickBot="1">
      <c r="B4" s="1280" t="s">
        <v>410</v>
      </c>
      <c r="C4" s="1280"/>
      <c r="D4" s="1280"/>
      <c r="E4" s="1280"/>
      <c r="F4" s="1281"/>
      <c r="G4" s="1281"/>
      <c r="H4" s="1281"/>
      <c r="I4" s="1281"/>
      <c r="J4" s="1281"/>
      <c r="K4" s="1281"/>
      <c r="L4" s="1281"/>
      <c r="M4" s="1281"/>
      <c r="N4" s="1281"/>
      <c r="O4" s="1281"/>
      <c r="P4" s="1281"/>
      <c r="Q4" s="1281"/>
      <c r="R4" s="1280" t="s">
        <v>411</v>
      </c>
      <c r="S4" s="1280"/>
      <c r="T4" s="1280"/>
      <c r="U4" s="1280"/>
      <c r="V4" s="1280"/>
      <c r="W4" s="1281"/>
      <c r="X4" s="1281"/>
      <c r="Y4" s="1281"/>
      <c r="Z4" s="1281"/>
      <c r="AA4" s="1281"/>
      <c r="AB4" s="1281"/>
      <c r="AC4" s="1281"/>
      <c r="AD4" s="1281"/>
      <c r="AE4" s="1281"/>
      <c r="AF4" s="1281"/>
      <c r="AI4" s="232"/>
      <c r="AK4" s="1271"/>
      <c r="AL4" s="1271"/>
      <c r="AM4" s="1271"/>
      <c r="AN4" s="224"/>
      <c r="AO4" s="227"/>
      <c r="AP4" s="233">
        <f>IF(C12="","",C12)</f>
        <v>45444</v>
      </c>
      <c r="AQ4" s="234">
        <f>IF(D12="","",D12)</f>
        <v>45445</v>
      </c>
      <c r="AR4" s="234">
        <f t="shared" ref="AR4:BT4" si="1">IF(E12="","",E12)</f>
        <v>45446</v>
      </c>
      <c r="AS4" s="234">
        <f t="shared" si="1"/>
        <v>45447</v>
      </c>
      <c r="AT4" s="234">
        <f t="shared" si="1"/>
        <v>45448</v>
      </c>
      <c r="AU4" s="234">
        <f t="shared" si="1"/>
        <v>45449</v>
      </c>
      <c r="AV4" s="234">
        <f t="shared" si="1"/>
        <v>45450</v>
      </c>
      <c r="AW4" s="234">
        <f t="shared" si="1"/>
        <v>45451</v>
      </c>
      <c r="AX4" s="234">
        <f t="shared" si="1"/>
        <v>45452</v>
      </c>
      <c r="AY4" s="234">
        <f t="shared" si="1"/>
        <v>45453</v>
      </c>
      <c r="AZ4" s="234">
        <f t="shared" si="1"/>
        <v>45454</v>
      </c>
      <c r="BA4" s="234">
        <f t="shared" si="1"/>
        <v>45455</v>
      </c>
      <c r="BB4" s="234">
        <f t="shared" si="1"/>
        <v>45456</v>
      </c>
      <c r="BC4" s="234">
        <f t="shared" si="1"/>
        <v>45457</v>
      </c>
      <c r="BD4" s="234">
        <f t="shared" si="1"/>
        <v>45458</v>
      </c>
      <c r="BE4" s="234">
        <f t="shared" si="1"/>
        <v>45459</v>
      </c>
      <c r="BF4" s="234">
        <f t="shared" si="1"/>
        <v>45460</v>
      </c>
      <c r="BG4" s="234">
        <f t="shared" si="1"/>
        <v>45461</v>
      </c>
      <c r="BH4" s="234">
        <f t="shared" si="1"/>
        <v>45462</v>
      </c>
      <c r="BI4" s="234">
        <f t="shared" si="1"/>
        <v>45463</v>
      </c>
      <c r="BJ4" s="234">
        <f t="shared" si="1"/>
        <v>45464</v>
      </c>
      <c r="BK4" s="234">
        <f t="shared" si="1"/>
        <v>45465</v>
      </c>
      <c r="BL4" s="234">
        <f t="shared" si="1"/>
        <v>45466</v>
      </c>
      <c r="BM4" s="234">
        <f t="shared" si="1"/>
        <v>45467</v>
      </c>
      <c r="BN4" s="234">
        <f t="shared" si="1"/>
        <v>45468</v>
      </c>
      <c r="BO4" s="234">
        <f t="shared" si="1"/>
        <v>45469</v>
      </c>
      <c r="BP4" s="234">
        <f t="shared" si="1"/>
        <v>45470</v>
      </c>
      <c r="BQ4" s="234">
        <f t="shared" si="1"/>
        <v>45471</v>
      </c>
      <c r="BR4" s="234">
        <f t="shared" si="1"/>
        <v>45472</v>
      </c>
      <c r="BS4" s="234">
        <f t="shared" si="1"/>
        <v>45473</v>
      </c>
      <c r="BT4" s="235" t="str">
        <f t="shared" si="1"/>
        <v/>
      </c>
      <c r="BU4" s="234">
        <f t="shared" ref="BU4:CY4" si="2">IF(C24="","",C24)</f>
        <v>45474</v>
      </c>
      <c r="BV4" s="234">
        <f t="shared" si="2"/>
        <v>45475</v>
      </c>
      <c r="BW4" s="234">
        <f t="shared" si="2"/>
        <v>45476</v>
      </c>
      <c r="BX4" s="234">
        <f t="shared" si="2"/>
        <v>45477</v>
      </c>
      <c r="BY4" s="234">
        <f t="shared" si="2"/>
        <v>45478</v>
      </c>
      <c r="BZ4" s="234">
        <f t="shared" si="2"/>
        <v>45479</v>
      </c>
      <c r="CA4" s="234">
        <f t="shared" si="2"/>
        <v>45480</v>
      </c>
      <c r="CB4" s="234">
        <f t="shared" si="2"/>
        <v>45481</v>
      </c>
      <c r="CC4" s="234">
        <f t="shared" si="2"/>
        <v>45482</v>
      </c>
      <c r="CD4" s="234">
        <f t="shared" si="2"/>
        <v>45483</v>
      </c>
      <c r="CE4" s="234">
        <f t="shared" si="2"/>
        <v>45484</v>
      </c>
      <c r="CF4" s="234">
        <f t="shared" si="2"/>
        <v>45485</v>
      </c>
      <c r="CG4" s="234">
        <f t="shared" si="2"/>
        <v>45486</v>
      </c>
      <c r="CH4" s="234">
        <f t="shared" si="2"/>
        <v>45487</v>
      </c>
      <c r="CI4" s="234">
        <f t="shared" si="2"/>
        <v>45488</v>
      </c>
      <c r="CJ4" s="234">
        <f t="shared" si="2"/>
        <v>45489</v>
      </c>
      <c r="CK4" s="234">
        <f t="shared" si="2"/>
        <v>45490</v>
      </c>
      <c r="CL4" s="234">
        <f t="shared" si="2"/>
        <v>45491</v>
      </c>
      <c r="CM4" s="234">
        <f t="shared" si="2"/>
        <v>45492</v>
      </c>
      <c r="CN4" s="234">
        <f t="shared" si="2"/>
        <v>45493</v>
      </c>
      <c r="CO4" s="234">
        <f t="shared" si="2"/>
        <v>45494</v>
      </c>
      <c r="CP4" s="234">
        <f t="shared" si="2"/>
        <v>45495</v>
      </c>
      <c r="CQ4" s="234">
        <f t="shared" si="2"/>
        <v>45496</v>
      </c>
      <c r="CR4" s="234">
        <f t="shared" si="2"/>
        <v>45497</v>
      </c>
      <c r="CS4" s="234">
        <f t="shared" si="2"/>
        <v>45498</v>
      </c>
      <c r="CT4" s="234">
        <f t="shared" si="2"/>
        <v>45499</v>
      </c>
      <c r="CU4" s="234">
        <f t="shared" si="2"/>
        <v>45500</v>
      </c>
      <c r="CV4" s="234">
        <f t="shared" si="2"/>
        <v>45501</v>
      </c>
      <c r="CW4" s="234">
        <f t="shared" si="2"/>
        <v>45502</v>
      </c>
      <c r="CX4" s="234">
        <f t="shared" si="2"/>
        <v>45503</v>
      </c>
      <c r="CY4" s="235">
        <f t="shared" si="2"/>
        <v>45504</v>
      </c>
      <c r="CZ4" s="234">
        <f t="shared" ref="CZ4:ED4" si="3">IF(C36="","",C36)</f>
        <v>45505</v>
      </c>
      <c r="DA4" s="234">
        <f t="shared" si="3"/>
        <v>45506</v>
      </c>
      <c r="DB4" s="234">
        <f t="shared" si="3"/>
        <v>45507</v>
      </c>
      <c r="DC4" s="234">
        <f t="shared" si="3"/>
        <v>45508</v>
      </c>
      <c r="DD4" s="234">
        <f t="shared" si="3"/>
        <v>45509</v>
      </c>
      <c r="DE4" s="234">
        <f t="shared" si="3"/>
        <v>45510</v>
      </c>
      <c r="DF4" s="234">
        <f t="shared" si="3"/>
        <v>45511</v>
      </c>
      <c r="DG4" s="234">
        <f t="shared" si="3"/>
        <v>45512</v>
      </c>
      <c r="DH4" s="234">
        <f t="shared" si="3"/>
        <v>45513</v>
      </c>
      <c r="DI4" s="234">
        <f t="shared" si="3"/>
        <v>45514</v>
      </c>
      <c r="DJ4" s="234">
        <f t="shared" si="3"/>
        <v>45515</v>
      </c>
      <c r="DK4" s="234">
        <f t="shared" si="3"/>
        <v>45516</v>
      </c>
      <c r="DL4" s="234">
        <f t="shared" si="3"/>
        <v>45517</v>
      </c>
      <c r="DM4" s="234">
        <f t="shared" si="3"/>
        <v>45518</v>
      </c>
      <c r="DN4" s="234">
        <f t="shared" si="3"/>
        <v>45519</v>
      </c>
      <c r="DO4" s="234">
        <f t="shared" si="3"/>
        <v>45520</v>
      </c>
      <c r="DP4" s="234">
        <f t="shared" si="3"/>
        <v>45521</v>
      </c>
      <c r="DQ4" s="234">
        <f t="shared" si="3"/>
        <v>45522</v>
      </c>
      <c r="DR4" s="234">
        <f t="shared" si="3"/>
        <v>45523</v>
      </c>
      <c r="DS4" s="234">
        <f t="shared" si="3"/>
        <v>45524</v>
      </c>
      <c r="DT4" s="234">
        <f t="shared" si="3"/>
        <v>45525</v>
      </c>
      <c r="DU4" s="234">
        <f t="shared" si="3"/>
        <v>45526</v>
      </c>
      <c r="DV4" s="234">
        <f t="shared" si="3"/>
        <v>45527</v>
      </c>
      <c r="DW4" s="234">
        <f t="shared" si="3"/>
        <v>45528</v>
      </c>
      <c r="DX4" s="234">
        <f t="shared" si="3"/>
        <v>45529</v>
      </c>
      <c r="DY4" s="234">
        <f t="shared" si="3"/>
        <v>45530</v>
      </c>
      <c r="DZ4" s="234">
        <f t="shared" si="3"/>
        <v>45531</v>
      </c>
      <c r="EA4" s="234">
        <f t="shared" si="3"/>
        <v>45532</v>
      </c>
      <c r="EB4" s="234">
        <f t="shared" si="3"/>
        <v>45533</v>
      </c>
      <c r="EC4" s="234">
        <f t="shared" si="3"/>
        <v>45534</v>
      </c>
      <c r="ED4" s="235">
        <f t="shared" si="3"/>
        <v>45535</v>
      </c>
      <c r="EE4" s="233">
        <f>IF(C36="","",EOMONTH(C36,0)+1)</f>
        <v>45536</v>
      </c>
      <c r="EF4" s="236">
        <f>IF(EE4="","",EE4+1)</f>
        <v>45537</v>
      </c>
      <c r="EG4" s="236">
        <f t="shared" ref="EG4:EN4" si="4">IF(EF4="","",EF4+1)</f>
        <v>45538</v>
      </c>
      <c r="EH4" s="236">
        <f t="shared" si="4"/>
        <v>45539</v>
      </c>
      <c r="EI4" s="236">
        <f t="shared" si="4"/>
        <v>45540</v>
      </c>
      <c r="EJ4" s="236">
        <f t="shared" si="4"/>
        <v>45541</v>
      </c>
      <c r="EK4" s="236">
        <f t="shared" si="4"/>
        <v>45542</v>
      </c>
      <c r="EL4" s="236">
        <f t="shared" si="4"/>
        <v>45543</v>
      </c>
      <c r="EM4" s="236">
        <f t="shared" si="4"/>
        <v>45544</v>
      </c>
      <c r="EN4" s="237">
        <f t="shared" si="4"/>
        <v>45545</v>
      </c>
      <c r="EO4" s="224"/>
      <c r="EP4" s="224"/>
      <c r="EQ4" s="224"/>
      <c r="ER4" s="224"/>
      <c r="ES4" s="224"/>
      <c r="ET4" s="224"/>
    </row>
    <row r="5" spans="1:150" ht="13.5" thickBot="1">
      <c r="A5" s="238"/>
      <c r="AK5" s="1272" t="s">
        <v>418</v>
      </c>
      <c r="AL5" s="1273"/>
      <c r="AM5" s="1274"/>
      <c r="AO5" s="227"/>
      <c r="AP5" s="239" t="str">
        <f>IF(AP4="","",
IF(AP3="準","準",
IF(OR(TEXT(AP4,"aaa")="土",TEXT(AP4,"aaa")="日"),TEXT(AP4,"aaa"),
IF(ISERROR(VLOOKUP(AP4,$AK$6:$AM$60,3,FALSE)),TEXT(AP4,"aaa"),"Ａ"))))</f>
        <v>土</v>
      </c>
      <c r="AQ5" s="236" t="str">
        <f t="shared" ref="AQ5:BE5" si="5">IF(AQ4="","",
IF(AQ3="準","準",
IF(OR(TEXT(AQ4,"aaa")="土",TEXT(AQ4,"aaa")="日"),TEXT(AQ4,"aaa"),
IF(ISERROR(VLOOKUP(AQ4,$AK$6:$AM$60,3,FALSE)),TEXT(AQ4,"aaa"),"Ａ"))))</f>
        <v>日</v>
      </c>
      <c r="AR5" s="236" t="str">
        <f t="shared" si="5"/>
        <v>月</v>
      </c>
      <c r="AS5" s="236" t="str">
        <f t="shared" si="5"/>
        <v>火</v>
      </c>
      <c r="AT5" s="236" t="str">
        <f t="shared" si="5"/>
        <v>水</v>
      </c>
      <c r="AU5" s="236" t="str">
        <f t="shared" si="5"/>
        <v>木</v>
      </c>
      <c r="AV5" s="236" t="str">
        <f t="shared" si="5"/>
        <v>金</v>
      </c>
      <c r="AW5" s="236" t="str">
        <f t="shared" si="5"/>
        <v>土</v>
      </c>
      <c r="AX5" s="236" t="str">
        <f t="shared" si="5"/>
        <v>日</v>
      </c>
      <c r="AY5" s="236" t="str">
        <f t="shared" si="5"/>
        <v>月</v>
      </c>
      <c r="AZ5" s="236" t="str">
        <f t="shared" si="5"/>
        <v>火</v>
      </c>
      <c r="BA5" s="236" t="str">
        <f t="shared" si="5"/>
        <v>水</v>
      </c>
      <c r="BB5" s="236" t="str">
        <f t="shared" si="5"/>
        <v>木</v>
      </c>
      <c r="BC5" s="236" t="str">
        <f t="shared" si="5"/>
        <v>金</v>
      </c>
      <c r="BD5" s="236" t="str">
        <f t="shared" si="5"/>
        <v>土</v>
      </c>
      <c r="BE5" s="236" t="str">
        <f t="shared" si="5"/>
        <v>日</v>
      </c>
      <c r="BF5" s="236" t="str">
        <f t="shared" ref="BF5:BT5" si="6">IF(BF4="","",
IF(S14="準備講習","準",
IF(OR(TEXT(BF4,"aaa")="土",TEXT(BF4,"aaa")="日"),TEXT(BF4,"aaa"),
IF(ISERROR(VLOOKUP(BF4,$AK$6:$AM$60,3,FALSE)),TEXT(BF4,"aaa"),"Ａ"))))</f>
        <v>月</v>
      </c>
      <c r="BG5" s="236" t="str">
        <f t="shared" si="6"/>
        <v>火</v>
      </c>
      <c r="BH5" s="236" t="str">
        <f t="shared" si="6"/>
        <v>水</v>
      </c>
      <c r="BI5" s="236" t="str">
        <f t="shared" si="6"/>
        <v>木</v>
      </c>
      <c r="BJ5" s="236" t="str">
        <f t="shared" si="6"/>
        <v>金</v>
      </c>
      <c r="BK5" s="236" t="str">
        <f t="shared" si="6"/>
        <v>土</v>
      </c>
      <c r="BL5" s="236" t="str">
        <f t="shared" si="6"/>
        <v>日</v>
      </c>
      <c r="BM5" s="236" t="str">
        <f t="shared" si="6"/>
        <v>月</v>
      </c>
      <c r="BN5" s="236" t="str">
        <f t="shared" si="6"/>
        <v>火</v>
      </c>
      <c r="BO5" s="236" t="str">
        <f t="shared" si="6"/>
        <v>水</v>
      </c>
      <c r="BP5" s="236" t="str">
        <f t="shared" si="6"/>
        <v>木</v>
      </c>
      <c r="BQ5" s="236" t="str">
        <f t="shared" si="6"/>
        <v>金</v>
      </c>
      <c r="BR5" s="236" t="str">
        <f t="shared" si="6"/>
        <v>土</v>
      </c>
      <c r="BS5" s="236" t="str">
        <f t="shared" si="6"/>
        <v>日</v>
      </c>
      <c r="BT5" s="237" t="str">
        <f t="shared" si="6"/>
        <v/>
      </c>
      <c r="BU5" s="239" t="str">
        <f t="shared" ref="BU5:EF5" si="7">IF(BU4="","",
IF(OR(TEXT(BU4,"aaa")="土",TEXT(BU4,"aaa")="日"),TEXT(BU4,"aaa"),
IF(ISERROR(VLOOKUP(BU4,$AK$6:$AM$60,3,FALSE)),TEXT(BU4,"aaa"),"Ａ")))</f>
        <v>月</v>
      </c>
      <c r="BV5" s="236" t="str">
        <f t="shared" si="7"/>
        <v>火</v>
      </c>
      <c r="BW5" s="236" t="str">
        <f t="shared" si="7"/>
        <v>水</v>
      </c>
      <c r="BX5" s="236" t="str">
        <f t="shared" si="7"/>
        <v>木</v>
      </c>
      <c r="BY5" s="236" t="str">
        <f t="shared" si="7"/>
        <v>金</v>
      </c>
      <c r="BZ5" s="236" t="str">
        <f t="shared" si="7"/>
        <v>土</v>
      </c>
      <c r="CA5" s="236" t="str">
        <f t="shared" si="7"/>
        <v>日</v>
      </c>
      <c r="CB5" s="236" t="str">
        <f t="shared" si="7"/>
        <v>月</v>
      </c>
      <c r="CC5" s="236" t="str">
        <f t="shared" si="7"/>
        <v>火</v>
      </c>
      <c r="CD5" s="236" t="str">
        <f t="shared" si="7"/>
        <v>水</v>
      </c>
      <c r="CE5" s="236" t="str">
        <f t="shared" si="7"/>
        <v>木</v>
      </c>
      <c r="CF5" s="236" t="str">
        <f t="shared" si="7"/>
        <v>金</v>
      </c>
      <c r="CG5" s="236" t="str">
        <f t="shared" si="7"/>
        <v>土</v>
      </c>
      <c r="CH5" s="236" t="str">
        <f t="shared" si="7"/>
        <v>日</v>
      </c>
      <c r="CI5" s="236" t="str">
        <f t="shared" si="7"/>
        <v>Ａ</v>
      </c>
      <c r="CJ5" s="236" t="str">
        <f t="shared" si="7"/>
        <v>火</v>
      </c>
      <c r="CK5" s="236" t="str">
        <f t="shared" si="7"/>
        <v>水</v>
      </c>
      <c r="CL5" s="236" t="str">
        <f t="shared" si="7"/>
        <v>木</v>
      </c>
      <c r="CM5" s="236" t="str">
        <f t="shared" si="7"/>
        <v>金</v>
      </c>
      <c r="CN5" s="236" t="str">
        <f t="shared" si="7"/>
        <v>土</v>
      </c>
      <c r="CO5" s="236" t="str">
        <f t="shared" si="7"/>
        <v>日</v>
      </c>
      <c r="CP5" s="236" t="str">
        <f t="shared" si="7"/>
        <v>月</v>
      </c>
      <c r="CQ5" s="236" t="str">
        <f t="shared" si="7"/>
        <v>火</v>
      </c>
      <c r="CR5" s="236" t="str">
        <f t="shared" si="7"/>
        <v>水</v>
      </c>
      <c r="CS5" s="236" t="str">
        <f t="shared" si="7"/>
        <v>木</v>
      </c>
      <c r="CT5" s="236" t="str">
        <f t="shared" si="7"/>
        <v>金</v>
      </c>
      <c r="CU5" s="236" t="str">
        <f t="shared" si="7"/>
        <v>土</v>
      </c>
      <c r="CV5" s="236" t="str">
        <f t="shared" si="7"/>
        <v>日</v>
      </c>
      <c r="CW5" s="236" t="str">
        <f t="shared" si="7"/>
        <v>月</v>
      </c>
      <c r="CX5" s="236" t="str">
        <f t="shared" si="7"/>
        <v>火</v>
      </c>
      <c r="CY5" s="237" t="str">
        <f t="shared" si="7"/>
        <v>水</v>
      </c>
      <c r="CZ5" s="239" t="str">
        <f t="shared" si="7"/>
        <v>木</v>
      </c>
      <c r="DA5" s="236" t="str">
        <f t="shared" si="7"/>
        <v>金</v>
      </c>
      <c r="DB5" s="236" t="str">
        <f t="shared" si="7"/>
        <v>土</v>
      </c>
      <c r="DC5" s="236" t="str">
        <f t="shared" si="7"/>
        <v>日</v>
      </c>
      <c r="DD5" s="236" t="str">
        <f t="shared" si="7"/>
        <v>月</v>
      </c>
      <c r="DE5" s="236" t="str">
        <f t="shared" si="7"/>
        <v>火</v>
      </c>
      <c r="DF5" s="236" t="str">
        <f t="shared" si="7"/>
        <v>水</v>
      </c>
      <c r="DG5" s="236" t="str">
        <f t="shared" si="7"/>
        <v>木</v>
      </c>
      <c r="DH5" s="236" t="str">
        <f t="shared" si="7"/>
        <v>金</v>
      </c>
      <c r="DI5" s="236" t="str">
        <f t="shared" si="7"/>
        <v>土</v>
      </c>
      <c r="DJ5" s="236" t="str">
        <f t="shared" si="7"/>
        <v>日</v>
      </c>
      <c r="DK5" s="236" t="str">
        <f t="shared" si="7"/>
        <v>Ａ</v>
      </c>
      <c r="DL5" s="236" t="str">
        <f t="shared" si="7"/>
        <v>火</v>
      </c>
      <c r="DM5" s="236" t="str">
        <f t="shared" si="7"/>
        <v>水</v>
      </c>
      <c r="DN5" s="236" t="str">
        <f t="shared" si="7"/>
        <v>木</v>
      </c>
      <c r="DO5" s="236" t="str">
        <f t="shared" si="7"/>
        <v>金</v>
      </c>
      <c r="DP5" s="236" t="str">
        <f t="shared" si="7"/>
        <v>土</v>
      </c>
      <c r="DQ5" s="236" t="str">
        <f t="shared" si="7"/>
        <v>日</v>
      </c>
      <c r="DR5" s="236" t="str">
        <f t="shared" si="7"/>
        <v>月</v>
      </c>
      <c r="DS5" s="236" t="str">
        <f t="shared" si="7"/>
        <v>火</v>
      </c>
      <c r="DT5" s="236" t="str">
        <f t="shared" si="7"/>
        <v>水</v>
      </c>
      <c r="DU5" s="236" t="str">
        <f t="shared" si="7"/>
        <v>木</v>
      </c>
      <c r="DV5" s="236" t="str">
        <f t="shared" si="7"/>
        <v>金</v>
      </c>
      <c r="DW5" s="236" t="str">
        <f t="shared" si="7"/>
        <v>土</v>
      </c>
      <c r="DX5" s="236" t="str">
        <f t="shared" si="7"/>
        <v>日</v>
      </c>
      <c r="DY5" s="236" t="str">
        <f t="shared" si="7"/>
        <v>月</v>
      </c>
      <c r="DZ5" s="236" t="str">
        <f t="shared" si="7"/>
        <v>火</v>
      </c>
      <c r="EA5" s="236" t="str">
        <f t="shared" si="7"/>
        <v>水</v>
      </c>
      <c r="EB5" s="236" t="str">
        <f t="shared" si="7"/>
        <v>木</v>
      </c>
      <c r="EC5" s="236" t="str">
        <f t="shared" si="7"/>
        <v>金</v>
      </c>
      <c r="ED5" s="237" t="str">
        <f t="shared" si="7"/>
        <v>土</v>
      </c>
      <c r="EE5" s="239" t="str">
        <f t="shared" si="7"/>
        <v>日</v>
      </c>
      <c r="EF5" s="236" t="str">
        <f t="shared" si="7"/>
        <v>月</v>
      </c>
      <c r="EG5" s="236" t="str">
        <f t="shared" ref="EG5:EN5" si="8">IF(EG4="","",
IF(OR(TEXT(EG4,"aaa")="土",TEXT(EG4,"aaa")="日"),TEXT(EG4,"aaa"),
IF(ISERROR(VLOOKUP(EG4,$AK$6:$AM$60,3,FALSE)),TEXT(EG4,"aaa"),"Ａ")))</f>
        <v>火</v>
      </c>
      <c r="EH5" s="240" t="str">
        <f t="shared" si="8"/>
        <v>水</v>
      </c>
      <c r="EI5" s="240" t="str">
        <f t="shared" si="8"/>
        <v>木</v>
      </c>
      <c r="EJ5" s="240" t="str">
        <f t="shared" si="8"/>
        <v>金</v>
      </c>
      <c r="EK5" s="240" t="str">
        <f t="shared" si="8"/>
        <v>土</v>
      </c>
      <c r="EL5" s="240" t="str">
        <f t="shared" si="8"/>
        <v>日</v>
      </c>
      <c r="EM5" s="240" t="str">
        <f t="shared" si="8"/>
        <v>月</v>
      </c>
      <c r="EN5" s="241" t="str">
        <f t="shared" si="8"/>
        <v>火</v>
      </c>
    </row>
    <row r="6" spans="1:150" ht="24.75" customHeight="1">
      <c r="AK6" s="160">
        <v>45466</v>
      </c>
      <c r="AL6" s="242" t="s">
        <v>566</v>
      </c>
      <c r="AM6" s="243">
        <v>1</v>
      </c>
      <c r="AO6" s="227"/>
      <c r="AP6" s="244" t="str">
        <f t="shared" ref="AP6:BT6" si="9">IF(SUM(C20:C21)=0,"",SUM(C20:C21))</f>
        <v/>
      </c>
      <c r="AQ6" s="245" t="str">
        <f t="shared" si="9"/>
        <v/>
      </c>
      <c r="AR6" s="245" t="str">
        <f t="shared" si="9"/>
        <v/>
      </c>
      <c r="AS6" s="245" t="str">
        <f t="shared" si="9"/>
        <v/>
      </c>
      <c r="AT6" s="245" t="str">
        <f t="shared" si="9"/>
        <v/>
      </c>
      <c r="AU6" s="245" t="str">
        <f t="shared" si="9"/>
        <v/>
      </c>
      <c r="AV6" s="245" t="str">
        <f t="shared" si="9"/>
        <v/>
      </c>
      <c r="AW6" s="245" t="str">
        <f t="shared" si="9"/>
        <v/>
      </c>
      <c r="AX6" s="245" t="str">
        <f t="shared" si="9"/>
        <v/>
      </c>
      <c r="AY6" s="245" t="str">
        <f t="shared" si="9"/>
        <v/>
      </c>
      <c r="AZ6" s="245" t="str">
        <f t="shared" si="9"/>
        <v/>
      </c>
      <c r="BA6" s="245" t="str">
        <f t="shared" si="9"/>
        <v/>
      </c>
      <c r="BB6" s="245" t="str">
        <f t="shared" si="9"/>
        <v/>
      </c>
      <c r="BC6" s="245" t="str">
        <f t="shared" si="9"/>
        <v/>
      </c>
      <c r="BD6" s="245" t="str">
        <f t="shared" si="9"/>
        <v/>
      </c>
      <c r="BE6" s="245" t="str">
        <f t="shared" si="9"/>
        <v/>
      </c>
      <c r="BF6" s="245" t="str">
        <f t="shared" si="9"/>
        <v/>
      </c>
      <c r="BG6" s="245" t="str">
        <f t="shared" si="9"/>
        <v/>
      </c>
      <c r="BH6" s="245" t="str">
        <f t="shared" si="9"/>
        <v/>
      </c>
      <c r="BI6" s="245" t="str">
        <f t="shared" si="9"/>
        <v/>
      </c>
      <c r="BJ6" s="245" t="str">
        <f t="shared" si="9"/>
        <v/>
      </c>
      <c r="BK6" s="245" t="str">
        <f t="shared" si="9"/>
        <v/>
      </c>
      <c r="BL6" s="245" t="str">
        <f t="shared" si="9"/>
        <v/>
      </c>
      <c r="BM6" s="245" t="str">
        <f t="shared" si="9"/>
        <v/>
      </c>
      <c r="BN6" s="245" t="str">
        <f t="shared" si="9"/>
        <v/>
      </c>
      <c r="BO6" s="245" t="str">
        <f t="shared" si="9"/>
        <v/>
      </c>
      <c r="BP6" s="245" t="str">
        <f t="shared" si="9"/>
        <v/>
      </c>
      <c r="BQ6" s="245" t="str">
        <f t="shared" si="9"/>
        <v/>
      </c>
      <c r="BR6" s="245" t="str">
        <f t="shared" si="9"/>
        <v/>
      </c>
      <c r="BS6" s="245" t="str">
        <f t="shared" si="9"/>
        <v/>
      </c>
      <c r="BT6" s="246" t="str">
        <f t="shared" si="9"/>
        <v/>
      </c>
      <c r="BU6" s="245" t="str">
        <f t="shared" ref="BU6:CY6" si="10">IF(SUM(C32:C33)=0,"",SUM(C32:C33))</f>
        <v/>
      </c>
      <c r="BV6" s="245" t="str">
        <f t="shared" si="10"/>
        <v/>
      </c>
      <c r="BW6" s="245" t="str">
        <f t="shared" si="10"/>
        <v/>
      </c>
      <c r="BX6" s="245" t="str">
        <f t="shared" si="10"/>
        <v/>
      </c>
      <c r="BY6" s="245" t="str">
        <f t="shared" si="10"/>
        <v/>
      </c>
      <c r="BZ6" s="245" t="str">
        <f t="shared" si="10"/>
        <v/>
      </c>
      <c r="CA6" s="245" t="str">
        <f t="shared" si="10"/>
        <v/>
      </c>
      <c r="CB6" s="245" t="str">
        <f t="shared" si="10"/>
        <v/>
      </c>
      <c r="CC6" s="245" t="str">
        <f t="shared" si="10"/>
        <v/>
      </c>
      <c r="CD6" s="245" t="str">
        <f t="shared" si="10"/>
        <v/>
      </c>
      <c r="CE6" s="245" t="str">
        <f t="shared" si="10"/>
        <v/>
      </c>
      <c r="CF6" s="245" t="str">
        <f t="shared" si="10"/>
        <v/>
      </c>
      <c r="CG6" s="245" t="str">
        <f t="shared" si="10"/>
        <v/>
      </c>
      <c r="CH6" s="245" t="str">
        <f t="shared" si="10"/>
        <v/>
      </c>
      <c r="CI6" s="245" t="str">
        <f t="shared" si="10"/>
        <v/>
      </c>
      <c r="CJ6" s="245" t="str">
        <f t="shared" si="10"/>
        <v/>
      </c>
      <c r="CK6" s="245" t="str">
        <f t="shared" si="10"/>
        <v/>
      </c>
      <c r="CL6" s="245" t="str">
        <f t="shared" si="10"/>
        <v/>
      </c>
      <c r="CM6" s="245" t="str">
        <f t="shared" si="10"/>
        <v/>
      </c>
      <c r="CN6" s="245" t="str">
        <f t="shared" si="10"/>
        <v/>
      </c>
      <c r="CO6" s="245" t="str">
        <f t="shared" si="10"/>
        <v/>
      </c>
      <c r="CP6" s="245" t="str">
        <f t="shared" si="10"/>
        <v/>
      </c>
      <c r="CQ6" s="245" t="str">
        <f t="shared" si="10"/>
        <v/>
      </c>
      <c r="CR6" s="245" t="str">
        <f t="shared" si="10"/>
        <v/>
      </c>
      <c r="CS6" s="245" t="str">
        <f t="shared" si="10"/>
        <v/>
      </c>
      <c r="CT6" s="245" t="str">
        <f t="shared" si="10"/>
        <v/>
      </c>
      <c r="CU6" s="245" t="str">
        <f t="shared" si="10"/>
        <v/>
      </c>
      <c r="CV6" s="245" t="str">
        <f t="shared" si="10"/>
        <v/>
      </c>
      <c r="CW6" s="245" t="str">
        <f t="shared" si="10"/>
        <v/>
      </c>
      <c r="CX6" s="245" t="str">
        <f t="shared" si="10"/>
        <v/>
      </c>
      <c r="CY6" s="246" t="str">
        <f t="shared" si="10"/>
        <v/>
      </c>
      <c r="CZ6" s="245" t="str">
        <f t="shared" ref="CZ6:ED6" si="11">IF(SUM(C44:C45)=0,"",SUM(C44:C45))</f>
        <v/>
      </c>
      <c r="DA6" s="245" t="str">
        <f t="shared" si="11"/>
        <v/>
      </c>
      <c r="DB6" s="245" t="str">
        <f t="shared" si="11"/>
        <v/>
      </c>
      <c r="DC6" s="245" t="str">
        <f t="shared" si="11"/>
        <v/>
      </c>
      <c r="DD6" s="245" t="str">
        <f t="shared" si="11"/>
        <v/>
      </c>
      <c r="DE6" s="245" t="str">
        <f t="shared" si="11"/>
        <v/>
      </c>
      <c r="DF6" s="245" t="str">
        <f t="shared" si="11"/>
        <v/>
      </c>
      <c r="DG6" s="245" t="str">
        <f t="shared" si="11"/>
        <v/>
      </c>
      <c r="DH6" s="245" t="str">
        <f t="shared" si="11"/>
        <v/>
      </c>
      <c r="DI6" s="245" t="str">
        <f t="shared" si="11"/>
        <v/>
      </c>
      <c r="DJ6" s="245" t="str">
        <f t="shared" si="11"/>
        <v/>
      </c>
      <c r="DK6" s="245" t="str">
        <f t="shared" si="11"/>
        <v/>
      </c>
      <c r="DL6" s="245" t="str">
        <f t="shared" si="11"/>
        <v/>
      </c>
      <c r="DM6" s="245" t="str">
        <f t="shared" si="11"/>
        <v/>
      </c>
      <c r="DN6" s="245" t="str">
        <f t="shared" si="11"/>
        <v/>
      </c>
      <c r="DO6" s="245" t="str">
        <f t="shared" si="11"/>
        <v/>
      </c>
      <c r="DP6" s="245" t="str">
        <f t="shared" si="11"/>
        <v/>
      </c>
      <c r="DQ6" s="245" t="str">
        <f t="shared" si="11"/>
        <v/>
      </c>
      <c r="DR6" s="245" t="str">
        <f t="shared" si="11"/>
        <v/>
      </c>
      <c r="DS6" s="245" t="str">
        <f t="shared" si="11"/>
        <v/>
      </c>
      <c r="DT6" s="245" t="str">
        <f t="shared" si="11"/>
        <v/>
      </c>
      <c r="DU6" s="245" t="str">
        <f t="shared" si="11"/>
        <v/>
      </c>
      <c r="DV6" s="245" t="str">
        <f t="shared" si="11"/>
        <v/>
      </c>
      <c r="DW6" s="245" t="str">
        <f t="shared" si="11"/>
        <v/>
      </c>
      <c r="DX6" s="245" t="str">
        <f t="shared" si="11"/>
        <v/>
      </c>
      <c r="DY6" s="245" t="str">
        <f t="shared" si="11"/>
        <v/>
      </c>
      <c r="DZ6" s="245" t="str">
        <f t="shared" si="11"/>
        <v/>
      </c>
      <c r="EA6" s="245" t="str">
        <f t="shared" si="11"/>
        <v/>
      </c>
      <c r="EB6" s="245" t="str">
        <f t="shared" si="11"/>
        <v/>
      </c>
      <c r="EC6" s="245" t="str">
        <f t="shared" si="11"/>
        <v/>
      </c>
      <c r="ED6" s="245" t="str">
        <f t="shared" si="11"/>
        <v/>
      </c>
      <c r="EE6" s="244"/>
      <c r="EF6" s="240"/>
      <c r="EG6" s="240"/>
      <c r="EH6" s="240"/>
      <c r="EI6" s="240"/>
      <c r="EJ6" s="240"/>
      <c r="EK6" s="240"/>
      <c r="EL6" s="240"/>
      <c r="EM6" s="240"/>
      <c r="EN6" s="241"/>
    </row>
    <row r="7" spans="1:150" ht="21" customHeight="1">
      <c r="N7" s="226"/>
      <c r="R7" s="1275" t="str">
        <f>TEXT(AO7,"m/d")&amp;"～"&amp;TEXT(AO8,"m/d")</f>
        <v>6/1～6/30</v>
      </c>
      <c r="S7" s="1275"/>
      <c r="T7" s="1275"/>
      <c r="U7" s="1275"/>
      <c r="V7" s="1275" t="str">
        <f>TEXT(AO9,"m/d")&amp;"～"&amp;TEXT(AO10,"m/d")</f>
        <v>7/1～7/31</v>
      </c>
      <c r="W7" s="1275"/>
      <c r="X7" s="1275"/>
      <c r="Y7" s="1275"/>
      <c r="Z7" s="1275" t="str">
        <f>TEXT(AO12,"m/d")&amp;"～"&amp;TEXT(AO13,"m/d")</f>
        <v>8/1～8/31</v>
      </c>
      <c r="AA7" s="1275"/>
      <c r="AB7" s="1275"/>
      <c r="AC7" s="1275"/>
      <c r="AD7" s="1275" t="s">
        <v>380</v>
      </c>
      <c r="AE7" s="1275"/>
      <c r="AF7" s="1275"/>
      <c r="AG7" s="1275"/>
      <c r="AK7" s="97">
        <v>45488</v>
      </c>
      <c r="AL7" s="248" t="s">
        <v>77</v>
      </c>
      <c r="AM7" s="249">
        <v>1</v>
      </c>
      <c r="AO7" s="250">
        <f>IF(F8="","",F8)</f>
        <v>45444</v>
      </c>
      <c r="AP7" s="251" t="str">
        <f>IF(OR($AO7="",$AO7&gt;AP$4,$AO8&lt;AP$4,AP$5="準"),"",
IF(AND(OR(AP$5="土",AP$5="日",AP$5="Ａ"),AP$6=""),"",IF(AP$6="",0,AP$6)))</f>
        <v/>
      </c>
      <c r="AQ7" s="252" t="str">
        <f t="shared" ref="AQ7:DB7" si="12">IF(OR($AO7="",$AO7&gt;AQ$4,$AO8&lt;AQ$4,AQ$5="準"),"",
IF(AND(OR(AQ$5="土",AQ$5="日",AQ$5="Ａ"),AQ$6=""),"",IF(AQ$6="",0,AQ$6)))</f>
        <v/>
      </c>
      <c r="AR7" s="252">
        <f t="shared" si="12"/>
        <v>0</v>
      </c>
      <c r="AS7" s="252">
        <f t="shared" si="12"/>
        <v>0</v>
      </c>
      <c r="AT7" s="252">
        <f t="shared" si="12"/>
        <v>0</v>
      </c>
      <c r="AU7" s="252">
        <f t="shared" si="12"/>
        <v>0</v>
      </c>
      <c r="AV7" s="252">
        <f t="shared" si="12"/>
        <v>0</v>
      </c>
      <c r="AW7" s="252" t="str">
        <f t="shared" si="12"/>
        <v/>
      </c>
      <c r="AX7" s="252" t="str">
        <f t="shared" si="12"/>
        <v/>
      </c>
      <c r="AY7" s="252">
        <f t="shared" si="12"/>
        <v>0</v>
      </c>
      <c r="AZ7" s="252">
        <f t="shared" si="12"/>
        <v>0</v>
      </c>
      <c r="BA7" s="252">
        <f t="shared" si="12"/>
        <v>0</v>
      </c>
      <c r="BB7" s="252">
        <f t="shared" si="12"/>
        <v>0</v>
      </c>
      <c r="BC7" s="252">
        <f t="shared" si="12"/>
        <v>0</v>
      </c>
      <c r="BD7" s="252" t="str">
        <f t="shared" si="12"/>
        <v/>
      </c>
      <c r="BE7" s="252" t="str">
        <f t="shared" si="12"/>
        <v/>
      </c>
      <c r="BF7" s="252">
        <f t="shared" si="12"/>
        <v>0</v>
      </c>
      <c r="BG7" s="252">
        <f t="shared" si="12"/>
        <v>0</v>
      </c>
      <c r="BH7" s="252">
        <f t="shared" si="12"/>
        <v>0</v>
      </c>
      <c r="BI7" s="252">
        <f t="shared" si="12"/>
        <v>0</v>
      </c>
      <c r="BJ7" s="252">
        <f t="shared" si="12"/>
        <v>0</v>
      </c>
      <c r="BK7" s="252" t="str">
        <f t="shared" si="12"/>
        <v/>
      </c>
      <c r="BL7" s="252" t="str">
        <f t="shared" si="12"/>
        <v/>
      </c>
      <c r="BM7" s="252">
        <f t="shared" si="12"/>
        <v>0</v>
      </c>
      <c r="BN7" s="252">
        <f t="shared" si="12"/>
        <v>0</v>
      </c>
      <c r="BO7" s="252">
        <f t="shared" si="12"/>
        <v>0</v>
      </c>
      <c r="BP7" s="252">
        <f t="shared" si="12"/>
        <v>0</v>
      </c>
      <c r="BQ7" s="252">
        <f t="shared" si="12"/>
        <v>0</v>
      </c>
      <c r="BR7" s="252" t="str">
        <f t="shared" si="12"/>
        <v/>
      </c>
      <c r="BS7" s="252" t="str">
        <f t="shared" si="12"/>
        <v/>
      </c>
      <c r="BT7" s="253" t="str">
        <f t="shared" si="12"/>
        <v/>
      </c>
      <c r="BU7" s="251" t="str">
        <f t="shared" si="12"/>
        <v/>
      </c>
      <c r="BV7" s="252" t="str">
        <f t="shared" si="12"/>
        <v/>
      </c>
      <c r="BW7" s="252" t="str">
        <f t="shared" si="12"/>
        <v/>
      </c>
      <c r="BX7" s="252" t="str">
        <f t="shared" si="12"/>
        <v/>
      </c>
      <c r="BY7" s="252" t="str">
        <f t="shared" si="12"/>
        <v/>
      </c>
      <c r="BZ7" s="252" t="str">
        <f t="shared" si="12"/>
        <v/>
      </c>
      <c r="CA7" s="252" t="str">
        <f t="shared" si="12"/>
        <v/>
      </c>
      <c r="CB7" s="252" t="str">
        <f t="shared" si="12"/>
        <v/>
      </c>
      <c r="CC7" s="252" t="str">
        <f t="shared" si="12"/>
        <v/>
      </c>
      <c r="CD7" s="252" t="str">
        <f t="shared" si="12"/>
        <v/>
      </c>
      <c r="CE7" s="252" t="str">
        <f t="shared" si="12"/>
        <v/>
      </c>
      <c r="CF7" s="252" t="str">
        <f t="shared" si="12"/>
        <v/>
      </c>
      <c r="CG7" s="252" t="str">
        <f t="shared" si="12"/>
        <v/>
      </c>
      <c r="CH7" s="252" t="str">
        <f t="shared" si="12"/>
        <v/>
      </c>
      <c r="CI7" s="252" t="str">
        <f t="shared" si="12"/>
        <v/>
      </c>
      <c r="CJ7" s="252" t="str">
        <f t="shared" si="12"/>
        <v/>
      </c>
      <c r="CK7" s="252" t="str">
        <f t="shared" si="12"/>
        <v/>
      </c>
      <c r="CL7" s="252" t="str">
        <f t="shared" si="12"/>
        <v/>
      </c>
      <c r="CM7" s="252" t="str">
        <f t="shared" si="12"/>
        <v/>
      </c>
      <c r="CN7" s="252" t="str">
        <f t="shared" si="12"/>
        <v/>
      </c>
      <c r="CO7" s="252" t="str">
        <f t="shared" si="12"/>
        <v/>
      </c>
      <c r="CP7" s="252" t="str">
        <f t="shared" si="12"/>
        <v/>
      </c>
      <c r="CQ7" s="252" t="str">
        <f t="shared" si="12"/>
        <v/>
      </c>
      <c r="CR7" s="252" t="str">
        <f t="shared" si="12"/>
        <v/>
      </c>
      <c r="CS7" s="252" t="str">
        <f t="shared" si="12"/>
        <v/>
      </c>
      <c r="CT7" s="252" t="str">
        <f t="shared" si="12"/>
        <v/>
      </c>
      <c r="CU7" s="252" t="str">
        <f t="shared" si="12"/>
        <v/>
      </c>
      <c r="CV7" s="252" t="str">
        <f t="shared" si="12"/>
        <v/>
      </c>
      <c r="CW7" s="252" t="str">
        <f t="shared" si="12"/>
        <v/>
      </c>
      <c r="CX7" s="252" t="str">
        <f t="shared" si="12"/>
        <v/>
      </c>
      <c r="CY7" s="253" t="str">
        <f t="shared" si="12"/>
        <v/>
      </c>
      <c r="CZ7" s="252" t="str">
        <f t="shared" si="12"/>
        <v/>
      </c>
      <c r="DA7" s="252" t="str">
        <f t="shared" si="12"/>
        <v/>
      </c>
      <c r="DB7" s="252" t="str">
        <f t="shared" si="12"/>
        <v/>
      </c>
      <c r="DC7" s="252" t="str">
        <f t="shared" ref="DC7:EN7" si="13">IF(OR($AO7="",$AO7&gt;DC$4,$AO8&lt;DC$4,DC$5="準"),"",
IF(AND(OR(DC$5="土",DC$5="日",DC$5="Ａ"),DC$6=""),"",IF(DC$6="",0,DC$6)))</f>
        <v/>
      </c>
      <c r="DD7" s="252" t="str">
        <f t="shared" si="13"/>
        <v/>
      </c>
      <c r="DE7" s="252" t="str">
        <f t="shared" si="13"/>
        <v/>
      </c>
      <c r="DF7" s="252" t="str">
        <f t="shared" si="13"/>
        <v/>
      </c>
      <c r="DG7" s="252" t="str">
        <f t="shared" si="13"/>
        <v/>
      </c>
      <c r="DH7" s="252" t="str">
        <f t="shared" si="13"/>
        <v/>
      </c>
      <c r="DI7" s="252" t="str">
        <f t="shared" si="13"/>
        <v/>
      </c>
      <c r="DJ7" s="252" t="str">
        <f t="shared" si="13"/>
        <v/>
      </c>
      <c r="DK7" s="252" t="str">
        <f t="shared" si="13"/>
        <v/>
      </c>
      <c r="DL7" s="252" t="str">
        <f t="shared" si="13"/>
        <v/>
      </c>
      <c r="DM7" s="252" t="str">
        <f t="shared" si="13"/>
        <v/>
      </c>
      <c r="DN7" s="252" t="str">
        <f t="shared" si="13"/>
        <v/>
      </c>
      <c r="DO7" s="252" t="str">
        <f t="shared" si="13"/>
        <v/>
      </c>
      <c r="DP7" s="252" t="str">
        <f t="shared" si="13"/>
        <v/>
      </c>
      <c r="DQ7" s="252" t="str">
        <f t="shared" si="13"/>
        <v/>
      </c>
      <c r="DR7" s="252" t="str">
        <f t="shared" si="13"/>
        <v/>
      </c>
      <c r="DS7" s="252" t="str">
        <f t="shared" si="13"/>
        <v/>
      </c>
      <c r="DT7" s="252" t="str">
        <f t="shared" si="13"/>
        <v/>
      </c>
      <c r="DU7" s="252" t="str">
        <f t="shared" si="13"/>
        <v/>
      </c>
      <c r="DV7" s="252" t="str">
        <f t="shared" si="13"/>
        <v/>
      </c>
      <c r="DW7" s="252" t="str">
        <f t="shared" si="13"/>
        <v/>
      </c>
      <c r="DX7" s="252" t="str">
        <f t="shared" si="13"/>
        <v/>
      </c>
      <c r="DY7" s="252" t="str">
        <f t="shared" si="13"/>
        <v/>
      </c>
      <c r="DZ7" s="252" t="str">
        <f t="shared" si="13"/>
        <v/>
      </c>
      <c r="EA7" s="252" t="str">
        <f t="shared" si="13"/>
        <v/>
      </c>
      <c r="EB7" s="252" t="str">
        <f t="shared" si="13"/>
        <v/>
      </c>
      <c r="EC7" s="252" t="str">
        <f t="shared" si="13"/>
        <v/>
      </c>
      <c r="ED7" s="253" t="str">
        <f t="shared" si="13"/>
        <v/>
      </c>
      <c r="EE7" s="251" t="str">
        <f t="shared" si="13"/>
        <v/>
      </c>
      <c r="EF7" s="252" t="str">
        <f t="shared" si="13"/>
        <v/>
      </c>
      <c r="EG7" s="252" t="str">
        <f t="shared" si="13"/>
        <v/>
      </c>
      <c r="EH7" s="252" t="str">
        <f t="shared" si="13"/>
        <v/>
      </c>
      <c r="EI7" s="252" t="str">
        <f t="shared" si="13"/>
        <v/>
      </c>
      <c r="EJ7" s="252" t="str">
        <f t="shared" si="13"/>
        <v/>
      </c>
      <c r="EK7" s="252" t="str">
        <f t="shared" si="13"/>
        <v/>
      </c>
      <c r="EL7" s="252" t="str">
        <f t="shared" si="13"/>
        <v/>
      </c>
      <c r="EM7" s="252" t="str">
        <f t="shared" si="13"/>
        <v/>
      </c>
      <c r="EN7" s="253" t="str">
        <f t="shared" si="13"/>
        <v/>
      </c>
      <c r="EO7" s="254" t="str">
        <f>IF(SUM(AP7:ED7)=0,"",SUM(AP7:ED7))</f>
        <v/>
      </c>
    </row>
    <row r="8" spans="1:150" ht="21" customHeight="1">
      <c r="B8" s="1264" t="s">
        <v>378</v>
      </c>
      <c r="C8" s="1265"/>
      <c r="D8" s="1265"/>
      <c r="E8" s="1265"/>
      <c r="F8" s="1266">
        <v>45444</v>
      </c>
      <c r="G8" s="1266"/>
      <c r="H8" s="1266"/>
      <c r="I8" s="1266"/>
      <c r="J8" s="1266"/>
      <c r="K8" s="1266"/>
      <c r="N8" s="1267" t="s">
        <v>420</v>
      </c>
      <c r="O8" s="1268"/>
      <c r="P8" s="1268"/>
      <c r="Q8" s="1269"/>
      <c r="R8" s="1270" t="str">
        <f>IF($F$9="","",EO7)</f>
        <v/>
      </c>
      <c r="S8" s="1270"/>
      <c r="T8" s="1270"/>
      <c r="U8" s="1270"/>
      <c r="V8" s="1270" t="str">
        <f>IF($F$9="","",EO9)</f>
        <v/>
      </c>
      <c r="W8" s="1270"/>
      <c r="X8" s="1270"/>
      <c r="Y8" s="1270"/>
      <c r="Z8" s="1270" t="str">
        <f>IF($F$9="","",EO12)</f>
        <v/>
      </c>
      <c r="AA8" s="1270"/>
      <c r="AB8" s="1270"/>
      <c r="AC8" s="1270"/>
      <c r="AD8" s="1270" t="str">
        <f>IF(R8="","",SUM(R8:AC8))</f>
        <v/>
      </c>
      <c r="AE8" s="1270"/>
      <c r="AF8" s="1270"/>
      <c r="AG8" s="1270"/>
      <c r="AK8" s="97">
        <v>45515</v>
      </c>
      <c r="AL8" s="248" t="s">
        <v>570</v>
      </c>
      <c r="AM8" s="249">
        <v>1</v>
      </c>
      <c r="AO8" s="255">
        <f>IF($F$8="","",EOMONTH($F$8,0)+DAY($F$8)-1)</f>
        <v>45473</v>
      </c>
      <c r="AP8" s="256"/>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8"/>
      <c r="BU8" s="256"/>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8"/>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8"/>
      <c r="EE8" s="256"/>
      <c r="EF8" s="257"/>
      <c r="EG8" s="257"/>
      <c r="EH8" s="257"/>
      <c r="EI8" s="257"/>
      <c r="EJ8" s="257"/>
      <c r="EK8" s="257"/>
      <c r="EL8" s="257"/>
      <c r="EM8" s="257"/>
      <c r="EN8" s="258"/>
      <c r="EO8" s="259">
        <f>IF(COUNT(AP7:ED7)=0,"",COUNT(AP7:ED7))</f>
        <v>20</v>
      </c>
    </row>
    <row r="9" spans="1:150" ht="21" customHeight="1">
      <c r="B9" s="1276" t="s">
        <v>379</v>
      </c>
      <c r="C9" s="1277"/>
      <c r="D9" s="1277"/>
      <c r="E9" s="1277"/>
      <c r="F9" s="1266">
        <v>45535</v>
      </c>
      <c r="G9" s="1266"/>
      <c r="H9" s="1266"/>
      <c r="I9" s="1266"/>
      <c r="J9" s="1266"/>
      <c r="K9" s="1266"/>
      <c r="N9" s="1267" t="s">
        <v>421</v>
      </c>
      <c r="O9" s="1268"/>
      <c r="P9" s="1268"/>
      <c r="Q9" s="1269"/>
      <c r="R9" s="1278">
        <f>IF($F$9="","",EO8)</f>
        <v>20</v>
      </c>
      <c r="S9" s="1278"/>
      <c r="T9" s="1278"/>
      <c r="U9" s="1278"/>
      <c r="V9" s="1278">
        <f>IF($F$9="","",EO10)</f>
        <v>22</v>
      </c>
      <c r="W9" s="1278"/>
      <c r="X9" s="1278"/>
      <c r="Y9" s="1278"/>
      <c r="Z9" s="1278">
        <f>IF($F$9="","",EO13)</f>
        <v>21</v>
      </c>
      <c r="AA9" s="1278"/>
      <c r="AB9" s="1278"/>
      <c r="AC9" s="1278"/>
      <c r="AD9" s="1278">
        <f>IF(R9="","",SUM(R9:AC9))</f>
        <v>63</v>
      </c>
      <c r="AE9" s="1278"/>
      <c r="AF9" s="1278"/>
      <c r="AG9" s="1278"/>
      <c r="AK9" s="95">
        <v>45516</v>
      </c>
      <c r="AL9" s="248" t="s">
        <v>564</v>
      </c>
      <c r="AM9" s="249">
        <v>1</v>
      </c>
      <c r="AO9" s="250">
        <f>IF($F$8="","",EOMONTH($F$8,0)+DAY($F$8))</f>
        <v>45474</v>
      </c>
      <c r="AP9" s="251" t="str">
        <f t="shared" ref="AP9:DA9" si="14">IF(OR($AO9="",$AO9&gt;AP$4,$AO10&lt;AP$4,AP$5="準"),"",
IF(AND(OR(AP$5="土",AP$5="日",AP$5="Ａ"),AP$6=""),"",IF(AP$6="",0,AP$6)))</f>
        <v/>
      </c>
      <c r="AQ9" s="252" t="str">
        <f t="shared" si="14"/>
        <v/>
      </c>
      <c r="AR9" s="252" t="str">
        <f t="shared" si="14"/>
        <v/>
      </c>
      <c r="AS9" s="252" t="str">
        <f t="shared" si="14"/>
        <v/>
      </c>
      <c r="AT9" s="252" t="str">
        <f t="shared" si="14"/>
        <v/>
      </c>
      <c r="AU9" s="252" t="str">
        <f t="shared" si="14"/>
        <v/>
      </c>
      <c r="AV9" s="252" t="str">
        <f t="shared" si="14"/>
        <v/>
      </c>
      <c r="AW9" s="252" t="str">
        <f t="shared" si="14"/>
        <v/>
      </c>
      <c r="AX9" s="252" t="str">
        <f t="shared" si="14"/>
        <v/>
      </c>
      <c r="AY9" s="252" t="str">
        <f t="shared" si="14"/>
        <v/>
      </c>
      <c r="AZ9" s="252" t="str">
        <f t="shared" si="14"/>
        <v/>
      </c>
      <c r="BA9" s="252" t="str">
        <f t="shared" si="14"/>
        <v/>
      </c>
      <c r="BB9" s="252" t="str">
        <f t="shared" si="14"/>
        <v/>
      </c>
      <c r="BC9" s="252" t="str">
        <f t="shared" si="14"/>
        <v/>
      </c>
      <c r="BD9" s="252" t="str">
        <f t="shared" si="14"/>
        <v/>
      </c>
      <c r="BE9" s="252" t="str">
        <f t="shared" si="14"/>
        <v/>
      </c>
      <c r="BF9" s="252" t="str">
        <f t="shared" si="14"/>
        <v/>
      </c>
      <c r="BG9" s="252" t="str">
        <f t="shared" si="14"/>
        <v/>
      </c>
      <c r="BH9" s="252" t="str">
        <f t="shared" si="14"/>
        <v/>
      </c>
      <c r="BI9" s="252" t="str">
        <f t="shared" si="14"/>
        <v/>
      </c>
      <c r="BJ9" s="252" t="str">
        <f t="shared" si="14"/>
        <v/>
      </c>
      <c r="BK9" s="252" t="str">
        <f t="shared" si="14"/>
        <v/>
      </c>
      <c r="BL9" s="252" t="str">
        <f t="shared" si="14"/>
        <v/>
      </c>
      <c r="BM9" s="252" t="str">
        <f t="shared" si="14"/>
        <v/>
      </c>
      <c r="BN9" s="252" t="str">
        <f t="shared" si="14"/>
        <v/>
      </c>
      <c r="BO9" s="252" t="str">
        <f t="shared" si="14"/>
        <v/>
      </c>
      <c r="BP9" s="252" t="str">
        <f t="shared" si="14"/>
        <v/>
      </c>
      <c r="BQ9" s="252" t="str">
        <f t="shared" si="14"/>
        <v/>
      </c>
      <c r="BR9" s="252" t="str">
        <f t="shared" si="14"/>
        <v/>
      </c>
      <c r="BS9" s="252" t="str">
        <f t="shared" si="14"/>
        <v/>
      </c>
      <c r="BT9" s="253" t="str">
        <f t="shared" si="14"/>
        <v/>
      </c>
      <c r="BU9" s="251">
        <f t="shared" si="14"/>
        <v>0</v>
      </c>
      <c r="BV9" s="252">
        <f t="shared" si="14"/>
        <v>0</v>
      </c>
      <c r="BW9" s="252">
        <f t="shared" si="14"/>
        <v>0</v>
      </c>
      <c r="BX9" s="252">
        <f t="shared" si="14"/>
        <v>0</v>
      </c>
      <c r="BY9" s="252">
        <f t="shared" si="14"/>
        <v>0</v>
      </c>
      <c r="BZ9" s="252" t="str">
        <f t="shared" si="14"/>
        <v/>
      </c>
      <c r="CA9" s="252" t="str">
        <f t="shared" si="14"/>
        <v/>
      </c>
      <c r="CB9" s="252">
        <f t="shared" si="14"/>
        <v>0</v>
      </c>
      <c r="CC9" s="252">
        <f t="shared" si="14"/>
        <v>0</v>
      </c>
      <c r="CD9" s="252">
        <f t="shared" si="14"/>
        <v>0</v>
      </c>
      <c r="CE9" s="252">
        <f t="shared" si="14"/>
        <v>0</v>
      </c>
      <c r="CF9" s="252">
        <f t="shared" si="14"/>
        <v>0</v>
      </c>
      <c r="CG9" s="252" t="str">
        <f t="shared" si="14"/>
        <v/>
      </c>
      <c r="CH9" s="252" t="str">
        <f t="shared" si="14"/>
        <v/>
      </c>
      <c r="CI9" s="252" t="str">
        <f t="shared" si="14"/>
        <v/>
      </c>
      <c r="CJ9" s="252">
        <f t="shared" si="14"/>
        <v>0</v>
      </c>
      <c r="CK9" s="252">
        <f t="shared" si="14"/>
        <v>0</v>
      </c>
      <c r="CL9" s="252">
        <f t="shared" si="14"/>
        <v>0</v>
      </c>
      <c r="CM9" s="252">
        <f t="shared" si="14"/>
        <v>0</v>
      </c>
      <c r="CN9" s="252" t="str">
        <f t="shared" si="14"/>
        <v/>
      </c>
      <c r="CO9" s="252" t="str">
        <f t="shared" si="14"/>
        <v/>
      </c>
      <c r="CP9" s="252">
        <f t="shared" si="14"/>
        <v>0</v>
      </c>
      <c r="CQ9" s="252">
        <f t="shared" si="14"/>
        <v>0</v>
      </c>
      <c r="CR9" s="252">
        <f t="shared" si="14"/>
        <v>0</v>
      </c>
      <c r="CS9" s="252">
        <f t="shared" si="14"/>
        <v>0</v>
      </c>
      <c r="CT9" s="252">
        <f t="shared" si="14"/>
        <v>0</v>
      </c>
      <c r="CU9" s="252" t="str">
        <f t="shared" si="14"/>
        <v/>
      </c>
      <c r="CV9" s="252" t="str">
        <f t="shared" si="14"/>
        <v/>
      </c>
      <c r="CW9" s="252">
        <f t="shared" si="14"/>
        <v>0</v>
      </c>
      <c r="CX9" s="252">
        <f t="shared" si="14"/>
        <v>0</v>
      </c>
      <c r="CY9" s="253">
        <f t="shared" si="14"/>
        <v>0</v>
      </c>
      <c r="CZ9" s="252" t="str">
        <f t="shared" si="14"/>
        <v/>
      </c>
      <c r="DA9" s="252" t="str">
        <f t="shared" si="14"/>
        <v/>
      </c>
      <c r="DB9" s="252" t="str">
        <f t="shared" ref="DB9:EN9" si="15">IF(OR($AO9="",$AO9&gt;DB$4,$AO10&lt;DB$4,DB$5="準"),"",
IF(AND(OR(DB$5="土",DB$5="日",DB$5="Ａ"),DB$6=""),"",IF(DB$6="",0,DB$6)))</f>
        <v/>
      </c>
      <c r="DC9" s="252" t="str">
        <f t="shared" si="15"/>
        <v/>
      </c>
      <c r="DD9" s="252" t="str">
        <f t="shared" si="15"/>
        <v/>
      </c>
      <c r="DE9" s="252" t="str">
        <f t="shared" si="15"/>
        <v/>
      </c>
      <c r="DF9" s="252" t="str">
        <f t="shared" si="15"/>
        <v/>
      </c>
      <c r="DG9" s="252" t="str">
        <f t="shared" si="15"/>
        <v/>
      </c>
      <c r="DH9" s="252" t="str">
        <f t="shared" si="15"/>
        <v/>
      </c>
      <c r="DI9" s="252" t="str">
        <f t="shared" si="15"/>
        <v/>
      </c>
      <c r="DJ9" s="252" t="str">
        <f t="shared" si="15"/>
        <v/>
      </c>
      <c r="DK9" s="252" t="str">
        <f t="shared" si="15"/>
        <v/>
      </c>
      <c r="DL9" s="252" t="str">
        <f t="shared" si="15"/>
        <v/>
      </c>
      <c r="DM9" s="252" t="str">
        <f t="shared" si="15"/>
        <v/>
      </c>
      <c r="DN9" s="252" t="str">
        <f t="shared" si="15"/>
        <v/>
      </c>
      <c r="DO9" s="252" t="str">
        <f t="shared" si="15"/>
        <v/>
      </c>
      <c r="DP9" s="252" t="str">
        <f t="shared" si="15"/>
        <v/>
      </c>
      <c r="DQ9" s="252" t="str">
        <f t="shared" si="15"/>
        <v/>
      </c>
      <c r="DR9" s="252" t="str">
        <f t="shared" si="15"/>
        <v/>
      </c>
      <c r="DS9" s="252" t="str">
        <f t="shared" si="15"/>
        <v/>
      </c>
      <c r="DT9" s="252" t="str">
        <f t="shared" si="15"/>
        <v/>
      </c>
      <c r="DU9" s="252" t="str">
        <f t="shared" si="15"/>
        <v/>
      </c>
      <c r="DV9" s="252" t="str">
        <f t="shared" si="15"/>
        <v/>
      </c>
      <c r="DW9" s="252" t="str">
        <f t="shared" si="15"/>
        <v/>
      </c>
      <c r="DX9" s="252" t="str">
        <f t="shared" si="15"/>
        <v/>
      </c>
      <c r="DY9" s="252" t="str">
        <f t="shared" si="15"/>
        <v/>
      </c>
      <c r="DZ9" s="252" t="str">
        <f t="shared" si="15"/>
        <v/>
      </c>
      <c r="EA9" s="252" t="str">
        <f t="shared" si="15"/>
        <v/>
      </c>
      <c r="EB9" s="252" t="str">
        <f t="shared" si="15"/>
        <v/>
      </c>
      <c r="EC9" s="252" t="str">
        <f t="shared" si="15"/>
        <v/>
      </c>
      <c r="ED9" s="253" t="str">
        <f t="shared" si="15"/>
        <v/>
      </c>
      <c r="EE9" s="251" t="str">
        <f t="shared" si="15"/>
        <v/>
      </c>
      <c r="EF9" s="252" t="str">
        <f t="shared" si="15"/>
        <v/>
      </c>
      <c r="EG9" s="252" t="str">
        <f t="shared" si="15"/>
        <v/>
      </c>
      <c r="EH9" s="252" t="str">
        <f t="shared" si="15"/>
        <v/>
      </c>
      <c r="EI9" s="252" t="str">
        <f t="shared" si="15"/>
        <v/>
      </c>
      <c r="EJ9" s="252" t="str">
        <f t="shared" si="15"/>
        <v/>
      </c>
      <c r="EK9" s="252" t="str">
        <f t="shared" si="15"/>
        <v/>
      </c>
      <c r="EL9" s="252" t="str">
        <f t="shared" si="15"/>
        <v/>
      </c>
      <c r="EM9" s="252" t="str">
        <f t="shared" si="15"/>
        <v/>
      </c>
      <c r="EN9" s="253" t="str">
        <f t="shared" si="15"/>
        <v/>
      </c>
      <c r="EO9" s="254" t="str">
        <f>IF(SUM(AP9:ED9)=0,"",SUM(AP9:ED9))</f>
        <v/>
      </c>
    </row>
    <row r="10" spans="1:150" ht="27.75" customHeight="1">
      <c r="N10" s="1298" t="s">
        <v>576</v>
      </c>
      <c r="O10" s="1298"/>
      <c r="P10" s="1298"/>
      <c r="Q10" s="1298"/>
      <c r="R10" s="1298"/>
      <c r="S10" s="1298"/>
      <c r="T10" s="1298"/>
      <c r="U10" s="1298"/>
      <c r="V10" s="1298"/>
      <c r="W10" s="1298"/>
      <c r="X10" s="1298"/>
      <c r="Y10" s="1298"/>
      <c r="Z10" s="1298"/>
      <c r="AA10" s="1298"/>
      <c r="AB10" s="1298"/>
      <c r="AC10" s="1298"/>
      <c r="AK10" s="97">
        <v>45551</v>
      </c>
      <c r="AL10" s="248" t="s">
        <v>78</v>
      </c>
      <c r="AM10" s="249">
        <v>1</v>
      </c>
      <c r="AO10" s="255">
        <f>IF($F$8="","",EOMONTH($F$8,1)+DAY($F$8)-1)</f>
        <v>45504</v>
      </c>
      <c r="AP10" s="256"/>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8"/>
      <c r="BU10" s="256"/>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8"/>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8"/>
      <c r="EE10" s="256"/>
      <c r="EF10" s="257"/>
      <c r="EG10" s="257"/>
      <c r="EH10" s="257"/>
      <c r="EI10" s="257"/>
      <c r="EJ10" s="257"/>
      <c r="EK10" s="257"/>
      <c r="EL10" s="257"/>
      <c r="EM10" s="257"/>
      <c r="EN10" s="258"/>
      <c r="EO10" s="259">
        <f>IF(COUNT(AP9:ED9)=0,"",COUNT(AP9:ED9))</f>
        <v>22</v>
      </c>
    </row>
    <row r="11" spans="1:150" ht="12" customHeight="1">
      <c r="B11" s="1261" t="str">
        <f>IF($F$8="","",MONTH(C12)&amp;"月")</f>
        <v>6月</v>
      </c>
      <c r="C11" s="1262"/>
      <c r="R11" s="260"/>
      <c r="AK11" s="97">
        <v>45557</v>
      </c>
      <c r="AL11" s="248" t="s">
        <v>79</v>
      </c>
      <c r="AM11" s="249">
        <v>1</v>
      </c>
      <c r="AO11" s="261"/>
      <c r="AP11" s="262"/>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63"/>
      <c r="BU11" s="262"/>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225"/>
      <c r="CR11" s="225"/>
      <c r="CS11" s="225"/>
      <c r="CT11" s="225"/>
      <c r="CU11" s="225"/>
      <c r="CV11" s="225"/>
      <c r="CW11" s="225"/>
      <c r="CX11" s="225"/>
      <c r="CY11" s="263"/>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63"/>
      <c r="EE11" s="262"/>
      <c r="EF11" s="225"/>
      <c r="EG11" s="225"/>
      <c r="EH11" s="225"/>
      <c r="EI11" s="225"/>
      <c r="EJ11" s="225"/>
      <c r="EK11" s="225"/>
      <c r="EL11" s="225"/>
      <c r="EM11" s="225"/>
      <c r="EN11" s="263"/>
      <c r="EO11" s="264"/>
    </row>
    <row r="12" spans="1:150" ht="15" customHeight="1">
      <c r="A12" s="1151"/>
      <c r="B12" s="265" t="s">
        <v>412</v>
      </c>
      <c r="C12" s="266">
        <f>IF(F8="","",F8)</f>
        <v>45444</v>
      </c>
      <c r="D12" s="267">
        <f>IF(C12="","",IF(C12+1&gt;$AO$8,"",C12+1))</f>
        <v>45445</v>
      </c>
      <c r="E12" s="267">
        <f t="shared" ref="E12:AG12" si="16">IF(D12="","",IF(D12+1&gt;$AO$8,"",D12+1))</f>
        <v>45446</v>
      </c>
      <c r="F12" s="267">
        <f t="shared" si="16"/>
        <v>45447</v>
      </c>
      <c r="G12" s="267">
        <f t="shared" si="16"/>
        <v>45448</v>
      </c>
      <c r="H12" s="267">
        <f t="shared" si="16"/>
        <v>45449</v>
      </c>
      <c r="I12" s="267">
        <f t="shared" si="16"/>
        <v>45450</v>
      </c>
      <c r="J12" s="267">
        <f t="shared" si="16"/>
        <v>45451</v>
      </c>
      <c r="K12" s="267">
        <f t="shared" si="16"/>
        <v>45452</v>
      </c>
      <c r="L12" s="267">
        <f t="shared" si="16"/>
        <v>45453</v>
      </c>
      <c r="M12" s="267">
        <f t="shared" si="16"/>
        <v>45454</v>
      </c>
      <c r="N12" s="267">
        <f t="shared" si="16"/>
        <v>45455</v>
      </c>
      <c r="O12" s="267">
        <f t="shared" si="16"/>
        <v>45456</v>
      </c>
      <c r="P12" s="267">
        <f t="shared" si="16"/>
        <v>45457</v>
      </c>
      <c r="Q12" s="267">
        <f t="shared" si="16"/>
        <v>45458</v>
      </c>
      <c r="R12" s="267">
        <f t="shared" si="16"/>
        <v>45459</v>
      </c>
      <c r="S12" s="267">
        <f t="shared" si="16"/>
        <v>45460</v>
      </c>
      <c r="T12" s="267">
        <f t="shared" si="16"/>
        <v>45461</v>
      </c>
      <c r="U12" s="267">
        <f t="shared" si="16"/>
        <v>45462</v>
      </c>
      <c r="V12" s="267">
        <f t="shared" si="16"/>
        <v>45463</v>
      </c>
      <c r="W12" s="267">
        <f t="shared" si="16"/>
        <v>45464</v>
      </c>
      <c r="X12" s="267">
        <f t="shared" si="16"/>
        <v>45465</v>
      </c>
      <c r="Y12" s="267">
        <f t="shared" si="16"/>
        <v>45466</v>
      </c>
      <c r="Z12" s="267">
        <f t="shared" si="16"/>
        <v>45467</v>
      </c>
      <c r="AA12" s="267">
        <f t="shared" si="16"/>
        <v>45468</v>
      </c>
      <c r="AB12" s="267">
        <f t="shared" si="16"/>
        <v>45469</v>
      </c>
      <c r="AC12" s="267">
        <f t="shared" si="16"/>
        <v>45470</v>
      </c>
      <c r="AD12" s="267">
        <f t="shared" si="16"/>
        <v>45471</v>
      </c>
      <c r="AE12" s="267">
        <f t="shared" si="16"/>
        <v>45472</v>
      </c>
      <c r="AF12" s="267">
        <f t="shared" si="16"/>
        <v>45473</v>
      </c>
      <c r="AG12" s="268" t="str">
        <f t="shared" si="16"/>
        <v/>
      </c>
      <c r="AI12" s="1257" t="s">
        <v>413</v>
      </c>
      <c r="AK12" s="97">
        <v>45558</v>
      </c>
      <c r="AL12" s="248" t="s">
        <v>567</v>
      </c>
      <c r="AM12" s="249">
        <v>1</v>
      </c>
      <c r="AO12" s="250">
        <f>IF($F$8="","",EOMONTH($F$8,1)+DAY($F$8))</f>
        <v>45505</v>
      </c>
      <c r="AP12" s="251" t="str">
        <f t="shared" ref="AP12:DA12" si="17">IF(OR($AO12="",$AO12&gt;AP$4,$AO13&lt;AP$4,AP$5="準"),"",
IF(AND(OR(AP$5="土",AP$5="日",AP$5="Ａ"),AP$6=""),"",IF(AP$6="",0,AP$6)))</f>
        <v/>
      </c>
      <c r="AQ12" s="252" t="str">
        <f t="shared" si="17"/>
        <v/>
      </c>
      <c r="AR12" s="252" t="str">
        <f t="shared" si="17"/>
        <v/>
      </c>
      <c r="AS12" s="252" t="str">
        <f t="shared" si="17"/>
        <v/>
      </c>
      <c r="AT12" s="252" t="str">
        <f t="shared" si="17"/>
        <v/>
      </c>
      <c r="AU12" s="252" t="str">
        <f t="shared" si="17"/>
        <v/>
      </c>
      <c r="AV12" s="252" t="str">
        <f t="shared" si="17"/>
        <v/>
      </c>
      <c r="AW12" s="252" t="str">
        <f t="shared" si="17"/>
        <v/>
      </c>
      <c r="AX12" s="252" t="str">
        <f t="shared" si="17"/>
        <v/>
      </c>
      <c r="AY12" s="252" t="str">
        <f t="shared" si="17"/>
        <v/>
      </c>
      <c r="AZ12" s="252" t="str">
        <f t="shared" si="17"/>
        <v/>
      </c>
      <c r="BA12" s="252" t="str">
        <f t="shared" si="17"/>
        <v/>
      </c>
      <c r="BB12" s="252" t="str">
        <f t="shared" si="17"/>
        <v/>
      </c>
      <c r="BC12" s="252" t="str">
        <f t="shared" si="17"/>
        <v/>
      </c>
      <c r="BD12" s="252" t="str">
        <f t="shared" si="17"/>
        <v/>
      </c>
      <c r="BE12" s="252" t="str">
        <f t="shared" si="17"/>
        <v/>
      </c>
      <c r="BF12" s="252" t="str">
        <f t="shared" si="17"/>
        <v/>
      </c>
      <c r="BG12" s="252" t="str">
        <f t="shared" si="17"/>
        <v/>
      </c>
      <c r="BH12" s="252" t="str">
        <f t="shared" si="17"/>
        <v/>
      </c>
      <c r="BI12" s="252" t="str">
        <f t="shared" si="17"/>
        <v/>
      </c>
      <c r="BJ12" s="252" t="str">
        <f t="shared" si="17"/>
        <v/>
      </c>
      <c r="BK12" s="252" t="str">
        <f t="shared" si="17"/>
        <v/>
      </c>
      <c r="BL12" s="252" t="str">
        <f t="shared" si="17"/>
        <v/>
      </c>
      <c r="BM12" s="252" t="str">
        <f t="shared" si="17"/>
        <v/>
      </c>
      <c r="BN12" s="252" t="str">
        <f t="shared" si="17"/>
        <v/>
      </c>
      <c r="BO12" s="252" t="str">
        <f t="shared" si="17"/>
        <v/>
      </c>
      <c r="BP12" s="252" t="str">
        <f t="shared" si="17"/>
        <v/>
      </c>
      <c r="BQ12" s="252" t="str">
        <f t="shared" si="17"/>
        <v/>
      </c>
      <c r="BR12" s="252" t="str">
        <f t="shared" si="17"/>
        <v/>
      </c>
      <c r="BS12" s="252" t="str">
        <f t="shared" si="17"/>
        <v/>
      </c>
      <c r="BT12" s="253" t="str">
        <f t="shared" si="17"/>
        <v/>
      </c>
      <c r="BU12" s="251" t="str">
        <f t="shared" si="17"/>
        <v/>
      </c>
      <c r="BV12" s="252" t="str">
        <f t="shared" si="17"/>
        <v/>
      </c>
      <c r="BW12" s="252" t="str">
        <f t="shared" si="17"/>
        <v/>
      </c>
      <c r="BX12" s="252" t="str">
        <f t="shared" si="17"/>
        <v/>
      </c>
      <c r="BY12" s="252" t="str">
        <f t="shared" si="17"/>
        <v/>
      </c>
      <c r="BZ12" s="252" t="str">
        <f t="shared" si="17"/>
        <v/>
      </c>
      <c r="CA12" s="252" t="str">
        <f t="shared" si="17"/>
        <v/>
      </c>
      <c r="CB12" s="252" t="str">
        <f t="shared" si="17"/>
        <v/>
      </c>
      <c r="CC12" s="252" t="str">
        <f t="shared" si="17"/>
        <v/>
      </c>
      <c r="CD12" s="252" t="str">
        <f t="shared" si="17"/>
        <v/>
      </c>
      <c r="CE12" s="252" t="str">
        <f t="shared" si="17"/>
        <v/>
      </c>
      <c r="CF12" s="252" t="str">
        <f t="shared" si="17"/>
        <v/>
      </c>
      <c r="CG12" s="252" t="str">
        <f t="shared" si="17"/>
        <v/>
      </c>
      <c r="CH12" s="252" t="str">
        <f t="shared" si="17"/>
        <v/>
      </c>
      <c r="CI12" s="252" t="str">
        <f t="shared" si="17"/>
        <v/>
      </c>
      <c r="CJ12" s="252" t="str">
        <f t="shared" si="17"/>
        <v/>
      </c>
      <c r="CK12" s="252" t="str">
        <f t="shared" si="17"/>
        <v/>
      </c>
      <c r="CL12" s="252" t="str">
        <f t="shared" si="17"/>
        <v/>
      </c>
      <c r="CM12" s="252" t="str">
        <f t="shared" si="17"/>
        <v/>
      </c>
      <c r="CN12" s="252" t="str">
        <f t="shared" si="17"/>
        <v/>
      </c>
      <c r="CO12" s="252" t="str">
        <f t="shared" si="17"/>
        <v/>
      </c>
      <c r="CP12" s="252" t="str">
        <f t="shared" si="17"/>
        <v/>
      </c>
      <c r="CQ12" s="252" t="str">
        <f t="shared" si="17"/>
        <v/>
      </c>
      <c r="CR12" s="252" t="str">
        <f t="shared" si="17"/>
        <v/>
      </c>
      <c r="CS12" s="252" t="str">
        <f t="shared" si="17"/>
        <v/>
      </c>
      <c r="CT12" s="252" t="str">
        <f t="shared" si="17"/>
        <v/>
      </c>
      <c r="CU12" s="252" t="str">
        <f t="shared" si="17"/>
        <v/>
      </c>
      <c r="CV12" s="252" t="str">
        <f t="shared" si="17"/>
        <v/>
      </c>
      <c r="CW12" s="252" t="str">
        <f t="shared" si="17"/>
        <v/>
      </c>
      <c r="CX12" s="252" t="str">
        <f t="shared" si="17"/>
        <v/>
      </c>
      <c r="CY12" s="253" t="str">
        <f t="shared" si="17"/>
        <v/>
      </c>
      <c r="CZ12" s="252">
        <f t="shared" si="17"/>
        <v>0</v>
      </c>
      <c r="DA12" s="252">
        <f t="shared" si="17"/>
        <v>0</v>
      </c>
      <c r="DB12" s="252" t="str">
        <f t="shared" ref="DB12:EN12" si="18">IF(OR($AO12="",$AO12&gt;DB$4,$AO13&lt;DB$4,DB$5="準"),"",
IF(AND(OR(DB$5="土",DB$5="日",DB$5="Ａ"),DB$6=""),"",IF(DB$6="",0,DB$6)))</f>
        <v/>
      </c>
      <c r="DC12" s="252" t="str">
        <f t="shared" si="18"/>
        <v/>
      </c>
      <c r="DD12" s="252">
        <f t="shared" si="18"/>
        <v>0</v>
      </c>
      <c r="DE12" s="252">
        <f t="shared" si="18"/>
        <v>0</v>
      </c>
      <c r="DF12" s="252">
        <f t="shared" si="18"/>
        <v>0</v>
      </c>
      <c r="DG12" s="252">
        <f t="shared" si="18"/>
        <v>0</v>
      </c>
      <c r="DH12" s="252">
        <f t="shared" si="18"/>
        <v>0</v>
      </c>
      <c r="DI12" s="252" t="str">
        <f t="shared" si="18"/>
        <v/>
      </c>
      <c r="DJ12" s="252" t="str">
        <f t="shared" si="18"/>
        <v/>
      </c>
      <c r="DK12" s="252" t="str">
        <f t="shared" si="18"/>
        <v/>
      </c>
      <c r="DL12" s="252">
        <f t="shared" si="18"/>
        <v>0</v>
      </c>
      <c r="DM12" s="252">
        <f t="shared" si="18"/>
        <v>0</v>
      </c>
      <c r="DN12" s="252">
        <f t="shared" si="18"/>
        <v>0</v>
      </c>
      <c r="DO12" s="252">
        <f t="shared" si="18"/>
        <v>0</v>
      </c>
      <c r="DP12" s="252" t="str">
        <f t="shared" si="18"/>
        <v/>
      </c>
      <c r="DQ12" s="252" t="str">
        <f t="shared" si="18"/>
        <v/>
      </c>
      <c r="DR12" s="252">
        <f t="shared" si="18"/>
        <v>0</v>
      </c>
      <c r="DS12" s="252">
        <f t="shared" si="18"/>
        <v>0</v>
      </c>
      <c r="DT12" s="252">
        <f t="shared" si="18"/>
        <v>0</v>
      </c>
      <c r="DU12" s="252">
        <f t="shared" si="18"/>
        <v>0</v>
      </c>
      <c r="DV12" s="252">
        <f t="shared" si="18"/>
        <v>0</v>
      </c>
      <c r="DW12" s="252" t="str">
        <f t="shared" si="18"/>
        <v/>
      </c>
      <c r="DX12" s="252" t="str">
        <f t="shared" si="18"/>
        <v/>
      </c>
      <c r="DY12" s="252">
        <f t="shared" si="18"/>
        <v>0</v>
      </c>
      <c r="DZ12" s="252">
        <f t="shared" si="18"/>
        <v>0</v>
      </c>
      <c r="EA12" s="252">
        <f t="shared" si="18"/>
        <v>0</v>
      </c>
      <c r="EB12" s="252">
        <f t="shared" si="18"/>
        <v>0</v>
      </c>
      <c r="EC12" s="252">
        <f t="shared" si="18"/>
        <v>0</v>
      </c>
      <c r="ED12" s="253" t="str">
        <f t="shared" si="18"/>
        <v/>
      </c>
      <c r="EE12" s="251" t="str">
        <f t="shared" si="18"/>
        <v/>
      </c>
      <c r="EF12" s="252" t="str">
        <f t="shared" si="18"/>
        <v/>
      </c>
      <c r="EG12" s="252" t="str">
        <f t="shared" si="18"/>
        <v/>
      </c>
      <c r="EH12" s="252" t="str">
        <f t="shared" si="18"/>
        <v/>
      </c>
      <c r="EI12" s="252" t="str">
        <f t="shared" si="18"/>
        <v/>
      </c>
      <c r="EJ12" s="252" t="str">
        <f t="shared" si="18"/>
        <v/>
      </c>
      <c r="EK12" s="252" t="str">
        <f t="shared" si="18"/>
        <v/>
      </c>
      <c r="EL12" s="252" t="str">
        <f t="shared" si="18"/>
        <v/>
      </c>
      <c r="EM12" s="252" t="str">
        <f t="shared" si="18"/>
        <v/>
      </c>
      <c r="EN12" s="253" t="str">
        <f t="shared" si="18"/>
        <v/>
      </c>
      <c r="EO12" s="254" t="str">
        <f>IF(SUM(AP12:ED12)=0,"",SUM(AP12:ED12))</f>
        <v/>
      </c>
    </row>
    <row r="13" spans="1:150" ht="15" customHeight="1">
      <c r="A13" s="1252"/>
      <c r="B13" s="269" t="s">
        <v>414</v>
      </c>
      <c r="C13" s="270" t="str">
        <f>IF(C12="","",TEXT(C12,"aaa"))</f>
        <v>土</v>
      </c>
      <c r="D13" s="271" t="str">
        <f t="shared" ref="D13:AG13" si="19">IF(D12="","",TEXT(D12,"aaa"))</f>
        <v>日</v>
      </c>
      <c r="E13" s="271" t="str">
        <f t="shared" si="19"/>
        <v>月</v>
      </c>
      <c r="F13" s="271" t="str">
        <f t="shared" si="19"/>
        <v>火</v>
      </c>
      <c r="G13" s="271" t="str">
        <f t="shared" si="19"/>
        <v>水</v>
      </c>
      <c r="H13" s="271" t="str">
        <f t="shared" si="19"/>
        <v>木</v>
      </c>
      <c r="I13" s="271" t="str">
        <f t="shared" si="19"/>
        <v>金</v>
      </c>
      <c r="J13" s="271" t="str">
        <f t="shared" si="19"/>
        <v>土</v>
      </c>
      <c r="K13" s="271" t="str">
        <f t="shared" si="19"/>
        <v>日</v>
      </c>
      <c r="L13" s="271" t="str">
        <f t="shared" si="19"/>
        <v>月</v>
      </c>
      <c r="M13" s="271" t="str">
        <f t="shared" si="19"/>
        <v>火</v>
      </c>
      <c r="N13" s="271" t="str">
        <f t="shared" si="19"/>
        <v>水</v>
      </c>
      <c r="O13" s="271" t="str">
        <f t="shared" si="19"/>
        <v>木</v>
      </c>
      <c r="P13" s="271" t="str">
        <f t="shared" si="19"/>
        <v>金</v>
      </c>
      <c r="Q13" s="271" t="str">
        <f t="shared" si="19"/>
        <v>土</v>
      </c>
      <c r="R13" s="271" t="str">
        <f t="shared" si="19"/>
        <v>日</v>
      </c>
      <c r="S13" s="271" t="str">
        <f t="shared" si="19"/>
        <v>月</v>
      </c>
      <c r="T13" s="271" t="str">
        <f t="shared" si="19"/>
        <v>火</v>
      </c>
      <c r="U13" s="271" t="str">
        <f t="shared" si="19"/>
        <v>水</v>
      </c>
      <c r="V13" s="271" t="str">
        <f t="shared" si="19"/>
        <v>木</v>
      </c>
      <c r="W13" s="271" t="str">
        <f t="shared" si="19"/>
        <v>金</v>
      </c>
      <c r="X13" s="271" t="str">
        <f t="shared" si="19"/>
        <v>土</v>
      </c>
      <c r="Y13" s="271" t="str">
        <f t="shared" si="19"/>
        <v>日</v>
      </c>
      <c r="Z13" s="271" t="str">
        <f t="shared" si="19"/>
        <v>月</v>
      </c>
      <c r="AA13" s="271" t="str">
        <f t="shared" si="19"/>
        <v>火</v>
      </c>
      <c r="AB13" s="271" t="str">
        <f t="shared" si="19"/>
        <v>水</v>
      </c>
      <c r="AC13" s="271" t="str">
        <f t="shared" si="19"/>
        <v>木</v>
      </c>
      <c r="AD13" s="271" t="str">
        <f t="shared" si="19"/>
        <v>金</v>
      </c>
      <c r="AE13" s="271" t="str">
        <f t="shared" si="19"/>
        <v>土</v>
      </c>
      <c r="AF13" s="271" t="str">
        <f t="shared" si="19"/>
        <v>日</v>
      </c>
      <c r="AG13" s="272" t="str">
        <f t="shared" si="19"/>
        <v/>
      </c>
      <c r="AI13" s="1258"/>
      <c r="AK13" s="97">
        <v>45579</v>
      </c>
      <c r="AL13" s="248" t="s">
        <v>80</v>
      </c>
      <c r="AM13" s="249">
        <v>1</v>
      </c>
      <c r="AO13" s="255">
        <f>IF($F$8="","",EOMONTH($F$8,2)+DAY($F$8)-1)</f>
        <v>45535</v>
      </c>
      <c r="AP13" s="256"/>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8"/>
      <c r="BU13" s="256"/>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8"/>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8"/>
      <c r="EE13" s="256"/>
      <c r="EF13" s="257"/>
      <c r="EG13" s="257"/>
      <c r="EH13" s="257"/>
      <c r="EI13" s="257"/>
      <c r="EJ13" s="257"/>
      <c r="EK13" s="257"/>
      <c r="EL13" s="257"/>
      <c r="EM13" s="257"/>
      <c r="EN13" s="258"/>
      <c r="EO13" s="259">
        <f>IF(COUNT(AP12:ED12)=0,"",COUNT(AP12:ED12))</f>
        <v>21</v>
      </c>
    </row>
    <row r="14" spans="1:150" ht="35.15" customHeight="1">
      <c r="A14" s="1252"/>
      <c r="B14" s="1259" t="s">
        <v>415</v>
      </c>
      <c r="C14" s="1260" t="str">
        <f t="shared" ref="C14:S14" si="20">IF(ISERROR(VLOOKUP(C12,$AK$6:$AM$65,2,FALSE)),"",VLOOKUP(C12,$AK$6:$AM$65,2,FALSE))</f>
        <v/>
      </c>
      <c r="D14" s="1251" t="str">
        <f t="shared" si="20"/>
        <v/>
      </c>
      <c r="E14" s="1251" t="str">
        <f t="shared" si="20"/>
        <v/>
      </c>
      <c r="F14" s="1251" t="str">
        <f t="shared" si="20"/>
        <v/>
      </c>
      <c r="G14" s="1251" t="str">
        <f t="shared" si="20"/>
        <v/>
      </c>
      <c r="H14" s="1251" t="str">
        <f t="shared" si="20"/>
        <v/>
      </c>
      <c r="I14" s="1251" t="str">
        <f t="shared" si="20"/>
        <v/>
      </c>
      <c r="J14" s="1251" t="str">
        <f t="shared" si="20"/>
        <v/>
      </c>
      <c r="K14" s="1251" t="str">
        <f t="shared" si="20"/>
        <v/>
      </c>
      <c r="L14" s="1251" t="str">
        <f t="shared" si="20"/>
        <v/>
      </c>
      <c r="M14" s="1251" t="str">
        <f t="shared" si="20"/>
        <v/>
      </c>
      <c r="N14" s="1251" t="str">
        <f t="shared" si="20"/>
        <v/>
      </c>
      <c r="O14" s="1251" t="str">
        <f t="shared" si="20"/>
        <v/>
      </c>
      <c r="P14" s="1251" t="str">
        <f t="shared" si="20"/>
        <v/>
      </c>
      <c r="Q14" s="1251" t="str">
        <f t="shared" si="20"/>
        <v/>
      </c>
      <c r="R14" s="1251" t="str">
        <f t="shared" si="20"/>
        <v/>
      </c>
      <c r="S14" s="1251" t="str">
        <f t="shared" si="20"/>
        <v/>
      </c>
      <c r="T14" s="1251" t="str">
        <f>IF(ISERROR(VLOOKUP(T12,$AK$6:$AM$65,2,FALSE)),"",VLOOKUP(T12,$AK$6:$AM$65,2,FALSE))</f>
        <v/>
      </c>
      <c r="U14" s="1251" t="str">
        <f t="shared" ref="U14:AG14" si="21">IF(ISERROR(VLOOKUP(U12,$AK$6:$AM$65,2,FALSE)),"",VLOOKUP(U12,$AK$6:$AM$65,2,FALSE))</f>
        <v/>
      </c>
      <c r="V14" s="1251" t="str">
        <f t="shared" si="21"/>
        <v/>
      </c>
      <c r="W14" s="1251" t="str">
        <f t="shared" si="21"/>
        <v/>
      </c>
      <c r="X14" s="1251" t="str">
        <f>IF(ISERROR(VLOOKUP(X12,$AK$6:$AM$65,2,FALSE)),"",VLOOKUP(X12,$AK$6:$AM$65,2,FALSE))</f>
        <v/>
      </c>
      <c r="Y14" s="1251" t="str">
        <f t="shared" si="21"/>
        <v>慰霊の日</v>
      </c>
      <c r="Z14" s="1251" t="str">
        <f t="shared" si="21"/>
        <v/>
      </c>
      <c r="AA14" s="1251" t="str">
        <f t="shared" si="21"/>
        <v/>
      </c>
      <c r="AB14" s="1251" t="str">
        <f t="shared" si="21"/>
        <v/>
      </c>
      <c r="AC14" s="1251" t="str">
        <f t="shared" si="21"/>
        <v/>
      </c>
      <c r="AD14" s="1251" t="str">
        <f t="shared" si="21"/>
        <v/>
      </c>
      <c r="AE14" s="1251" t="str">
        <f t="shared" si="21"/>
        <v/>
      </c>
      <c r="AF14" s="1251" t="str">
        <f t="shared" si="21"/>
        <v/>
      </c>
      <c r="AG14" s="1254" t="str">
        <f t="shared" si="21"/>
        <v/>
      </c>
      <c r="AI14" s="1258"/>
      <c r="AK14" s="97">
        <v>45599</v>
      </c>
      <c r="AL14" s="248" t="s">
        <v>81</v>
      </c>
      <c r="AM14" s="249">
        <v>1</v>
      </c>
      <c r="AO14" s="225"/>
    </row>
    <row r="15" spans="1:150" ht="35.15" customHeight="1">
      <c r="A15" s="1252"/>
      <c r="B15" s="1259"/>
      <c r="C15" s="1260"/>
      <c r="D15" s="1251"/>
      <c r="E15" s="1251"/>
      <c r="F15" s="1251"/>
      <c r="G15" s="1251"/>
      <c r="H15" s="1251"/>
      <c r="I15" s="1251"/>
      <c r="J15" s="1251"/>
      <c r="K15" s="1251"/>
      <c r="L15" s="1251"/>
      <c r="M15" s="1251"/>
      <c r="N15" s="1251"/>
      <c r="O15" s="1251"/>
      <c r="P15" s="1251"/>
      <c r="Q15" s="1251"/>
      <c r="R15" s="1251"/>
      <c r="S15" s="1251"/>
      <c r="T15" s="1251"/>
      <c r="U15" s="1251"/>
      <c r="V15" s="1251"/>
      <c r="W15" s="1251"/>
      <c r="X15" s="1251"/>
      <c r="Y15" s="1251"/>
      <c r="Z15" s="1251"/>
      <c r="AA15" s="1251"/>
      <c r="AB15" s="1251"/>
      <c r="AC15" s="1251"/>
      <c r="AD15" s="1251"/>
      <c r="AE15" s="1251"/>
      <c r="AF15" s="1251"/>
      <c r="AG15" s="1254"/>
      <c r="AI15" s="1258"/>
      <c r="AK15" s="97">
        <v>45600</v>
      </c>
      <c r="AL15" s="248" t="s">
        <v>568</v>
      </c>
      <c r="AM15" s="249">
        <v>1</v>
      </c>
      <c r="AO15" s="225"/>
    </row>
    <row r="16" spans="1:150" ht="35.15" customHeight="1">
      <c r="A16" s="1252"/>
      <c r="B16" s="1259"/>
      <c r="C16" s="1260"/>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251"/>
      <c r="AB16" s="1251"/>
      <c r="AC16" s="1251"/>
      <c r="AD16" s="1251"/>
      <c r="AE16" s="1251"/>
      <c r="AF16" s="1251"/>
      <c r="AG16" s="1254"/>
      <c r="AI16" s="1258"/>
      <c r="AK16" s="97">
        <v>45619</v>
      </c>
      <c r="AL16" s="248" t="s">
        <v>82</v>
      </c>
      <c r="AM16" s="249">
        <v>1</v>
      </c>
      <c r="AO16" s="225"/>
    </row>
    <row r="17" spans="1:41" ht="35.15" customHeight="1">
      <c r="A17" s="1252"/>
      <c r="B17" s="1259"/>
      <c r="C17" s="1260"/>
      <c r="D17" s="1251"/>
      <c r="E17" s="1251"/>
      <c r="F17" s="1251"/>
      <c r="G17" s="1251"/>
      <c r="H17" s="1251"/>
      <c r="I17" s="1251"/>
      <c r="J17" s="1251"/>
      <c r="K17" s="1251"/>
      <c r="L17" s="1251"/>
      <c r="M17" s="1251"/>
      <c r="N17" s="1251"/>
      <c r="O17" s="1251"/>
      <c r="P17" s="1251"/>
      <c r="Q17" s="1251"/>
      <c r="R17" s="1251"/>
      <c r="S17" s="1251"/>
      <c r="T17" s="1251"/>
      <c r="U17" s="1251"/>
      <c r="V17" s="1251"/>
      <c r="W17" s="1251"/>
      <c r="X17" s="1251"/>
      <c r="Y17" s="1251"/>
      <c r="Z17" s="1251"/>
      <c r="AA17" s="1251"/>
      <c r="AB17" s="1251"/>
      <c r="AC17" s="1251"/>
      <c r="AD17" s="1251"/>
      <c r="AE17" s="1251"/>
      <c r="AF17" s="1251"/>
      <c r="AG17" s="1254"/>
      <c r="AI17" s="1258"/>
      <c r="AK17" s="97">
        <v>45655</v>
      </c>
      <c r="AL17" s="248" t="s">
        <v>83</v>
      </c>
      <c r="AM17" s="249">
        <v>1</v>
      </c>
      <c r="AO17" s="225"/>
    </row>
    <row r="18" spans="1:41" ht="35.15" customHeight="1">
      <c r="A18" s="1252"/>
      <c r="B18" s="1259"/>
      <c r="C18" s="1260"/>
      <c r="D18" s="1251"/>
      <c r="E18" s="1251"/>
      <c r="F18" s="1251"/>
      <c r="G18" s="1251"/>
      <c r="H18" s="1251"/>
      <c r="I18" s="1251"/>
      <c r="J18" s="1251"/>
      <c r="K18" s="1251"/>
      <c r="L18" s="1251"/>
      <c r="M18" s="1251"/>
      <c r="N18" s="1251"/>
      <c r="O18" s="1251"/>
      <c r="P18" s="1251"/>
      <c r="Q18" s="1251"/>
      <c r="R18" s="1251"/>
      <c r="S18" s="1251"/>
      <c r="T18" s="1251"/>
      <c r="U18" s="1251"/>
      <c r="V18" s="1251"/>
      <c r="W18" s="1251"/>
      <c r="X18" s="1251"/>
      <c r="Y18" s="1251"/>
      <c r="Z18" s="1251"/>
      <c r="AA18" s="1251"/>
      <c r="AB18" s="1251"/>
      <c r="AC18" s="1251"/>
      <c r="AD18" s="1251"/>
      <c r="AE18" s="1251"/>
      <c r="AF18" s="1251"/>
      <c r="AG18" s="1254"/>
      <c r="AI18" s="273">
        <f>R9</f>
        <v>20</v>
      </c>
      <c r="AK18" s="97">
        <v>45656</v>
      </c>
      <c r="AL18" s="248" t="s">
        <v>83</v>
      </c>
      <c r="AM18" s="249">
        <v>1</v>
      </c>
      <c r="AO18" s="225"/>
    </row>
    <row r="19" spans="1:41" ht="35.15" customHeight="1">
      <c r="A19" s="1252"/>
      <c r="B19" s="1259"/>
      <c r="C19" s="1260"/>
      <c r="D19" s="1251"/>
      <c r="E19" s="1251"/>
      <c r="F19" s="1251"/>
      <c r="G19" s="1251"/>
      <c r="H19" s="1251"/>
      <c r="I19" s="1251"/>
      <c r="J19" s="1251"/>
      <c r="K19" s="1251"/>
      <c r="L19" s="1251"/>
      <c r="M19" s="1251"/>
      <c r="N19" s="1251"/>
      <c r="O19" s="1251"/>
      <c r="P19" s="1251"/>
      <c r="Q19" s="1251"/>
      <c r="R19" s="1251"/>
      <c r="S19" s="1251"/>
      <c r="T19" s="1251"/>
      <c r="U19" s="1251"/>
      <c r="V19" s="1251"/>
      <c r="W19" s="1251"/>
      <c r="X19" s="1251"/>
      <c r="Y19" s="1251"/>
      <c r="Z19" s="1251"/>
      <c r="AA19" s="1251"/>
      <c r="AB19" s="1251"/>
      <c r="AC19" s="1251"/>
      <c r="AD19" s="1251"/>
      <c r="AE19" s="1251"/>
      <c r="AF19" s="1251"/>
      <c r="AG19" s="1254"/>
      <c r="AI19" s="274" t="s">
        <v>416</v>
      </c>
      <c r="AK19" s="97">
        <v>45657</v>
      </c>
      <c r="AL19" s="248" t="s">
        <v>83</v>
      </c>
      <c r="AM19" s="249">
        <v>1</v>
      </c>
      <c r="AO19" s="225"/>
    </row>
    <row r="20" spans="1:41" ht="15" customHeight="1">
      <c r="A20" s="1252"/>
      <c r="B20" s="1253" t="s">
        <v>23</v>
      </c>
      <c r="C20" s="275"/>
      <c r="D20" s="276"/>
      <c r="E20" s="276"/>
      <c r="F20" s="276"/>
      <c r="G20" s="276"/>
      <c r="H20" s="276"/>
      <c r="I20" s="276"/>
      <c r="J20" s="276"/>
      <c r="K20" s="276"/>
      <c r="L20" s="276"/>
      <c r="M20" s="277"/>
      <c r="N20" s="277"/>
      <c r="O20" s="276"/>
      <c r="P20" s="276"/>
      <c r="Q20" s="276"/>
      <c r="R20" s="276"/>
      <c r="S20" s="276"/>
      <c r="T20" s="276"/>
      <c r="U20" s="276"/>
      <c r="V20" s="276"/>
      <c r="W20" s="276"/>
      <c r="X20" s="276"/>
      <c r="Y20" s="276"/>
      <c r="Z20" s="276"/>
      <c r="AA20" s="276"/>
      <c r="AB20" s="276"/>
      <c r="AC20" s="276"/>
      <c r="AD20" s="276"/>
      <c r="AE20" s="276"/>
      <c r="AF20" s="276"/>
      <c r="AG20" s="278"/>
      <c r="AI20" s="279" t="str">
        <f>R8</f>
        <v/>
      </c>
      <c r="AK20" s="95">
        <v>45658</v>
      </c>
      <c r="AL20" s="248" t="s">
        <v>84</v>
      </c>
      <c r="AM20" s="249">
        <v>1</v>
      </c>
      <c r="AO20" s="225"/>
    </row>
    <row r="21" spans="1:41" ht="15" customHeight="1">
      <c r="A21" s="1252"/>
      <c r="B21" s="1253"/>
      <c r="C21" s="280"/>
      <c r="D21" s="281"/>
      <c r="E21" s="281"/>
      <c r="F21" s="281"/>
      <c r="G21" s="281"/>
      <c r="H21" s="281"/>
      <c r="I21" s="281"/>
      <c r="J21" s="281"/>
      <c r="K21" s="281"/>
      <c r="L21" s="281"/>
      <c r="M21" s="281"/>
      <c r="N21" s="281"/>
      <c r="O21" s="281"/>
      <c r="P21" s="281"/>
      <c r="Q21" s="281"/>
      <c r="R21" s="281"/>
      <c r="S21" s="281"/>
      <c r="T21" s="281"/>
      <c r="U21" s="281"/>
      <c r="V21" s="281"/>
      <c r="W21" s="282"/>
      <c r="X21" s="282"/>
      <c r="Y21" s="282"/>
      <c r="Z21" s="282"/>
      <c r="AA21" s="282"/>
      <c r="AB21" s="282"/>
      <c r="AC21" s="282"/>
      <c r="AD21" s="282"/>
      <c r="AE21" s="282"/>
      <c r="AF21" s="282"/>
      <c r="AG21" s="283"/>
      <c r="AI21" s="284" t="s">
        <v>23</v>
      </c>
      <c r="AK21" s="97">
        <v>45659</v>
      </c>
      <c r="AL21" s="248" t="s">
        <v>83</v>
      </c>
      <c r="AM21" s="249">
        <v>1</v>
      </c>
      <c r="AO21" s="225"/>
    </row>
    <row r="22" spans="1:41" ht="6" customHeight="1">
      <c r="A22" s="227"/>
      <c r="B22" s="227"/>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K22" s="392">
        <v>45660</v>
      </c>
      <c r="AL22" s="248" t="s">
        <v>83</v>
      </c>
      <c r="AM22" s="249">
        <v>1</v>
      </c>
      <c r="AO22" s="225"/>
    </row>
    <row r="23" spans="1:41" ht="12" customHeight="1">
      <c r="A23" s="227"/>
      <c r="B23" s="1255" t="str">
        <f>IF($F$8="","",MONTH(C24)&amp;"月")</f>
        <v>7月</v>
      </c>
      <c r="C23" s="1256"/>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K23" s="97">
        <v>45670</v>
      </c>
      <c r="AL23" s="248" t="s">
        <v>85</v>
      </c>
      <c r="AM23" s="249">
        <v>1</v>
      </c>
      <c r="AO23" s="225"/>
    </row>
    <row r="24" spans="1:41" ht="15" customHeight="1">
      <c r="A24" s="1151"/>
      <c r="B24" s="265" t="s">
        <v>412</v>
      </c>
      <c r="C24" s="266">
        <f>IF(C12="","",AO9)</f>
        <v>45474</v>
      </c>
      <c r="D24" s="267">
        <f>IF(C24="","",IF(C24+1&gt;$AO$10,"",C24+1))</f>
        <v>45475</v>
      </c>
      <c r="E24" s="267">
        <f t="shared" ref="E24:AG24" si="22">IF(D24="","",IF(D24+1&gt;$AO$10,"",D24+1))</f>
        <v>45476</v>
      </c>
      <c r="F24" s="267">
        <f t="shared" si="22"/>
        <v>45477</v>
      </c>
      <c r="G24" s="267">
        <f t="shared" si="22"/>
        <v>45478</v>
      </c>
      <c r="H24" s="267">
        <f t="shared" si="22"/>
        <v>45479</v>
      </c>
      <c r="I24" s="267">
        <f t="shared" si="22"/>
        <v>45480</v>
      </c>
      <c r="J24" s="267">
        <f t="shared" si="22"/>
        <v>45481</v>
      </c>
      <c r="K24" s="267">
        <f t="shared" si="22"/>
        <v>45482</v>
      </c>
      <c r="L24" s="267">
        <f t="shared" si="22"/>
        <v>45483</v>
      </c>
      <c r="M24" s="267">
        <f t="shared" si="22"/>
        <v>45484</v>
      </c>
      <c r="N24" s="267">
        <f t="shared" si="22"/>
        <v>45485</v>
      </c>
      <c r="O24" s="267">
        <f t="shared" si="22"/>
        <v>45486</v>
      </c>
      <c r="P24" s="267">
        <f t="shared" si="22"/>
        <v>45487</v>
      </c>
      <c r="Q24" s="267">
        <f t="shared" si="22"/>
        <v>45488</v>
      </c>
      <c r="R24" s="267">
        <f t="shared" si="22"/>
        <v>45489</v>
      </c>
      <c r="S24" s="267">
        <f t="shared" si="22"/>
        <v>45490</v>
      </c>
      <c r="T24" s="267">
        <f t="shared" si="22"/>
        <v>45491</v>
      </c>
      <c r="U24" s="267">
        <f t="shared" si="22"/>
        <v>45492</v>
      </c>
      <c r="V24" s="267">
        <f t="shared" si="22"/>
        <v>45493</v>
      </c>
      <c r="W24" s="267">
        <f t="shared" si="22"/>
        <v>45494</v>
      </c>
      <c r="X24" s="267">
        <f t="shared" si="22"/>
        <v>45495</v>
      </c>
      <c r="Y24" s="267">
        <f t="shared" si="22"/>
        <v>45496</v>
      </c>
      <c r="Z24" s="267">
        <f t="shared" si="22"/>
        <v>45497</v>
      </c>
      <c r="AA24" s="267">
        <f t="shared" si="22"/>
        <v>45498</v>
      </c>
      <c r="AB24" s="267">
        <f t="shared" si="22"/>
        <v>45499</v>
      </c>
      <c r="AC24" s="267">
        <f t="shared" si="22"/>
        <v>45500</v>
      </c>
      <c r="AD24" s="267">
        <f t="shared" si="22"/>
        <v>45501</v>
      </c>
      <c r="AE24" s="267">
        <f t="shared" si="22"/>
        <v>45502</v>
      </c>
      <c r="AF24" s="267">
        <f t="shared" si="22"/>
        <v>45503</v>
      </c>
      <c r="AG24" s="268">
        <f t="shared" si="22"/>
        <v>45504</v>
      </c>
      <c r="AI24" s="1257" t="s">
        <v>413</v>
      </c>
      <c r="AK24" s="97">
        <v>45699</v>
      </c>
      <c r="AL24" s="248" t="s">
        <v>86</v>
      </c>
      <c r="AM24" s="249">
        <v>1</v>
      </c>
      <c r="AO24" s="225"/>
    </row>
    <row r="25" spans="1:41" ht="15" customHeight="1">
      <c r="A25" s="1252"/>
      <c r="B25" s="269" t="s">
        <v>414</v>
      </c>
      <c r="C25" s="270" t="str">
        <f t="shared" ref="C25:AG25" si="23">IF(C24="","",TEXT(C24,"aaa"))</f>
        <v>月</v>
      </c>
      <c r="D25" s="271" t="str">
        <f t="shared" si="23"/>
        <v>火</v>
      </c>
      <c r="E25" s="271" t="str">
        <f t="shared" si="23"/>
        <v>水</v>
      </c>
      <c r="F25" s="271" t="str">
        <f t="shared" si="23"/>
        <v>木</v>
      </c>
      <c r="G25" s="271" t="str">
        <f t="shared" si="23"/>
        <v>金</v>
      </c>
      <c r="H25" s="271" t="str">
        <f t="shared" si="23"/>
        <v>土</v>
      </c>
      <c r="I25" s="271" t="str">
        <f t="shared" si="23"/>
        <v>日</v>
      </c>
      <c r="J25" s="271" t="str">
        <f t="shared" si="23"/>
        <v>月</v>
      </c>
      <c r="K25" s="271" t="str">
        <f t="shared" si="23"/>
        <v>火</v>
      </c>
      <c r="L25" s="271" t="str">
        <f t="shared" si="23"/>
        <v>水</v>
      </c>
      <c r="M25" s="271" t="str">
        <f t="shared" si="23"/>
        <v>木</v>
      </c>
      <c r="N25" s="271" t="str">
        <f t="shared" si="23"/>
        <v>金</v>
      </c>
      <c r="O25" s="271" t="str">
        <f t="shared" si="23"/>
        <v>土</v>
      </c>
      <c r="P25" s="271" t="str">
        <f t="shared" si="23"/>
        <v>日</v>
      </c>
      <c r="Q25" s="271" t="str">
        <f t="shared" si="23"/>
        <v>月</v>
      </c>
      <c r="R25" s="271" t="str">
        <f t="shared" si="23"/>
        <v>火</v>
      </c>
      <c r="S25" s="271" t="str">
        <f t="shared" si="23"/>
        <v>水</v>
      </c>
      <c r="T25" s="271" t="str">
        <f t="shared" si="23"/>
        <v>木</v>
      </c>
      <c r="U25" s="271" t="str">
        <f t="shared" si="23"/>
        <v>金</v>
      </c>
      <c r="V25" s="271" t="str">
        <f t="shared" si="23"/>
        <v>土</v>
      </c>
      <c r="W25" s="271" t="str">
        <f t="shared" si="23"/>
        <v>日</v>
      </c>
      <c r="X25" s="271" t="str">
        <f t="shared" si="23"/>
        <v>月</v>
      </c>
      <c r="Y25" s="271" t="str">
        <f t="shared" si="23"/>
        <v>火</v>
      </c>
      <c r="Z25" s="271" t="str">
        <f t="shared" si="23"/>
        <v>水</v>
      </c>
      <c r="AA25" s="271" t="str">
        <f t="shared" si="23"/>
        <v>木</v>
      </c>
      <c r="AB25" s="271" t="str">
        <f t="shared" si="23"/>
        <v>金</v>
      </c>
      <c r="AC25" s="271" t="str">
        <f t="shared" si="23"/>
        <v>土</v>
      </c>
      <c r="AD25" s="271" t="str">
        <f t="shared" si="23"/>
        <v>日</v>
      </c>
      <c r="AE25" s="271" t="str">
        <f t="shared" si="23"/>
        <v>月</v>
      </c>
      <c r="AF25" s="271" t="str">
        <f t="shared" si="23"/>
        <v>火</v>
      </c>
      <c r="AG25" s="272" t="str">
        <f t="shared" si="23"/>
        <v>水</v>
      </c>
      <c r="AI25" s="1258"/>
      <c r="AK25" s="97">
        <v>45711</v>
      </c>
      <c r="AL25" s="248" t="s">
        <v>87</v>
      </c>
      <c r="AM25" s="249">
        <v>1</v>
      </c>
    </row>
    <row r="26" spans="1:41" ht="35.15" customHeight="1">
      <c r="A26" s="1252"/>
      <c r="B26" s="1259" t="s">
        <v>415</v>
      </c>
      <c r="C26" s="1260" t="str">
        <f t="shared" ref="C26:S26" si="24">IF(ISERROR(VLOOKUP(C24,$AK$6:$AM$65,2,FALSE)),"",VLOOKUP(C24,$AK$6:$AM$65,2,FALSE))</f>
        <v/>
      </c>
      <c r="D26" s="1251" t="str">
        <f t="shared" si="24"/>
        <v/>
      </c>
      <c r="E26" s="1251" t="str">
        <f t="shared" si="24"/>
        <v/>
      </c>
      <c r="F26" s="1251" t="str">
        <f t="shared" si="24"/>
        <v/>
      </c>
      <c r="G26" s="1251" t="str">
        <f t="shared" si="24"/>
        <v/>
      </c>
      <c r="H26" s="1251" t="str">
        <f t="shared" si="24"/>
        <v/>
      </c>
      <c r="I26" s="1251" t="str">
        <f t="shared" si="24"/>
        <v/>
      </c>
      <c r="J26" s="1251" t="str">
        <f t="shared" si="24"/>
        <v/>
      </c>
      <c r="K26" s="1251" t="str">
        <f t="shared" si="24"/>
        <v/>
      </c>
      <c r="L26" s="1251" t="str">
        <f t="shared" si="24"/>
        <v/>
      </c>
      <c r="M26" s="1251" t="str">
        <f t="shared" si="24"/>
        <v/>
      </c>
      <c r="N26" s="1251" t="str">
        <f t="shared" si="24"/>
        <v/>
      </c>
      <c r="O26" s="1251" t="str">
        <f t="shared" si="24"/>
        <v/>
      </c>
      <c r="P26" s="1251" t="str">
        <f t="shared" si="24"/>
        <v/>
      </c>
      <c r="Q26" s="1251" t="str">
        <f t="shared" si="24"/>
        <v>海の日</v>
      </c>
      <c r="R26" s="1251" t="str">
        <f t="shared" si="24"/>
        <v/>
      </c>
      <c r="S26" s="1251" t="str">
        <f t="shared" si="24"/>
        <v/>
      </c>
      <c r="T26" s="1251" t="str">
        <f>IF(ISERROR(VLOOKUP(T24,$AK$6:$AM$65,2,FALSE)),"",VLOOKUP(T24,$AK$6:$AM$65,2,FALSE))</f>
        <v/>
      </c>
      <c r="U26" s="1251" t="str">
        <f t="shared" ref="U26:AG26" si="25">IF(ISERROR(VLOOKUP(U24,$AK$6:$AM$65,2,FALSE)),"",VLOOKUP(U24,$AK$6:$AM$65,2,FALSE))</f>
        <v/>
      </c>
      <c r="V26" s="1251" t="str">
        <f t="shared" si="25"/>
        <v/>
      </c>
      <c r="W26" s="1251" t="str">
        <f t="shared" si="25"/>
        <v/>
      </c>
      <c r="X26" s="1251" t="str">
        <f t="shared" si="25"/>
        <v/>
      </c>
      <c r="Y26" s="1251" t="str">
        <f t="shared" si="25"/>
        <v/>
      </c>
      <c r="Z26" s="1251" t="str">
        <f t="shared" si="25"/>
        <v/>
      </c>
      <c r="AA26" s="1251" t="str">
        <f t="shared" si="25"/>
        <v/>
      </c>
      <c r="AB26" s="1251" t="str">
        <f t="shared" si="25"/>
        <v/>
      </c>
      <c r="AC26" s="1251" t="str">
        <f t="shared" si="25"/>
        <v/>
      </c>
      <c r="AD26" s="1251" t="str">
        <f t="shared" si="25"/>
        <v/>
      </c>
      <c r="AE26" s="1251" t="str">
        <f t="shared" si="25"/>
        <v/>
      </c>
      <c r="AF26" s="1251" t="str">
        <f t="shared" si="25"/>
        <v/>
      </c>
      <c r="AG26" s="1254" t="str">
        <f t="shared" si="25"/>
        <v/>
      </c>
      <c r="AI26" s="1258"/>
      <c r="AK26" s="97">
        <v>45712</v>
      </c>
      <c r="AL26" s="248" t="s">
        <v>569</v>
      </c>
      <c r="AM26" s="249">
        <v>1</v>
      </c>
    </row>
    <row r="27" spans="1:41" ht="35.15" customHeight="1">
      <c r="A27" s="1252"/>
      <c r="B27" s="1259"/>
      <c r="C27" s="1260"/>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4"/>
      <c r="AI27" s="1258"/>
      <c r="AK27" s="97">
        <v>45736</v>
      </c>
      <c r="AL27" s="248" t="s">
        <v>88</v>
      </c>
      <c r="AM27" s="249">
        <v>1</v>
      </c>
    </row>
    <row r="28" spans="1:41" ht="35.15" customHeight="1">
      <c r="A28" s="1252"/>
      <c r="B28" s="1259"/>
      <c r="C28" s="1260"/>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c r="AE28" s="1251"/>
      <c r="AF28" s="1251"/>
      <c r="AG28" s="1254"/>
      <c r="AI28" s="1258"/>
      <c r="AK28" s="247" t="e">
        <f>IF('[2]休日リスト（長期コースは除く）'!#REF!="","",'[2]休日リスト（長期コースは除く）'!#REF!)</f>
        <v>#REF!</v>
      </c>
      <c r="AL28" s="248" t="e">
        <f>IF('[2]休日リスト（長期コースは除く）'!#REF!="","",'[2]休日リスト（長期コースは除く）'!#REF!)</f>
        <v>#REF!</v>
      </c>
      <c r="AM28" s="249" t="e">
        <f>IF('[2]休日リスト（長期コースは除く）'!#REF!="","",'[2]休日リスト（長期コースは除く）'!#REF!)</f>
        <v>#REF!</v>
      </c>
    </row>
    <row r="29" spans="1:41" ht="35.15" customHeight="1">
      <c r="A29" s="1252"/>
      <c r="B29" s="1259"/>
      <c r="C29" s="1260"/>
      <c r="D29" s="1251"/>
      <c r="E29" s="1251"/>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4"/>
      <c r="AI29" s="1258"/>
      <c r="AK29" s="247" t="e">
        <f>IF('[2]休日リスト（長期コースは除く）'!#REF!="","",'[2]休日リスト（長期コースは除く）'!#REF!)</f>
        <v>#REF!</v>
      </c>
      <c r="AL29" s="248" t="e">
        <f>IF('[2]休日リスト（長期コースは除く）'!#REF!="","",'[2]休日リスト（長期コースは除く）'!#REF!)</f>
        <v>#REF!</v>
      </c>
      <c r="AM29" s="249" t="e">
        <f>IF('[2]休日リスト（長期コースは除く）'!#REF!="","",'[2]休日リスト（長期コースは除く）'!#REF!)</f>
        <v>#REF!</v>
      </c>
    </row>
    <row r="30" spans="1:41" ht="35.15" customHeight="1">
      <c r="A30" s="1252"/>
      <c r="B30" s="1259"/>
      <c r="C30" s="1260"/>
      <c r="D30" s="1251"/>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1251"/>
      <c r="AA30" s="1251"/>
      <c r="AB30" s="1251"/>
      <c r="AC30" s="1251"/>
      <c r="AD30" s="1251"/>
      <c r="AE30" s="1251"/>
      <c r="AF30" s="1251"/>
      <c r="AG30" s="1254"/>
      <c r="AI30" s="273">
        <f>V9</f>
        <v>22</v>
      </c>
      <c r="AK30" s="247" t="e">
        <f>IF('[2]休日リスト（長期コースは除く）'!#REF!="","",'[2]休日リスト（長期コースは除く）'!#REF!)</f>
        <v>#REF!</v>
      </c>
      <c r="AL30" s="248" t="e">
        <f>IF('[2]休日リスト（長期コースは除く）'!#REF!="","",'[2]休日リスト（長期コースは除く）'!#REF!)</f>
        <v>#REF!</v>
      </c>
      <c r="AM30" s="249" t="e">
        <f>IF('[2]休日リスト（長期コースは除く）'!#REF!="","",'[2]休日リスト（長期コースは除く）'!#REF!)</f>
        <v>#REF!</v>
      </c>
    </row>
    <row r="31" spans="1:41" ht="35.15" customHeight="1">
      <c r="A31" s="1252"/>
      <c r="B31" s="1259"/>
      <c r="C31" s="1260"/>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1251"/>
      <c r="AA31" s="1251"/>
      <c r="AB31" s="1251"/>
      <c r="AC31" s="1251"/>
      <c r="AD31" s="1251"/>
      <c r="AE31" s="1251"/>
      <c r="AF31" s="1251"/>
      <c r="AG31" s="1254"/>
      <c r="AI31" s="274" t="s">
        <v>416</v>
      </c>
      <c r="AK31" s="247" t="e">
        <f>IF('[2]休日リスト（長期コースは除く）'!#REF!="","",'[2]休日リスト（長期コースは除く）'!#REF!)</f>
        <v>#REF!</v>
      </c>
      <c r="AL31" s="248" t="e">
        <f>IF('[2]休日リスト（長期コースは除く）'!#REF!="","",'[2]休日リスト（長期コースは除く）'!#REF!)</f>
        <v>#REF!</v>
      </c>
      <c r="AM31" s="249" t="e">
        <f>IF('[2]休日リスト（長期コースは除く）'!#REF!="","",'[2]休日リスト（長期コースは除く）'!#REF!)</f>
        <v>#REF!</v>
      </c>
    </row>
    <row r="32" spans="1:41" ht="15" customHeight="1">
      <c r="A32" s="1252"/>
      <c r="B32" s="1253" t="s">
        <v>23</v>
      </c>
      <c r="C32" s="275"/>
      <c r="D32" s="276"/>
      <c r="E32" s="276"/>
      <c r="F32" s="276"/>
      <c r="G32" s="276"/>
      <c r="H32" s="276"/>
      <c r="I32" s="276"/>
      <c r="J32" s="276"/>
      <c r="K32" s="276"/>
      <c r="L32" s="276"/>
      <c r="M32" s="277"/>
      <c r="N32" s="277"/>
      <c r="O32" s="276"/>
      <c r="P32" s="276"/>
      <c r="Q32" s="276"/>
      <c r="R32" s="276"/>
      <c r="S32" s="276"/>
      <c r="T32" s="276"/>
      <c r="U32" s="276"/>
      <c r="V32" s="276"/>
      <c r="W32" s="276"/>
      <c r="X32" s="276"/>
      <c r="Y32" s="276"/>
      <c r="Z32" s="276"/>
      <c r="AA32" s="276"/>
      <c r="AB32" s="276"/>
      <c r="AC32" s="276"/>
      <c r="AD32" s="276"/>
      <c r="AE32" s="276"/>
      <c r="AF32" s="276"/>
      <c r="AG32" s="278"/>
      <c r="AI32" s="279" t="str">
        <f>V8</f>
        <v/>
      </c>
      <c r="AK32" s="247" t="e">
        <f>IF('[2]休日リスト（長期コースは除く）'!B29="","",'[2]休日リスト（長期コースは除く）'!B29)</f>
        <v>#REF!</v>
      </c>
      <c r="AL32" s="248" t="e">
        <f>IF('[2]休日リスト（長期コースは除く）'!D29="","",'[2]休日リスト（長期コースは除く）'!D29)</f>
        <v>#REF!</v>
      </c>
      <c r="AM32" s="249" t="str">
        <f>IF('[2]休日リスト（長期コースは除く）'!E29="","",'[2]休日リスト（長期コースは除く）'!E29)</f>
        <v/>
      </c>
    </row>
    <row r="33" spans="1:39" ht="15" customHeight="1">
      <c r="A33" s="1252"/>
      <c r="B33" s="1253"/>
      <c r="C33" s="286"/>
      <c r="D33" s="281"/>
      <c r="E33" s="281"/>
      <c r="F33" s="281"/>
      <c r="G33" s="281"/>
      <c r="H33" s="281"/>
      <c r="I33" s="281"/>
      <c r="J33" s="281"/>
      <c r="K33" s="281"/>
      <c r="L33" s="281"/>
      <c r="M33" s="281"/>
      <c r="N33" s="281"/>
      <c r="O33" s="281"/>
      <c r="P33" s="281"/>
      <c r="Q33" s="281"/>
      <c r="R33" s="281"/>
      <c r="S33" s="281"/>
      <c r="T33" s="281"/>
      <c r="U33" s="281"/>
      <c r="V33" s="281"/>
      <c r="W33" s="282"/>
      <c r="X33" s="282"/>
      <c r="Y33" s="282"/>
      <c r="Z33" s="282"/>
      <c r="AA33" s="282"/>
      <c r="AB33" s="282"/>
      <c r="AC33" s="282"/>
      <c r="AD33" s="282"/>
      <c r="AE33" s="282"/>
      <c r="AF33" s="282"/>
      <c r="AG33" s="283"/>
      <c r="AI33" s="284" t="s">
        <v>23</v>
      </c>
      <c r="AK33" s="247" t="e">
        <f>IF('[2]休日リスト（長期コースは除く）'!B30="","",'[2]休日リスト（長期コースは除く）'!B30)</f>
        <v>#REF!</v>
      </c>
      <c r="AL33" s="248" t="e">
        <f>IF('[2]休日リスト（長期コースは除く）'!D30="","",'[2]休日リスト（長期コースは除く）'!D30)</f>
        <v>#REF!</v>
      </c>
      <c r="AM33" s="249" t="str">
        <f>IF('[2]休日リスト（長期コースは除く）'!E30="","",'[2]休日リスト（長期コースは除く）'!E30)</f>
        <v/>
      </c>
    </row>
    <row r="34" spans="1:39" ht="6" customHeight="1">
      <c r="A34" s="287"/>
      <c r="B34" s="227"/>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K34" s="247" t="e">
        <f>IF('[2]休日リスト（長期コースは除く）'!B31="","",'[2]休日リスト（長期コースは除く）'!B31)</f>
        <v>#REF!</v>
      </c>
      <c r="AL34" s="248" t="e">
        <f>IF('[2]休日リスト（長期コースは除く）'!D31="","",'[2]休日リスト（長期コースは除く）'!D31)</f>
        <v>#REF!</v>
      </c>
      <c r="AM34" s="249" t="str">
        <f>IF('[2]休日リスト（長期コースは除く）'!E31="","",'[2]休日リスト（長期コースは除く）'!E31)</f>
        <v/>
      </c>
    </row>
    <row r="35" spans="1:39" ht="12" customHeight="1">
      <c r="A35" s="287"/>
      <c r="B35" s="1255" t="str">
        <f>IF($F$8="","",MONTH(C36)&amp;"月")</f>
        <v>8月</v>
      </c>
      <c r="C35" s="1256"/>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K35" s="247" t="e">
        <f>IF('[2]休日リスト（長期コースは除く）'!B32="","",'[2]休日リスト（長期コースは除く）'!B32)</f>
        <v>#REF!</v>
      </c>
      <c r="AL35" s="248" t="e">
        <f>IF('[2]休日リスト（長期コースは除く）'!D32="","",'[2]休日リスト（長期コースは除く）'!D32)</f>
        <v>#REF!</v>
      </c>
      <c r="AM35" s="249" t="str">
        <f>IF('[2]休日リスト（長期コースは除く）'!E32="","",'[2]休日リスト（長期コースは除く）'!E32)</f>
        <v/>
      </c>
    </row>
    <row r="36" spans="1:39" ht="15" customHeight="1">
      <c r="A36" s="1151"/>
      <c r="B36" s="265" t="s">
        <v>412</v>
      </c>
      <c r="C36" s="266">
        <f>IF(C24="","",AO12)</f>
        <v>45505</v>
      </c>
      <c r="D36" s="267">
        <f>IF(C36="","",IF(C36+1&gt;$AO$13,"",C36+1))</f>
        <v>45506</v>
      </c>
      <c r="E36" s="267">
        <f t="shared" ref="E36:AG36" si="26">IF(D36="","",IF(D36+1&gt;$AO$13,"",D36+1))</f>
        <v>45507</v>
      </c>
      <c r="F36" s="267">
        <f t="shared" si="26"/>
        <v>45508</v>
      </c>
      <c r="G36" s="267">
        <f t="shared" si="26"/>
        <v>45509</v>
      </c>
      <c r="H36" s="267">
        <f t="shared" si="26"/>
        <v>45510</v>
      </c>
      <c r="I36" s="267">
        <f t="shared" si="26"/>
        <v>45511</v>
      </c>
      <c r="J36" s="267">
        <f t="shared" si="26"/>
        <v>45512</v>
      </c>
      <c r="K36" s="267">
        <f t="shared" si="26"/>
        <v>45513</v>
      </c>
      <c r="L36" s="267">
        <f t="shared" si="26"/>
        <v>45514</v>
      </c>
      <c r="M36" s="267">
        <f t="shared" si="26"/>
        <v>45515</v>
      </c>
      <c r="N36" s="267">
        <f t="shared" si="26"/>
        <v>45516</v>
      </c>
      <c r="O36" s="267">
        <f t="shared" si="26"/>
        <v>45517</v>
      </c>
      <c r="P36" s="267">
        <f t="shared" si="26"/>
        <v>45518</v>
      </c>
      <c r="Q36" s="267">
        <f t="shared" si="26"/>
        <v>45519</v>
      </c>
      <c r="R36" s="267">
        <f t="shared" si="26"/>
        <v>45520</v>
      </c>
      <c r="S36" s="267">
        <f t="shared" si="26"/>
        <v>45521</v>
      </c>
      <c r="T36" s="267">
        <f t="shared" si="26"/>
        <v>45522</v>
      </c>
      <c r="U36" s="267">
        <f t="shared" si="26"/>
        <v>45523</v>
      </c>
      <c r="V36" s="267">
        <f t="shared" si="26"/>
        <v>45524</v>
      </c>
      <c r="W36" s="267">
        <f t="shared" si="26"/>
        <v>45525</v>
      </c>
      <c r="X36" s="267">
        <f t="shared" si="26"/>
        <v>45526</v>
      </c>
      <c r="Y36" s="267">
        <f t="shared" si="26"/>
        <v>45527</v>
      </c>
      <c r="Z36" s="267">
        <f t="shared" si="26"/>
        <v>45528</v>
      </c>
      <c r="AA36" s="267">
        <f t="shared" si="26"/>
        <v>45529</v>
      </c>
      <c r="AB36" s="267">
        <f t="shared" si="26"/>
        <v>45530</v>
      </c>
      <c r="AC36" s="267">
        <f t="shared" si="26"/>
        <v>45531</v>
      </c>
      <c r="AD36" s="267">
        <f t="shared" si="26"/>
        <v>45532</v>
      </c>
      <c r="AE36" s="267">
        <f t="shared" si="26"/>
        <v>45533</v>
      </c>
      <c r="AF36" s="267">
        <f t="shared" si="26"/>
        <v>45534</v>
      </c>
      <c r="AG36" s="268">
        <f t="shared" si="26"/>
        <v>45535</v>
      </c>
      <c r="AI36" s="1257" t="s">
        <v>413</v>
      </c>
      <c r="AK36" s="247" t="e">
        <f>IF('[2]休日リスト（長期コースは除く）'!#REF!="","",'[2]休日リスト（長期コースは除く）'!#REF!)</f>
        <v>#REF!</v>
      </c>
      <c r="AL36" s="248" t="e">
        <f>IF('[2]休日リスト（長期コースは除く）'!#REF!="","",'[2]休日リスト（長期コースは除く）'!#REF!)</f>
        <v>#REF!</v>
      </c>
      <c r="AM36" s="249" t="e">
        <f>IF('[2]休日リスト（長期コースは除く）'!#REF!="","",'[2]休日リスト（長期コースは除く）'!#REF!)</f>
        <v>#REF!</v>
      </c>
    </row>
    <row r="37" spans="1:39" ht="15" customHeight="1">
      <c r="A37" s="1252"/>
      <c r="B37" s="269" t="s">
        <v>414</v>
      </c>
      <c r="C37" s="270" t="str">
        <f t="shared" ref="C37:AG37" si="27">IF(C36="","",TEXT(C36,"aaa"))</f>
        <v>木</v>
      </c>
      <c r="D37" s="271" t="str">
        <f t="shared" si="27"/>
        <v>金</v>
      </c>
      <c r="E37" s="271" t="str">
        <f t="shared" si="27"/>
        <v>土</v>
      </c>
      <c r="F37" s="271" t="str">
        <f t="shared" si="27"/>
        <v>日</v>
      </c>
      <c r="G37" s="271" t="str">
        <f t="shared" si="27"/>
        <v>月</v>
      </c>
      <c r="H37" s="271" t="str">
        <f t="shared" si="27"/>
        <v>火</v>
      </c>
      <c r="I37" s="271" t="str">
        <f t="shared" si="27"/>
        <v>水</v>
      </c>
      <c r="J37" s="271" t="str">
        <f t="shared" si="27"/>
        <v>木</v>
      </c>
      <c r="K37" s="271" t="str">
        <f t="shared" si="27"/>
        <v>金</v>
      </c>
      <c r="L37" s="271" t="str">
        <f t="shared" si="27"/>
        <v>土</v>
      </c>
      <c r="M37" s="271" t="str">
        <f t="shared" si="27"/>
        <v>日</v>
      </c>
      <c r="N37" s="271" t="str">
        <f t="shared" si="27"/>
        <v>月</v>
      </c>
      <c r="O37" s="271" t="str">
        <f t="shared" si="27"/>
        <v>火</v>
      </c>
      <c r="P37" s="271" t="str">
        <f t="shared" si="27"/>
        <v>水</v>
      </c>
      <c r="Q37" s="271" t="str">
        <f t="shared" si="27"/>
        <v>木</v>
      </c>
      <c r="R37" s="271" t="str">
        <f t="shared" si="27"/>
        <v>金</v>
      </c>
      <c r="S37" s="271" t="str">
        <f t="shared" si="27"/>
        <v>土</v>
      </c>
      <c r="T37" s="271" t="str">
        <f t="shared" si="27"/>
        <v>日</v>
      </c>
      <c r="U37" s="271" t="str">
        <f t="shared" si="27"/>
        <v>月</v>
      </c>
      <c r="V37" s="271" t="str">
        <f t="shared" si="27"/>
        <v>火</v>
      </c>
      <c r="W37" s="271" t="str">
        <f t="shared" si="27"/>
        <v>水</v>
      </c>
      <c r="X37" s="271" t="str">
        <f t="shared" si="27"/>
        <v>木</v>
      </c>
      <c r="Y37" s="271" t="str">
        <f t="shared" si="27"/>
        <v>金</v>
      </c>
      <c r="Z37" s="271" t="str">
        <f t="shared" si="27"/>
        <v>土</v>
      </c>
      <c r="AA37" s="271" t="str">
        <f t="shared" si="27"/>
        <v>日</v>
      </c>
      <c r="AB37" s="271" t="str">
        <f t="shared" si="27"/>
        <v>月</v>
      </c>
      <c r="AC37" s="271" t="str">
        <f t="shared" si="27"/>
        <v>火</v>
      </c>
      <c r="AD37" s="271" t="str">
        <f t="shared" si="27"/>
        <v>水</v>
      </c>
      <c r="AE37" s="271" t="str">
        <f t="shared" si="27"/>
        <v>木</v>
      </c>
      <c r="AF37" s="271" t="str">
        <f t="shared" si="27"/>
        <v>金</v>
      </c>
      <c r="AG37" s="272" t="str">
        <f t="shared" si="27"/>
        <v>土</v>
      </c>
      <c r="AI37" s="1258"/>
      <c r="AK37" s="247" t="e">
        <f>IF('[2]休日リスト（長期コースは除く）'!#REF!="","",'[2]休日リスト（長期コースは除く）'!#REF!)</f>
        <v>#REF!</v>
      </c>
      <c r="AL37" s="248" t="e">
        <f>IF('[2]休日リスト（長期コースは除く）'!#REF!="","",'[2]休日リスト（長期コースは除く）'!#REF!)</f>
        <v>#REF!</v>
      </c>
      <c r="AM37" s="249" t="e">
        <f>IF('[2]休日リスト（長期コースは除く）'!#REF!="","",'[2]休日リスト（長期コースは除く）'!#REF!)</f>
        <v>#REF!</v>
      </c>
    </row>
    <row r="38" spans="1:39" ht="35.15" customHeight="1">
      <c r="A38" s="1252"/>
      <c r="B38" s="1259" t="s">
        <v>415</v>
      </c>
      <c r="C38" s="1260" t="str">
        <f t="shared" ref="C38:S38" si="28">IF(ISERROR(VLOOKUP(C36,$AK$6:$AM$65,2,FALSE)),"",VLOOKUP(C36,$AK$6:$AM$65,2,FALSE))</f>
        <v/>
      </c>
      <c r="D38" s="1251" t="str">
        <f t="shared" si="28"/>
        <v/>
      </c>
      <c r="E38" s="1251" t="str">
        <f t="shared" si="28"/>
        <v/>
      </c>
      <c r="F38" s="1251" t="str">
        <f t="shared" si="28"/>
        <v/>
      </c>
      <c r="G38" s="1251" t="str">
        <f t="shared" si="28"/>
        <v/>
      </c>
      <c r="H38" s="1251" t="str">
        <f t="shared" si="28"/>
        <v/>
      </c>
      <c r="I38" s="1251" t="str">
        <f t="shared" si="28"/>
        <v/>
      </c>
      <c r="J38" s="1251" t="str">
        <f t="shared" si="28"/>
        <v/>
      </c>
      <c r="K38" s="1251" t="str">
        <f t="shared" si="28"/>
        <v/>
      </c>
      <c r="L38" s="1251" t="str">
        <f t="shared" si="28"/>
        <v/>
      </c>
      <c r="M38" s="1251" t="str">
        <f t="shared" si="28"/>
        <v>山の日</v>
      </c>
      <c r="N38" s="1251" t="str">
        <f t="shared" si="28"/>
        <v>振替休日（山の日）</v>
      </c>
      <c r="O38" s="1251" t="str">
        <f t="shared" si="28"/>
        <v/>
      </c>
      <c r="P38" s="1251" t="str">
        <f t="shared" si="28"/>
        <v/>
      </c>
      <c r="Q38" s="1251" t="str">
        <f t="shared" si="28"/>
        <v/>
      </c>
      <c r="R38" s="1251" t="str">
        <f t="shared" si="28"/>
        <v/>
      </c>
      <c r="S38" s="1251" t="str">
        <f t="shared" si="28"/>
        <v/>
      </c>
      <c r="T38" s="1251" t="str">
        <f>IF(ISERROR(VLOOKUP(T36,$AK$6:$AM$65,2,FALSE)),"",VLOOKUP(T36,$AK$6:$AM$65,2,FALSE))</f>
        <v/>
      </c>
      <c r="U38" s="1251" t="str">
        <f t="shared" ref="U38:AG38" si="29">IF(ISERROR(VLOOKUP(U36,$AK$6:$AM$65,2,FALSE)),"",VLOOKUP(U36,$AK$6:$AM$65,2,FALSE))</f>
        <v/>
      </c>
      <c r="V38" s="1251" t="str">
        <f t="shared" si="29"/>
        <v/>
      </c>
      <c r="W38" s="1251" t="str">
        <f t="shared" si="29"/>
        <v/>
      </c>
      <c r="X38" s="1251" t="str">
        <f t="shared" si="29"/>
        <v/>
      </c>
      <c r="Y38" s="1251" t="str">
        <f t="shared" si="29"/>
        <v/>
      </c>
      <c r="Z38" s="1251" t="str">
        <f t="shared" si="29"/>
        <v/>
      </c>
      <c r="AA38" s="1251" t="str">
        <f t="shared" si="29"/>
        <v/>
      </c>
      <c r="AB38" s="1251" t="str">
        <f t="shared" si="29"/>
        <v/>
      </c>
      <c r="AC38" s="1251" t="str">
        <f t="shared" si="29"/>
        <v/>
      </c>
      <c r="AD38" s="1251" t="str">
        <f t="shared" si="29"/>
        <v/>
      </c>
      <c r="AE38" s="1251" t="str">
        <f t="shared" si="29"/>
        <v/>
      </c>
      <c r="AF38" s="1251" t="str">
        <f t="shared" si="29"/>
        <v/>
      </c>
      <c r="AG38" s="1254" t="str">
        <f t="shared" si="29"/>
        <v/>
      </c>
      <c r="AI38" s="1258"/>
      <c r="AK38" s="247" t="e">
        <f>IF('[2]休日リスト（長期コースは除く）'!#REF!="","",'[2]休日リスト（長期コースは除く）'!#REF!)</f>
        <v>#REF!</v>
      </c>
      <c r="AL38" s="248" t="e">
        <f>IF('[2]休日リスト（長期コースは除く）'!#REF!="","",'[2]休日リスト（長期コースは除く）'!#REF!)</f>
        <v>#REF!</v>
      </c>
      <c r="AM38" s="249" t="e">
        <f>IF('[2]休日リスト（長期コースは除く）'!#REF!="","",'[2]休日リスト（長期コースは除く）'!#REF!)</f>
        <v>#REF!</v>
      </c>
    </row>
    <row r="39" spans="1:39" ht="35.15" customHeight="1">
      <c r="A39" s="1252"/>
      <c r="B39" s="1259"/>
      <c r="C39" s="1260"/>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4"/>
      <c r="AI39" s="1258"/>
      <c r="AK39" s="247" t="e">
        <f>IF('[2]休日リスト（長期コースは除く）'!B33="","",'[2]休日リスト（長期コースは除く）'!B33)</f>
        <v>#REF!</v>
      </c>
      <c r="AL39" s="248" t="e">
        <f>IF('[2]休日リスト（長期コースは除く）'!D33="","",'[2]休日リスト（長期コースは除く）'!D33)</f>
        <v>#REF!</v>
      </c>
      <c r="AM39" s="249" t="str">
        <f>IF('[2]休日リスト（長期コースは除く）'!E33="","",'[2]休日リスト（長期コースは除く）'!E33)</f>
        <v/>
      </c>
    </row>
    <row r="40" spans="1:39" ht="35.15" customHeight="1">
      <c r="A40" s="1252"/>
      <c r="B40" s="1259"/>
      <c r="C40" s="1260"/>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1"/>
      <c r="AG40" s="1254"/>
      <c r="AI40" s="1258"/>
      <c r="AK40" s="247" t="s">
        <v>419</v>
      </c>
      <c r="AL40" s="248" t="s">
        <v>419</v>
      </c>
      <c r="AM40" s="249" t="s">
        <v>419</v>
      </c>
    </row>
    <row r="41" spans="1:39" ht="35.15" customHeight="1">
      <c r="A41" s="1252"/>
      <c r="B41" s="1259"/>
      <c r="C41" s="1260"/>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1"/>
      <c r="AG41" s="1254"/>
      <c r="AI41" s="1258"/>
      <c r="AK41" s="247" t="s">
        <v>419</v>
      </c>
      <c r="AL41" s="248" t="s">
        <v>419</v>
      </c>
      <c r="AM41" s="249" t="s">
        <v>419</v>
      </c>
    </row>
    <row r="42" spans="1:39" ht="35.15" customHeight="1">
      <c r="A42" s="1252"/>
      <c r="B42" s="1259"/>
      <c r="C42" s="1260"/>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c r="AD42" s="1251"/>
      <c r="AE42" s="1251"/>
      <c r="AF42" s="1251"/>
      <c r="AG42" s="1254"/>
      <c r="AI42" s="273">
        <f>Z9</f>
        <v>21</v>
      </c>
      <c r="AK42" s="247" t="s">
        <v>419</v>
      </c>
      <c r="AL42" s="248" t="s">
        <v>419</v>
      </c>
      <c r="AM42" s="249" t="s">
        <v>419</v>
      </c>
    </row>
    <row r="43" spans="1:39" ht="35.15" customHeight="1">
      <c r="A43" s="1252"/>
      <c r="B43" s="1259"/>
      <c r="C43" s="1260"/>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1251"/>
      <c r="AG43" s="1254"/>
      <c r="AI43" s="274" t="s">
        <v>416</v>
      </c>
      <c r="AK43" s="247" t="s">
        <v>419</v>
      </c>
      <c r="AL43" s="248" t="s">
        <v>419</v>
      </c>
      <c r="AM43" s="249" t="s">
        <v>419</v>
      </c>
    </row>
    <row r="44" spans="1:39" ht="15" customHeight="1">
      <c r="A44" s="1252"/>
      <c r="B44" s="1253" t="s">
        <v>23</v>
      </c>
      <c r="C44" s="275"/>
      <c r="D44" s="276"/>
      <c r="E44" s="276"/>
      <c r="F44" s="276"/>
      <c r="G44" s="276"/>
      <c r="H44" s="276"/>
      <c r="I44" s="276"/>
      <c r="J44" s="276"/>
      <c r="K44" s="276"/>
      <c r="L44" s="276"/>
      <c r="M44" s="277"/>
      <c r="N44" s="277"/>
      <c r="O44" s="276"/>
      <c r="P44" s="276"/>
      <c r="Q44" s="276"/>
      <c r="R44" s="276"/>
      <c r="S44" s="276"/>
      <c r="T44" s="276"/>
      <c r="U44" s="276"/>
      <c r="V44" s="276"/>
      <c r="W44" s="276"/>
      <c r="X44" s="276"/>
      <c r="Y44" s="276"/>
      <c r="Z44" s="276"/>
      <c r="AA44" s="276"/>
      <c r="AB44" s="276"/>
      <c r="AC44" s="276"/>
      <c r="AD44" s="276"/>
      <c r="AE44" s="276"/>
      <c r="AF44" s="276"/>
      <c r="AG44" s="278"/>
      <c r="AI44" s="279" t="str">
        <f>Z8</f>
        <v/>
      </c>
      <c r="AK44" s="247" t="s">
        <v>419</v>
      </c>
      <c r="AL44" s="248" t="s">
        <v>419</v>
      </c>
      <c r="AM44" s="249" t="s">
        <v>419</v>
      </c>
    </row>
    <row r="45" spans="1:39" ht="15" customHeight="1">
      <c r="A45" s="1252"/>
      <c r="B45" s="1253"/>
      <c r="C45" s="280"/>
      <c r="D45" s="281"/>
      <c r="E45" s="281"/>
      <c r="F45" s="281"/>
      <c r="G45" s="281"/>
      <c r="H45" s="281"/>
      <c r="I45" s="281"/>
      <c r="J45" s="281"/>
      <c r="K45" s="281"/>
      <c r="L45" s="281"/>
      <c r="M45" s="281"/>
      <c r="N45" s="281"/>
      <c r="O45" s="281"/>
      <c r="P45" s="281"/>
      <c r="Q45" s="281"/>
      <c r="R45" s="281"/>
      <c r="S45" s="281"/>
      <c r="T45" s="281"/>
      <c r="U45" s="281"/>
      <c r="V45" s="281"/>
      <c r="W45" s="282"/>
      <c r="X45" s="282"/>
      <c r="Y45" s="282"/>
      <c r="Z45" s="282"/>
      <c r="AA45" s="282"/>
      <c r="AB45" s="282"/>
      <c r="AC45" s="282"/>
      <c r="AD45" s="282"/>
      <c r="AE45" s="282"/>
      <c r="AF45" s="282"/>
      <c r="AG45" s="283"/>
      <c r="AI45" s="284" t="s">
        <v>23</v>
      </c>
      <c r="AK45" s="247" t="s">
        <v>419</v>
      </c>
      <c r="AL45" s="248" t="s">
        <v>419</v>
      </c>
      <c r="AM45" s="249" t="s">
        <v>419</v>
      </c>
    </row>
    <row r="46" spans="1:39">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K46" s="247" t="s">
        <v>419</v>
      </c>
      <c r="AL46" s="248" t="s">
        <v>419</v>
      </c>
      <c r="AM46" s="249" t="s">
        <v>419</v>
      </c>
    </row>
    <row r="47" spans="1:39">
      <c r="AK47" s="247" t="s">
        <v>419</v>
      </c>
      <c r="AL47" s="248" t="s">
        <v>419</v>
      </c>
      <c r="AM47" s="249" t="s">
        <v>419</v>
      </c>
    </row>
    <row r="48" spans="1:39">
      <c r="AK48" s="247" t="s">
        <v>419</v>
      </c>
      <c r="AL48" s="248" t="s">
        <v>419</v>
      </c>
      <c r="AM48" s="249" t="s">
        <v>419</v>
      </c>
    </row>
    <row r="49" spans="37:39" ht="101.25" customHeight="1">
      <c r="AK49" s="247" t="s">
        <v>419</v>
      </c>
      <c r="AL49" s="248" t="s">
        <v>419</v>
      </c>
      <c r="AM49" s="249" t="s">
        <v>419</v>
      </c>
    </row>
    <row r="50" spans="37:39" ht="101.25" customHeight="1">
      <c r="AK50" s="247" t="s">
        <v>419</v>
      </c>
      <c r="AL50" s="248" t="s">
        <v>419</v>
      </c>
      <c r="AM50" s="249" t="s">
        <v>419</v>
      </c>
    </row>
    <row r="51" spans="37:39">
      <c r="AK51" s="247" t="s">
        <v>419</v>
      </c>
      <c r="AL51" s="248" t="s">
        <v>419</v>
      </c>
      <c r="AM51" s="249" t="s">
        <v>419</v>
      </c>
    </row>
    <row r="52" spans="37:39">
      <c r="AK52" s="247" t="s">
        <v>419</v>
      </c>
      <c r="AL52" s="248" t="s">
        <v>419</v>
      </c>
      <c r="AM52" s="249" t="s">
        <v>419</v>
      </c>
    </row>
    <row r="53" spans="37:39">
      <c r="AK53" s="247" t="s">
        <v>419</v>
      </c>
      <c r="AL53" s="248" t="s">
        <v>419</v>
      </c>
      <c r="AM53" s="249" t="s">
        <v>419</v>
      </c>
    </row>
    <row r="54" spans="37:39">
      <c r="AK54" s="247" t="s">
        <v>419</v>
      </c>
      <c r="AL54" s="248" t="s">
        <v>419</v>
      </c>
      <c r="AM54" s="249" t="s">
        <v>419</v>
      </c>
    </row>
    <row r="55" spans="37:39">
      <c r="AK55" s="247" t="s">
        <v>419</v>
      </c>
      <c r="AL55" s="248" t="s">
        <v>419</v>
      </c>
      <c r="AM55" s="249" t="s">
        <v>419</v>
      </c>
    </row>
    <row r="56" spans="37:39" ht="101.25" customHeight="1">
      <c r="AK56" s="247" t="s">
        <v>419</v>
      </c>
      <c r="AL56" s="248" t="s">
        <v>419</v>
      </c>
      <c r="AM56" s="249" t="s">
        <v>419</v>
      </c>
    </row>
    <row r="57" spans="37:39" ht="101.25" customHeight="1">
      <c r="AK57" s="247" t="s">
        <v>419</v>
      </c>
      <c r="AL57" s="248" t="s">
        <v>419</v>
      </c>
      <c r="AM57" s="249" t="s">
        <v>419</v>
      </c>
    </row>
    <row r="58" spans="37:39">
      <c r="AK58" s="247" t="s">
        <v>419</v>
      </c>
      <c r="AL58" s="248" t="s">
        <v>419</v>
      </c>
      <c r="AM58" s="249" t="s">
        <v>419</v>
      </c>
    </row>
    <row r="59" spans="37:39">
      <c r="AK59" s="247" t="s">
        <v>419</v>
      </c>
      <c r="AL59" s="248" t="s">
        <v>419</v>
      </c>
      <c r="AM59" s="249" t="s">
        <v>419</v>
      </c>
    </row>
    <row r="60" spans="37:39" ht="13.5" thickBot="1">
      <c r="AK60" s="288" t="s">
        <v>419</v>
      </c>
      <c r="AL60" s="289" t="s">
        <v>419</v>
      </c>
      <c r="AM60" s="290" t="s">
        <v>419</v>
      </c>
    </row>
    <row r="63" spans="37:39" ht="101.25" customHeight="1"/>
    <row r="64" spans="37:39" ht="101.25" customHeight="1"/>
  </sheetData>
  <sheetProtection formatCells="0" formatColumns="0" formatRows="0" insertColumns="0" insertRows="0"/>
  <mergeCells count="134">
    <mergeCell ref="AG14:AG19"/>
    <mergeCell ref="Z14:Z19"/>
    <mergeCell ref="O14:O19"/>
    <mergeCell ref="P14:P19"/>
    <mergeCell ref="AC14:AC19"/>
    <mergeCell ref="AD14:AD19"/>
    <mergeCell ref="AE14:AE19"/>
    <mergeCell ref="A2:AG2"/>
    <mergeCell ref="B4:E4"/>
    <mergeCell ref="F4:Q4"/>
    <mergeCell ref="R4:V4"/>
    <mergeCell ref="W4:AF4"/>
    <mergeCell ref="AF14:AF19"/>
    <mergeCell ref="AK4:AM4"/>
    <mergeCell ref="AK5:AM5"/>
    <mergeCell ref="R7:U7"/>
    <mergeCell ref="V7:Y7"/>
    <mergeCell ref="Z7:AC7"/>
    <mergeCell ref="AD7:AG7"/>
    <mergeCell ref="AD8:AG8"/>
    <mergeCell ref="B9:E9"/>
    <mergeCell ref="F9:K9"/>
    <mergeCell ref="N9:Q9"/>
    <mergeCell ref="R9:U9"/>
    <mergeCell ref="V9:Y9"/>
    <mergeCell ref="Z9:AC9"/>
    <mergeCell ref="AD9:AG9"/>
    <mergeCell ref="B23:C23"/>
    <mergeCell ref="N10:AC10"/>
    <mergeCell ref="W14:W19"/>
    <mergeCell ref="X14:X19"/>
    <mergeCell ref="Y14:Y19"/>
    <mergeCell ref="B8:E8"/>
    <mergeCell ref="F8:K8"/>
    <mergeCell ref="N8:Q8"/>
    <mergeCell ref="R8:U8"/>
    <mergeCell ref="V8:Y8"/>
    <mergeCell ref="Z8:AC8"/>
    <mergeCell ref="U14:U19"/>
    <mergeCell ref="V14:V19"/>
    <mergeCell ref="N14:N19"/>
    <mergeCell ref="AA14:AA19"/>
    <mergeCell ref="AB14:AB19"/>
    <mergeCell ref="A24:A33"/>
    <mergeCell ref="O26:O31"/>
    <mergeCell ref="P26:P31"/>
    <mergeCell ref="B11:C11"/>
    <mergeCell ref="A12:A21"/>
    <mergeCell ref="AI12:AI17"/>
    <mergeCell ref="B14:B19"/>
    <mergeCell ref="C14:C19"/>
    <mergeCell ref="D14:D19"/>
    <mergeCell ref="E14:E19"/>
    <mergeCell ref="F14:F19"/>
    <mergeCell ref="G14:G19"/>
    <mergeCell ref="H14:H19"/>
    <mergeCell ref="Q14:Q19"/>
    <mergeCell ref="R14:R19"/>
    <mergeCell ref="S14:S19"/>
    <mergeCell ref="T14:T19"/>
    <mergeCell ref="I14:I19"/>
    <mergeCell ref="J14:J19"/>
    <mergeCell ref="K14:K19"/>
    <mergeCell ref="L14:L19"/>
    <mergeCell ref="M14:M19"/>
    <mergeCell ref="B20:B21"/>
    <mergeCell ref="AI24:AI29"/>
    <mergeCell ref="C26:C31"/>
    <mergeCell ref="D26:D31"/>
    <mergeCell ref="E26:E31"/>
    <mergeCell ref="F26:F31"/>
    <mergeCell ref="P38:P43"/>
    <mergeCell ref="Q38:Q43"/>
    <mergeCell ref="R38:R43"/>
    <mergeCell ref="S38:S43"/>
    <mergeCell ref="J26:J31"/>
    <mergeCell ref="X26:X31"/>
    <mergeCell ref="M26:M31"/>
    <mergeCell ref="N26:N31"/>
    <mergeCell ref="Q26:Q31"/>
    <mergeCell ref="R26:R31"/>
    <mergeCell ref="G26:G31"/>
    <mergeCell ref="AI36:AI41"/>
    <mergeCell ref="B38:B43"/>
    <mergeCell ref="C38:C43"/>
    <mergeCell ref="D38:D43"/>
    <mergeCell ref="E38:E43"/>
    <mergeCell ref="F38:F43"/>
    <mergeCell ref="G38:G43"/>
    <mergeCell ref="H26:H31"/>
    <mergeCell ref="I26:I31"/>
    <mergeCell ref="H38:H43"/>
    <mergeCell ref="I38:I43"/>
    <mergeCell ref="J38:J43"/>
    <mergeCell ref="AG38:AG43"/>
    <mergeCell ref="AA38:AA43"/>
    <mergeCell ref="AB38:AB43"/>
    <mergeCell ref="AC38:AC43"/>
    <mergeCell ref="AD38:AD43"/>
    <mergeCell ref="B26:B31"/>
    <mergeCell ref="A36:A45"/>
    <mergeCell ref="K38:K43"/>
    <mergeCell ref="L38:L43"/>
    <mergeCell ref="M38:M43"/>
    <mergeCell ref="N38:N43"/>
    <mergeCell ref="B44:B45"/>
    <mergeCell ref="AF26:AF31"/>
    <mergeCell ref="AG26:AG31"/>
    <mergeCell ref="B32:B33"/>
    <mergeCell ref="B35:C35"/>
    <mergeCell ref="AC26:AC31"/>
    <mergeCell ref="AD26:AD31"/>
    <mergeCell ref="K26:K31"/>
    <mergeCell ref="L26:L31"/>
    <mergeCell ref="AE26:AE31"/>
    <mergeCell ref="Y26:Y31"/>
    <mergeCell ref="Z26:Z31"/>
    <mergeCell ref="AA26:AA31"/>
    <mergeCell ref="AB26:AB31"/>
    <mergeCell ref="S26:S31"/>
    <mergeCell ref="T26:T31"/>
    <mergeCell ref="U26:U31"/>
    <mergeCell ref="V26:V31"/>
    <mergeCell ref="W26:W31"/>
    <mergeCell ref="AE38:AE43"/>
    <mergeCell ref="AF38:AF43"/>
    <mergeCell ref="U38:U43"/>
    <mergeCell ref="V38:V43"/>
    <mergeCell ref="W38:W43"/>
    <mergeCell ref="X38:X43"/>
    <mergeCell ref="Y38:Y43"/>
    <mergeCell ref="Z38:Z43"/>
    <mergeCell ref="O38:O43"/>
    <mergeCell ref="T38:T43"/>
  </mergeCells>
  <phoneticPr fontId="3"/>
  <conditionalFormatting sqref="C12:AG12">
    <cfRule type="expression" dxfId="35" priority="22" stopIfTrue="1">
      <formula>SUM(C20:C21)&gt;0</formula>
    </cfRule>
    <cfRule type="expression" dxfId="34" priority="23" stopIfTrue="1">
      <formula>IF(ISERROR(VLOOKUP(C12,$AK$6:$AM$65,3,FALSE)),"",VLOOKUP(C12,$AK$6:$AM$65,3,FALSE))=1</formula>
    </cfRule>
    <cfRule type="expression" dxfId="33" priority="24" stopIfTrue="1">
      <formula>OR(C13="土",C13="日")</formula>
    </cfRule>
  </conditionalFormatting>
  <conditionalFormatting sqref="C13:AG13">
    <cfRule type="expression" dxfId="32" priority="19" stopIfTrue="1">
      <formula>SUM(C20:C21)&gt;0</formula>
    </cfRule>
    <cfRule type="expression" dxfId="31" priority="20" stopIfTrue="1">
      <formula>IF(ISERROR(VLOOKUP(C12,$AK$6:$AM$65,3,FALSE)),"",VLOOKUP(C12,$AK$6:$AM$65,3,FALSE))=1</formula>
    </cfRule>
    <cfRule type="expression" dxfId="30" priority="21" stopIfTrue="1">
      <formula>OR(C13="土",C13="日")</formula>
    </cfRule>
  </conditionalFormatting>
  <conditionalFormatting sqref="C14:AG18">
    <cfRule type="expression" dxfId="29" priority="16" stopIfTrue="1">
      <formula>SUM(C20:C21)&gt;0</formula>
    </cfRule>
    <cfRule type="expression" dxfId="28" priority="17" stopIfTrue="1">
      <formula>IF(ISERROR(VLOOKUP(C12,$AK$6:$AM$65,3,FALSE)),"",VLOOKUP(C12,$AK$6:$AM$65,3,FALSE))=1</formula>
    </cfRule>
    <cfRule type="expression" dxfId="27" priority="18" stopIfTrue="1">
      <formula>OR(C13="土",C13="日")</formula>
    </cfRule>
  </conditionalFormatting>
  <conditionalFormatting sqref="C19:AG19">
    <cfRule type="expression" dxfId="26" priority="13" stopIfTrue="1">
      <formula>SUM(C20:C21)&gt;0</formula>
    </cfRule>
    <cfRule type="expression" dxfId="25" priority="14" stopIfTrue="1">
      <formula>IF(ISERROR(VLOOKUP(C12,$AK$6:$AM$65,3,FALSE)),"",VLOOKUP(C12,$AK$6:$AM$65,3,FALSE))=1</formula>
    </cfRule>
    <cfRule type="expression" dxfId="24" priority="15" stopIfTrue="1">
      <formula>OR(C13="土",C13="日")</formula>
    </cfRule>
  </conditionalFormatting>
  <conditionalFormatting sqref="C24:AG24">
    <cfRule type="expression" dxfId="23" priority="31" stopIfTrue="1">
      <formula>SUM(C32:C33)&gt;0</formula>
    </cfRule>
    <cfRule type="expression" dxfId="22" priority="32" stopIfTrue="1">
      <formula>IF(ISERROR(VLOOKUP(C24,$AK$6:$AM$60,3,FALSE)),"",VLOOKUP(C24,$AK$6:$AM$60,3,FALSE))=1</formula>
    </cfRule>
    <cfRule type="expression" dxfId="21" priority="33" stopIfTrue="1">
      <formula>OR(C25="土",C25="日")</formula>
    </cfRule>
  </conditionalFormatting>
  <conditionalFormatting sqref="C25:AG25">
    <cfRule type="expression" dxfId="20" priority="34" stopIfTrue="1">
      <formula>SUM(C32:C33)&gt;0</formula>
    </cfRule>
    <cfRule type="expression" dxfId="19" priority="35" stopIfTrue="1">
      <formula>IF(ISERROR(VLOOKUP(C24,$AK$6:$AM$60,3,FALSE)),"",VLOOKUP(C24,$AK$6:$AM$60,3,FALSE))=1</formula>
    </cfRule>
    <cfRule type="expression" dxfId="18" priority="36" stopIfTrue="1">
      <formula>OR(C25="土",C25="日")</formula>
    </cfRule>
  </conditionalFormatting>
  <conditionalFormatting sqref="C26:AG30">
    <cfRule type="expression" dxfId="17" priority="10" stopIfTrue="1">
      <formula>SUM(C32:C33)&gt;0</formula>
    </cfRule>
    <cfRule type="expression" dxfId="16" priority="11" stopIfTrue="1">
      <formula>IF(ISERROR(VLOOKUP(C24,$AK$6:$AM$65,3,FALSE)),"",VLOOKUP(C24,$AK$6:$AM$65,3,FALSE))=1</formula>
    </cfRule>
    <cfRule type="expression" dxfId="15" priority="12" stopIfTrue="1">
      <formula>OR(C25="土",C25="日")</formula>
    </cfRule>
  </conditionalFormatting>
  <conditionalFormatting sqref="C31:AG31">
    <cfRule type="expression" dxfId="14" priority="7" stopIfTrue="1">
      <formula>SUM(C32:C33)&gt;0</formula>
    </cfRule>
    <cfRule type="expression" dxfId="13" priority="8" stopIfTrue="1">
      <formula>IF(ISERROR(VLOOKUP(C24,$AK$6:$AM$65,3,FALSE)),"",VLOOKUP(C24,$AK$6:$AM$65,3,FALSE))=1</formula>
    </cfRule>
    <cfRule type="expression" dxfId="12" priority="9" stopIfTrue="1">
      <formula>OR(C25="土",C25="日")</formula>
    </cfRule>
  </conditionalFormatting>
  <conditionalFormatting sqref="C36:AG36">
    <cfRule type="expression" dxfId="11" priority="25" stopIfTrue="1">
      <formula>SUM(C44:C45)&gt;0</formula>
    </cfRule>
    <cfRule type="expression" dxfId="10" priority="26" stopIfTrue="1">
      <formula>IF(ISERROR(VLOOKUP(C36,$AK$6:$AM$60,3,FALSE)),"",VLOOKUP(C36,$AK$6:$AM$60,3,FALSE))=1</formula>
    </cfRule>
    <cfRule type="expression" dxfId="9" priority="27" stopIfTrue="1">
      <formula>OR(C37="土",C37="日")</formula>
    </cfRule>
  </conditionalFormatting>
  <conditionalFormatting sqref="C37:AG37">
    <cfRule type="expression" dxfId="8" priority="28" stopIfTrue="1">
      <formula>SUM(C44:C45)&gt;0</formula>
    </cfRule>
    <cfRule type="expression" dxfId="7" priority="29" stopIfTrue="1">
      <formula>IF(ISERROR(VLOOKUP(C36,$AK$6:$AM$60,3,FALSE)),"",VLOOKUP(C36,$AK$6:$AM$60,3,FALSE))=1</formula>
    </cfRule>
    <cfRule type="expression" dxfId="6" priority="30" stopIfTrue="1">
      <formula>OR(C37="土",C37="日")</formula>
    </cfRule>
  </conditionalFormatting>
  <conditionalFormatting sqref="C38:AG42">
    <cfRule type="expression" dxfId="5" priority="4" stopIfTrue="1">
      <formula>SUM(C44:C45)&gt;0</formula>
    </cfRule>
    <cfRule type="expression" dxfId="4" priority="5" stopIfTrue="1">
      <formula>IF(ISERROR(VLOOKUP(C36,$AK$6:$AM$65,3,FALSE)),"",VLOOKUP(C36,$AK$6:$AM$65,3,FALSE))=1</formula>
    </cfRule>
    <cfRule type="expression" dxfId="3" priority="6" stopIfTrue="1">
      <formula>OR(C37="土",C37="日")</formula>
    </cfRule>
  </conditionalFormatting>
  <conditionalFormatting sqref="C43:AG43">
    <cfRule type="expression" dxfId="2" priority="1" stopIfTrue="1">
      <formula>SUM(C44:C45)&gt;0</formula>
    </cfRule>
    <cfRule type="expression" dxfId="1" priority="2" stopIfTrue="1">
      <formula>IF(ISERROR(VLOOKUP(C36,$AK$6:$AM$65,3,FALSE)),"",VLOOKUP(C36,$AK$6:$AM$65,3,FALSE))=1</formula>
    </cfRule>
    <cfRule type="expression" dxfId="0" priority="3" stopIfTrue="1">
      <formula>OR(C37="土",C37="日")</formula>
    </cfRule>
  </conditionalFormatting>
  <printOptions horizontalCentered="1"/>
  <pageMargins left="0.70866141732283472" right="0.70866141732283472" top="0.74803149606299213" bottom="0.74803149606299213" header="0.31496062992125984" footer="0.31496062992125984"/>
  <pageSetup paperSize="9" scale="72"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580" r:id="rId4" name="Check Box 4">
              <controlPr defaultSize="0" autoFill="0" autoLine="0" autoPict="0">
                <anchor moveWithCells="1">
                  <from>
                    <xdr:col>29</xdr:col>
                    <xdr:colOff>76200</xdr:colOff>
                    <xdr:row>9</xdr:row>
                    <xdr:rowOff>76200</xdr:rowOff>
                  </from>
                  <to>
                    <xdr:col>30</xdr:col>
                    <xdr:colOff>88900</xdr:colOff>
                    <xdr:row>9</xdr:row>
                    <xdr:rowOff>323850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FFF00"/>
    <pageSetUpPr fitToPage="1"/>
  </sheetPr>
  <dimension ref="A1:BS157"/>
  <sheetViews>
    <sheetView view="pageBreakPreview" zoomScaleNormal="100" zoomScaleSheetLayoutView="100" workbookViewId="0">
      <selection activeCell="AF15" sqref="AF15:AG35"/>
    </sheetView>
  </sheetViews>
  <sheetFormatPr defaultRowHeight="13"/>
  <cols>
    <col min="1" max="71" width="1.26953125" style="203" customWidth="1"/>
    <col min="72" max="256" width="9" style="203"/>
    <col min="257" max="327" width="1.26953125" style="203" customWidth="1"/>
    <col min="328" max="512" width="9" style="203"/>
    <col min="513" max="583" width="1.26953125" style="203" customWidth="1"/>
    <col min="584" max="768" width="9" style="203"/>
    <col min="769" max="839" width="1.26953125" style="203" customWidth="1"/>
    <col min="840" max="1024" width="9" style="203"/>
    <col min="1025" max="1095" width="1.26953125" style="203" customWidth="1"/>
    <col min="1096" max="1280" width="9" style="203"/>
    <col min="1281" max="1351" width="1.26953125" style="203" customWidth="1"/>
    <col min="1352" max="1536" width="9" style="203"/>
    <col min="1537" max="1607" width="1.26953125" style="203" customWidth="1"/>
    <col min="1608" max="1792" width="9" style="203"/>
    <col min="1793" max="1863" width="1.26953125" style="203" customWidth="1"/>
    <col min="1864" max="2048" width="9" style="203"/>
    <col min="2049" max="2119" width="1.26953125" style="203" customWidth="1"/>
    <col min="2120" max="2304" width="9" style="203"/>
    <col min="2305" max="2375" width="1.26953125" style="203" customWidth="1"/>
    <col min="2376" max="2560" width="9" style="203"/>
    <col min="2561" max="2631" width="1.26953125" style="203" customWidth="1"/>
    <col min="2632" max="2816" width="9" style="203"/>
    <col min="2817" max="2887" width="1.26953125" style="203" customWidth="1"/>
    <col min="2888" max="3072" width="9" style="203"/>
    <col min="3073" max="3143" width="1.26953125" style="203" customWidth="1"/>
    <col min="3144" max="3328" width="9" style="203"/>
    <col min="3329" max="3399" width="1.26953125" style="203" customWidth="1"/>
    <col min="3400" max="3584" width="9" style="203"/>
    <col min="3585" max="3655" width="1.26953125" style="203" customWidth="1"/>
    <col min="3656" max="3840" width="9" style="203"/>
    <col min="3841" max="3911" width="1.26953125" style="203" customWidth="1"/>
    <col min="3912" max="4096" width="9" style="203"/>
    <col min="4097" max="4167" width="1.26953125" style="203" customWidth="1"/>
    <col min="4168" max="4352" width="9" style="203"/>
    <col min="4353" max="4423" width="1.26953125" style="203" customWidth="1"/>
    <col min="4424" max="4608" width="9" style="203"/>
    <col min="4609" max="4679" width="1.26953125" style="203" customWidth="1"/>
    <col min="4680" max="4864" width="9" style="203"/>
    <col min="4865" max="4935" width="1.26953125" style="203" customWidth="1"/>
    <col min="4936" max="5120" width="9" style="203"/>
    <col min="5121" max="5191" width="1.26953125" style="203" customWidth="1"/>
    <col min="5192" max="5376" width="9" style="203"/>
    <col min="5377" max="5447" width="1.26953125" style="203" customWidth="1"/>
    <col min="5448" max="5632" width="9" style="203"/>
    <col min="5633" max="5703" width="1.26953125" style="203" customWidth="1"/>
    <col min="5704" max="5888" width="9" style="203"/>
    <col min="5889" max="5959" width="1.26953125" style="203" customWidth="1"/>
    <col min="5960" max="6144" width="9" style="203"/>
    <col min="6145" max="6215" width="1.26953125" style="203" customWidth="1"/>
    <col min="6216" max="6400" width="9" style="203"/>
    <col min="6401" max="6471" width="1.26953125" style="203" customWidth="1"/>
    <col min="6472" max="6656" width="9" style="203"/>
    <col min="6657" max="6727" width="1.26953125" style="203" customWidth="1"/>
    <col min="6728" max="6912" width="9" style="203"/>
    <col min="6913" max="6983" width="1.26953125" style="203" customWidth="1"/>
    <col min="6984" max="7168" width="9" style="203"/>
    <col min="7169" max="7239" width="1.26953125" style="203" customWidth="1"/>
    <col min="7240" max="7424" width="9" style="203"/>
    <col min="7425" max="7495" width="1.26953125" style="203" customWidth="1"/>
    <col min="7496" max="7680" width="9" style="203"/>
    <col min="7681" max="7751" width="1.26953125" style="203" customWidth="1"/>
    <col min="7752" max="7936" width="9" style="203"/>
    <col min="7937" max="8007" width="1.26953125" style="203" customWidth="1"/>
    <col min="8008" max="8192" width="9" style="203"/>
    <col min="8193" max="8263" width="1.26953125" style="203" customWidth="1"/>
    <col min="8264" max="8448" width="9" style="203"/>
    <col min="8449" max="8519" width="1.26953125" style="203" customWidth="1"/>
    <col min="8520" max="8704" width="9" style="203"/>
    <col min="8705" max="8775" width="1.26953125" style="203" customWidth="1"/>
    <col min="8776" max="8960" width="9" style="203"/>
    <col min="8961" max="9031" width="1.26953125" style="203" customWidth="1"/>
    <col min="9032" max="9216" width="9" style="203"/>
    <col min="9217" max="9287" width="1.26953125" style="203" customWidth="1"/>
    <col min="9288" max="9472" width="9" style="203"/>
    <col min="9473" max="9543" width="1.26953125" style="203" customWidth="1"/>
    <col min="9544" max="9728" width="9" style="203"/>
    <col min="9729" max="9799" width="1.26953125" style="203" customWidth="1"/>
    <col min="9800" max="9984" width="9" style="203"/>
    <col min="9985" max="10055" width="1.26953125" style="203" customWidth="1"/>
    <col min="10056" max="10240" width="9" style="203"/>
    <col min="10241" max="10311" width="1.26953125" style="203" customWidth="1"/>
    <col min="10312" max="10496" width="9" style="203"/>
    <col min="10497" max="10567" width="1.26953125" style="203" customWidth="1"/>
    <col min="10568" max="10752" width="9" style="203"/>
    <col min="10753" max="10823" width="1.26953125" style="203" customWidth="1"/>
    <col min="10824" max="11008" width="9" style="203"/>
    <col min="11009" max="11079" width="1.26953125" style="203" customWidth="1"/>
    <col min="11080" max="11264" width="9" style="203"/>
    <col min="11265" max="11335" width="1.26953125" style="203" customWidth="1"/>
    <col min="11336" max="11520" width="9" style="203"/>
    <col min="11521" max="11591" width="1.26953125" style="203" customWidth="1"/>
    <col min="11592" max="11776" width="9" style="203"/>
    <col min="11777" max="11847" width="1.26953125" style="203" customWidth="1"/>
    <col min="11848" max="12032" width="9" style="203"/>
    <col min="12033" max="12103" width="1.26953125" style="203" customWidth="1"/>
    <col min="12104" max="12288" width="9" style="203"/>
    <col min="12289" max="12359" width="1.26953125" style="203" customWidth="1"/>
    <col min="12360" max="12544" width="9" style="203"/>
    <col min="12545" max="12615" width="1.26953125" style="203" customWidth="1"/>
    <col min="12616" max="12800" width="9" style="203"/>
    <col min="12801" max="12871" width="1.26953125" style="203" customWidth="1"/>
    <col min="12872" max="13056" width="9" style="203"/>
    <col min="13057" max="13127" width="1.26953125" style="203" customWidth="1"/>
    <col min="13128" max="13312" width="9" style="203"/>
    <col min="13313" max="13383" width="1.26953125" style="203" customWidth="1"/>
    <col min="13384" max="13568" width="9" style="203"/>
    <col min="13569" max="13639" width="1.26953125" style="203" customWidth="1"/>
    <col min="13640" max="13824" width="9" style="203"/>
    <col min="13825" max="13895" width="1.26953125" style="203" customWidth="1"/>
    <col min="13896" max="14080" width="9" style="203"/>
    <col min="14081" max="14151" width="1.26953125" style="203" customWidth="1"/>
    <col min="14152" max="14336" width="9" style="203"/>
    <col min="14337" max="14407" width="1.26953125" style="203" customWidth="1"/>
    <col min="14408" max="14592" width="9" style="203"/>
    <col min="14593" max="14663" width="1.26953125" style="203" customWidth="1"/>
    <col min="14664" max="14848" width="9" style="203"/>
    <col min="14849" max="14919" width="1.26953125" style="203" customWidth="1"/>
    <col min="14920" max="15104" width="9" style="203"/>
    <col min="15105" max="15175" width="1.26953125" style="203" customWidth="1"/>
    <col min="15176" max="15360" width="9" style="203"/>
    <col min="15361" max="15431" width="1.26953125" style="203" customWidth="1"/>
    <col min="15432" max="15616" width="9" style="203"/>
    <col min="15617" max="15687" width="1.26953125" style="203" customWidth="1"/>
    <col min="15688" max="15872" width="9" style="203"/>
    <col min="15873" max="15943" width="1.26953125" style="203" customWidth="1"/>
    <col min="15944" max="16128" width="9" style="203"/>
    <col min="16129" max="16199" width="1.26953125" style="203" customWidth="1"/>
    <col min="16200" max="16384" width="9" style="203"/>
  </cols>
  <sheetData>
    <row r="1" spans="1:71" ht="6" customHeight="1">
      <c r="A1" s="449" t="s">
        <v>94</v>
      </c>
      <c r="B1" s="449"/>
      <c r="C1" s="449"/>
      <c r="D1" s="449"/>
      <c r="E1" s="449"/>
      <c r="F1" s="449"/>
      <c r="G1" s="449"/>
      <c r="H1" s="449"/>
      <c r="I1" s="449"/>
      <c r="J1" s="449"/>
    </row>
    <row r="2" spans="1:71" ht="6" customHeight="1">
      <c r="A2" s="449"/>
      <c r="B2" s="449"/>
      <c r="C2" s="449"/>
      <c r="D2" s="449"/>
      <c r="E2" s="449"/>
      <c r="F2" s="449"/>
      <c r="G2" s="449"/>
      <c r="H2" s="449"/>
      <c r="I2" s="449"/>
      <c r="J2" s="449"/>
    </row>
    <row r="3" spans="1:71" ht="6" customHeight="1"/>
    <row r="4" spans="1:71" ht="6" customHeight="1"/>
    <row r="5" spans="1:71" ht="6" customHeight="1">
      <c r="A5" s="1218" t="s">
        <v>383</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8"/>
      <c r="AY5" s="1218"/>
      <c r="AZ5" s="1218"/>
      <c r="BA5" s="1218"/>
      <c r="BB5" s="1218"/>
      <c r="BC5" s="1218"/>
      <c r="BD5" s="1218"/>
      <c r="BE5" s="1218"/>
      <c r="BF5" s="1218"/>
      <c r="BG5" s="1218"/>
      <c r="BH5" s="1218"/>
      <c r="BI5" s="1218"/>
      <c r="BJ5" s="1218"/>
      <c r="BK5" s="1218"/>
      <c r="BL5" s="1218"/>
      <c r="BM5" s="1218"/>
      <c r="BN5" s="1218"/>
      <c r="BO5" s="1218"/>
      <c r="BP5" s="1218"/>
      <c r="BQ5" s="1218"/>
      <c r="BR5" s="1218"/>
      <c r="BS5" s="1218"/>
    </row>
    <row r="6" spans="1:71" ht="6" customHeight="1">
      <c r="A6" s="1218"/>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1218"/>
      <c r="AL6" s="1218"/>
      <c r="AM6" s="1218"/>
      <c r="AN6" s="1218"/>
      <c r="AO6" s="1218"/>
      <c r="AP6" s="1218"/>
      <c r="AQ6" s="1218"/>
      <c r="AR6" s="1218"/>
      <c r="AS6" s="1218"/>
      <c r="AT6" s="1218"/>
      <c r="AU6" s="1218"/>
      <c r="AV6" s="1218"/>
      <c r="AW6" s="1218"/>
      <c r="AX6" s="1218"/>
      <c r="AY6" s="1218"/>
      <c r="AZ6" s="1218"/>
      <c r="BA6" s="1218"/>
      <c r="BB6" s="1218"/>
      <c r="BC6" s="1218"/>
      <c r="BD6" s="1218"/>
      <c r="BE6" s="1218"/>
      <c r="BF6" s="1218"/>
      <c r="BG6" s="1218"/>
      <c r="BH6" s="1218"/>
      <c r="BI6" s="1218"/>
      <c r="BJ6" s="1218"/>
      <c r="BK6" s="1218"/>
      <c r="BL6" s="1218"/>
      <c r="BM6" s="1218"/>
      <c r="BN6" s="1218"/>
      <c r="BO6" s="1218"/>
      <c r="BP6" s="1218"/>
      <c r="BQ6" s="1218"/>
      <c r="BR6" s="1218"/>
      <c r="BS6" s="1218"/>
    </row>
    <row r="7" spans="1:71" ht="6" customHeight="1">
      <c r="A7" s="1218"/>
      <c r="B7" s="1218"/>
      <c r="C7" s="1218"/>
      <c r="D7" s="1218"/>
      <c r="E7" s="1218"/>
      <c r="F7" s="1218"/>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c r="BQ7" s="1218"/>
      <c r="BR7" s="1218"/>
      <c r="BS7" s="1218"/>
    </row>
    <row r="8" spans="1:71" ht="6" customHeight="1">
      <c r="AK8" s="1299" t="s">
        <v>576</v>
      </c>
      <c r="AL8" s="1299"/>
      <c r="AM8" s="1299"/>
      <c r="AN8" s="1299"/>
      <c r="AO8" s="1299"/>
      <c r="AP8" s="1299"/>
      <c r="AQ8" s="1299"/>
      <c r="AR8" s="1299"/>
      <c r="AS8" s="1299"/>
      <c r="AT8" s="1299"/>
      <c r="AU8" s="1299"/>
      <c r="AV8" s="1299"/>
      <c r="AW8" s="1299"/>
      <c r="AX8" s="1299"/>
      <c r="AY8" s="1299"/>
      <c r="AZ8" s="1299"/>
      <c r="BA8" s="1299"/>
      <c r="BB8" s="1299"/>
      <c r="BC8" s="1299"/>
      <c r="BD8" s="1299"/>
      <c r="BE8" s="1299"/>
      <c r="BF8" s="1299"/>
      <c r="BG8" s="1299"/>
      <c r="BH8" s="1299"/>
      <c r="BI8" s="1299"/>
      <c r="BJ8" s="1299"/>
      <c r="BK8" s="1299"/>
      <c r="BL8" s="1299"/>
      <c r="BM8" s="1299"/>
      <c r="BN8" s="1299"/>
      <c r="BO8" s="1299"/>
      <c r="BP8" s="1299"/>
      <c r="BQ8" s="1299"/>
    </row>
    <row r="9" spans="1:71" ht="6" customHeight="1">
      <c r="A9" s="1371"/>
      <c r="B9" s="1372"/>
      <c r="C9" s="1372"/>
      <c r="D9" s="1375" t="s">
        <v>100</v>
      </c>
      <c r="E9" s="1376"/>
      <c r="W9" s="225"/>
      <c r="X9" s="225"/>
      <c r="Y9" s="225"/>
      <c r="Z9" s="225"/>
      <c r="AA9" s="225"/>
      <c r="AB9" s="225"/>
      <c r="AC9" s="225"/>
      <c r="AD9" s="225"/>
      <c r="AE9" s="225"/>
      <c r="AF9" s="225"/>
      <c r="AG9" s="225"/>
      <c r="AH9" s="225"/>
      <c r="AI9" s="225"/>
      <c r="AJ9" s="225"/>
      <c r="AK9" s="1299"/>
      <c r="AL9" s="1299"/>
      <c r="AM9" s="1299"/>
      <c r="AN9" s="1299"/>
      <c r="AO9" s="1299"/>
      <c r="AP9" s="1299"/>
      <c r="AQ9" s="1299"/>
      <c r="AR9" s="1299"/>
      <c r="AS9" s="1299"/>
      <c r="AT9" s="1299"/>
      <c r="AU9" s="1299"/>
      <c r="AV9" s="1299"/>
      <c r="AW9" s="1299"/>
      <c r="AX9" s="1299"/>
      <c r="AY9" s="1299"/>
      <c r="AZ9" s="1299"/>
      <c r="BA9" s="1299"/>
      <c r="BB9" s="1299"/>
      <c r="BC9" s="1299"/>
      <c r="BD9" s="1299"/>
      <c r="BE9" s="1299"/>
      <c r="BF9" s="1299"/>
      <c r="BG9" s="1299"/>
      <c r="BH9" s="1299"/>
      <c r="BI9" s="1299"/>
      <c r="BJ9" s="1299"/>
      <c r="BK9" s="1299"/>
      <c r="BL9" s="1299"/>
      <c r="BM9" s="1299"/>
      <c r="BN9" s="1299"/>
      <c r="BO9" s="1299"/>
      <c r="BP9" s="1299"/>
      <c r="BQ9" s="1299"/>
    </row>
    <row r="10" spans="1:71" ht="6" customHeight="1">
      <c r="A10" s="1373"/>
      <c r="B10" s="1374"/>
      <c r="C10" s="1374"/>
      <c r="D10" s="1377"/>
      <c r="E10" s="1378"/>
      <c r="W10" s="225"/>
      <c r="X10" s="225"/>
      <c r="Y10" s="225"/>
      <c r="Z10" s="225"/>
      <c r="AA10" s="225"/>
      <c r="AB10" s="225"/>
      <c r="AC10" s="225"/>
      <c r="AD10" s="225"/>
      <c r="AE10" s="225"/>
      <c r="AF10" s="225"/>
      <c r="AG10" s="225"/>
      <c r="AH10" s="225"/>
      <c r="AI10" s="225"/>
      <c r="AJ10" s="225"/>
      <c r="AK10" s="1299"/>
      <c r="AL10" s="1299"/>
      <c r="AM10" s="1299"/>
      <c r="AN10" s="1299"/>
      <c r="AO10" s="1299"/>
      <c r="AP10" s="1299"/>
      <c r="AQ10" s="1299"/>
      <c r="AR10" s="1299"/>
      <c r="AS10" s="1299"/>
      <c r="AT10" s="1299"/>
      <c r="AU10" s="1299"/>
      <c r="AV10" s="1299"/>
      <c r="AW10" s="1299"/>
      <c r="AX10" s="1299"/>
      <c r="AY10" s="1299"/>
      <c r="AZ10" s="1299"/>
      <c r="BA10" s="1299"/>
      <c r="BB10" s="1299"/>
      <c r="BC10" s="1299"/>
      <c r="BD10" s="1299"/>
      <c r="BE10" s="1299"/>
      <c r="BF10" s="1299"/>
      <c r="BG10" s="1299"/>
      <c r="BH10" s="1299"/>
      <c r="BI10" s="1299"/>
      <c r="BJ10" s="1299"/>
      <c r="BK10" s="1299"/>
      <c r="BL10" s="1299"/>
      <c r="BM10" s="1299"/>
      <c r="BN10" s="1299"/>
      <c r="BO10" s="1299"/>
      <c r="BP10" s="1299"/>
      <c r="BQ10" s="1299"/>
    </row>
    <row r="11" spans="1:71" ht="6" customHeight="1">
      <c r="A11" s="1344" t="s">
        <v>422</v>
      </c>
      <c r="B11" s="1345"/>
      <c r="C11" s="1365"/>
      <c r="D11" s="1380"/>
      <c r="E11" s="1381"/>
      <c r="F11" s="1379"/>
      <c r="G11" s="1341"/>
      <c r="H11" s="1379"/>
      <c r="I11" s="1341"/>
      <c r="J11" s="1379"/>
      <c r="K11" s="1341"/>
      <c r="L11" s="1379"/>
      <c r="M11" s="1341"/>
      <c r="N11" s="1379"/>
      <c r="O11" s="1341"/>
      <c r="P11" s="1379"/>
      <c r="Q11" s="1341"/>
      <c r="R11" s="1379"/>
      <c r="S11" s="1341"/>
      <c r="T11" s="1379"/>
      <c r="U11" s="1341"/>
      <c r="V11" s="1379"/>
      <c r="W11" s="1341"/>
      <c r="X11" s="1379"/>
      <c r="Y11" s="1341"/>
      <c r="Z11" s="1379"/>
      <c r="AA11" s="1341"/>
      <c r="AB11" s="1379"/>
      <c r="AC11" s="1341"/>
      <c r="AD11" s="1379"/>
      <c r="AE11" s="1341"/>
      <c r="AF11" s="1379"/>
      <c r="AG11" s="1341"/>
      <c r="AH11" s="1379"/>
      <c r="AI11" s="1341"/>
      <c r="AJ11" s="1379"/>
      <c r="AK11" s="1341"/>
      <c r="AL11" s="1379"/>
      <c r="AM11" s="1341"/>
      <c r="AN11" s="1379"/>
      <c r="AO11" s="1341"/>
      <c r="AP11" s="1379"/>
      <c r="AQ11" s="1341"/>
      <c r="AR11" s="1379"/>
      <c r="AS11" s="1341"/>
      <c r="AT11" s="1379"/>
      <c r="AU11" s="1341"/>
      <c r="AV11" s="1379"/>
      <c r="AW11" s="1341"/>
      <c r="AX11" s="1379"/>
      <c r="AY11" s="1341"/>
      <c r="AZ11" s="1379"/>
      <c r="BA11" s="1341"/>
      <c r="BB11" s="1379"/>
      <c r="BC11" s="1341"/>
      <c r="BD11" s="1379"/>
      <c r="BE11" s="1341"/>
      <c r="BF11" s="1379"/>
      <c r="BG11" s="1341"/>
      <c r="BH11" s="1379"/>
      <c r="BI11" s="1341"/>
      <c r="BJ11" s="1379"/>
      <c r="BK11" s="1341"/>
      <c r="BL11" s="1379"/>
      <c r="BM11" s="1341"/>
      <c r="BN11" s="1379"/>
      <c r="BO11" s="1363"/>
      <c r="BQ11" s="1334" t="s">
        <v>417</v>
      </c>
      <c r="BR11" s="1335"/>
      <c r="BS11" s="1336"/>
    </row>
    <row r="12" spans="1:71" ht="6" customHeight="1">
      <c r="A12" s="1348"/>
      <c r="B12" s="1349"/>
      <c r="C12" s="1366"/>
      <c r="D12" s="1382"/>
      <c r="E12" s="1383"/>
      <c r="F12" s="1342"/>
      <c r="G12" s="1343"/>
      <c r="H12" s="1342"/>
      <c r="I12" s="1343"/>
      <c r="J12" s="1342"/>
      <c r="K12" s="1343"/>
      <c r="L12" s="1342"/>
      <c r="M12" s="1343"/>
      <c r="N12" s="1342"/>
      <c r="O12" s="1343"/>
      <c r="P12" s="1342"/>
      <c r="Q12" s="1343"/>
      <c r="R12" s="1342"/>
      <c r="S12" s="1343"/>
      <c r="T12" s="1342"/>
      <c r="U12" s="1343"/>
      <c r="V12" s="1342"/>
      <c r="W12" s="1343"/>
      <c r="X12" s="1342"/>
      <c r="Y12" s="1343"/>
      <c r="Z12" s="1342"/>
      <c r="AA12" s="1343"/>
      <c r="AB12" s="1342"/>
      <c r="AC12" s="1343"/>
      <c r="AD12" s="1342"/>
      <c r="AE12" s="1343"/>
      <c r="AF12" s="1342"/>
      <c r="AG12" s="1343"/>
      <c r="AH12" s="1342"/>
      <c r="AI12" s="1343"/>
      <c r="AJ12" s="1342"/>
      <c r="AK12" s="1343"/>
      <c r="AL12" s="1342"/>
      <c r="AM12" s="1343"/>
      <c r="AN12" s="1342"/>
      <c r="AO12" s="1343"/>
      <c r="AP12" s="1342"/>
      <c r="AQ12" s="1343"/>
      <c r="AR12" s="1342"/>
      <c r="AS12" s="1343"/>
      <c r="AT12" s="1342"/>
      <c r="AU12" s="1343"/>
      <c r="AV12" s="1342"/>
      <c r="AW12" s="1343"/>
      <c r="AX12" s="1342"/>
      <c r="AY12" s="1343"/>
      <c r="AZ12" s="1342"/>
      <c r="BA12" s="1343"/>
      <c r="BB12" s="1342"/>
      <c r="BC12" s="1343"/>
      <c r="BD12" s="1342"/>
      <c r="BE12" s="1343"/>
      <c r="BF12" s="1342"/>
      <c r="BG12" s="1343"/>
      <c r="BH12" s="1342"/>
      <c r="BI12" s="1343"/>
      <c r="BJ12" s="1342"/>
      <c r="BK12" s="1343"/>
      <c r="BL12" s="1342"/>
      <c r="BM12" s="1343"/>
      <c r="BN12" s="1342"/>
      <c r="BO12" s="1364"/>
      <c r="BQ12" s="1337"/>
      <c r="BR12" s="1338"/>
      <c r="BS12" s="1339"/>
    </row>
    <row r="13" spans="1:71" ht="6" customHeight="1">
      <c r="A13" s="1344" t="s">
        <v>423</v>
      </c>
      <c r="B13" s="1345"/>
      <c r="C13" s="1365"/>
      <c r="D13" s="1367"/>
      <c r="E13" s="1321"/>
      <c r="F13" s="1320"/>
      <c r="G13" s="1321"/>
      <c r="H13" s="1320"/>
      <c r="I13" s="1321"/>
      <c r="J13" s="1320"/>
      <c r="K13" s="1321"/>
      <c r="L13" s="1320"/>
      <c r="M13" s="1321"/>
      <c r="N13" s="1320"/>
      <c r="O13" s="1321"/>
      <c r="P13" s="1320"/>
      <c r="Q13" s="1321"/>
      <c r="R13" s="1320"/>
      <c r="S13" s="1321"/>
      <c r="T13" s="1320"/>
      <c r="U13" s="1321"/>
      <c r="V13" s="1320"/>
      <c r="W13" s="1321"/>
      <c r="X13" s="1320"/>
      <c r="Y13" s="1321"/>
      <c r="Z13" s="1320"/>
      <c r="AA13" s="1321"/>
      <c r="AB13" s="1320"/>
      <c r="AC13" s="1321"/>
      <c r="AD13" s="1320"/>
      <c r="AE13" s="1321"/>
      <c r="AF13" s="1320"/>
      <c r="AG13" s="1321"/>
      <c r="AH13" s="1320"/>
      <c r="AI13" s="1321"/>
      <c r="AJ13" s="1320"/>
      <c r="AK13" s="1321"/>
      <c r="AL13" s="1320"/>
      <c r="AM13" s="1321"/>
      <c r="AN13" s="1320"/>
      <c r="AO13" s="1321"/>
      <c r="AP13" s="1320"/>
      <c r="AQ13" s="1321"/>
      <c r="AR13" s="1320"/>
      <c r="AS13" s="1321"/>
      <c r="AT13" s="1320"/>
      <c r="AU13" s="1321"/>
      <c r="AV13" s="1320"/>
      <c r="AW13" s="1321"/>
      <c r="AX13" s="1320"/>
      <c r="AY13" s="1321"/>
      <c r="AZ13" s="1320"/>
      <c r="BA13" s="1321"/>
      <c r="BB13" s="1320"/>
      <c r="BC13" s="1321"/>
      <c r="BD13" s="1320"/>
      <c r="BE13" s="1321"/>
      <c r="BF13" s="1320"/>
      <c r="BG13" s="1321"/>
      <c r="BH13" s="1320"/>
      <c r="BI13" s="1321"/>
      <c r="BJ13" s="1320"/>
      <c r="BK13" s="1321"/>
      <c r="BL13" s="1320"/>
      <c r="BM13" s="1321"/>
      <c r="BN13" s="1320"/>
      <c r="BO13" s="1324"/>
      <c r="BQ13" s="1337"/>
      <c r="BR13" s="1338"/>
      <c r="BS13" s="1339"/>
    </row>
    <row r="14" spans="1:71" ht="6" customHeight="1">
      <c r="A14" s="1348"/>
      <c r="B14" s="1349"/>
      <c r="C14" s="1366"/>
      <c r="D14" s="1368"/>
      <c r="E14" s="1323"/>
      <c r="F14" s="1322"/>
      <c r="G14" s="1323"/>
      <c r="H14" s="1322"/>
      <c r="I14" s="1323"/>
      <c r="J14" s="1322"/>
      <c r="K14" s="1323"/>
      <c r="L14" s="1322"/>
      <c r="M14" s="1323"/>
      <c r="N14" s="1322"/>
      <c r="O14" s="1323"/>
      <c r="P14" s="1322"/>
      <c r="Q14" s="1323"/>
      <c r="R14" s="1322"/>
      <c r="S14" s="1323"/>
      <c r="T14" s="1322"/>
      <c r="U14" s="1323"/>
      <c r="V14" s="1322"/>
      <c r="W14" s="1323"/>
      <c r="X14" s="1322"/>
      <c r="Y14" s="1323"/>
      <c r="Z14" s="1322"/>
      <c r="AA14" s="1323"/>
      <c r="AB14" s="1322"/>
      <c r="AC14" s="1323"/>
      <c r="AD14" s="1322"/>
      <c r="AE14" s="1323"/>
      <c r="AF14" s="1322"/>
      <c r="AG14" s="1323"/>
      <c r="AH14" s="1322"/>
      <c r="AI14" s="1323"/>
      <c r="AJ14" s="1322"/>
      <c r="AK14" s="1323"/>
      <c r="AL14" s="1322"/>
      <c r="AM14" s="1323"/>
      <c r="AN14" s="1322"/>
      <c r="AO14" s="1323"/>
      <c r="AP14" s="1322"/>
      <c r="AQ14" s="1323"/>
      <c r="AR14" s="1322"/>
      <c r="AS14" s="1323"/>
      <c r="AT14" s="1322"/>
      <c r="AU14" s="1323"/>
      <c r="AV14" s="1322"/>
      <c r="AW14" s="1323"/>
      <c r="AX14" s="1322"/>
      <c r="AY14" s="1323"/>
      <c r="AZ14" s="1322"/>
      <c r="BA14" s="1323"/>
      <c r="BB14" s="1322"/>
      <c r="BC14" s="1323"/>
      <c r="BD14" s="1322"/>
      <c r="BE14" s="1323"/>
      <c r="BF14" s="1322"/>
      <c r="BG14" s="1323"/>
      <c r="BH14" s="1322"/>
      <c r="BI14" s="1323"/>
      <c r="BJ14" s="1322"/>
      <c r="BK14" s="1323"/>
      <c r="BL14" s="1322"/>
      <c r="BM14" s="1323"/>
      <c r="BN14" s="1322"/>
      <c r="BO14" s="1325"/>
      <c r="BQ14" s="1337"/>
      <c r="BR14" s="1338"/>
      <c r="BS14" s="1339"/>
    </row>
    <row r="15" spans="1:71" ht="6" customHeight="1">
      <c r="A15" s="1352" t="s">
        <v>424</v>
      </c>
      <c r="B15" s="1353"/>
      <c r="C15" s="1354"/>
      <c r="D15" s="1360"/>
      <c r="E15" s="1315"/>
      <c r="F15" s="1314"/>
      <c r="G15" s="1315"/>
      <c r="H15" s="1314"/>
      <c r="I15" s="1315"/>
      <c r="J15" s="1314"/>
      <c r="K15" s="1315"/>
      <c r="L15" s="1314"/>
      <c r="M15" s="1315"/>
      <c r="N15" s="1314"/>
      <c r="O15" s="1315"/>
      <c r="P15" s="1314"/>
      <c r="Q15" s="1315"/>
      <c r="R15" s="1314"/>
      <c r="S15" s="1315"/>
      <c r="T15" s="1314"/>
      <c r="U15" s="1315"/>
      <c r="V15" s="1314"/>
      <c r="W15" s="1315"/>
      <c r="X15" s="1314"/>
      <c r="Y15" s="1315"/>
      <c r="Z15" s="1314"/>
      <c r="AA15" s="1315"/>
      <c r="AB15" s="1314"/>
      <c r="AC15" s="1315"/>
      <c r="AD15" s="1314"/>
      <c r="AE15" s="1315"/>
      <c r="AF15" s="1314"/>
      <c r="AG15" s="1315"/>
      <c r="AH15" s="1314"/>
      <c r="AI15" s="1315"/>
      <c r="AJ15" s="1314"/>
      <c r="AK15" s="1315"/>
      <c r="AL15" s="1314"/>
      <c r="AM15" s="1315"/>
      <c r="AN15" s="1314"/>
      <c r="AO15" s="1315"/>
      <c r="AP15" s="1314"/>
      <c r="AQ15" s="1315"/>
      <c r="AR15" s="1314"/>
      <c r="AS15" s="1315"/>
      <c r="AT15" s="1314"/>
      <c r="AU15" s="1315"/>
      <c r="AV15" s="1314"/>
      <c r="AW15" s="1315"/>
      <c r="AX15" s="1314"/>
      <c r="AY15" s="1315"/>
      <c r="AZ15" s="1314"/>
      <c r="BA15" s="1315"/>
      <c r="BB15" s="1314"/>
      <c r="BC15" s="1315"/>
      <c r="BD15" s="1314"/>
      <c r="BE15" s="1315"/>
      <c r="BF15" s="1314"/>
      <c r="BG15" s="1315"/>
      <c r="BH15" s="1314"/>
      <c r="BI15" s="1315"/>
      <c r="BJ15" s="1314"/>
      <c r="BK15" s="1315"/>
      <c r="BL15" s="1314"/>
      <c r="BM15" s="1315"/>
      <c r="BN15" s="1314"/>
      <c r="BO15" s="1328"/>
      <c r="BQ15" s="1337"/>
      <c r="BR15" s="1338"/>
      <c r="BS15" s="1339"/>
    </row>
    <row r="16" spans="1:71" ht="6" customHeight="1">
      <c r="A16" s="1355"/>
      <c r="B16" s="1338"/>
      <c r="C16" s="1356"/>
      <c r="D16" s="1361"/>
      <c r="E16" s="1317"/>
      <c r="F16" s="1316"/>
      <c r="G16" s="1317"/>
      <c r="H16" s="1316"/>
      <c r="I16" s="1317"/>
      <c r="J16" s="1316"/>
      <c r="K16" s="1317"/>
      <c r="L16" s="1316"/>
      <c r="M16" s="1317"/>
      <c r="N16" s="1316"/>
      <c r="O16" s="1317"/>
      <c r="P16" s="1316"/>
      <c r="Q16" s="1317"/>
      <c r="R16" s="1316"/>
      <c r="S16" s="1317"/>
      <c r="T16" s="1316"/>
      <c r="U16" s="1317"/>
      <c r="V16" s="1316"/>
      <c r="W16" s="1317"/>
      <c r="X16" s="1316"/>
      <c r="Y16" s="1317"/>
      <c r="Z16" s="1316"/>
      <c r="AA16" s="1317"/>
      <c r="AB16" s="1316"/>
      <c r="AC16" s="1317"/>
      <c r="AD16" s="1316"/>
      <c r="AE16" s="1317"/>
      <c r="AF16" s="1316"/>
      <c r="AG16" s="1317"/>
      <c r="AH16" s="1316"/>
      <c r="AI16" s="1317"/>
      <c r="AJ16" s="1316"/>
      <c r="AK16" s="1317"/>
      <c r="AL16" s="1316"/>
      <c r="AM16" s="1317"/>
      <c r="AN16" s="1316"/>
      <c r="AO16" s="1317"/>
      <c r="AP16" s="1316"/>
      <c r="AQ16" s="1317"/>
      <c r="AR16" s="1316"/>
      <c r="AS16" s="1317"/>
      <c r="AT16" s="1316"/>
      <c r="AU16" s="1317"/>
      <c r="AV16" s="1316"/>
      <c r="AW16" s="1317"/>
      <c r="AX16" s="1316"/>
      <c r="AY16" s="1317"/>
      <c r="AZ16" s="1316"/>
      <c r="BA16" s="1317"/>
      <c r="BB16" s="1316"/>
      <c r="BC16" s="1317"/>
      <c r="BD16" s="1316"/>
      <c r="BE16" s="1317"/>
      <c r="BF16" s="1316"/>
      <c r="BG16" s="1317"/>
      <c r="BH16" s="1316"/>
      <c r="BI16" s="1317"/>
      <c r="BJ16" s="1316"/>
      <c r="BK16" s="1317"/>
      <c r="BL16" s="1316"/>
      <c r="BM16" s="1317"/>
      <c r="BN16" s="1316"/>
      <c r="BO16" s="1329"/>
      <c r="BQ16" s="1337"/>
      <c r="BR16" s="1338"/>
      <c r="BS16" s="1339"/>
    </row>
    <row r="17" spans="1:71" ht="6" customHeight="1">
      <c r="A17" s="1355"/>
      <c r="B17" s="1338"/>
      <c r="C17" s="1356"/>
      <c r="D17" s="1361"/>
      <c r="E17" s="1317"/>
      <c r="F17" s="1316"/>
      <c r="G17" s="1317"/>
      <c r="H17" s="1316"/>
      <c r="I17" s="1317"/>
      <c r="J17" s="1316"/>
      <c r="K17" s="1317"/>
      <c r="L17" s="1316"/>
      <c r="M17" s="1317"/>
      <c r="N17" s="1316"/>
      <c r="O17" s="1317"/>
      <c r="P17" s="1316"/>
      <c r="Q17" s="1317"/>
      <c r="R17" s="1316"/>
      <c r="S17" s="1317"/>
      <c r="T17" s="1316"/>
      <c r="U17" s="1317"/>
      <c r="V17" s="1316"/>
      <c r="W17" s="1317"/>
      <c r="X17" s="1316"/>
      <c r="Y17" s="1317"/>
      <c r="Z17" s="1316"/>
      <c r="AA17" s="1317"/>
      <c r="AB17" s="1316"/>
      <c r="AC17" s="1317"/>
      <c r="AD17" s="1316"/>
      <c r="AE17" s="1317"/>
      <c r="AF17" s="1316"/>
      <c r="AG17" s="1317"/>
      <c r="AH17" s="1316"/>
      <c r="AI17" s="1317"/>
      <c r="AJ17" s="1316"/>
      <c r="AK17" s="1317"/>
      <c r="AL17" s="1316"/>
      <c r="AM17" s="1317"/>
      <c r="AN17" s="1316"/>
      <c r="AO17" s="1317"/>
      <c r="AP17" s="1316"/>
      <c r="AQ17" s="1317"/>
      <c r="AR17" s="1316"/>
      <c r="AS17" s="1317"/>
      <c r="AT17" s="1316"/>
      <c r="AU17" s="1317"/>
      <c r="AV17" s="1316"/>
      <c r="AW17" s="1317"/>
      <c r="AX17" s="1316"/>
      <c r="AY17" s="1317"/>
      <c r="AZ17" s="1316"/>
      <c r="BA17" s="1317"/>
      <c r="BB17" s="1316"/>
      <c r="BC17" s="1317"/>
      <c r="BD17" s="1316"/>
      <c r="BE17" s="1317"/>
      <c r="BF17" s="1316"/>
      <c r="BG17" s="1317"/>
      <c r="BH17" s="1316"/>
      <c r="BI17" s="1317"/>
      <c r="BJ17" s="1316"/>
      <c r="BK17" s="1317"/>
      <c r="BL17" s="1316"/>
      <c r="BM17" s="1317"/>
      <c r="BN17" s="1316"/>
      <c r="BO17" s="1329"/>
      <c r="BQ17" s="1337"/>
      <c r="BR17" s="1338"/>
      <c r="BS17" s="1339"/>
    </row>
    <row r="18" spans="1:71" ht="6" customHeight="1">
      <c r="A18" s="1355"/>
      <c r="B18" s="1338"/>
      <c r="C18" s="1356"/>
      <c r="D18" s="1361"/>
      <c r="E18" s="1317"/>
      <c r="F18" s="1316"/>
      <c r="G18" s="1317"/>
      <c r="H18" s="1316"/>
      <c r="I18" s="1317"/>
      <c r="J18" s="1316"/>
      <c r="K18" s="1317"/>
      <c r="L18" s="1316"/>
      <c r="M18" s="1317"/>
      <c r="N18" s="1316"/>
      <c r="O18" s="1317"/>
      <c r="P18" s="1316"/>
      <c r="Q18" s="1317"/>
      <c r="R18" s="1316"/>
      <c r="S18" s="1317"/>
      <c r="T18" s="1316"/>
      <c r="U18" s="1317"/>
      <c r="V18" s="1316"/>
      <c r="W18" s="1317"/>
      <c r="X18" s="1316"/>
      <c r="Y18" s="1317"/>
      <c r="Z18" s="1316"/>
      <c r="AA18" s="1317"/>
      <c r="AB18" s="1316"/>
      <c r="AC18" s="1317"/>
      <c r="AD18" s="1316"/>
      <c r="AE18" s="1317"/>
      <c r="AF18" s="1316"/>
      <c r="AG18" s="1317"/>
      <c r="AH18" s="1316"/>
      <c r="AI18" s="1317"/>
      <c r="AJ18" s="1316"/>
      <c r="AK18" s="1317"/>
      <c r="AL18" s="1316"/>
      <c r="AM18" s="1317"/>
      <c r="AN18" s="1316"/>
      <c r="AO18" s="1317"/>
      <c r="AP18" s="1316"/>
      <c r="AQ18" s="1317"/>
      <c r="AR18" s="1316"/>
      <c r="AS18" s="1317"/>
      <c r="AT18" s="1316"/>
      <c r="AU18" s="1317"/>
      <c r="AV18" s="1316"/>
      <c r="AW18" s="1317"/>
      <c r="AX18" s="1316"/>
      <c r="AY18" s="1317"/>
      <c r="AZ18" s="1316"/>
      <c r="BA18" s="1317"/>
      <c r="BB18" s="1316"/>
      <c r="BC18" s="1317"/>
      <c r="BD18" s="1316"/>
      <c r="BE18" s="1317"/>
      <c r="BF18" s="1316"/>
      <c r="BG18" s="1317"/>
      <c r="BH18" s="1316"/>
      <c r="BI18" s="1317"/>
      <c r="BJ18" s="1316"/>
      <c r="BK18" s="1317"/>
      <c r="BL18" s="1316"/>
      <c r="BM18" s="1317"/>
      <c r="BN18" s="1316"/>
      <c r="BO18" s="1329"/>
      <c r="BQ18" s="1337"/>
      <c r="BR18" s="1338"/>
      <c r="BS18" s="1339"/>
    </row>
    <row r="19" spans="1:71" ht="6" customHeight="1">
      <c r="A19" s="1355"/>
      <c r="B19" s="1338"/>
      <c r="C19" s="1356"/>
      <c r="D19" s="1361"/>
      <c r="E19" s="1317"/>
      <c r="F19" s="1316"/>
      <c r="G19" s="1317"/>
      <c r="H19" s="1316"/>
      <c r="I19" s="1317"/>
      <c r="J19" s="1316"/>
      <c r="K19" s="1317"/>
      <c r="L19" s="1316"/>
      <c r="M19" s="1317"/>
      <c r="N19" s="1316"/>
      <c r="O19" s="1317"/>
      <c r="P19" s="1316"/>
      <c r="Q19" s="1317"/>
      <c r="R19" s="1316"/>
      <c r="S19" s="1317"/>
      <c r="T19" s="1316"/>
      <c r="U19" s="1317"/>
      <c r="V19" s="1316"/>
      <c r="W19" s="1317"/>
      <c r="X19" s="1316"/>
      <c r="Y19" s="1317"/>
      <c r="Z19" s="1316"/>
      <c r="AA19" s="1317"/>
      <c r="AB19" s="1316"/>
      <c r="AC19" s="1317"/>
      <c r="AD19" s="1316"/>
      <c r="AE19" s="1317"/>
      <c r="AF19" s="1316"/>
      <c r="AG19" s="1317"/>
      <c r="AH19" s="1316"/>
      <c r="AI19" s="1317"/>
      <c r="AJ19" s="1316"/>
      <c r="AK19" s="1317"/>
      <c r="AL19" s="1316"/>
      <c r="AM19" s="1317"/>
      <c r="AN19" s="1316"/>
      <c r="AO19" s="1317"/>
      <c r="AP19" s="1316"/>
      <c r="AQ19" s="1317"/>
      <c r="AR19" s="1316"/>
      <c r="AS19" s="1317"/>
      <c r="AT19" s="1316"/>
      <c r="AU19" s="1317"/>
      <c r="AV19" s="1316"/>
      <c r="AW19" s="1317"/>
      <c r="AX19" s="1316"/>
      <c r="AY19" s="1317"/>
      <c r="AZ19" s="1316"/>
      <c r="BA19" s="1317"/>
      <c r="BB19" s="1316"/>
      <c r="BC19" s="1317"/>
      <c r="BD19" s="1316"/>
      <c r="BE19" s="1317"/>
      <c r="BF19" s="1316"/>
      <c r="BG19" s="1317"/>
      <c r="BH19" s="1316"/>
      <c r="BI19" s="1317"/>
      <c r="BJ19" s="1316"/>
      <c r="BK19" s="1317"/>
      <c r="BL19" s="1316"/>
      <c r="BM19" s="1317"/>
      <c r="BN19" s="1316"/>
      <c r="BO19" s="1329"/>
      <c r="BQ19" s="1337"/>
      <c r="BR19" s="1338"/>
      <c r="BS19" s="1339"/>
    </row>
    <row r="20" spans="1:71" ht="6" customHeight="1">
      <c r="A20" s="1355"/>
      <c r="B20" s="1338"/>
      <c r="C20" s="1356"/>
      <c r="D20" s="1361"/>
      <c r="E20" s="1317"/>
      <c r="F20" s="1316"/>
      <c r="G20" s="1317"/>
      <c r="H20" s="1316"/>
      <c r="I20" s="1317"/>
      <c r="J20" s="1316"/>
      <c r="K20" s="1317"/>
      <c r="L20" s="1316"/>
      <c r="M20" s="1317"/>
      <c r="N20" s="1316"/>
      <c r="O20" s="1317"/>
      <c r="P20" s="1316"/>
      <c r="Q20" s="1317"/>
      <c r="R20" s="1316"/>
      <c r="S20" s="1317"/>
      <c r="T20" s="1316"/>
      <c r="U20" s="1317"/>
      <c r="V20" s="1316"/>
      <c r="W20" s="1317"/>
      <c r="X20" s="1316"/>
      <c r="Y20" s="1317"/>
      <c r="Z20" s="1316"/>
      <c r="AA20" s="1317"/>
      <c r="AB20" s="1316"/>
      <c r="AC20" s="1317"/>
      <c r="AD20" s="1316"/>
      <c r="AE20" s="1317"/>
      <c r="AF20" s="1316"/>
      <c r="AG20" s="1317"/>
      <c r="AH20" s="1316"/>
      <c r="AI20" s="1317"/>
      <c r="AJ20" s="1316"/>
      <c r="AK20" s="1317"/>
      <c r="AL20" s="1316"/>
      <c r="AM20" s="1317"/>
      <c r="AN20" s="1316"/>
      <c r="AO20" s="1317"/>
      <c r="AP20" s="1316"/>
      <c r="AQ20" s="1317"/>
      <c r="AR20" s="1316"/>
      <c r="AS20" s="1317"/>
      <c r="AT20" s="1316"/>
      <c r="AU20" s="1317"/>
      <c r="AV20" s="1316"/>
      <c r="AW20" s="1317"/>
      <c r="AX20" s="1316"/>
      <c r="AY20" s="1317"/>
      <c r="AZ20" s="1316"/>
      <c r="BA20" s="1317"/>
      <c r="BB20" s="1316"/>
      <c r="BC20" s="1317"/>
      <c r="BD20" s="1316"/>
      <c r="BE20" s="1317"/>
      <c r="BF20" s="1316"/>
      <c r="BG20" s="1317"/>
      <c r="BH20" s="1316"/>
      <c r="BI20" s="1317"/>
      <c r="BJ20" s="1316"/>
      <c r="BK20" s="1317"/>
      <c r="BL20" s="1316"/>
      <c r="BM20" s="1317"/>
      <c r="BN20" s="1316"/>
      <c r="BO20" s="1329"/>
      <c r="BQ20" s="1337"/>
      <c r="BR20" s="1338"/>
      <c r="BS20" s="1339"/>
    </row>
    <row r="21" spans="1:71" ht="6" customHeight="1">
      <c r="A21" s="1355"/>
      <c r="B21" s="1338"/>
      <c r="C21" s="1356"/>
      <c r="D21" s="1361"/>
      <c r="E21" s="1317"/>
      <c r="F21" s="1316"/>
      <c r="G21" s="1317"/>
      <c r="H21" s="1316"/>
      <c r="I21" s="1317"/>
      <c r="J21" s="1316"/>
      <c r="K21" s="1317"/>
      <c r="L21" s="1316"/>
      <c r="M21" s="1317"/>
      <c r="N21" s="1316"/>
      <c r="O21" s="1317"/>
      <c r="P21" s="1316"/>
      <c r="Q21" s="1317"/>
      <c r="R21" s="1316"/>
      <c r="S21" s="1317"/>
      <c r="T21" s="1316"/>
      <c r="U21" s="1317"/>
      <c r="V21" s="1316"/>
      <c r="W21" s="1317"/>
      <c r="X21" s="1316"/>
      <c r="Y21" s="1317"/>
      <c r="Z21" s="1316"/>
      <c r="AA21" s="1317"/>
      <c r="AB21" s="1316"/>
      <c r="AC21" s="1317"/>
      <c r="AD21" s="1316"/>
      <c r="AE21" s="1317"/>
      <c r="AF21" s="1316"/>
      <c r="AG21" s="1317"/>
      <c r="AH21" s="1316"/>
      <c r="AI21" s="1317"/>
      <c r="AJ21" s="1316"/>
      <c r="AK21" s="1317"/>
      <c r="AL21" s="1316"/>
      <c r="AM21" s="1317"/>
      <c r="AN21" s="1316"/>
      <c r="AO21" s="1317"/>
      <c r="AP21" s="1316"/>
      <c r="AQ21" s="1317"/>
      <c r="AR21" s="1316"/>
      <c r="AS21" s="1317"/>
      <c r="AT21" s="1316"/>
      <c r="AU21" s="1317"/>
      <c r="AV21" s="1316"/>
      <c r="AW21" s="1317"/>
      <c r="AX21" s="1316"/>
      <c r="AY21" s="1317"/>
      <c r="AZ21" s="1316"/>
      <c r="BA21" s="1317"/>
      <c r="BB21" s="1316"/>
      <c r="BC21" s="1317"/>
      <c r="BD21" s="1316"/>
      <c r="BE21" s="1317"/>
      <c r="BF21" s="1316"/>
      <c r="BG21" s="1317"/>
      <c r="BH21" s="1316"/>
      <c r="BI21" s="1317"/>
      <c r="BJ21" s="1316"/>
      <c r="BK21" s="1317"/>
      <c r="BL21" s="1316"/>
      <c r="BM21" s="1317"/>
      <c r="BN21" s="1316"/>
      <c r="BO21" s="1329"/>
      <c r="BQ21" s="1337"/>
      <c r="BR21" s="1338"/>
      <c r="BS21" s="1339"/>
    </row>
    <row r="22" spans="1:71" ht="6" customHeight="1">
      <c r="A22" s="1355"/>
      <c r="B22" s="1338"/>
      <c r="C22" s="1356"/>
      <c r="D22" s="1361"/>
      <c r="E22" s="1317"/>
      <c r="F22" s="1316"/>
      <c r="G22" s="1317"/>
      <c r="H22" s="1316"/>
      <c r="I22" s="1317"/>
      <c r="J22" s="1316"/>
      <c r="K22" s="1317"/>
      <c r="L22" s="1316"/>
      <c r="M22" s="1317"/>
      <c r="N22" s="1316"/>
      <c r="O22" s="1317"/>
      <c r="P22" s="1316"/>
      <c r="Q22" s="1317"/>
      <c r="R22" s="1316"/>
      <c r="S22" s="1317"/>
      <c r="T22" s="1316"/>
      <c r="U22" s="1317"/>
      <c r="V22" s="1316"/>
      <c r="W22" s="1317"/>
      <c r="X22" s="1316"/>
      <c r="Y22" s="1317"/>
      <c r="Z22" s="1316"/>
      <c r="AA22" s="1317"/>
      <c r="AB22" s="1316"/>
      <c r="AC22" s="1317"/>
      <c r="AD22" s="1316"/>
      <c r="AE22" s="1317"/>
      <c r="AF22" s="1316"/>
      <c r="AG22" s="1317"/>
      <c r="AH22" s="1316"/>
      <c r="AI22" s="1317"/>
      <c r="AJ22" s="1316"/>
      <c r="AK22" s="1317"/>
      <c r="AL22" s="1316"/>
      <c r="AM22" s="1317"/>
      <c r="AN22" s="1316"/>
      <c r="AO22" s="1317"/>
      <c r="AP22" s="1316"/>
      <c r="AQ22" s="1317"/>
      <c r="AR22" s="1316"/>
      <c r="AS22" s="1317"/>
      <c r="AT22" s="1316"/>
      <c r="AU22" s="1317"/>
      <c r="AV22" s="1316"/>
      <c r="AW22" s="1317"/>
      <c r="AX22" s="1316"/>
      <c r="AY22" s="1317"/>
      <c r="AZ22" s="1316"/>
      <c r="BA22" s="1317"/>
      <c r="BB22" s="1316"/>
      <c r="BC22" s="1317"/>
      <c r="BD22" s="1316"/>
      <c r="BE22" s="1317"/>
      <c r="BF22" s="1316"/>
      <c r="BG22" s="1317"/>
      <c r="BH22" s="1316"/>
      <c r="BI22" s="1317"/>
      <c r="BJ22" s="1316"/>
      <c r="BK22" s="1317"/>
      <c r="BL22" s="1316"/>
      <c r="BM22" s="1317"/>
      <c r="BN22" s="1316"/>
      <c r="BO22" s="1329"/>
      <c r="BQ22" s="1337"/>
      <c r="BR22" s="1338"/>
      <c r="BS22" s="1339"/>
    </row>
    <row r="23" spans="1:71" ht="6" customHeight="1">
      <c r="A23" s="1355"/>
      <c r="B23" s="1338"/>
      <c r="C23" s="1356"/>
      <c r="D23" s="1361"/>
      <c r="E23" s="1317"/>
      <c r="F23" s="1316"/>
      <c r="G23" s="1317"/>
      <c r="H23" s="1316"/>
      <c r="I23" s="1317"/>
      <c r="J23" s="1316"/>
      <c r="K23" s="1317"/>
      <c r="L23" s="1316"/>
      <c r="M23" s="1317"/>
      <c r="N23" s="1316"/>
      <c r="O23" s="1317"/>
      <c r="P23" s="1316"/>
      <c r="Q23" s="1317"/>
      <c r="R23" s="1316"/>
      <c r="S23" s="1317"/>
      <c r="T23" s="1316"/>
      <c r="U23" s="1317"/>
      <c r="V23" s="1316"/>
      <c r="W23" s="1317"/>
      <c r="X23" s="1316"/>
      <c r="Y23" s="1317"/>
      <c r="Z23" s="1316"/>
      <c r="AA23" s="1317"/>
      <c r="AB23" s="1316"/>
      <c r="AC23" s="1317"/>
      <c r="AD23" s="1316"/>
      <c r="AE23" s="1317"/>
      <c r="AF23" s="1316"/>
      <c r="AG23" s="1317"/>
      <c r="AH23" s="1316"/>
      <c r="AI23" s="1317"/>
      <c r="AJ23" s="1316"/>
      <c r="AK23" s="1317"/>
      <c r="AL23" s="1316"/>
      <c r="AM23" s="1317"/>
      <c r="AN23" s="1316"/>
      <c r="AO23" s="1317"/>
      <c r="AP23" s="1316"/>
      <c r="AQ23" s="1317"/>
      <c r="AR23" s="1316"/>
      <c r="AS23" s="1317"/>
      <c r="AT23" s="1316"/>
      <c r="AU23" s="1317"/>
      <c r="AV23" s="1316"/>
      <c r="AW23" s="1317"/>
      <c r="AX23" s="1316"/>
      <c r="AY23" s="1317"/>
      <c r="AZ23" s="1316"/>
      <c r="BA23" s="1317"/>
      <c r="BB23" s="1316"/>
      <c r="BC23" s="1317"/>
      <c r="BD23" s="1316"/>
      <c r="BE23" s="1317"/>
      <c r="BF23" s="1316"/>
      <c r="BG23" s="1317"/>
      <c r="BH23" s="1316"/>
      <c r="BI23" s="1317"/>
      <c r="BJ23" s="1316"/>
      <c r="BK23" s="1317"/>
      <c r="BL23" s="1316"/>
      <c r="BM23" s="1317"/>
      <c r="BN23" s="1316"/>
      <c r="BO23" s="1329"/>
      <c r="BQ23" s="1337"/>
      <c r="BR23" s="1338"/>
      <c r="BS23" s="1339"/>
    </row>
    <row r="24" spans="1:71" ht="6" customHeight="1">
      <c r="A24" s="1355"/>
      <c r="B24" s="1338"/>
      <c r="C24" s="1356"/>
      <c r="D24" s="1361"/>
      <c r="E24" s="1317"/>
      <c r="F24" s="1316"/>
      <c r="G24" s="1317"/>
      <c r="H24" s="1316"/>
      <c r="I24" s="1317"/>
      <c r="J24" s="1316"/>
      <c r="K24" s="1317"/>
      <c r="L24" s="1316"/>
      <c r="M24" s="1317"/>
      <c r="N24" s="1316"/>
      <c r="O24" s="1317"/>
      <c r="P24" s="1316"/>
      <c r="Q24" s="1317"/>
      <c r="R24" s="1316"/>
      <c r="S24" s="1317"/>
      <c r="T24" s="1316"/>
      <c r="U24" s="1317"/>
      <c r="V24" s="1316"/>
      <c r="W24" s="1317"/>
      <c r="X24" s="1316"/>
      <c r="Y24" s="1317"/>
      <c r="Z24" s="1316"/>
      <c r="AA24" s="1317"/>
      <c r="AB24" s="1316"/>
      <c r="AC24" s="1317"/>
      <c r="AD24" s="1316"/>
      <c r="AE24" s="1317"/>
      <c r="AF24" s="1316"/>
      <c r="AG24" s="1317"/>
      <c r="AH24" s="1316"/>
      <c r="AI24" s="1317"/>
      <c r="AJ24" s="1316"/>
      <c r="AK24" s="1317"/>
      <c r="AL24" s="1316"/>
      <c r="AM24" s="1317"/>
      <c r="AN24" s="1316"/>
      <c r="AO24" s="1317"/>
      <c r="AP24" s="1316"/>
      <c r="AQ24" s="1317"/>
      <c r="AR24" s="1316"/>
      <c r="AS24" s="1317"/>
      <c r="AT24" s="1316"/>
      <c r="AU24" s="1317"/>
      <c r="AV24" s="1316"/>
      <c r="AW24" s="1317"/>
      <c r="AX24" s="1316"/>
      <c r="AY24" s="1317"/>
      <c r="AZ24" s="1316"/>
      <c r="BA24" s="1317"/>
      <c r="BB24" s="1316"/>
      <c r="BC24" s="1317"/>
      <c r="BD24" s="1316"/>
      <c r="BE24" s="1317"/>
      <c r="BF24" s="1316"/>
      <c r="BG24" s="1317"/>
      <c r="BH24" s="1316"/>
      <c r="BI24" s="1317"/>
      <c r="BJ24" s="1316"/>
      <c r="BK24" s="1317"/>
      <c r="BL24" s="1316"/>
      <c r="BM24" s="1317"/>
      <c r="BN24" s="1316"/>
      <c r="BO24" s="1329"/>
      <c r="BQ24" s="1337"/>
      <c r="BR24" s="1338"/>
      <c r="BS24" s="1339"/>
    </row>
    <row r="25" spans="1:71" ht="6" customHeight="1">
      <c r="A25" s="1355"/>
      <c r="B25" s="1338"/>
      <c r="C25" s="1356"/>
      <c r="D25" s="1361"/>
      <c r="E25" s="1317"/>
      <c r="F25" s="1316"/>
      <c r="G25" s="1317"/>
      <c r="H25" s="1316"/>
      <c r="I25" s="1317"/>
      <c r="J25" s="1316"/>
      <c r="K25" s="1317"/>
      <c r="L25" s="1316"/>
      <c r="M25" s="1317"/>
      <c r="N25" s="1316"/>
      <c r="O25" s="1317"/>
      <c r="P25" s="1316"/>
      <c r="Q25" s="1317"/>
      <c r="R25" s="1316"/>
      <c r="S25" s="1317"/>
      <c r="T25" s="1316"/>
      <c r="U25" s="1317"/>
      <c r="V25" s="1316"/>
      <c r="W25" s="1317"/>
      <c r="X25" s="1316"/>
      <c r="Y25" s="1317"/>
      <c r="Z25" s="1316"/>
      <c r="AA25" s="1317"/>
      <c r="AB25" s="1316"/>
      <c r="AC25" s="1317"/>
      <c r="AD25" s="1316"/>
      <c r="AE25" s="1317"/>
      <c r="AF25" s="1316"/>
      <c r="AG25" s="1317"/>
      <c r="AH25" s="1316"/>
      <c r="AI25" s="1317"/>
      <c r="AJ25" s="1316"/>
      <c r="AK25" s="1317"/>
      <c r="AL25" s="1316"/>
      <c r="AM25" s="1317"/>
      <c r="AN25" s="1316"/>
      <c r="AO25" s="1317"/>
      <c r="AP25" s="1316"/>
      <c r="AQ25" s="1317"/>
      <c r="AR25" s="1316"/>
      <c r="AS25" s="1317"/>
      <c r="AT25" s="1316"/>
      <c r="AU25" s="1317"/>
      <c r="AV25" s="1316"/>
      <c r="AW25" s="1317"/>
      <c r="AX25" s="1316"/>
      <c r="AY25" s="1317"/>
      <c r="AZ25" s="1316"/>
      <c r="BA25" s="1317"/>
      <c r="BB25" s="1316"/>
      <c r="BC25" s="1317"/>
      <c r="BD25" s="1316"/>
      <c r="BE25" s="1317"/>
      <c r="BF25" s="1316"/>
      <c r="BG25" s="1317"/>
      <c r="BH25" s="1316"/>
      <c r="BI25" s="1317"/>
      <c r="BJ25" s="1316"/>
      <c r="BK25" s="1317"/>
      <c r="BL25" s="1316"/>
      <c r="BM25" s="1317"/>
      <c r="BN25" s="1316"/>
      <c r="BO25" s="1329"/>
      <c r="BQ25" s="1337"/>
      <c r="BR25" s="1338"/>
      <c r="BS25" s="1339"/>
    </row>
    <row r="26" spans="1:71" ht="6" customHeight="1">
      <c r="A26" s="1355"/>
      <c r="B26" s="1338"/>
      <c r="C26" s="1356"/>
      <c r="D26" s="1361"/>
      <c r="E26" s="1317"/>
      <c r="F26" s="1316"/>
      <c r="G26" s="1317"/>
      <c r="H26" s="1316"/>
      <c r="I26" s="1317"/>
      <c r="J26" s="1316"/>
      <c r="K26" s="1317"/>
      <c r="L26" s="1316"/>
      <c r="M26" s="1317"/>
      <c r="N26" s="1316"/>
      <c r="O26" s="1317"/>
      <c r="P26" s="1316"/>
      <c r="Q26" s="1317"/>
      <c r="R26" s="1316"/>
      <c r="S26" s="1317"/>
      <c r="T26" s="1316"/>
      <c r="U26" s="1317"/>
      <c r="V26" s="1316"/>
      <c r="W26" s="1317"/>
      <c r="X26" s="1316"/>
      <c r="Y26" s="1317"/>
      <c r="Z26" s="1316"/>
      <c r="AA26" s="1317"/>
      <c r="AB26" s="1316"/>
      <c r="AC26" s="1317"/>
      <c r="AD26" s="1316"/>
      <c r="AE26" s="1317"/>
      <c r="AF26" s="1316"/>
      <c r="AG26" s="1317"/>
      <c r="AH26" s="1316"/>
      <c r="AI26" s="1317"/>
      <c r="AJ26" s="1316"/>
      <c r="AK26" s="1317"/>
      <c r="AL26" s="1316"/>
      <c r="AM26" s="1317"/>
      <c r="AN26" s="1316"/>
      <c r="AO26" s="1317"/>
      <c r="AP26" s="1316"/>
      <c r="AQ26" s="1317"/>
      <c r="AR26" s="1316"/>
      <c r="AS26" s="1317"/>
      <c r="AT26" s="1316"/>
      <c r="AU26" s="1317"/>
      <c r="AV26" s="1316"/>
      <c r="AW26" s="1317"/>
      <c r="AX26" s="1316"/>
      <c r="AY26" s="1317"/>
      <c r="AZ26" s="1316"/>
      <c r="BA26" s="1317"/>
      <c r="BB26" s="1316"/>
      <c r="BC26" s="1317"/>
      <c r="BD26" s="1316"/>
      <c r="BE26" s="1317"/>
      <c r="BF26" s="1316"/>
      <c r="BG26" s="1317"/>
      <c r="BH26" s="1316"/>
      <c r="BI26" s="1317"/>
      <c r="BJ26" s="1316"/>
      <c r="BK26" s="1317"/>
      <c r="BL26" s="1316"/>
      <c r="BM26" s="1317"/>
      <c r="BN26" s="1316"/>
      <c r="BO26" s="1329"/>
      <c r="BQ26" s="1337"/>
      <c r="BR26" s="1338"/>
      <c r="BS26" s="1339"/>
    </row>
    <row r="27" spans="1:71" ht="6" customHeight="1">
      <c r="A27" s="1355"/>
      <c r="B27" s="1338"/>
      <c r="C27" s="1356"/>
      <c r="D27" s="1361"/>
      <c r="E27" s="1317"/>
      <c r="F27" s="1316"/>
      <c r="G27" s="1317"/>
      <c r="H27" s="1316"/>
      <c r="I27" s="1317"/>
      <c r="J27" s="1316"/>
      <c r="K27" s="1317"/>
      <c r="L27" s="1316"/>
      <c r="M27" s="1317"/>
      <c r="N27" s="1316"/>
      <c r="O27" s="1317"/>
      <c r="P27" s="1316"/>
      <c r="Q27" s="1317"/>
      <c r="R27" s="1316"/>
      <c r="S27" s="1317"/>
      <c r="T27" s="1316"/>
      <c r="U27" s="1317"/>
      <c r="V27" s="1316"/>
      <c r="W27" s="1317"/>
      <c r="X27" s="1316"/>
      <c r="Y27" s="1317"/>
      <c r="Z27" s="1316"/>
      <c r="AA27" s="1317"/>
      <c r="AB27" s="1316"/>
      <c r="AC27" s="1317"/>
      <c r="AD27" s="1316"/>
      <c r="AE27" s="1317"/>
      <c r="AF27" s="1316"/>
      <c r="AG27" s="1317"/>
      <c r="AH27" s="1316"/>
      <c r="AI27" s="1317"/>
      <c r="AJ27" s="1316"/>
      <c r="AK27" s="1317"/>
      <c r="AL27" s="1316"/>
      <c r="AM27" s="1317"/>
      <c r="AN27" s="1316"/>
      <c r="AO27" s="1317"/>
      <c r="AP27" s="1316"/>
      <c r="AQ27" s="1317"/>
      <c r="AR27" s="1316"/>
      <c r="AS27" s="1317"/>
      <c r="AT27" s="1316"/>
      <c r="AU27" s="1317"/>
      <c r="AV27" s="1316"/>
      <c r="AW27" s="1317"/>
      <c r="AX27" s="1316"/>
      <c r="AY27" s="1317"/>
      <c r="AZ27" s="1316"/>
      <c r="BA27" s="1317"/>
      <c r="BB27" s="1316"/>
      <c r="BC27" s="1317"/>
      <c r="BD27" s="1316"/>
      <c r="BE27" s="1317"/>
      <c r="BF27" s="1316"/>
      <c r="BG27" s="1317"/>
      <c r="BH27" s="1316"/>
      <c r="BI27" s="1317"/>
      <c r="BJ27" s="1316"/>
      <c r="BK27" s="1317"/>
      <c r="BL27" s="1316"/>
      <c r="BM27" s="1317"/>
      <c r="BN27" s="1316"/>
      <c r="BO27" s="1329"/>
      <c r="BQ27" s="1337"/>
      <c r="BR27" s="1338"/>
      <c r="BS27" s="1339"/>
    </row>
    <row r="28" spans="1:71" ht="6" customHeight="1">
      <c r="A28" s="1355"/>
      <c r="B28" s="1338"/>
      <c r="C28" s="1356"/>
      <c r="D28" s="1361"/>
      <c r="E28" s="1317"/>
      <c r="F28" s="1316"/>
      <c r="G28" s="1317"/>
      <c r="H28" s="1316"/>
      <c r="I28" s="1317"/>
      <c r="J28" s="1316"/>
      <c r="K28" s="1317"/>
      <c r="L28" s="1316"/>
      <c r="M28" s="1317"/>
      <c r="N28" s="1316"/>
      <c r="O28" s="1317"/>
      <c r="P28" s="1316"/>
      <c r="Q28" s="1317"/>
      <c r="R28" s="1316"/>
      <c r="S28" s="1317"/>
      <c r="T28" s="1316"/>
      <c r="U28" s="1317"/>
      <c r="V28" s="1316"/>
      <c r="W28" s="1317"/>
      <c r="X28" s="1316"/>
      <c r="Y28" s="1317"/>
      <c r="Z28" s="1316"/>
      <c r="AA28" s="1317"/>
      <c r="AB28" s="1316"/>
      <c r="AC28" s="1317"/>
      <c r="AD28" s="1316"/>
      <c r="AE28" s="1317"/>
      <c r="AF28" s="1316"/>
      <c r="AG28" s="1317"/>
      <c r="AH28" s="1316"/>
      <c r="AI28" s="1317"/>
      <c r="AJ28" s="1316"/>
      <c r="AK28" s="1317"/>
      <c r="AL28" s="1316"/>
      <c r="AM28" s="1317"/>
      <c r="AN28" s="1316"/>
      <c r="AO28" s="1317"/>
      <c r="AP28" s="1316"/>
      <c r="AQ28" s="1317"/>
      <c r="AR28" s="1316"/>
      <c r="AS28" s="1317"/>
      <c r="AT28" s="1316"/>
      <c r="AU28" s="1317"/>
      <c r="AV28" s="1316"/>
      <c r="AW28" s="1317"/>
      <c r="AX28" s="1316"/>
      <c r="AY28" s="1317"/>
      <c r="AZ28" s="1316"/>
      <c r="BA28" s="1317"/>
      <c r="BB28" s="1316"/>
      <c r="BC28" s="1317"/>
      <c r="BD28" s="1316"/>
      <c r="BE28" s="1317"/>
      <c r="BF28" s="1316"/>
      <c r="BG28" s="1317"/>
      <c r="BH28" s="1316"/>
      <c r="BI28" s="1317"/>
      <c r="BJ28" s="1316"/>
      <c r="BK28" s="1317"/>
      <c r="BL28" s="1316"/>
      <c r="BM28" s="1317"/>
      <c r="BN28" s="1316"/>
      <c r="BO28" s="1329"/>
      <c r="BQ28" s="1337"/>
      <c r="BR28" s="1338"/>
      <c r="BS28" s="1339"/>
    </row>
    <row r="29" spans="1:71" ht="6" customHeight="1">
      <c r="A29" s="1355"/>
      <c r="B29" s="1338"/>
      <c r="C29" s="1356"/>
      <c r="D29" s="1361"/>
      <c r="E29" s="1317"/>
      <c r="F29" s="1316"/>
      <c r="G29" s="1317"/>
      <c r="H29" s="1316"/>
      <c r="I29" s="1317"/>
      <c r="J29" s="1316"/>
      <c r="K29" s="1317"/>
      <c r="L29" s="1316"/>
      <c r="M29" s="1317"/>
      <c r="N29" s="1316"/>
      <c r="O29" s="1317"/>
      <c r="P29" s="1316"/>
      <c r="Q29" s="1317"/>
      <c r="R29" s="1316"/>
      <c r="S29" s="1317"/>
      <c r="T29" s="1316"/>
      <c r="U29" s="1317"/>
      <c r="V29" s="1316"/>
      <c r="W29" s="1317"/>
      <c r="X29" s="1316"/>
      <c r="Y29" s="1317"/>
      <c r="Z29" s="1316"/>
      <c r="AA29" s="1317"/>
      <c r="AB29" s="1316"/>
      <c r="AC29" s="1317"/>
      <c r="AD29" s="1316"/>
      <c r="AE29" s="1317"/>
      <c r="AF29" s="1316"/>
      <c r="AG29" s="1317"/>
      <c r="AH29" s="1316"/>
      <c r="AI29" s="1317"/>
      <c r="AJ29" s="1316"/>
      <c r="AK29" s="1317"/>
      <c r="AL29" s="1316"/>
      <c r="AM29" s="1317"/>
      <c r="AN29" s="1316"/>
      <c r="AO29" s="1317"/>
      <c r="AP29" s="1316"/>
      <c r="AQ29" s="1317"/>
      <c r="AR29" s="1316"/>
      <c r="AS29" s="1317"/>
      <c r="AT29" s="1316"/>
      <c r="AU29" s="1317"/>
      <c r="AV29" s="1316"/>
      <c r="AW29" s="1317"/>
      <c r="AX29" s="1316"/>
      <c r="AY29" s="1317"/>
      <c r="AZ29" s="1316"/>
      <c r="BA29" s="1317"/>
      <c r="BB29" s="1316"/>
      <c r="BC29" s="1317"/>
      <c r="BD29" s="1316"/>
      <c r="BE29" s="1317"/>
      <c r="BF29" s="1316"/>
      <c r="BG29" s="1317"/>
      <c r="BH29" s="1316"/>
      <c r="BI29" s="1317"/>
      <c r="BJ29" s="1316"/>
      <c r="BK29" s="1317"/>
      <c r="BL29" s="1316"/>
      <c r="BM29" s="1317"/>
      <c r="BN29" s="1316"/>
      <c r="BO29" s="1329"/>
      <c r="BQ29" s="1337"/>
      <c r="BR29" s="1338"/>
      <c r="BS29" s="1339"/>
    </row>
    <row r="30" spans="1:71" ht="6" customHeight="1">
      <c r="A30" s="1355"/>
      <c r="B30" s="1338"/>
      <c r="C30" s="1356"/>
      <c r="D30" s="1361"/>
      <c r="E30" s="1317"/>
      <c r="F30" s="1316"/>
      <c r="G30" s="1317"/>
      <c r="H30" s="1316"/>
      <c r="I30" s="1317"/>
      <c r="J30" s="1316"/>
      <c r="K30" s="1317"/>
      <c r="L30" s="1316"/>
      <c r="M30" s="1317"/>
      <c r="N30" s="1316"/>
      <c r="O30" s="1317"/>
      <c r="P30" s="1316"/>
      <c r="Q30" s="1317"/>
      <c r="R30" s="1316"/>
      <c r="S30" s="1317"/>
      <c r="T30" s="1316"/>
      <c r="U30" s="1317"/>
      <c r="V30" s="1316"/>
      <c r="W30" s="1317"/>
      <c r="X30" s="1316"/>
      <c r="Y30" s="1317"/>
      <c r="Z30" s="1316"/>
      <c r="AA30" s="1317"/>
      <c r="AB30" s="1316"/>
      <c r="AC30" s="1317"/>
      <c r="AD30" s="1316"/>
      <c r="AE30" s="1317"/>
      <c r="AF30" s="1316"/>
      <c r="AG30" s="1317"/>
      <c r="AH30" s="1316"/>
      <c r="AI30" s="1317"/>
      <c r="AJ30" s="1316"/>
      <c r="AK30" s="1317"/>
      <c r="AL30" s="1316"/>
      <c r="AM30" s="1317"/>
      <c r="AN30" s="1316"/>
      <c r="AO30" s="1317"/>
      <c r="AP30" s="1316"/>
      <c r="AQ30" s="1317"/>
      <c r="AR30" s="1316"/>
      <c r="AS30" s="1317"/>
      <c r="AT30" s="1316"/>
      <c r="AU30" s="1317"/>
      <c r="AV30" s="1316"/>
      <c r="AW30" s="1317"/>
      <c r="AX30" s="1316"/>
      <c r="AY30" s="1317"/>
      <c r="AZ30" s="1316"/>
      <c r="BA30" s="1317"/>
      <c r="BB30" s="1316"/>
      <c r="BC30" s="1317"/>
      <c r="BD30" s="1316"/>
      <c r="BE30" s="1317"/>
      <c r="BF30" s="1316"/>
      <c r="BG30" s="1317"/>
      <c r="BH30" s="1316"/>
      <c r="BI30" s="1317"/>
      <c r="BJ30" s="1316"/>
      <c r="BK30" s="1317"/>
      <c r="BL30" s="1316"/>
      <c r="BM30" s="1317"/>
      <c r="BN30" s="1316"/>
      <c r="BO30" s="1329"/>
      <c r="BQ30" s="1337"/>
      <c r="BR30" s="1338"/>
      <c r="BS30" s="1339"/>
    </row>
    <row r="31" spans="1:71" ht="6" customHeight="1">
      <c r="A31" s="1355"/>
      <c r="B31" s="1338"/>
      <c r="C31" s="1356"/>
      <c r="D31" s="1361"/>
      <c r="E31" s="1317"/>
      <c r="F31" s="1316"/>
      <c r="G31" s="1317"/>
      <c r="H31" s="1316"/>
      <c r="I31" s="1317"/>
      <c r="J31" s="1316"/>
      <c r="K31" s="1317"/>
      <c r="L31" s="1316"/>
      <c r="M31" s="1317"/>
      <c r="N31" s="1316"/>
      <c r="O31" s="1317"/>
      <c r="P31" s="1316"/>
      <c r="Q31" s="1317"/>
      <c r="R31" s="1316"/>
      <c r="S31" s="1317"/>
      <c r="T31" s="1316"/>
      <c r="U31" s="1317"/>
      <c r="V31" s="1316"/>
      <c r="W31" s="1317"/>
      <c r="X31" s="1316"/>
      <c r="Y31" s="1317"/>
      <c r="Z31" s="1316"/>
      <c r="AA31" s="1317"/>
      <c r="AB31" s="1316"/>
      <c r="AC31" s="1317"/>
      <c r="AD31" s="1316"/>
      <c r="AE31" s="1317"/>
      <c r="AF31" s="1316"/>
      <c r="AG31" s="1317"/>
      <c r="AH31" s="1316"/>
      <c r="AI31" s="1317"/>
      <c r="AJ31" s="1316"/>
      <c r="AK31" s="1317"/>
      <c r="AL31" s="1316"/>
      <c r="AM31" s="1317"/>
      <c r="AN31" s="1316"/>
      <c r="AO31" s="1317"/>
      <c r="AP31" s="1316"/>
      <c r="AQ31" s="1317"/>
      <c r="AR31" s="1316"/>
      <c r="AS31" s="1317"/>
      <c r="AT31" s="1316"/>
      <c r="AU31" s="1317"/>
      <c r="AV31" s="1316"/>
      <c r="AW31" s="1317"/>
      <c r="AX31" s="1316"/>
      <c r="AY31" s="1317"/>
      <c r="AZ31" s="1316"/>
      <c r="BA31" s="1317"/>
      <c r="BB31" s="1316"/>
      <c r="BC31" s="1317"/>
      <c r="BD31" s="1316"/>
      <c r="BE31" s="1317"/>
      <c r="BF31" s="1316"/>
      <c r="BG31" s="1317"/>
      <c r="BH31" s="1316"/>
      <c r="BI31" s="1317"/>
      <c r="BJ31" s="1316"/>
      <c r="BK31" s="1317"/>
      <c r="BL31" s="1316"/>
      <c r="BM31" s="1317"/>
      <c r="BN31" s="1316"/>
      <c r="BO31" s="1329"/>
      <c r="BQ31" s="1331"/>
      <c r="BR31" s="1332"/>
      <c r="BS31" s="1333"/>
    </row>
    <row r="32" spans="1:71" ht="6" customHeight="1">
      <c r="A32" s="1355"/>
      <c r="B32" s="1338"/>
      <c r="C32" s="1356"/>
      <c r="D32" s="1361"/>
      <c r="E32" s="1317"/>
      <c r="F32" s="1316"/>
      <c r="G32" s="1317"/>
      <c r="H32" s="1316"/>
      <c r="I32" s="1317"/>
      <c r="J32" s="1316"/>
      <c r="K32" s="1317"/>
      <c r="L32" s="1316"/>
      <c r="M32" s="1317"/>
      <c r="N32" s="1316"/>
      <c r="O32" s="1317"/>
      <c r="P32" s="1316"/>
      <c r="Q32" s="1317"/>
      <c r="R32" s="1316"/>
      <c r="S32" s="1317"/>
      <c r="T32" s="1316"/>
      <c r="U32" s="1317"/>
      <c r="V32" s="1316"/>
      <c r="W32" s="1317"/>
      <c r="X32" s="1316"/>
      <c r="Y32" s="1317"/>
      <c r="Z32" s="1316"/>
      <c r="AA32" s="1317"/>
      <c r="AB32" s="1316"/>
      <c r="AC32" s="1317"/>
      <c r="AD32" s="1316"/>
      <c r="AE32" s="1317"/>
      <c r="AF32" s="1316"/>
      <c r="AG32" s="1317"/>
      <c r="AH32" s="1316"/>
      <c r="AI32" s="1317"/>
      <c r="AJ32" s="1316"/>
      <c r="AK32" s="1317"/>
      <c r="AL32" s="1316"/>
      <c r="AM32" s="1317"/>
      <c r="AN32" s="1316"/>
      <c r="AO32" s="1317"/>
      <c r="AP32" s="1316"/>
      <c r="AQ32" s="1317"/>
      <c r="AR32" s="1316"/>
      <c r="AS32" s="1317"/>
      <c r="AT32" s="1316"/>
      <c r="AU32" s="1317"/>
      <c r="AV32" s="1316"/>
      <c r="AW32" s="1317"/>
      <c r="AX32" s="1316"/>
      <c r="AY32" s="1317"/>
      <c r="AZ32" s="1316"/>
      <c r="BA32" s="1317"/>
      <c r="BB32" s="1316"/>
      <c r="BC32" s="1317"/>
      <c r="BD32" s="1316"/>
      <c r="BE32" s="1317"/>
      <c r="BF32" s="1316"/>
      <c r="BG32" s="1317"/>
      <c r="BH32" s="1316"/>
      <c r="BI32" s="1317"/>
      <c r="BJ32" s="1316"/>
      <c r="BK32" s="1317"/>
      <c r="BL32" s="1316"/>
      <c r="BM32" s="1317"/>
      <c r="BN32" s="1316"/>
      <c r="BO32" s="1329"/>
      <c r="BQ32" s="1331"/>
      <c r="BR32" s="1332"/>
      <c r="BS32" s="1333"/>
    </row>
    <row r="33" spans="1:71" ht="6" customHeight="1">
      <c r="A33" s="1355"/>
      <c r="B33" s="1338"/>
      <c r="C33" s="1356"/>
      <c r="D33" s="1361"/>
      <c r="E33" s="1317"/>
      <c r="F33" s="1316"/>
      <c r="G33" s="1317"/>
      <c r="H33" s="1316"/>
      <c r="I33" s="1317"/>
      <c r="J33" s="1316"/>
      <c r="K33" s="1317"/>
      <c r="L33" s="1316"/>
      <c r="M33" s="1317"/>
      <c r="N33" s="1316"/>
      <c r="O33" s="1317"/>
      <c r="P33" s="1316"/>
      <c r="Q33" s="1317"/>
      <c r="R33" s="1316"/>
      <c r="S33" s="1317"/>
      <c r="T33" s="1316"/>
      <c r="U33" s="1317"/>
      <c r="V33" s="1316"/>
      <c r="W33" s="1317"/>
      <c r="X33" s="1316"/>
      <c r="Y33" s="1317"/>
      <c r="Z33" s="1316"/>
      <c r="AA33" s="1317"/>
      <c r="AB33" s="1316"/>
      <c r="AC33" s="1317"/>
      <c r="AD33" s="1316"/>
      <c r="AE33" s="1317"/>
      <c r="AF33" s="1316"/>
      <c r="AG33" s="1317"/>
      <c r="AH33" s="1316"/>
      <c r="AI33" s="1317"/>
      <c r="AJ33" s="1316"/>
      <c r="AK33" s="1317"/>
      <c r="AL33" s="1316"/>
      <c r="AM33" s="1317"/>
      <c r="AN33" s="1316"/>
      <c r="AO33" s="1317"/>
      <c r="AP33" s="1316"/>
      <c r="AQ33" s="1317"/>
      <c r="AR33" s="1316"/>
      <c r="AS33" s="1317"/>
      <c r="AT33" s="1316"/>
      <c r="AU33" s="1317"/>
      <c r="AV33" s="1316"/>
      <c r="AW33" s="1317"/>
      <c r="AX33" s="1316"/>
      <c r="AY33" s="1317"/>
      <c r="AZ33" s="1316"/>
      <c r="BA33" s="1317"/>
      <c r="BB33" s="1316"/>
      <c r="BC33" s="1317"/>
      <c r="BD33" s="1316"/>
      <c r="BE33" s="1317"/>
      <c r="BF33" s="1316"/>
      <c r="BG33" s="1317"/>
      <c r="BH33" s="1316"/>
      <c r="BI33" s="1317"/>
      <c r="BJ33" s="1316"/>
      <c r="BK33" s="1317"/>
      <c r="BL33" s="1316"/>
      <c r="BM33" s="1317"/>
      <c r="BN33" s="1316"/>
      <c r="BO33" s="1329"/>
      <c r="BQ33" s="1304" t="s">
        <v>3</v>
      </c>
      <c r="BR33" s="1305"/>
      <c r="BS33" s="1306"/>
    </row>
    <row r="34" spans="1:71" ht="6" customHeight="1">
      <c r="A34" s="1355"/>
      <c r="B34" s="1338"/>
      <c r="C34" s="1356"/>
      <c r="D34" s="1361"/>
      <c r="E34" s="1317"/>
      <c r="F34" s="1316"/>
      <c r="G34" s="1317"/>
      <c r="H34" s="1316"/>
      <c r="I34" s="1317"/>
      <c r="J34" s="1316"/>
      <c r="K34" s="1317"/>
      <c r="L34" s="1316"/>
      <c r="M34" s="1317"/>
      <c r="N34" s="1316"/>
      <c r="O34" s="1317"/>
      <c r="P34" s="1316"/>
      <c r="Q34" s="1317"/>
      <c r="R34" s="1316"/>
      <c r="S34" s="1317"/>
      <c r="T34" s="1316"/>
      <c r="U34" s="1317"/>
      <c r="V34" s="1316"/>
      <c r="W34" s="1317"/>
      <c r="X34" s="1316"/>
      <c r="Y34" s="1317"/>
      <c r="Z34" s="1316"/>
      <c r="AA34" s="1317"/>
      <c r="AB34" s="1316"/>
      <c r="AC34" s="1317"/>
      <c r="AD34" s="1316"/>
      <c r="AE34" s="1317"/>
      <c r="AF34" s="1316"/>
      <c r="AG34" s="1317"/>
      <c r="AH34" s="1316"/>
      <c r="AI34" s="1317"/>
      <c r="AJ34" s="1316"/>
      <c r="AK34" s="1317"/>
      <c r="AL34" s="1316"/>
      <c r="AM34" s="1317"/>
      <c r="AN34" s="1316"/>
      <c r="AO34" s="1317"/>
      <c r="AP34" s="1316"/>
      <c r="AQ34" s="1317"/>
      <c r="AR34" s="1316"/>
      <c r="AS34" s="1317"/>
      <c r="AT34" s="1316"/>
      <c r="AU34" s="1317"/>
      <c r="AV34" s="1316"/>
      <c r="AW34" s="1317"/>
      <c r="AX34" s="1316"/>
      <c r="AY34" s="1317"/>
      <c r="AZ34" s="1316"/>
      <c r="BA34" s="1317"/>
      <c r="BB34" s="1316"/>
      <c r="BC34" s="1317"/>
      <c r="BD34" s="1316"/>
      <c r="BE34" s="1317"/>
      <c r="BF34" s="1316"/>
      <c r="BG34" s="1317"/>
      <c r="BH34" s="1316"/>
      <c r="BI34" s="1317"/>
      <c r="BJ34" s="1316"/>
      <c r="BK34" s="1317"/>
      <c r="BL34" s="1316"/>
      <c r="BM34" s="1317"/>
      <c r="BN34" s="1316"/>
      <c r="BO34" s="1329"/>
      <c r="BQ34" s="1304"/>
      <c r="BR34" s="1305"/>
      <c r="BS34" s="1306"/>
    </row>
    <row r="35" spans="1:71" ht="6" customHeight="1">
      <c r="A35" s="1357"/>
      <c r="B35" s="1358"/>
      <c r="C35" s="1359"/>
      <c r="D35" s="1362"/>
      <c r="E35" s="1319"/>
      <c r="F35" s="1318"/>
      <c r="G35" s="1319"/>
      <c r="H35" s="1318"/>
      <c r="I35" s="1319"/>
      <c r="J35" s="1318"/>
      <c r="K35" s="1319"/>
      <c r="L35" s="1318"/>
      <c r="M35" s="1319"/>
      <c r="N35" s="1318"/>
      <c r="O35" s="1319"/>
      <c r="P35" s="1318"/>
      <c r="Q35" s="1319"/>
      <c r="R35" s="1318"/>
      <c r="S35" s="1319"/>
      <c r="T35" s="1318"/>
      <c r="U35" s="1319"/>
      <c r="V35" s="1318"/>
      <c r="W35" s="1319"/>
      <c r="X35" s="1318"/>
      <c r="Y35" s="1319"/>
      <c r="Z35" s="1318"/>
      <c r="AA35" s="1319"/>
      <c r="AB35" s="1318"/>
      <c r="AC35" s="1319"/>
      <c r="AD35" s="1318"/>
      <c r="AE35" s="1319"/>
      <c r="AF35" s="1318"/>
      <c r="AG35" s="1319"/>
      <c r="AH35" s="1318"/>
      <c r="AI35" s="1319"/>
      <c r="AJ35" s="1318"/>
      <c r="AK35" s="1319"/>
      <c r="AL35" s="1318"/>
      <c r="AM35" s="1319"/>
      <c r="AN35" s="1318"/>
      <c r="AO35" s="1319"/>
      <c r="AP35" s="1318"/>
      <c r="AQ35" s="1319"/>
      <c r="AR35" s="1318"/>
      <c r="AS35" s="1319"/>
      <c r="AT35" s="1318"/>
      <c r="AU35" s="1319"/>
      <c r="AV35" s="1318"/>
      <c r="AW35" s="1319"/>
      <c r="AX35" s="1318"/>
      <c r="AY35" s="1319"/>
      <c r="AZ35" s="1318"/>
      <c r="BA35" s="1319"/>
      <c r="BB35" s="1318"/>
      <c r="BC35" s="1319"/>
      <c r="BD35" s="1318"/>
      <c r="BE35" s="1319"/>
      <c r="BF35" s="1318"/>
      <c r="BG35" s="1319"/>
      <c r="BH35" s="1318"/>
      <c r="BI35" s="1319"/>
      <c r="BJ35" s="1318"/>
      <c r="BK35" s="1319"/>
      <c r="BL35" s="1318"/>
      <c r="BM35" s="1319"/>
      <c r="BN35" s="1318"/>
      <c r="BO35" s="1330"/>
      <c r="BQ35" s="1304" t="s">
        <v>425</v>
      </c>
      <c r="BR35" s="1305"/>
      <c r="BS35" s="1306"/>
    </row>
    <row r="36" spans="1:71" ht="6" customHeight="1">
      <c r="A36" s="1344" t="s">
        <v>23</v>
      </c>
      <c r="B36" s="1345"/>
      <c r="C36" s="1345"/>
      <c r="D36" s="1350"/>
      <c r="E36" s="1312"/>
      <c r="F36" s="1311"/>
      <c r="G36" s="1312"/>
      <c r="H36" s="1311"/>
      <c r="I36" s="1312"/>
      <c r="J36" s="1311"/>
      <c r="K36" s="1312"/>
      <c r="L36" s="1311"/>
      <c r="M36" s="1312"/>
      <c r="N36" s="1311"/>
      <c r="O36" s="1312"/>
      <c r="P36" s="1311"/>
      <c r="Q36" s="1312"/>
      <c r="R36" s="1311"/>
      <c r="S36" s="1312"/>
      <c r="T36" s="1311"/>
      <c r="U36" s="1312"/>
      <c r="V36" s="1311"/>
      <c r="W36" s="1312"/>
      <c r="X36" s="1311"/>
      <c r="Y36" s="1312"/>
      <c r="Z36" s="1311"/>
      <c r="AA36" s="1312"/>
      <c r="AB36" s="1311"/>
      <c r="AC36" s="1312"/>
      <c r="AD36" s="1311"/>
      <c r="AE36" s="1312"/>
      <c r="AF36" s="1311"/>
      <c r="AG36" s="1312"/>
      <c r="AH36" s="1311"/>
      <c r="AI36" s="1312"/>
      <c r="AJ36" s="1311"/>
      <c r="AK36" s="1312"/>
      <c r="AL36" s="1311"/>
      <c r="AM36" s="1312"/>
      <c r="AN36" s="1311"/>
      <c r="AO36" s="1312"/>
      <c r="AP36" s="1311"/>
      <c r="AQ36" s="1312"/>
      <c r="AR36" s="1311"/>
      <c r="AS36" s="1312"/>
      <c r="AT36" s="1311"/>
      <c r="AU36" s="1312"/>
      <c r="AV36" s="1311"/>
      <c r="AW36" s="1312"/>
      <c r="AX36" s="1311"/>
      <c r="AY36" s="1312"/>
      <c r="AZ36" s="1311"/>
      <c r="BA36" s="1312"/>
      <c r="BB36" s="1311"/>
      <c r="BC36" s="1312"/>
      <c r="BD36" s="1311"/>
      <c r="BE36" s="1312"/>
      <c r="BF36" s="1311"/>
      <c r="BG36" s="1312"/>
      <c r="BH36" s="1311"/>
      <c r="BI36" s="1312"/>
      <c r="BJ36" s="1311"/>
      <c r="BK36" s="1312"/>
      <c r="BL36" s="1311"/>
      <c r="BM36" s="1312"/>
      <c r="BN36" s="1311"/>
      <c r="BO36" s="1313"/>
      <c r="BQ36" s="1304">
        <f>SUM(D36:BO39)</f>
        <v>0</v>
      </c>
      <c r="BR36" s="1305"/>
      <c r="BS36" s="1306"/>
    </row>
    <row r="37" spans="1:71" ht="6" customHeight="1">
      <c r="A37" s="1346"/>
      <c r="B37" s="1347"/>
      <c r="C37" s="1347"/>
      <c r="D37" s="1351"/>
      <c r="E37" s="1310"/>
      <c r="F37" s="1310"/>
      <c r="G37" s="1310"/>
      <c r="H37" s="1310"/>
      <c r="I37" s="1310"/>
      <c r="J37" s="1310"/>
      <c r="K37" s="1310"/>
      <c r="L37" s="1310"/>
      <c r="M37" s="1310"/>
      <c r="N37" s="1310"/>
      <c r="O37" s="1310"/>
      <c r="P37" s="1310"/>
      <c r="Q37" s="1310"/>
      <c r="R37" s="1310"/>
      <c r="S37" s="1310"/>
      <c r="T37" s="1310"/>
      <c r="U37" s="1310"/>
      <c r="V37" s="1310"/>
      <c r="W37" s="1310"/>
      <c r="X37" s="1310"/>
      <c r="Y37" s="1310"/>
      <c r="Z37" s="1310"/>
      <c r="AA37" s="1310"/>
      <c r="AB37" s="1310"/>
      <c r="AC37" s="1310"/>
      <c r="AD37" s="1310"/>
      <c r="AE37" s="1310"/>
      <c r="AF37" s="1310"/>
      <c r="AG37" s="1310"/>
      <c r="AH37" s="1310"/>
      <c r="AI37" s="1310"/>
      <c r="AJ37" s="1310"/>
      <c r="AK37" s="1310"/>
      <c r="AL37" s="1310"/>
      <c r="AM37" s="1310"/>
      <c r="AN37" s="1310"/>
      <c r="AO37" s="1310"/>
      <c r="AP37" s="1310"/>
      <c r="AQ37" s="1310"/>
      <c r="AR37" s="1310"/>
      <c r="AS37" s="1310"/>
      <c r="AT37" s="1310"/>
      <c r="AU37" s="1310"/>
      <c r="AV37" s="1310"/>
      <c r="AW37" s="1310"/>
      <c r="AX37" s="1310"/>
      <c r="AY37" s="1310"/>
      <c r="AZ37" s="1310"/>
      <c r="BA37" s="1310"/>
      <c r="BB37" s="1310"/>
      <c r="BC37" s="1310"/>
      <c r="BD37" s="1310"/>
      <c r="BE37" s="1310"/>
      <c r="BF37" s="1310"/>
      <c r="BG37" s="1310"/>
      <c r="BH37" s="1310"/>
      <c r="BI37" s="1310"/>
      <c r="BJ37" s="1310"/>
      <c r="BK37" s="1310"/>
      <c r="BL37" s="1310"/>
      <c r="BM37" s="1310"/>
      <c r="BN37" s="1310"/>
      <c r="BO37" s="1301"/>
      <c r="BQ37" s="1304"/>
      <c r="BR37" s="1305"/>
      <c r="BS37" s="1306"/>
    </row>
    <row r="38" spans="1:71" ht="6" customHeight="1">
      <c r="A38" s="1346"/>
      <c r="B38" s="1347"/>
      <c r="C38" s="1347"/>
      <c r="D38" s="1326"/>
      <c r="E38" s="1310"/>
      <c r="F38" s="1300"/>
      <c r="G38" s="1310"/>
      <c r="H38" s="1300"/>
      <c r="I38" s="1310"/>
      <c r="J38" s="1300"/>
      <c r="K38" s="1310"/>
      <c r="L38" s="1300"/>
      <c r="M38" s="1310"/>
      <c r="N38" s="1300"/>
      <c r="O38" s="1310"/>
      <c r="P38" s="1300"/>
      <c r="Q38" s="1310"/>
      <c r="R38" s="1300"/>
      <c r="S38" s="1310"/>
      <c r="T38" s="1300"/>
      <c r="U38" s="1310"/>
      <c r="V38" s="1300"/>
      <c r="W38" s="1310"/>
      <c r="X38" s="1300"/>
      <c r="Y38" s="1310"/>
      <c r="Z38" s="1300"/>
      <c r="AA38" s="1310"/>
      <c r="AB38" s="1300"/>
      <c r="AC38" s="1310"/>
      <c r="AD38" s="1300"/>
      <c r="AE38" s="1310"/>
      <c r="AF38" s="1300"/>
      <c r="AG38" s="1310"/>
      <c r="AH38" s="1300"/>
      <c r="AI38" s="1310"/>
      <c r="AJ38" s="1300"/>
      <c r="AK38" s="1310"/>
      <c r="AL38" s="1300"/>
      <c r="AM38" s="1310"/>
      <c r="AN38" s="1300"/>
      <c r="AO38" s="1310"/>
      <c r="AP38" s="1300"/>
      <c r="AQ38" s="1310"/>
      <c r="AR38" s="1300"/>
      <c r="AS38" s="1310"/>
      <c r="AT38" s="1300"/>
      <c r="AU38" s="1310"/>
      <c r="AV38" s="1300"/>
      <c r="AW38" s="1310"/>
      <c r="AX38" s="1300"/>
      <c r="AY38" s="1310"/>
      <c r="AZ38" s="1300"/>
      <c r="BA38" s="1310"/>
      <c r="BB38" s="1300"/>
      <c r="BC38" s="1310"/>
      <c r="BD38" s="1300"/>
      <c r="BE38" s="1310"/>
      <c r="BF38" s="1300"/>
      <c r="BG38" s="1310"/>
      <c r="BH38" s="1300"/>
      <c r="BI38" s="1310"/>
      <c r="BJ38" s="1300"/>
      <c r="BK38" s="1310"/>
      <c r="BL38" s="1300"/>
      <c r="BM38" s="1310"/>
      <c r="BN38" s="1300"/>
      <c r="BO38" s="1301"/>
      <c r="BQ38" s="1304" t="s">
        <v>23</v>
      </c>
      <c r="BR38" s="1305"/>
      <c r="BS38" s="1306"/>
    </row>
    <row r="39" spans="1:71" ht="6" customHeight="1">
      <c r="A39" s="1348"/>
      <c r="B39" s="1349"/>
      <c r="C39" s="1349"/>
      <c r="D39" s="1327"/>
      <c r="E39" s="1302"/>
      <c r="F39" s="1302"/>
      <c r="G39" s="1302"/>
      <c r="H39" s="1302"/>
      <c r="I39" s="1302"/>
      <c r="J39" s="1302"/>
      <c r="K39" s="1302"/>
      <c r="L39" s="1302"/>
      <c r="M39" s="1302"/>
      <c r="N39" s="1302"/>
      <c r="O39" s="1302"/>
      <c r="P39" s="1302"/>
      <c r="Q39" s="1302"/>
      <c r="R39" s="1302"/>
      <c r="S39" s="1302"/>
      <c r="T39" s="1302"/>
      <c r="U39" s="1302"/>
      <c r="V39" s="1302"/>
      <c r="W39" s="1302"/>
      <c r="X39" s="1302"/>
      <c r="Y39" s="1302"/>
      <c r="Z39" s="1302"/>
      <c r="AA39" s="1302"/>
      <c r="AB39" s="1302"/>
      <c r="AC39" s="1302"/>
      <c r="AD39" s="1302"/>
      <c r="AE39" s="1302"/>
      <c r="AF39" s="1302"/>
      <c r="AG39" s="1302"/>
      <c r="AH39" s="1302"/>
      <c r="AI39" s="1302"/>
      <c r="AJ39" s="1302"/>
      <c r="AK39" s="1302"/>
      <c r="AL39" s="1302"/>
      <c r="AM39" s="1302"/>
      <c r="AN39" s="1302"/>
      <c r="AO39" s="1302"/>
      <c r="AP39" s="1302"/>
      <c r="AQ39" s="1302"/>
      <c r="AR39" s="1302"/>
      <c r="AS39" s="1302"/>
      <c r="AT39" s="1302"/>
      <c r="AU39" s="1302"/>
      <c r="AV39" s="1302"/>
      <c r="AW39" s="1302"/>
      <c r="AX39" s="1302"/>
      <c r="AY39" s="1302"/>
      <c r="AZ39" s="1302"/>
      <c r="BA39" s="1302"/>
      <c r="BB39" s="1302"/>
      <c r="BC39" s="1302"/>
      <c r="BD39" s="1302"/>
      <c r="BE39" s="1302"/>
      <c r="BF39" s="1302"/>
      <c r="BG39" s="1302"/>
      <c r="BH39" s="1302"/>
      <c r="BI39" s="1302"/>
      <c r="BJ39" s="1302"/>
      <c r="BK39" s="1302"/>
      <c r="BL39" s="1302"/>
      <c r="BM39" s="1302"/>
      <c r="BN39" s="1302"/>
      <c r="BO39" s="1303"/>
      <c r="BQ39" s="1307"/>
      <c r="BR39" s="1308"/>
      <c r="BS39" s="1309"/>
    </row>
    <row r="40" spans="1:71" ht="6" customHeight="1">
      <c r="A40" s="312"/>
      <c r="B40" s="312"/>
      <c r="C40" s="312"/>
      <c r="D40" s="312"/>
      <c r="E40" s="312"/>
      <c r="F40" s="312"/>
      <c r="G40" s="312"/>
      <c r="H40" s="312"/>
      <c r="I40" s="312"/>
      <c r="J40" s="312"/>
      <c r="K40" s="312"/>
      <c r="L40" s="312"/>
      <c r="M40" s="312"/>
      <c r="N40" s="312"/>
      <c r="O40" s="312"/>
      <c r="P40" s="312"/>
      <c r="Q40" s="312"/>
      <c r="R40" s="312"/>
      <c r="S40" s="312"/>
      <c r="T40" s="312"/>
      <c r="U40" s="312"/>
      <c r="V40" s="312"/>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row>
    <row r="41" spans="1:71" ht="6" customHeight="1">
      <c r="A41" s="1371"/>
      <c r="B41" s="1372"/>
      <c r="C41" s="1372"/>
      <c r="D41" s="1375" t="s">
        <v>100</v>
      </c>
      <c r="E41" s="1376"/>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row>
    <row r="42" spans="1:71" ht="6" customHeight="1">
      <c r="A42" s="1373"/>
      <c r="B42" s="1374"/>
      <c r="C42" s="1374"/>
      <c r="D42" s="1377"/>
      <c r="E42" s="1378"/>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row>
    <row r="43" spans="1:71" ht="6" customHeight="1">
      <c r="A43" s="1344" t="s">
        <v>422</v>
      </c>
      <c r="B43" s="1345"/>
      <c r="C43" s="1365"/>
      <c r="D43" s="1380"/>
      <c r="E43" s="1381"/>
      <c r="F43" s="1379"/>
      <c r="G43" s="1381"/>
      <c r="H43" s="1379"/>
      <c r="I43" s="1381"/>
      <c r="J43" s="1379"/>
      <c r="K43" s="1381"/>
      <c r="L43" s="1379"/>
      <c r="M43" s="1381"/>
      <c r="N43" s="1379"/>
      <c r="O43" s="1381"/>
      <c r="P43" s="1379"/>
      <c r="Q43" s="1381"/>
      <c r="R43" s="1379"/>
      <c r="S43" s="1381"/>
      <c r="T43" s="1379"/>
      <c r="U43" s="1381"/>
      <c r="V43" s="1379"/>
      <c r="W43" s="1381"/>
      <c r="X43" s="1379"/>
      <c r="Y43" s="1381"/>
      <c r="Z43" s="1379"/>
      <c r="AA43" s="1381"/>
      <c r="AB43" s="1379"/>
      <c r="AC43" s="1381"/>
      <c r="AD43" s="1379"/>
      <c r="AE43" s="1381"/>
      <c r="AF43" s="1379"/>
      <c r="AG43" s="1381"/>
      <c r="AH43" s="1379"/>
      <c r="AI43" s="1381"/>
      <c r="AJ43" s="1379"/>
      <c r="AK43" s="1381"/>
      <c r="AL43" s="1379"/>
      <c r="AM43" s="1381"/>
      <c r="AN43" s="1379"/>
      <c r="AO43" s="1381"/>
      <c r="AP43" s="1379"/>
      <c r="AQ43" s="1381"/>
      <c r="AR43" s="1379"/>
      <c r="AS43" s="1381"/>
      <c r="AT43" s="1379"/>
      <c r="AU43" s="1381"/>
      <c r="AV43" s="1379"/>
      <c r="AW43" s="1381"/>
      <c r="AX43" s="1379"/>
      <c r="AY43" s="1381"/>
      <c r="AZ43" s="1379"/>
      <c r="BA43" s="1381"/>
      <c r="BB43" s="1379"/>
      <c r="BC43" s="1381"/>
      <c r="BD43" s="1379"/>
      <c r="BE43" s="1381"/>
      <c r="BF43" s="1379"/>
      <c r="BG43" s="1381"/>
      <c r="BH43" s="1379"/>
      <c r="BI43" s="1381"/>
      <c r="BJ43" s="1379"/>
      <c r="BK43" s="1381"/>
      <c r="BL43" s="1379"/>
      <c r="BM43" s="1381"/>
      <c r="BN43" s="1379"/>
      <c r="BO43" s="1384"/>
      <c r="BQ43" s="1334" t="s">
        <v>417</v>
      </c>
      <c r="BR43" s="1335"/>
      <c r="BS43" s="1336"/>
    </row>
    <row r="44" spans="1:71" ht="6" customHeight="1">
      <c r="A44" s="1348"/>
      <c r="B44" s="1349"/>
      <c r="C44" s="1366"/>
      <c r="D44" s="1382"/>
      <c r="E44" s="1383"/>
      <c r="F44" s="1385"/>
      <c r="G44" s="1383"/>
      <c r="H44" s="1385"/>
      <c r="I44" s="1383"/>
      <c r="J44" s="1385"/>
      <c r="K44" s="1383"/>
      <c r="L44" s="1385"/>
      <c r="M44" s="1383"/>
      <c r="N44" s="1385"/>
      <c r="O44" s="1383"/>
      <c r="P44" s="1385"/>
      <c r="Q44" s="1383"/>
      <c r="R44" s="1385"/>
      <c r="S44" s="1383"/>
      <c r="T44" s="1385"/>
      <c r="U44" s="1383"/>
      <c r="V44" s="1385"/>
      <c r="W44" s="1383"/>
      <c r="X44" s="1385"/>
      <c r="Y44" s="1383"/>
      <c r="Z44" s="1385"/>
      <c r="AA44" s="1383"/>
      <c r="AB44" s="1385"/>
      <c r="AC44" s="1383"/>
      <c r="AD44" s="1385"/>
      <c r="AE44" s="1383"/>
      <c r="AF44" s="1385"/>
      <c r="AG44" s="1383"/>
      <c r="AH44" s="1385"/>
      <c r="AI44" s="1383"/>
      <c r="AJ44" s="1385"/>
      <c r="AK44" s="1383"/>
      <c r="AL44" s="1385"/>
      <c r="AM44" s="1383"/>
      <c r="AN44" s="1385"/>
      <c r="AO44" s="1383"/>
      <c r="AP44" s="1385"/>
      <c r="AQ44" s="1383"/>
      <c r="AR44" s="1385"/>
      <c r="AS44" s="1383"/>
      <c r="AT44" s="1385"/>
      <c r="AU44" s="1383"/>
      <c r="AV44" s="1385"/>
      <c r="AW44" s="1383"/>
      <c r="AX44" s="1385"/>
      <c r="AY44" s="1383"/>
      <c r="AZ44" s="1385"/>
      <c r="BA44" s="1383"/>
      <c r="BB44" s="1385"/>
      <c r="BC44" s="1383"/>
      <c r="BD44" s="1385"/>
      <c r="BE44" s="1383"/>
      <c r="BF44" s="1385"/>
      <c r="BG44" s="1383"/>
      <c r="BH44" s="1385"/>
      <c r="BI44" s="1383"/>
      <c r="BJ44" s="1385"/>
      <c r="BK44" s="1383"/>
      <c r="BL44" s="1385"/>
      <c r="BM44" s="1383"/>
      <c r="BN44" s="1385"/>
      <c r="BO44" s="1386"/>
      <c r="BQ44" s="1337"/>
      <c r="BR44" s="1338"/>
      <c r="BS44" s="1339"/>
    </row>
    <row r="45" spans="1:71" ht="6" customHeight="1">
      <c r="A45" s="1344" t="s">
        <v>423</v>
      </c>
      <c r="B45" s="1345"/>
      <c r="C45" s="1365"/>
      <c r="D45" s="1367"/>
      <c r="E45" s="1321"/>
      <c r="F45" s="1320"/>
      <c r="G45" s="1321"/>
      <c r="H45" s="1320"/>
      <c r="I45" s="1321"/>
      <c r="J45" s="1320"/>
      <c r="K45" s="1321"/>
      <c r="L45" s="1320"/>
      <c r="M45" s="1321"/>
      <c r="N45" s="1320"/>
      <c r="O45" s="1321"/>
      <c r="P45" s="1320"/>
      <c r="Q45" s="1321"/>
      <c r="R45" s="1320"/>
      <c r="S45" s="1321"/>
      <c r="T45" s="1320"/>
      <c r="U45" s="1321"/>
      <c r="V45" s="1320"/>
      <c r="W45" s="1321"/>
      <c r="X45" s="1320"/>
      <c r="Y45" s="1321"/>
      <c r="Z45" s="1320"/>
      <c r="AA45" s="1321"/>
      <c r="AB45" s="1320"/>
      <c r="AC45" s="1321"/>
      <c r="AD45" s="1320"/>
      <c r="AE45" s="1321"/>
      <c r="AF45" s="1320"/>
      <c r="AG45" s="1321"/>
      <c r="AH45" s="1320"/>
      <c r="AI45" s="1321"/>
      <c r="AJ45" s="1320"/>
      <c r="AK45" s="1321"/>
      <c r="AL45" s="1320"/>
      <c r="AM45" s="1321"/>
      <c r="AN45" s="1320"/>
      <c r="AO45" s="1321"/>
      <c r="AP45" s="1320"/>
      <c r="AQ45" s="1321"/>
      <c r="AR45" s="1320"/>
      <c r="AS45" s="1321"/>
      <c r="AT45" s="1320"/>
      <c r="AU45" s="1321"/>
      <c r="AV45" s="1320"/>
      <c r="AW45" s="1321"/>
      <c r="AX45" s="1320"/>
      <c r="AY45" s="1321"/>
      <c r="AZ45" s="1320"/>
      <c r="BA45" s="1321"/>
      <c r="BB45" s="1320"/>
      <c r="BC45" s="1321"/>
      <c r="BD45" s="1320"/>
      <c r="BE45" s="1321"/>
      <c r="BF45" s="1320"/>
      <c r="BG45" s="1321"/>
      <c r="BH45" s="1320"/>
      <c r="BI45" s="1321"/>
      <c r="BJ45" s="1320"/>
      <c r="BK45" s="1321"/>
      <c r="BL45" s="1320"/>
      <c r="BM45" s="1321"/>
      <c r="BN45" s="1320"/>
      <c r="BO45" s="1324"/>
      <c r="BQ45" s="1337"/>
      <c r="BR45" s="1338"/>
      <c r="BS45" s="1339"/>
    </row>
    <row r="46" spans="1:71" ht="6" customHeight="1">
      <c r="A46" s="1348"/>
      <c r="B46" s="1349"/>
      <c r="C46" s="1366"/>
      <c r="D46" s="1368"/>
      <c r="E46" s="1323"/>
      <c r="F46" s="1322"/>
      <c r="G46" s="1323"/>
      <c r="H46" s="1322"/>
      <c r="I46" s="1323"/>
      <c r="J46" s="1322"/>
      <c r="K46" s="1323"/>
      <c r="L46" s="1322"/>
      <c r="M46" s="1323"/>
      <c r="N46" s="1322"/>
      <c r="O46" s="1323"/>
      <c r="P46" s="1322"/>
      <c r="Q46" s="1323"/>
      <c r="R46" s="1322"/>
      <c r="S46" s="1323"/>
      <c r="T46" s="1322"/>
      <c r="U46" s="1323"/>
      <c r="V46" s="1322"/>
      <c r="W46" s="1323"/>
      <c r="X46" s="1322"/>
      <c r="Y46" s="1323"/>
      <c r="Z46" s="1322"/>
      <c r="AA46" s="1323"/>
      <c r="AB46" s="1322"/>
      <c r="AC46" s="1323"/>
      <c r="AD46" s="1322"/>
      <c r="AE46" s="1323"/>
      <c r="AF46" s="1322"/>
      <c r="AG46" s="1323"/>
      <c r="AH46" s="1322"/>
      <c r="AI46" s="1323"/>
      <c r="AJ46" s="1322"/>
      <c r="AK46" s="1323"/>
      <c r="AL46" s="1322"/>
      <c r="AM46" s="1323"/>
      <c r="AN46" s="1322"/>
      <c r="AO46" s="1323"/>
      <c r="AP46" s="1322"/>
      <c r="AQ46" s="1323"/>
      <c r="AR46" s="1322"/>
      <c r="AS46" s="1323"/>
      <c r="AT46" s="1322"/>
      <c r="AU46" s="1323"/>
      <c r="AV46" s="1322"/>
      <c r="AW46" s="1323"/>
      <c r="AX46" s="1322"/>
      <c r="AY46" s="1323"/>
      <c r="AZ46" s="1322"/>
      <c r="BA46" s="1323"/>
      <c r="BB46" s="1322"/>
      <c r="BC46" s="1323"/>
      <c r="BD46" s="1322"/>
      <c r="BE46" s="1323"/>
      <c r="BF46" s="1322"/>
      <c r="BG46" s="1323"/>
      <c r="BH46" s="1322"/>
      <c r="BI46" s="1323"/>
      <c r="BJ46" s="1322"/>
      <c r="BK46" s="1323"/>
      <c r="BL46" s="1322"/>
      <c r="BM46" s="1323"/>
      <c r="BN46" s="1322"/>
      <c r="BO46" s="1325"/>
      <c r="BQ46" s="1337"/>
      <c r="BR46" s="1338"/>
      <c r="BS46" s="1339"/>
    </row>
    <row r="47" spans="1:71" ht="6" customHeight="1">
      <c r="A47" s="1352" t="s">
        <v>424</v>
      </c>
      <c r="B47" s="1353"/>
      <c r="C47" s="1354"/>
      <c r="D47" s="1360"/>
      <c r="E47" s="1315"/>
      <c r="F47" s="1314"/>
      <c r="G47" s="1315"/>
      <c r="H47" s="1314"/>
      <c r="I47" s="1315"/>
      <c r="J47" s="1314"/>
      <c r="K47" s="1315"/>
      <c r="L47" s="1314"/>
      <c r="M47" s="1315"/>
      <c r="N47" s="1314"/>
      <c r="O47" s="1315"/>
      <c r="P47" s="1314"/>
      <c r="Q47" s="1315"/>
      <c r="R47" s="1314"/>
      <c r="S47" s="1315"/>
      <c r="T47" s="1314"/>
      <c r="U47" s="1315"/>
      <c r="V47" s="1314"/>
      <c r="W47" s="1315"/>
      <c r="X47" s="1314"/>
      <c r="Y47" s="1315"/>
      <c r="Z47" s="1314"/>
      <c r="AA47" s="1315"/>
      <c r="AB47" s="1314"/>
      <c r="AC47" s="1315"/>
      <c r="AD47" s="1314"/>
      <c r="AE47" s="1315"/>
      <c r="AF47" s="1314"/>
      <c r="AG47" s="1315"/>
      <c r="AH47" s="1314"/>
      <c r="AI47" s="1315"/>
      <c r="AJ47" s="1314"/>
      <c r="AK47" s="1315"/>
      <c r="AL47" s="1314"/>
      <c r="AM47" s="1315"/>
      <c r="AN47" s="1314"/>
      <c r="AO47" s="1315"/>
      <c r="AP47" s="1314"/>
      <c r="AQ47" s="1315"/>
      <c r="AR47" s="1314"/>
      <c r="AS47" s="1315"/>
      <c r="AT47" s="1314"/>
      <c r="AU47" s="1315"/>
      <c r="AV47" s="1314"/>
      <c r="AW47" s="1315"/>
      <c r="AX47" s="1314"/>
      <c r="AY47" s="1315"/>
      <c r="AZ47" s="1314"/>
      <c r="BA47" s="1315"/>
      <c r="BB47" s="1314"/>
      <c r="BC47" s="1315"/>
      <c r="BD47" s="1314"/>
      <c r="BE47" s="1315"/>
      <c r="BF47" s="1314"/>
      <c r="BG47" s="1315"/>
      <c r="BH47" s="1314"/>
      <c r="BI47" s="1315"/>
      <c r="BJ47" s="1314"/>
      <c r="BK47" s="1315"/>
      <c r="BL47" s="1314"/>
      <c r="BM47" s="1315"/>
      <c r="BN47" s="1314"/>
      <c r="BO47" s="1328"/>
      <c r="BQ47" s="1337"/>
      <c r="BR47" s="1338"/>
      <c r="BS47" s="1339"/>
    </row>
    <row r="48" spans="1:71" ht="6" customHeight="1">
      <c r="A48" s="1355"/>
      <c r="B48" s="1338"/>
      <c r="C48" s="1356"/>
      <c r="D48" s="1361"/>
      <c r="E48" s="1317"/>
      <c r="F48" s="1316"/>
      <c r="G48" s="1317"/>
      <c r="H48" s="1316"/>
      <c r="I48" s="1317"/>
      <c r="J48" s="1316"/>
      <c r="K48" s="1317"/>
      <c r="L48" s="1316"/>
      <c r="M48" s="1317"/>
      <c r="N48" s="1316"/>
      <c r="O48" s="1317"/>
      <c r="P48" s="1316"/>
      <c r="Q48" s="1317"/>
      <c r="R48" s="1316"/>
      <c r="S48" s="1317"/>
      <c r="T48" s="1316"/>
      <c r="U48" s="1317"/>
      <c r="V48" s="1316"/>
      <c r="W48" s="1317"/>
      <c r="X48" s="1316"/>
      <c r="Y48" s="1317"/>
      <c r="Z48" s="1316"/>
      <c r="AA48" s="1317"/>
      <c r="AB48" s="1316"/>
      <c r="AC48" s="1317"/>
      <c r="AD48" s="1316"/>
      <c r="AE48" s="1317"/>
      <c r="AF48" s="1316"/>
      <c r="AG48" s="1317"/>
      <c r="AH48" s="1316"/>
      <c r="AI48" s="1317"/>
      <c r="AJ48" s="1316"/>
      <c r="AK48" s="1317"/>
      <c r="AL48" s="1316"/>
      <c r="AM48" s="1317"/>
      <c r="AN48" s="1316"/>
      <c r="AO48" s="1317"/>
      <c r="AP48" s="1316"/>
      <c r="AQ48" s="1317"/>
      <c r="AR48" s="1316"/>
      <c r="AS48" s="1317"/>
      <c r="AT48" s="1316"/>
      <c r="AU48" s="1317"/>
      <c r="AV48" s="1316"/>
      <c r="AW48" s="1317"/>
      <c r="AX48" s="1316"/>
      <c r="AY48" s="1317"/>
      <c r="AZ48" s="1316"/>
      <c r="BA48" s="1317"/>
      <c r="BB48" s="1316"/>
      <c r="BC48" s="1317"/>
      <c r="BD48" s="1316"/>
      <c r="BE48" s="1317"/>
      <c r="BF48" s="1316"/>
      <c r="BG48" s="1317"/>
      <c r="BH48" s="1316"/>
      <c r="BI48" s="1317"/>
      <c r="BJ48" s="1316"/>
      <c r="BK48" s="1317"/>
      <c r="BL48" s="1316"/>
      <c r="BM48" s="1317"/>
      <c r="BN48" s="1316"/>
      <c r="BO48" s="1329"/>
      <c r="BQ48" s="1337"/>
      <c r="BR48" s="1338"/>
      <c r="BS48" s="1339"/>
    </row>
    <row r="49" spans="1:71" ht="6" customHeight="1">
      <c r="A49" s="1355"/>
      <c r="B49" s="1338"/>
      <c r="C49" s="1356"/>
      <c r="D49" s="1361"/>
      <c r="E49" s="1317"/>
      <c r="F49" s="1316"/>
      <c r="G49" s="1317"/>
      <c r="H49" s="1316"/>
      <c r="I49" s="1317"/>
      <c r="J49" s="1316"/>
      <c r="K49" s="1317"/>
      <c r="L49" s="1316"/>
      <c r="M49" s="1317"/>
      <c r="N49" s="1316"/>
      <c r="O49" s="1317"/>
      <c r="P49" s="1316"/>
      <c r="Q49" s="1317"/>
      <c r="R49" s="1316"/>
      <c r="S49" s="1317"/>
      <c r="T49" s="1316"/>
      <c r="U49" s="1317"/>
      <c r="V49" s="1316"/>
      <c r="W49" s="1317"/>
      <c r="X49" s="1316"/>
      <c r="Y49" s="1317"/>
      <c r="Z49" s="1316"/>
      <c r="AA49" s="1317"/>
      <c r="AB49" s="1316"/>
      <c r="AC49" s="1317"/>
      <c r="AD49" s="1316"/>
      <c r="AE49" s="1317"/>
      <c r="AF49" s="1316"/>
      <c r="AG49" s="1317"/>
      <c r="AH49" s="1316"/>
      <c r="AI49" s="1317"/>
      <c r="AJ49" s="1316"/>
      <c r="AK49" s="1317"/>
      <c r="AL49" s="1316"/>
      <c r="AM49" s="1317"/>
      <c r="AN49" s="1316"/>
      <c r="AO49" s="1317"/>
      <c r="AP49" s="1316"/>
      <c r="AQ49" s="1317"/>
      <c r="AR49" s="1316"/>
      <c r="AS49" s="1317"/>
      <c r="AT49" s="1316"/>
      <c r="AU49" s="1317"/>
      <c r="AV49" s="1316"/>
      <c r="AW49" s="1317"/>
      <c r="AX49" s="1316"/>
      <c r="AY49" s="1317"/>
      <c r="AZ49" s="1316"/>
      <c r="BA49" s="1317"/>
      <c r="BB49" s="1316"/>
      <c r="BC49" s="1317"/>
      <c r="BD49" s="1316"/>
      <c r="BE49" s="1317"/>
      <c r="BF49" s="1316"/>
      <c r="BG49" s="1317"/>
      <c r="BH49" s="1316"/>
      <c r="BI49" s="1317"/>
      <c r="BJ49" s="1316"/>
      <c r="BK49" s="1317"/>
      <c r="BL49" s="1316"/>
      <c r="BM49" s="1317"/>
      <c r="BN49" s="1316"/>
      <c r="BO49" s="1329"/>
      <c r="BQ49" s="1337"/>
      <c r="BR49" s="1338"/>
      <c r="BS49" s="1339"/>
    </row>
    <row r="50" spans="1:71" ht="6" customHeight="1">
      <c r="A50" s="1355"/>
      <c r="B50" s="1338"/>
      <c r="C50" s="1356"/>
      <c r="D50" s="1361"/>
      <c r="E50" s="1317"/>
      <c r="F50" s="1316"/>
      <c r="G50" s="1317"/>
      <c r="H50" s="1316"/>
      <c r="I50" s="1317"/>
      <c r="J50" s="1316"/>
      <c r="K50" s="1317"/>
      <c r="L50" s="1316"/>
      <c r="M50" s="1317"/>
      <c r="N50" s="1316"/>
      <c r="O50" s="1317"/>
      <c r="P50" s="1316"/>
      <c r="Q50" s="1317"/>
      <c r="R50" s="1316"/>
      <c r="S50" s="1317"/>
      <c r="T50" s="1316"/>
      <c r="U50" s="1317"/>
      <c r="V50" s="1316"/>
      <c r="W50" s="1317"/>
      <c r="X50" s="1316"/>
      <c r="Y50" s="1317"/>
      <c r="Z50" s="1316"/>
      <c r="AA50" s="1317"/>
      <c r="AB50" s="1316"/>
      <c r="AC50" s="1317"/>
      <c r="AD50" s="1316"/>
      <c r="AE50" s="1317"/>
      <c r="AF50" s="1316"/>
      <c r="AG50" s="1317"/>
      <c r="AH50" s="1316"/>
      <c r="AI50" s="1317"/>
      <c r="AJ50" s="1316"/>
      <c r="AK50" s="1317"/>
      <c r="AL50" s="1316"/>
      <c r="AM50" s="1317"/>
      <c r="AN50" s="1316"/>
      <c r="AO50" s="1317"/>
      <c r="AP50" s="1316"/>
      <c r="AQ50" s="1317"/>
      <c r="AR50" s="1316"/>
      <c r="AS50" s="1317"/>
      <c r="AT50" s="1316"/>
      <c r="AU50" s="1317"/>
      <c r="AV50" s="1316"/>
      <c r="AW50" s="1317"/>
      <c r="AX50" s="1316"/>
      <c r="AY50" s="1317"/>
      <c r="AZ50" s="1316"/>
      <c r="BA50" s="1317"/>
      <c r="BB50" s="1316"/>
      <c r="BC50" s="1317"/>
      <c r="BD50" s="1316"/>
      <c r="BE50" s="1317"/>
      <c r="BF50" s="1316"/>
      <c r="BG50" s="1317"/>
      <c r="BH50" s="1316"/>
      <c r="BI50" s="1317"/>
      <c r="BJ50" s="1316"/>
      <c r="BK50" s="1317"/>
      <c r="BL50" s="1316"/>
      <c r="BM50" s="1317"/>
      <c r="BN50" s="1316"/>
      <c r="BO50" s="1329"/>
      <c r="BQ50" s="1337"/>
      <c r="BR50" s="1338"/>
      <c r="BS50" s="1339"/>
    </row>
    <row r="51" spans="1:71" ht="6" customHeight="1">
      <c r="A51" s="1355"/>
      <c r="B51" s="1338"/>
      <c r="C51" s="1356"/>
      <c r="D51" s="1361"/>
      <c r="E51" s="1317"/>
      <c r="F51" s="1316"/>
      <c r="G51" s="1317"/>
      <c r="H51" s="1316"/>
      <c r="I51" s="1317"/>
      <c r="J51" s="1316"/>
      <c r="K51" s="1317"/>
      <c r="L51" s="1316"/>
      <c r="M51" s="1317"/>
      <c r="N51" s="1316"/>
      <c r="O51" s="1317"/>
      <c r="P51" s="1316"/>
      <c r="Q51" s="1317"/>
      <c r="R51" s="1316"/>
      <c r="S51" s="1317"/>
      <c r="T51" s="1316"/>
      <c r="U51" s="1317"/>
      <c r="V51" s="1316"/>
      <c r="W51" s="1317"/>
      <c r="X51" s="1316"/>
      <c r="Y51" s="1317"/>
      <c r="Z51" s="1316"/>
      <c r="AA51" s="1317"/>
      <c r="AB51" s="1316"/>
      <c r="AC51" s="1317"/>
      <c r="AD51" s="1316"/>
      <c r="AE51" s="1317"/>
      <c r="AF51" s="1316"/>
      <c r="AG51" s="1317"/>
      <c r="AH51" s="1316"/>
      <c r="AI51" s="1317"/>
      <c r="AJ51" s="1316"/>
      <c r="AK51" s="1317"/>
      <c r="AL51" s="1316"/>
      <c r="AM51" s="1317"/>
      <c r="AN51" s="1316"/>
      <c r="AO51" s="1317"/>
      <c r="AP51" s="1316"/>
      <c r="AQ51" s="1317"/>
      <c r="AR51" s="1316"/>
      <c r="AS51" s="1317"/>
      <c r="AT51" s="1316"/>
      <c r="AU51" s="1317"/>
      <c r="AV51" s="1316"/>
      <c r="AW51" s="1317"/>
      <c r="AX51" s="1316"/>
      <c r="AY51" s="1317"/>
      <c r="AZ51" s="1316"/>
      <c r="BA51" s="1317"/>
      <c r="BB51" s="1316"/>
      <c r="BC51" s="1317"/>
      <c r="BD51" s="1316"/>
      <c r="BE51" s="1317"/>
      <c r="BF51" s="1316"/>
      <c r="BG51" s="1317"/>
      <c r="BH51" s="1316"/>
      <c r="BI51" s="1317"/>
      <c r="BJ51" s="1316"/>
      <c r="BK51" s="1317"/>
      <c r="BL51" s="1316"/>
      <c r="BM51" s="1317"/>
      <c r="BN51" s="1316"/>
      <c r="BO51" s="1329"/>
      <c r="BQ51" s="1337"/>
      <c r="BR51" s="1338"/>
      <c r="BS51" s="1339"/>
    </row>
    <row r="52" spans="1:71" ht="6" customHeight="1">
      <c r="A52" s="1355"/>
      <c r="B52" s="1338"/>
      <c r="C52" s="1356"/>
      <c r="D52" s="1361"/>
      <c r="E52" s="1317"/>
      <c r="F52" s="1316"/>
      <c r="G52" s="1317"/>
      <c r="H52" s="1316"/>
      <c r="I52" s="1317"/>
      <c r="J52" s="1316"/>
      <c r="K52" s="1317"/>
      <c r="L52" s="1316"/>
      <c r="M52" s="1317"/>
      <c r="N52" s="1316"/>
      <c r="O52" s="1317"/>
      <c r="P52" s="1316"/>
      <c r="Q52" s="1317"/>
      <c r="R52" s="1316"/>
      <c r="S52" s="1317"/>
      <c r="T52" s="1316"/>
      <c r="U52" s="1317"/>
      <c r="V52" s="1316"/>
      <c r="W52" s="1317"/>
      <c r="X52" s="1316"/>
      <c r="Y52" s="1317"/>
      <c r="Z52" s="1316"/>
      <c r="AA52" s="1317"/>
      <c r="AB52" s="1316"/>
      <c r="AC52" s="1317"/>
      <c r="AD52" s="1316"/>
      <c r="AE52" s="1317"/>
      <c r="AF52" s="1316"/>
      <c r="AG52" s="1317"/>
      <c r="AH52" s="1316"/>
      <c r="AI52" s="1317"/>
      <c r="AJ52" s="1316"/>
      <c r="AK52" s="1317"/>
      <c r="AL52" s="1316"/>
      <c r="AM52" s="1317"/>
      <c r="AN52" s="1316"/>
      <c r="AO52" s="1317"/>
      <c r="AP52" s="1316"/>
      <c r="AQ52" s="1317"/>
      <c r="AR52" s="1316"/>
      <c r="AS52" s="1317"/>
      <c r="AT52" s="1316"/>
      <c r="AU52" s="1317"/>
      <c r="AV52" s="1316"/>
      <c r="AW52" s="1317"/>
      <c r="AX52" s="1316"/>
      <c r="AY52" s="1317"/>
      <c r="AZ52" s="1316"/>
      <c r="BA52" s="1317"/>
      <c r="BB52" s="1316"/>
      <c r="BC52" s="1317"/>
      <c r="BD52" s="1316"/>
      <c r="BE52" s="1317"/>
      <c r="BF52" s="1316"/>
      <c r="BG52" s="1317"/>
      <c r="BH52" s="1316"/>
      <c r="BI52" s="1317"/>
      <c r="BJ52" s="1316"/>
      <c r="BK52" s="1317"/>
      <c r="BL52" s="1316"/>
      <c r="BM52" s="1317"/>
      <c r="BN52" s="1316"/>
      <c r="BO52" s="1329"/>
      <c r="BQ52" s="1337"/>
      <c r="BR52" s="1338"/>
      <c r="BS52" s="1339"/>
    </row>
    <row r="53" spans="1:71" ht="6" customHeight="1">
      <c r="A53" s="1355"/>
      <c r="B53" s="1338"/>
      <c r="C53" s="1356"/>
      <c r="D53" s="1361"/>
      <c r="E53" s="1317"/>
      <c r="F53" s="1316"/>
      <c r="G53" s="1317"/>
      <c r="H53" s="1316"/>
      <c r="I53" s="1317"/>
      <c r="J53" s="1316"/>
      <c r="K53" s="1317"/>
      <c r="L53" s="1316"/>
      <c r="M53" s="1317"/>
      <c r="N53" s="1316"/>
      <c r="O53" s="1317"/>
      <c r="P53" s="1316"/>
      <c r="Q53" s="1317"/>
      <c r="R53" s="1316"/>
      <c r="S53" s="1317"/>
      <c r="T53" s="1316"/>
      <c r="U53" s="1317"/>
      <c r="V53" s="1316"/>
      <c r="W53" s="1317"/>
      <c r="X53" s="1316"/>
      <c r="Y53" s="1317"/>
      <c r="Z53" s="1316"/>
      <c r="AA53" s="1317"/>
      <c r="AB53" s="1316"/>
      <c r="AC53" s="1317"/>
      <c r="AD53" s="1316"/>
      <c r="AE53" s="1317"/>
      <c r="AF53" s="1316"/>
      <c r="AG53" s="1317"/>
      <c r="AH53" s="1316"/>
      <c r="AI53" s="1317"/>
      <c r="AJ53" s="1316"/>
      <c r="AK53" s="1317"/>
      <c r="AL53" s="1316"/>
      <c r="AM53" s="1317"/>
      <c r="AN53" s="1316"/>
      <c r="AO53" s="1317"/>
      <c r="AP53" s="1316"/>
      <c r="AQ53" s="1317"/>
      <c r="AR53" s="1316"/>
      <c r="AS53" s="1317"/>
      <c r="AT53" s="1316"/>
      <c r="AU53" s="1317"/>
      <c r="AV53" s="1316"/>
      <c r="AW53" s="1317"/>
      <c r="AX53" s="1316"/>
      <c r="AY53" s="1317"/>
      <c r="AZ53" s="1316"/>
      <c r="BA53" s="1317"/>
      <c r="BB53" s="1316"/>
      <c r="BC53" s="1317"/>
      <c r="BD53" s="1316"/>
      <c r="BE53" s="1317"/>
      <c r="BF53" s="1316"/>
      <c r="BG53" s="1317"/>
      <c r="BH53" s="1316"/>
      <c r="BI53" s="1317"/>
      <c r="BJ53" s="1316"/>
      <c r="BK53" s="1317"/>
      <c r="BL53" s="1316"/>
      <c r="BM53" s="1317"/>
      <c r="BN53" s="1316"/>
      <c r="BO53" s="1329"/>
      <c r="BQ53" s="1337"/>
      <c r="BR53" s="1338"/>
      <c r="BS53" s="1339"/>
    </row>
    <row r="54" spans="1:71" ht="6" customHeight="1">
      <c r="A54" s="1355"/>
      <c r="B54" s="1338"/>
      <c r="C54" s="1356"/>
      <c r="D54" s="1361"/>
      <c r="E54" s="1317"/>
      <c r="F54" s="1316"/>
      <c r="G54" s="1317"/>
      <c r="H54" s="1316"/>
      <c r="I54" s="1317"/>
      <c r="J54" s="1316"/>
      <c r="K54" s="1317"/>
      <c r="L54" s="1316"/>
      <c r="M54" s="1317"/>
      <c r="N54" s="1316"/>
      <c r="O54" s="1317"/>
      <c r="P54" s="1316"/>
      <c r="Q54" s="1317"/>
      <c r="R54" s="1316"/>
      <c r="S54" s="1317"/>
      <c r="T54" s="1316"/>
      <c r="U54" s="1317"/>
      <c r="V54" s="1316"/>
      <c r="W54" s="1317"/>
      <c r="X54" s="1316"/>
      <c r="Y54" s="1317"/>
      <c r="Z54" s="1316"/>
      <c r="AA54" s="1317"/>
      <c r="AB54" s="1316"/>
      <c r="AC54" s="1317"/>
      <c r="AD54" s="1316"/>
      <c r="AE54" s="1317"/>
      <c r="AF54" s="1316"/>
      <c r="AG54" s="1317"/>
      <c r="AH54" s="1316"/>
      <c r="AI54" s="1317"/>
      <c r="AJ54" s="1316"/>
      <c r="AK54" s="1317"/>
      <c r="AL54" s="1316"/>
      <c r="AM54" s="1317"/>
      <c r="AN54" s="1316"/>
      <c r="AO54" s="1317"/>
      <c r="AP54" s="1316"/>
      <c r="AQ54" s="1317"/>
      <c r="AR54" s="1316"/>
      <c r="AS54" s="1317"/>
      <c r="AT54" s="1316"/>
      <c r="AU54" s="1317"/>
      <c r="AV54" s="1316"/>
      <c r="AW54" s="1317"/>
      <c r="AX54" s="1316"/>
      <c r="AY54" s="1317"/>
      <c r="AZ54" s="1316"/>
      <c r="BA54" s="1317"/>
      <c r="BB54" s="1316"/>
      <c r="BC54" s="1317"/>
      <c r="BD54" s="1316"/>
      <c r="BE54" s="1317"/>
      <c r="BF54" s="1316"/>
      <c r="BG54" s="1317"/>
      <c r="BH54" s="1316"/>
      <c r="BI54" s="1317"/>
      <c r="BJ54" s="1316"/>
      <c r="BK54" s="1317"/>
      <c r="BL54" s="1316"/>
      <c r="BM54" s="1317"/>
      <c r="BN54" s="1316"/>
      <c r="BO54" s="1329"/>
      <c r="BQ54" s="1337"/>
      <c r="BR54" s="1338"/>
      <c r="BS54" s="1339"/>
    </row>
    <row r="55" spans="1:71" ht="6" customHeight="1">
      <c r="A55" s="1355"/>
      <c r="B55" s="1338"/>
      <c r="C55" s="1356"/>
      <c r="D55" s="1361"/>
      <c r="E55" s="1317"/>
      <c r="F55" s="1316"/>
      <c r="G55" s="1317"/>
      <c r="H55" s="1316"/>
      <c r="I55" s="1317"/>
      <c r="J55" s="1316"/>
      <c r="K55" s="1317"/>
      <c r="L55" s="1316"/>
      <c r="M55" s="1317"/>
      <c r="N55" s="1316"/>
      <c r="O55" s="1317"/>
      <c r="P55" s="1316"/>
      <c r="Q55" s="1317"/>
      <c r="R55" s="1316"/>
      <c r="S55" s="1317"/>
      <c r="T55" s="1316"/>
      <c r="U55" s="1317"/>
      <c r="V55" s="1316"/>
      <c r="W55" s="1317"/>
      <c r="X55" s="1316"/>
      <c r="Y55" s="1317"/>
      <c r="Z55" s="1316"/>
      <c r="AA55" s="1317"/>
      <c r="AB55" s="1316"/>
      <c r="AC55" s="1317"/>
      <c r="AD55" s="1316"/>
      <c r="AE55" s="1317"/>
      <c r="AF55" s="1316"/>
      <c r="AG55" s="1317"/>
      <c r="AH55" s="1316"/>
      <c r="AI55" s="1317"/>
      <c r="AJ55" s="1316"/>
      <c r="AK55" s="1317"/>
      <c r="AL55" s="1316"/>
      <c r="AM55" s="1317"/>
      <c r="AN55" s="1316"/>
      <c r="AO55" s="1317"/>
      <c r="AP55" s="1316"/>
      <c r="AQ55" s="1317"/>
      <c r="AR55" s="1316"/>
      <c r="AS55" s="1317"/>
      <c r="AT55" s="1316"/>
      <c r="AU55" s="1317"/>
      <c r="AV55" s="1316"/>
      <c r="AW55" s="1317"/>
      <c r="AX55" s="1316"/>
      <c r="AY55" s="1317"/>
      <c r="AZ55" s="1316"/>
      <c r="BA55" s="1317"/>
      <c r="BB55" s="1316"/>
      <c r="BC55" s="1317"/>
      <c r="BD55" s="1316"/>
      <c r="BE55" s="1317"/>
      <c r="BF55" s="1316"/>
      <c r="BG55" s="1317"/>
      <c r="BH55" s="1316"/>
      <c r="BI55" s="1317"/>
      <c r="BJ55" s="1316"/>
      <c r="BK55" s="1317"/>
      <c r="BL55" s="1316"/>
      <c r="BM55" s="1317"/>
      <c r="BN55" s="1316"/>
      <c r="BO55" s="1329"/>
      <c r="BQ55" s="1337"/>
      <c r="BR55" s="1338"/>
      <c r="BS55" s="1339"/>
    </row>
    <row r="56" spans="1:71" ht="6" customHeight="1">
      <c r="A56" s="1355"/>
      <c r="B56" s="1338"/>
      <c r="C56" s="1356"/>
      <c r="D56" s="1361"/>
      <c r="E56" s="1317"/>
      <c r="F56" s="1316"/>
      <c r="G56" s="1317"/>
      <c r="H56" s="1316"/>
      <c r="I56" s="1317"/>
      <c r="J56" s="1316"/>
      <c r="K56" s="1317"/>
      <c r="L56" s="1316"/>
      <c r="M56" s="1317"/>
      <c r="N56" s="1316"/>
      <c r="O56" s="1317"/>
      <c r="P56" s="1316"/>
      <c r="Q56" s="1317"/>
      <c r="R56" s="1316"/>
      <c r="S56" s="1317"/>
      <c r="T56" s="1316"/>
      <c r="U56" s="1317"/>
      <c r="V56" s="1316"/>
      <c r="W56" s="1317"/>
      <c r="X56" s="1316"/>
      <c r="Y56" s="1317"/>
      <c r="Z56" s="1316"/>
      <c r="AA56" s="1317"/>
      <c r="AB56" s="1316"/>
      <c r="AC56" s="1317"/>
      <c r="AD56" s="1316"/>
      <c r="AE56" s="1317"/>
      <c r="AF56" s="1316"/>
      <c r="AG56" s="1317"/>
      <c r="AH56" s="1316"/>
      <c r="AI56" s="1317"/>
      <c r="AJ56" s="1316"/>
      <c r="AK56" s="1317"/>
      <c r="AL56" s="1316"/>
      <c r="AM56" s="1317"/>
      <c r="AN56" s="1316"/>
      <c r="AO56" s="1317"/>
      <c r="AP56" s="1316"/>
      <c r="AQ56" s="1317"/>
      <c r="AR56" s="1316"/>
      <c r="AS56" s="1317"/>
      <c r="AT56" s="1316"/>
      <c r="AU56" s="1317"/>
      <c r="AV56" s="1316"/>
      <c r="AW56" s="1317"/>
      <c r="AX56" s="1316"/>
      <c r="AY56" s="1317"/>
      <c r="AZ56" s="1316"/>
      <c r="BA56" s="1317"/>
      <c r="BB56" s="1316"/>
      <c r="BC56" s="1317"/>
      <c r="BD56" s="1316"/>
      <c r="BE56" s="1317"/>
      <c r="BF56" s="1316"/>
      <c r="BG56" s="1317"/>
      <c r="BH56" s="1316"/>
      <c r="BI56" s="1317"/>
      <c r="BJ56" s="1316"/>
      <c r="BK56" s="1317"/>
      <c r="BL56" s="1316"/>
      <c r="BM56" s="1317"/>
      <c r="BN56" s="1316"/>
      <c r="BO56" s="1329"/>
      <c r="BQ56" s="1337"/>
      <c r="BR56" s="1338"/>
      <c r="BS56" s="1339"/>
    </row>
    <row r="57" spans="1:71" ht="6" customHeight="1">
      <c r="A57" s="1355"/>
      <c r="B57" s="1338"/>
      <c r="C57" s="1356"/>
      <c r="D57" s="1361"/>
      <c r="E57" s="1317"/>
      <c r="F57" s="1316"/>
      <c r="G57" s="1317"/>
      <c r="H57" s="1316"/>
      <c r="I57" s="1317"/>
      <c r="J57" s="1316"/>
      <c r="K57" s="1317"/>
      <c r="L57" s="1316"/>
      <c r="M57" s="1317"/>
      <c r="N57" s="1316"/>
      <c r="O57" s="1317"/>
      <c r="P57" s="1316"/>
      <c r="Q57" s="1317"/>
      <c r="R57" s="1316"/>
      <c r="S57" s="1317"/>
      <c r="T57" s="1316"/>
      <c r="U57" s="1317"/>
      <c r="V57" s="1316"/>
      <c r="W57" s="1317"/>
      <c r="X57" s="1316"/>
      <c r="Y57" s="1317"/>
      <c r="Z57" s="1316"/>
      <c r="AA57" s="1317"/>
      <c r="AB57" s="1316"/>
      <c r="AC57" s="1317"/>
      <c r="AD57" s="1316"/>
      <c r="AE57" s="1317"/>
      <c r="AF57" s="1316"/>
      <c r="AG57" s="1317"/>
      <c r="AH57" s="1316"/>
      <c r="AI57" s="1317"/>
      <c r="AJ57" s="1316"/>
      <c r="AK57" s="1317"/>
      <c r="AL57" s="1316"/>
      <c r="AM57" s="1317"/>
      <c r="AN57" s="1316"/>
      <c r="AO57" s="1317"/>
      <c r="AP57" s="1316"/>
      <c r="AQ57" s="1317"/>
      <c r="AR57" s="1316"/>
      <c r="AS57" s="1317"/>
      <c r="AT57" s="1316"/>
      <c r="AU57" s="1317"/>
      <c r="AV57" s="1316"/>
      <c r="AW57" s="1317"/>
      <c r="AX57" s="1316"/>
      <c r="AY57" s="1317"/>
      <c r="AZ57" s="1316"/>
      <c r="BA57" s="1317"/>
      <c r="BB57" s="1316"/>
      <c r="BC57" s="1317"/>
      <c r="BD57" s="1316"/>
      <c r="BE57" s="1317"/>
      <c r="BF57" s="1316"/>
      <c r="BG57" s="1317"/>
      <c r="BH57" s="1316"/>
      <c r="BI57" s="1317"/>
      <c r="BJ57" s="1316"/>
      <c r="BK57" s="1317"/>
      <c r="BL57" s="1316"/>
      <c r="BM57" s="1317"/>
      <c r="BN57" s="1316"/>
      <c r="BO57" s="1329"/>
      <c r="BQ57" s="1337"/>
      <c r="BR57" s="1338"/>
      <c r="BS57" s="1339"/>
    </row>
    <row r="58" spans="1:71" ht="6" customHeight="1">
      <c r="A58" s="1355"/>
      <c r="B58" s="1338"/>
      <c r="C58" s="1356"/>
      <c r="D58" s="1361"/>
      <c r="E58" s="1317"/>
      <c r="F58" s="1316"/>
      <c r="G58" s="1317"/>
      <c r="H58" s="1316"/>
      <c r="I58" s="1317"/>
      <c r="J58" s="1316"/>
      <c r="K58" s="1317"/>
      <c r="L58" s="1316"/>
      <c r="M58" s="1317"/>
      <c r="N58" s="1316"/>
      <c r="O58" s="1317"/>
      <c r="P58" s="1316"/>
      <c r="Q58" s="1317"/>
      <c r="R58" s="1316"/>
      <c r="S58" s="1317"/>
      <c r="T58" s="1316"/>
      <c r="U58" s="1317"/>
      <c r="V58" s="1316"/>
      <c r="W58" s="1317"/>
      <c r="X58" s="1316"/>
      <c r="Y58" s="1317"/>
      <c r="Z58" s="1316"/>
      <c r="AA58" s="1317"/>
      <c r="AB58" s="1316"/>
      <c r="AC58" s="1317"/>
      <c r="AD58" s="1316"/>
      <c r="AE58" s="1317"/>
      <c r="AF58" s="1316"/>
      <c r="AG58" s="1317"/>
      <c r="AH58" s="1316"/>
      <c r="AI58" s="1317"/>
      <c r="AJ58" s="1316"/>
      <c r="AK58" s="1317"/>
      <c r="AL58" s="1316"/>
      <c r="AM58" s="1317"/>
      <c r="AN58" s="1316"/>
      <c r="AO58" s="1317"/>
      <c r="AP58" s="1316"/>
      <c r="AQ58" s="1317"/>
      <c r="AR58" s="1316"/>
      <c r="AS58" s="1317"/>
      <c r="AT58" s="1316"/>
      <c r="AU58" s="1317"/>
      <c r="AV58" s="1316"/>
      <c r="AW58" s="1317"/>
      <c r="AX58" s="1316"/>
      <c r="AY58" s="1317"/>
      <c r="AZ58" s="1316"/>
      <c r="BA58" s="1317"/>
      <c r="BB58" s="1316"/>
      <c r="BC58" s="1317"/>
      <c r="BD58" s="1316"/>
      <c r="BE58" s="1317"/>
      <c r="BF58" s="1316"/>
      <c r="BG58" s="1317"/>
      <c r="BH58" s="1316"/>
      <c r="BI58" s="1317"/>
      <c r="BJ58" s="1316"/>
      <c r="BK58" s="1317"/>
      <c r="BL58" s="1316"/>
      <c r="BM58" s="1317"/>
      <c r="BN58" s="1316"/>
      <c r="BO58" s="1329"/>
      <c r="BQ58" s="1337"/>
      <c r="BR58" s="1338"/>
      <c r="BS58" s="1339"/>
    </row>
    <row r="59" spans="1:71" ht="6" customHeight="1">
      <c r="A59" s="1355"/>
      <c r="B59" s="1338"/>
      <c r="C59" s="1356"/>
      <c r="D59" s="1361"/>
      <c r="E59" s="1317"/>
      <c r="F59" s="1316"/>
      <c r="G59" s="1317"/>
      <c r="H59" s="1316"/>
      <c r="I59" s="1317"/>
      <c r="J59" s="1316"/>
      <c r="K59" s="1317"/>
      <c r="L59" s="1316"/>
      <c r="M59" s="1317"/>
      <c r="N59" s="1316"/>
      <c r="O59" s="1317"/>
      <c r="P59" s="1316"/>
      <c r="Q59" s="1317"/>
      <c r="R59" s="1316"/>
      <c r="S59" s="1317"/>
      <c r="T59" s="1316"/>
      <c r="U59" s="1317"/>
      <c r="V59" s="1316"/>
      <c r="W59" s="1317"/>
      <c r="X59" s="1316"/>
      <c r="Y59" s="1317"/>
      <c r="Z59" s="1316"/>
      <c r="AA59" s="1317"/>
      <c r="AB59" s="1316"/>
      <c r="AC59" s="1317"/>
      <c r="AD59" s="1316"/>
      <c r="AE59" s="1317"/>
      <c r="AF59" s="1316"/>
      <c r="AG59" s="1317"/>
      <c r="AH59" s="1316"/>
      <c r="AI59" s="1317"/>
      <c r="AJ59" s="1316"/>
      <c r="AK59" s="1317"/>
      <c r="AL59" s="1316"/>
      <c r="AM59" s="1317"/>
      <c r="AN59" s="1316"/>
      <c r="AO59" s="1317"/>
      <c r="AP59" s="1316"/>
      <c r="AQ59" s="1317"/>
      <c r="AR59" s="1316"/>
      <c r="AS59" s="1317"/>
      <c r="AT59" s="1316"/>
      <c r="AU59" s="1317"/>
      <c r="AV59" s="1316"/>
      <c r="AW59" s="1317"/>
      <c r="AX59" s="1316"/>
      <c r="AY59" s="1317"/>
      <c r="AZ59" s="1316"/>
      <c r="BA59" s="1317"/>
      <c r="BB59" s="1316"/>
      <c r="BC59" s="1317"/>
      <c r="BD59" s="1316"/>
      <c r="BE59" s="1317"/>
      <c r="BF59" s="1316"/>
      <c r="BG59" s="1317"/>
      <c r="BH59" s="1316"/>
      <c r="BI59" s="1317"/>
      <c r="BJ59" s="1316"/>
      <c r="BK59" s="1317"/>
      <c r="BL59" s="1316"/>
      <c r="BM59" s="1317"/>
      <c r="BN59" s="1316"/>
      <c r="BO59" s="1329"/>
      <c r="BQ59" s="1337"/>
      <c r="BR59" s="1338"/>
      <c r="BS59" s="1339"/>
    </row>
    <row r="60" spans="1:71" ht="6" customHeight="1">
      <c r="A60" s="1355"/>
      <c r="B60" s="1338"/>
      <c r="C60" s="1356"/>
      <c r="D60" s="1361"/>
      <c r="E60" s="1317"/>
      <c r="F60" s="1316"/>
      <c r="G60" s="1317"/>
      <c r="H60" s="1316"/>
      <c r="I60" s="1317"/>
      <c r="J60" s="1316"/>
      <c r="K60" s="1317"/>
      <c r="L60" s="1316"/>
      <c r="M60" s="1317"/>
      <c r="N60" s="1316"/>
      <c r="O60" s="1317"/>
      <c r="P60" s="1316"/>
      <c r="Q60" s="1317"/>
      <c r="R60" s="1316"/>
      <c r="S60" s="1317"/>
      <c r="T60" s="1316"/>
      <c r="U60" s="1317"/>
      <c r="V60" s="1316"/>
      <c r="W60" s="1317"/>
      <c r="X60" s="1316"/>
      <c r="Y60" s="1317"/>
      <c r="Z60" s="1316"/>
      <c r="AA60" s="1317"/>
      <c r="AB60" s="1316"/>
      <c r="AC60" s="1317"/>
      <c r="AD60" s="1316"/>
      <c r="AE60" s="1317"/>
      <c r="AF60" s="1316"/>
      <c r="AG60" s="1317"/>
      <c r="AH60" s="1316"/>
      <c r="AI60" s="1317"/>
      <c r="AJ60" s="1316"/>
      <c r="AK60" s="1317"/>
      <c r="AL60" s="1316"/>
      <c r="AM60" s="1317"/>
      <c r="AN60" s="1316"/>
      <c r="AO60" s="1317"/>
      <c r="AP60" s="1316"/>
      <c r="AQ60" s="1317"/>
      <c r="AR60" s="1316"/>
      <c r="AS60" s="1317"/>
      <c r="AT60" s="1316"/>
      <c r="AU60" s="1317"/>
      <c r="AV60" s="1316"/>
      <c r="AW60" s="1317"/>
      <c r="AX60" s="1316"/>
      <c r="AY60" s="1317"/>
      <c r="AZ60" s="1316"/>
      <c r="BA60" s="1317"/>
      <c r="BB60" s="1316"/>
      <c r="BC60" s="1317"/>
      <c r="BD60" s="1316"/>
      <c r="BE60" s="1317"/>
      <c r="BF60" s="1316"/>
      <c r="BG60" s="1317"/>
      <c r="BH60" s="1316"/>
      <c r="BI60" s="1317"/>
      <c r="BJ60" s="1316"/>
      <c r="BK60" s="1317"/>
      <c r="BL60" s="1316"/>
      <c r="BM60" s="1317"/>
      <c r="BN60" s="1316"/>
      <c r="BO60" s="1329"/>
      <c r="BQ60" s="1337"/>
      <c r="BR60" s="1338"/>
      <c r="BS60" s="1339"/>
    </row>
    <row r="61" spans="1:71" ht="6" customHeight="1">
      <c r="A61" s="1355"/>
      <c r="B61" s="1338"/>
      <c r="C61" s="1356"/>
      <c r="D61" s="1361"/>
      <c r="E61" s="1317"/>
      <c r="F61" s="1316"/>
      <c r="G61" s="1317"/>
      <c r="H61" s="1316"/>
      <c r="I61" s="1317"/>
      <c r="J61" s="1316"/>
      <c r="K61" s="1317"/>
      <c r="L61" s="1316"/>
      <c r="M61" s="1317"/>
      <c r="N61" s="1316"/>
      <c r="O61" s="1317"/>
      <c r="P61" s="1316"/>
      <c r="Q61" s="1317"/>
      <c r="R61" s="1316"/>
      <c r="S61" s="1317"/>
      <c r="T61" s="1316"/>
      <c r="U61" s="1317"/>
      <c r="V61" s="1316"/>
      <c r="W61" s="1317"/>
      <c r="X61" s="1316"/>
      <c r="Y61" s="1317"/>
      <c r="Z61" s="1316"/>
      <c r="AA61" s="1317"/>
      <c r="AB61" s="1316"/>
      <c r="AC61" s="1317"/>
      <c r="AD61" s="1316"/>
      <c r="AE61" s="1317"/>
      <c r="AF61" s="1316"/>
      <c r="AG61" s="1317"/>
      <c r="AH61" s="1316"/>
      <c r="AI61" s="1317"/>
      <c r="AJ61" s="1316"/>
      <c r="AK61" s="1317"/>
      <c r="AL61" s="1316"/>
      <c r="AM61" s="1317"/>
      <c r="AN61" s="1316"/>
      <c r="AO61" s="1317"/>
      <c r="AP61" s="1316"/>
      <c r="AQ61" s="1317"/>
      <c r="AR61" s="1316"/>
      <c r="AS61" s="1317"/>
      <c r="AT61" s="1316"/>
      <c r="AU61" s="1317"/>
      <c r="AV61" s="1316"/>
      <c r="AW61" s="1317"/>
      <c r="AX61" s="1316"/>
      <c r="AY61" s="1317"/>
      <c r="AZ61" s="1316"/>
      <c r="BA61" s="1317"/>
      <c r="BB61" s="1316"/>
      <c r="BC61" s="1317"/>
      <c r="BD61" s="1316"/>
      <c r="BE61" s="1317"/>
      <c r="BF61" s="1316"/>
      <c r="BG61" s="1317"/>
      <c r="BH61" s="1316"/>
      <c r="BI61" s="1317"/>
      <c r="BJ61" s="1316"/>
      <c r="BK61" s="1317"/>
      <c r="BL61" s="1316"/>
      <c r="BM61" s="1317"/>
      <c r="BN61" s="1316"/>
      <c r="BO61" s="1329"/>
      <c r="BQ61" s="1337"/>
      <c r="BR61" s="1338"/>
      <c r="BS61" s="1339"/>
    </row>
    <row r="62" spans="1:71" ht="6" customHeight="1">
      <c r="A62" s="1355"/>
      <c r="B62" s="1338"/>
      <c r="C62" s="1356"/>
      <c r="D62" s="1361"/>
      <c r="E62" s="1317"/>
      <c r="F62" s="1316"/>
      <c r="G62" s="1317"/>
      <c r="H62" s="1316"/>
      <c r="I62" s="1317"/>
      <c r="J62" s="1316"/>
      <c r="K62" s="1317"/>
      <c r="L62" s="1316"/>
      <c r="M62" s="1317"/>
      <c r="N62" s="1316"/>
      <c r="O62" s="1317"/>
      <c r="P62" s="1316"/>
      <c r="Q62" s="1317"/>
      <c r="R62" s="1316"/>
      <c r="S62" s="1317"/>
      <c r="T62" s="1316"/>
      <c r="U62" s="1317"/>
      <c r="V62" s="1316"/>
      <c r="W62" s="1317"/>
      <c r="X62" s="1316"/>
      <c r="Y62" s="1317"/>
      <c r="Z62" s="1316"/>
      <c r="AA62" s="1317"/>
      <c r="AB62" s="1316"/>
      <c r="AC62" s="1317"/>
      <c r="AD62" s="1316"/>
      <c r="AE62" s="1317"/>
      <c r="AF62" s="1316"/>
      <c r="AG62" s="1317"/>
      <c r="AH62" s="1316"/>
      <c r="AI62" s="1317"/>
      <c r="AJ62" s="1316"/>
      <c r="AK62" s="1317"/>
      <c r="AL62" s="1316"/>
      <c r="AM62" s="1317"/>
      <c r="AN62" s="1316"/>
      <c r="AO62" s="1317"/>
      <c r="AP62" s="1316"/>
      <c r="AQ62" s="1317"/>
      <c r="AR62" s="1316"/>
      <c r="AS62" s="1317"/>
      <c r="AT62" s="1316"/>
      <c r="AU62" s="1317"/>
      <c r="AV62" s="1316"/>
      <c r="AW62" s="1317"/>
      <c r="AX62" s="1316"/>
      <c r="AY62" s="1317"/>
      <c r="AZ62" s="1316"/>
      <c r="BA62" s="1317"/>
      <c r="BB62" s="1316"/>
      <c r="BC62" s="1317"/>
      <c r="BD62" s="1316"/>
      <c r="BE62" s="1317"/>
      <c r="BF62" s="1316"/>
      <c r="BG62" s="1317"/>
      <c r="BH62" s="1316"/>
      <c r="BI62" s="1317"/>
      <c r="BJ62" s="1316"/>
      <c r="BK62" s="1317"/>
      <c r="BL62" s="1316"/>
      <c r="BM62" s="1317"/>
      <c r="BN62" s="1316"/>
      <c r="BO62" s="1329"/>
      <c r="BQ62" s="1337"/>
      <c r="BR62" s="1338"/>
      <c r="BS62" s="1339"/>
    </row>
    <row r="63" spans="1:71" ht="6" customHeight="1">
      <c r="A63" s="1355"/>
      <c r="B63" s="1338"/>
      <c r="C63" s="1356"/>
      <c r="D63" s="1361"/>
      <c r="E63" s="1317"/>
      <c r="F63" s="1316"/>
      <c r="G63" s="1317"/>
      <c r="H63" s="1316"/>
      <c r="I63" s="1317"/>
      <c r="J63" s="1316"/>
      <c r="K63" s="1317"/>
      <c r="L63" s="1316"/>
      <c r="M63" s="1317"/>
      <c r="N63" s="1316"/>
      <c r="O63" s="1317"/>
      <c r="P63" s="1316"/>
      <c r="Q63" s="1317"/>
      <c r="R63" s="1316"/>
      <c r="S63" s="1317"/>
      <c r="T63" s="1316"/>
      <c r="U63" s="1317"/>
      <c r="V63" s="1316"/>
      <c r="W63" s="1317"/>
      <c r="X63" s="1316"/>
      <c r="Y63" s="1317"/>
      <c r="Z63" s="1316"/>
      <c r="AA63" s="1317"/>
      <c r="AB63" s="1316"/>
      <c r="AC63" s="1317"/>
      <c r="AD63" s="1316"/>
      <c r="AE63" s="1317"/>
      <c r="AF63" s="1316"/>
      <c r="AG63" s="1317"/>
      <c r="AH63" s="1316"/>
      <c r="AI63" s="1317"/>
      <c r="AJ63" s="1316"/>
      <c r="AK63" s="1317"/>
      <c r="AL63" s="1316"/>
      <c r="AM63" s="1317"/>
      <c r="AN63" s="1316"/>
      <c r="AO63" s="1317"/>
      <c r="AP63" s="1316"/>
      <c r="AQ63" s="1317"/>
      <c r="AR63" s="1316"/>
      <c r="AS63" s="1317"/>
      <c r="AT63" s="1316"/>
      <c r="AU63" s="1317"/>
      <c r="AV63" s="1316"/>
      <c r="AW63" s="1317"/>
      <c r="AX63" s="1316"/>
      <c r="AY63" s="1317"/>
      <c r="AZ63" s="1316"/>
      <c r="BA63" s="1317"/>
      <c r="BB63" s="1316"/>
      <c r="BC63" s="1317"/>
      <c r="BD63" s="1316"/>
      <c r="BE63" s="1317"/>
      <c r="BF63" s="1316"/>
      <c r="BG63" s="1317"/>
      <c r="BH63" s="1316"/>
      <c r="BI63" s="1317"/>
      <c r="BJ63" s="1316"/>
      <c r="BK63" s="1317"/>
      <c r="BL63" s="1316"/>
      <c r="BM63" s="1317"/>
      <c r="BN63" s="1316"/>
      <c r="BO63" s="1329"/>
      <c r="BQ63" s="1331"/>
      <c r="BR63" s="1332"/>
      <c r="BS63" s="1333"/>
    </row>
    <row r="64" spans="1:71" ht="6" customHeight="1">
      <c r="A64" s="1355"/>
      <c r="B64" s="1338"/>
      <c r="C64" s="1356"/>
      <c r="D64" s="1361"/>
      <c r="E64" s="1317"/>
      <c r="F64" s="1316"/>
      <c r="G64" s="1317"/>
      <c r="H64" s="1316"/>
      <c r="I64" s="1317"/>
      <c r="J64" s="1316"/>
      <c r="K64" s="1317"/>
      <c r="L64" s="1316"/>
      <c r="M64" s="1317"/>
      <c r="N64" s="1316"/>
      <c r="O64" s="1317"/>
      <c r="P64" s="1316"/>
      <c r="Q64" s="1317"/>
      <c r="R64" s="1316"/>
      <c r="S64" s="1317"/>
      <c r="T64" s="1316"/>
      <c r="U64" s="1317"/>
      <c r="V64" s="1316"/>
      <c r="W64" s="1317"/>
      <c r="X64" s="1316"/>
      <c r="Y64" s="1317"/>
      <c r="Z64" s="1316"/>
      <c r="AA64" s="1317"/>
      <c r="AB64" s="1316"/>
      <c r="AC64" s="1317"/>
      <c r="AD64" s="1316"/>
      <c r="AE64" s="1317"/>
      <c r="AF64" s="1316"/>
      <c r="AG64" s="1317"/>
      <c r="AH64" s="1316"/>
      <c r="AI64" s="1317"/>
      <c r="AJ64" s="1316"/>
      <c r="AK64" s="1317"/>
      <c r="AL64" s="1316"/>
      <c r="AM64" s="1317"/>
      <c r="AN64" s="1316"/>
      <c r="AO64" s="1317"/>
      <c r="AP64" s="1316"/>
      <c r="AQ64" s="1317"/>
      <c r="AR64" s="1316"/>
      <c r="AS64" s="1317"/>
      <c r="AT64" s="1316"/>
      <c r="AU64" s="1317"/>
      <c r="AV64" s="1316"/>
      <c r="AW64" s="1317"/>
      <c r="AX64" s="1316"/>
      <c r="AY64" s="1317"/>
      <c r="AZ64" s="1316"/>
      <c r="BA64" s="1317"/>
      <c r="BB64" s="1316"/>
      <c r="BC64" s="1317"/>
      <c r="BD64" s="1316"/>
      <c r="BE64" s="1317"/>
      <c r="BF64" s="1316"/>
      <c r="BG64" s="1317"/>
      <c r="BH64" s="1316"/>
      <c r="BI64" s="1317"/>
      <c r="BJ64" s="1316"/>
      <c r="BK64" s="1317"/>
      <c r="BL64" s="1316"/>
      <c r="BM64" s="1317"/>
      <c r="BN64" s="1316"/>
      <c r="BO64" s="1329"/>
      <c r="BQ64" s="1331"/>
      <c r="BR64" s="1332"/>
      <c r="BS64" s="1333"/>
    </row>
    <row r="65" spans="1:71" ht="6" customHeight="1">
      <c r="A65" s="1355"/>
      <c r="B65" s="1338"/>
      <c r="C65" s="1356"/>
      <c r="D65" s="1361"/>
      <c r="E65" s="1317"/>
      <c r="F65" s="1316"/>
      <c r="G65" s="1317"/>
      <c r="H65" s="1316"/>
      <c r="I65" s="1317"/>
      <c r="J65" s="1316"/>
      <c r="K65" s="1317"/>
      <c r="L65" s="1316"/>
      <c r="M65" s="1317"/>
      <c r="N65" s="1316"/>
      <c r="O65" s="1317"/>
      <c r="P65" s="1316"/>
      <c r="Q65" s="1317"/>
      <c r="R65" s="1316"/>
      <c r="S65" s="1317"/>
      <c r="T65" s="1316"/>
      <c r="U65" s="1317"/>
      <c r="V65" s="1316"/>
      <c r="W65" s="1317"/>
      <c r="X65" s="1316"/>
      <c r="Y65" s="1317"/>
      <c r="Z65" s="1316"/>
      <c r="AA65" s="1317"/>
      <c r="AB65" s="1316"/>
      <c r="AC65" s="1317"/>
      <c r="AD65" s="1316"/>
      <c r="AE65" s="1317"/>
      <c r="AF65" s="1316"/>
      <c r="AG65" s="1317"/>
      <c r="AH65" s="1316"/>
      <c r="AI65" s="1317"/>
      <c r="AJ65" s="1316"/>
      <c r="AK65" s="1317"/>
      <c r="AL65" s="1316"/>
      <c r="AM65" s="1317"/>
      <c r="AN65" s="1316"/>
      <c r="AO65" s="1317"/>
      <c r="AP65" s="1316"/>
      <c r="AQ65" s="1317"/>
      <c r="AR65" s="1316"/>
      <c r="AS65" s="1317"/>
      <c r="AT65" s="1316"/>
      <c r="AU65" s="1317"/>
      <c r="AV65" s="1316"/>
      <c r="AW65" s="1317"/>
      <c r="AX65" s="1316"/>
      <c r="AY65" s="1317"/>
      <c r="AZ65" s="1316"/>
      <c r="BA65" s="1317"/>
      <c r="BB65" s="1316"/>
      <c r="BC65" s="1317"/>
      <c r="BD65" s="1316"/>
      <c r="BE65" s="1317"/>
      <c r="BF65" s="1316"/>
      <c r="BG65" s="1317"/>
      <c r="BH65" s="1316"/>
      <c r="BI65" s="1317"/>
      <c r="BJ65" s="1316"/>
      <c r="BK65" s="1317"/>
      <c r="BL65" s="1316"/>
      <c r="BM65" s="1317"/>
      <c r="BN65" s="1316"/>
      <c r="BO65" s="1329"/>
      <c r="BQ65" s="1304" t="s">
        <v>3</v>
      </c>
      <c r="BR65" s="1305"/>
      <c r="BS65" s="1306"/>
    </row>
    <row r="66" spans="1:71" ht="6" customHeight="1">
      <c r="A66" s="1355"/>
      <c r="B66" s="1338"/>
      <c r="C66" s="1356"/>
      <c r="D66" s="1361"/>
      <c r="E66" s="1317"/>
      <c r="F66" s="1316"/>
      <c r="G66" s="1317"/>
      <c r="H66" s="1316"/>
      <c r="I66" s="1317"/>
      <c r="J66" s="1316"/>
      <c r="K66" s="1317"/>
      <c r="L66" s="1316"/>
      <c r="M66" s="1317"/>
      <c r="N66" s="1316"/>
      <c r="O66" s="1317"/>
      <c r="P66" s="1316"/>
      <c r="Q66" s="1317"/>
      <c r="R66" s="1316"/>
      <c r="S66" s="1317"/>
      <c r="T66" s="1316"/>
      <c r="U66" s="1317"/>
      <c r="V66" s="1316"/>
      <c r="W66" s="1317"/>
      <c r="X66" s="1316"/>
      <c r="Y66" s="1317"/>
      <c r="Z66" s="1316"/>
      <c r="AA66" s="1317"/>
      <c r="AB66" s="1316"/>
      <c r="AC66" s="1317"/>
      <c r="AD66" s="1316"/>
      <c r="AE66" s="1317"/>
      <c r="AF66" s="1316"/>
      <c r="AG66" s="1317"/>
      <c r="AH66" s="1316"/>
      <c r="AI66" s="1317"/>
      <c r="AJ66" s="1316"/>
      <c r="AK66" s="1317"/>
      <c r="AL66" s="1316"/>
      <c r="AM66" s="1317"/>
      <c r="AN66" s="1316"/>
      <c r="AO66" s="1317"/>
      <c r="AP66" s="1316"/>
      <c r="AQ66" s="1317"/>
      <c r="AR66" s="1316"/>
      <c r="AS66" s="1317"/>
      <c r="AT66" s="1316"/>
      <c r="AU66" s="1317"/>
      <c r="AV66" s="1316"/>
      <c r="AW66" s="1317"/>
      <c r="AX66" s="1316"/>
      <c r="AY66" s="1317"/>
      <c r="AZ66" s="1316"/>
      <c r="BA66" s="1317"/>
      <c r="BB66" s="1316"/>
      <c r="BC66" s="1317"/>
      <c r="BD66" s="1316"/>
      <c r="BE66" s="1317"/>
      <c r="BF66" s="1316"/>
      <c r="BG66" s="1317"/>
      <c r="BH66" s="1316"/>
      <c r="BI66" s="1317"/>
      <c r="BJ66" s="1316"/>
      <c r="BK66" s="1317"/>
      <c r="BL66" s="1316"/>
      <c r="BM66" s="1317"/>
      <c r="BN66" s="1316"/>
      <c r="BO66" s="1329"/>
      <c r="BQ66" s="1304"/>
      <c r="BR66" s="1305"/>
      <c r="BS66" s="1306"/>
    </row>
    <row r="67" spans="1:71" ht="6" customHeight="1">
      <c r="A67" s="1357"/>
      <c r="B67" s="1358"/>
      <c r="C67" s="1359"/>
      <c r="D67" s="1362"/>
      <c r="E67" s="1319"/>
      <c r="F67" s="1318"/>
      <c r="G67" s="1319"/>
      <c r="H67" s="1318"/>
      <c r="I67" s="1319"/>
      <c r="J67" s="1318"/>
      <c r="K67" s="1319"/>
      <c r="L67" s="1318"/>
      <c r="M67" s="1319"/>
      <c r="N67" s="1318"/>
      <c r="O67" s="1319"/>
      <c r="P67" s="1318"/>
      <c r="Q67" s="1319"/>
      <c r="R67" s="1318"/>
      <c r="S67" s="1319"/>
      <c r="T67" s="1318"/>
      <c r="U67" s="1319"/>
      <c r="V67" s="1318"/>
      <c r="W67" s="1319"/>
      <c r="X67" s="1318"/>
      <c r="Y67" s="1319"/>
      <c r="Z67" s="1318"/>
      <c r="AA67" s="1319"/>
      <c r="AB67" s="1318"/>
      <c r="AC67" s="1319"/>
      <c r="AD67" s="1318"/>
      <c r="AE67" s="1319"/>
      <c r="AF67" s="1318"/>
      <c r="AG67" s="1319"/>
      <c r="AH67" s="1318"/>
      <c r="AI67" s="1319"/>
      <c r="AJ67" s="1318"/>
      <c r="AK67" s="1319"/>
      <c r="AL67" s="1318"/>
      <c r="AM67" s="1319"/>
      <c r="AN67" s="1318"/>
      <c r="AO67" s="1319"/>
      <c r="AP67" s="1318"/>
      <c r="AQ67" s="1319"/>
      <c r="AR67" s="1318"/>
      <c r="AS67" s="1319"/>
      <c r="AT67" s="1318"/>
      <c r="AU67" s="1319"/>
      <c r="AV67" s="1318"/>
      <c r="AW67" s="1319"/>
      <c r="AX67" s="1318"/>
      <c r="AY67" s="1319"/>
      <c r="AZ67" s="1318"/>
      <c r="BA67" s="1319"/>
      <c r="BB67" s="1318"/>
      <c r="BC67" s="1319"/>
      <c r="BD67" s="1318"/>
      <c r="BE67" s="1319"/>
      <c r="BF67" s="1318"/>
      <c r="BG67" s="1319"/>
      <c r="BH67" s="1318"/>
      <c r="BI67" s="1319"/>
      <c r="BJ67" s="1318"/>
      <c r="BK67" s="1319"/>
      <c r="BL67" s="1318"/>
      <c r="BM67" s="1319"/>
      <c r="BN67" s="1318"/>
      <c r="BO67" s="1330"/>
      <c r="BQ67" s="1304" t="s">
        <v>425</v>
      </c>
      <c r="BR67" s="1305"/>
      <c r="BS67" s="1306"/>
    </row>
    <row r="68" spans="1:71" ht="6" customHeight="1">
      <c r="A68" s="1344" t="s">
        <v>23</v>
      </c>
      <c r="B68" s="1345"/>
      <c r="C68" s="1345"/>
      <c r="D68" s="1350"/>
      <c r="E68" s="1312"/>
      <c r="F68" s="1311"/>
      <c r="G68" s="1312"/>
      <c r="H68" s="1311"/>
      <c r="I68" s="1312"/>
      <c r="J68" s="1311"/>
      <c r="K68" s="1312"/>
      <c r="L68" s="1311"/>
      <c r="M68" s="1312"/>
      <c r="N68" s="1311"/>
      <c r="O68" s="1312"/>
      <c r="P68" s="1311"/>
      <c r="Q68" s="1312"/>
      <c r="R68" s="1311"/>
      <c r="S68" s="1312"/>
      <c r="T68" s="1311"/>
      <c r="U68" s="1312"/>
      <c r="V68" s="1311"/>
      <c r="W68" s="1312"/>
      <c r="X68" s="1311"/>
      <c r="Y68" s="1312"/>
      <c r="Z68" s="1311"/>
      <c r="AA68" s="1312"/>
      <c r="AB68" s="1311"/>
      <c r="AC68" s="1312"/>
      <c r="AD68" s="1311"/>
      <c r="AE68" s="1312"/>
      <c r="AF68" s="1311"/>
      <c r="AG68" s="1312"/>
      <c r="AH68" s="1311"/>
      <c r="AI68" s="1312"/>
      <c r="AJ68" s="1311"/>
      <c r="AK68" s="1312"/>
      <c r="AL68" s="1311"/>
      <c r="AM68" s="1312"/>
      <c r="AN68" s="1311"/>
      <c r="AO68" s="1312"/>
      <c r="AP68" s="1311"/>
      <c r="AQ68" s="1312"/>
      <c r="AR68" s="1311"/>
      <c r="AS68" s="1312"/>
      <c r="AT68" s="1311"/>
      <c r="AU68" s="1312"/>
      <c r="AV68" s="1311"/>
      <c r="AW68" s="1312"/>
      <c r="AX68" s="1311"/>
      <c r="AY68" s="1312"/>
      <c r="AZ68" s="1311"/>
      <c r="BA68" s="1312"/>
      <c r="BB68" s="1311"/>
      <c r="BC68" s="1312"/>
      <c r="BD68" s="1311"/>
      <c r="BE68" s="1312"/>
      <c r="BF68" s="1311"/>
      <c r="BG68" s="1312"/>
      <c r="BH68" s="1311"/>
      <c r="BI68" s="1312"/>
      <c r="BJ68" s="1311"/>
      <c r="BK68" s="1312"/>
      <c r="BL68" s="1311"/>
      <c r="BM68" s="1312"/>
      <c r="BN68" s="1311"/>
      <c r="BO68" s="1313"/>
      <c r="BQ68" s="1304">
        <f>SUM(D68:BO71)</f>
        <v>0</v>
      </c>
      <c r="BR68" s="1305"/>
      <c r="BS68" s="1306"/>
    </row>
    <row r="69" spans="1:71" ht="6" customHeight="1">
      <c r="A69" s="1346"/>
      <c r="B69" s="1347"/>
      <c r="C69" s="1347"/>
      <c r="D69" s="1351"/>
      <c r="E69" s="1310"/>
      <c r="F69" s="1310"/>
      <c r="G69" s="1310"/>
      <c r="H69" s="1310"/>
      <c r="I69" s="1310"/>
      <c r="J69" s="1310"/>
      <c r="K69" s="1310"/>
      <c r="L69" s="1310"/>
      <c r="M69" s="1310"/>
      <c r="N69" s="1310"/>
      <c r="O69" s="1310"/>
      <c r="P69" s="1310"/>
      <c r="Q69" s="1310"/>
      <c r="R69" s="1310"/>
      <c r="S69" s="1310"/>
      <c r="T69" s="1310"/>
      <c r="U69" s="1310"/>
      <c r="V69" s="1310"/>
      <c r="W69" s="1310"/>
      <c r="X69" s="1310"/>
      <c r="Y69" s="1310"/>
      <c r="Z69" s="1310"/>
      <c r="AA69" s="1310"/>
      <c r="AB69" s="1310"/>
      <c r="AC69" s="1310"/>
      <c r="AD69" s="1310"/>
      <c r="AE69" s="1310"/>
      <c r="AF69" s="1310"/>
      <c r="AG69" s="1310"/>
      <c r="AH69" s="1310"/>
      <c r="AI69" s="1310"/>
      <c r="AJ69" s="1310"/>
      <c r="AK69" s="1310"/>
      <c r="AL69" s="1310"/>
      <c r="AM69" s="1310"/>
      <c r="AN69" s="1310"/>
      <c r="AO69" s="1310"/>
      <c r="AP69" s="1310"/>
      <c r="AQ69" s="1310"/>
      <c r="AR69" s="1310"/>
      <c r="AS69" s="1310"/>
      <c r="AT69" s="1310"/>
      <c r="AU69" s="1310"/>
      <c r="AV69" s="1310"/>
      <c r="AW69" s="1310"/>
      <c r="AX69" s="1310"/>
      <c r="AY69" s="1310"/>
      <c r="AZ69" s="1310"/>
      <c r="BA69" s="1310"/>
      <c r="BB69" s="1310"/>
      <c r="BC69" s="1310"/>
      <c r="BD69" s="1310"/>
      <c r="BE69" s="1310"/>
      <c r="BF69" s="1310"/>
      <c r="BG69" s="1310"/>
      <c r="BH69" s="1310"/>
      <c r="BI69" s="1310"/>
      <c r="BJ69" s="1310"/>
      <c r="BK69" s="1310"/>
      <c r="BL69" s="1310"/>
      <c r="BM69" s="1310"/>
      <c r="BN69" s="1310"/>
      <c r="BO69" s="1301"/>
      <c r="BQ69" s="1304"/>
      <c r="BR69" s="1305"/>
      <c r="BS69" s="1306"/>
    </row>
    <row r="70" spans="1:71" ht="6" customHeight="1">
      <c r="A70" s="1346"/>
      <c r="B70" s="1347"/>
      <c r="C70" s="1347"/>
      <c r="D70" s="1326"/>
      <c r="E70" s="1310"/>
      <c r="F70" s="1300"/>
      <c r="G70" s="1310"/>
      <c r="H70" s="1300"/>
      <c r="I70" s="1310"/>
      <c r="J70" s="1300"/>
      <c r="K70" s="1310"/>
      <c r="L70" s="1300"/>
      <c r="M70" s="1310"/>
      <c r="N70" s="1300"/>
      <c r="O70" s="1310"/>
      <c r="P70" s="1300"/>
      <c r="Q70" s="1310"/>
      <c r="R70" s="1300"/>
      <c r="S70" s="1310"/>
      <c r="T70" s="1300"/>
      <c r="U70" s="1310"/>
      <c r="V70" s="1300"/>
      <c r="W70" s="1310"/>
      <c r="X70" s="1300"/>
      <c r="Y70" s="1310"/>
      <c r="Z70" s="1300"/>
      <c r="AA70" s="1310"/>
      <c r="AB70" s="1300"/>
      <c r="AC70" s="1310"/>
      <c r="AD70" s="1300"/>
      <c r="AE70" s="1310"/>
      <c r="AF70" s="1300"/>
      <c r="AG70" s="1310"/>
      <c r="AH70" s="1300"/>
      <c r="AI70" s="1310"/>
      <c r="AJ70" s="1300"/>
      <c r="AK70" s="1310"/>
      <c r="AL70" s="1300"/>
      <c r="AM70" s="1310"/>
      <c r="AN70" s="1300"/>
      <c r="AO70" s="1310"/>
      <c r="AP70" s="1300"/>
      <c r="AQ70" s="1310"/>
      <c r="AR70" s="1300"/>
      <c r="AS70" s="1310"/>
      <c r="AT70" s="1300"/>
      <c r="AU70" s="1310"/>
      <c r="AV70" s="1300"/>
      <c r="AW70" s="1310"/>
      <c r="AX70" s="1300"/>
      <c r="AY70" s="1310"/>
      <c r="AZ70" s="1300"/>
      <c r="BA70" s="1310"/>
      <c r="BB70" s="1300"/>
      <c r="BC70" s="1310"/>
      <c r="BD70" s="1300"/>
      <c r="BE70" s="1310"/>
      <c r="BF70" s="1300"/>
      <c r="BG70" s="1310"/>
      <c r="BH70" s="1300"/>
      <c r="BI70" s="1310"/>
      <c r="BJ70" s="1300"/>
      <c r="BK70" s="1310"/>
      <c r="BL70" s="1300"/>
      <c r="BM70" s="1310"/>
      <c r="BN70" s="1300"/>
      <c r="BO70" s="1301"/>
      <c r="BQ70" s="1304" t="s">
        <v>23</v>
      </c>
      <c r="BR70" s="1305"/>
      <c r="BS70" s="1306"/>
    </row>
    <row r="71" spans="1:71" ht="6" customHeight="1">
      <c r="A71" s="1348"/>
      <c r="B71" s="1349"/>
      <c r="C71" s="1349"/>
      <c r="D71" s="1327"/>
      <c r="E71" s="1302"/>
      <c r="F71" s="1302"/>
      <c r="G71" s="1302"/>
      <c r="H71" s="1302"/>
      <c r="I71" s="1302"/>
      <c r="J71" s="1302"/>
      <c r="K71" s="1302"/>
      <c r="L71" s="1302"/>
      <c r="M71" s="1302"/>
      <c r="N71" s="1302"/>
      <c r="O71" s="1302"/>
      <c r="P71" s="1302"/>
      <c r="Q71" s="1302"/>
      <c r="R71" s="1302"/>
      <c r="S71" s="1302"/>
      <c r="T71" s="1302"/>
      <c r="U71" s="1302"/>
      <c r="V71" s="1302"/>
      <c r="W71" s="1302"/>
      <c r="X71" s="1302"/>
      <c r="Y71" s="1302"/>
      <c r="Z71" s="1302"/>
      <c r="AA71" s="1302"/>
      <c r="AB71" s="1302"/>
      <c r="AC71" s="1302"/>
      <c r="AD71" s="1302"/>
      <c r="AE71" s="1302"/>
      <c r="AF71" s="1302"/>
      <c r="AG71" s="1302"/>
      <c r="AH71" s="1302"/>
      <c r="AI71" s="1302"/>
      <c r="AJ71" s="1302"/>
      <c r="AK71" s="1302"/>
      <c r="AL71" s="1302"/>
      <c r="AM71" s="1302"/>
      <c r="AN71" s="1302"/>
      <c r="AO71" s="1302"/>
      <c r="AP71" s="1302"/>
      <c r="AQ71" s="1302"/>
      <c r="AR71" s="1302"/>
      <c r="AS71" s="1302"/>
      <c r="AT71" s="1302"/>
      <c r="AU71" s="1302"/>
      <c r="AV71" s="1302"/>
      <c r="AW71" s="1302"/>
      <c r="AX71" s="1302"/>
      <c r="AY71" s="1302"/>
      <c r="AZ71" s="1302"/>
      <c r="BA71" s="1302"/>
      <c r="BB71" s="1302"/>
      <c r="BC71" s="1302"/>
      <c r="BD71" s="1302"/>
      <c r="BE71" s="1302"/>
      <c r="BF71" s="1302"/>
      <c r="BG71" s="1302"/>
      <c r="BH71" s="1302"/>
      <c r="BI71" s="1302"/>
      <c r="BJ71" s="1302"/>
      <c r="BK71" s="1302"/>
      <c r="BL71" s="1302"/>
      <c r="BM71" s="1302"/>
      <c r="BN71" s="1302"/>
      <c r="BO71" s="1303"/>
      <c r="BQ71" s="1307"/>
      <c r="BR71" s="1308"/>
      <c r="BS71" s="1309"/>
    </row>
    <row r="72" spans="1:71" ht="6" customHeight="1">
      <c r="A72" s="312"/>
      <c r="B72" s="312"/>
      <c r="C72" s="312"/>
      <c r="D72" s="312"/>
      <c r="E72" s="312"/>
      <c r="F72" s="312"/>
      <c r="G72" s="312"/>
      <c r="H72" s="312"/>
      <c r="I72" s="312"/>
      <c r="J72" s="312"/>
      <c r="K72" s="312"/>
      <c r="L72" s="312"/>
      <c r="M72" s="312"/>
      <c r="N72" s="312"/>
      <c r="O72" s="312"/>
      <c r="P72" s="312"/>
      <c r="Q72" s="312"/>
      <c r="R72" s="312"/>
      <c r="S72" s="312"/>
      <c r="T72" s="312"/>
      <c r="U72" s="312"/>
      <c r="V72" s="312"/>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row>
    <row r="73" spans="1:71" ht="6" customHeight="1">
      <c r="A73" s="1371"/>
      <c r="B73" s="1372"/>
      <c r="C73" s="1372"/>
      <c r="D73" s="1375" t="s">
        <v>100</v>
      </c>
      <c r="E73" s="1376"/>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row>
    <row r="74" spans="1:71" ht="6" customHeight="1">
      <c r="A74" s="1373"/>
      <c r="B74" s="1374"/>
      <c r="C74" s="1374"/>
      <c r="D74" s="1377"/>
      <c r="E74" s="1378"/>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row>
    <row r="75" spans="1:71" ht="6" customHeight="1">
      <c r="A75" s="1344" t="s">
        <v>422</v>
      </c>
      <c r="B75" s="1345"/>
      <c r="C75" s="1365"/>
      <c r="D75" s="1380"/>
      <c r="E75" s="1381"/>
      <c r="F75" s="1379"/>
      <c r="G75" s="1341"/>
      <c r="H75" s="1379"/>
      <c r="I75" s="1341"/>
      <c r="J75" s="1379"/>
      <c r="K75" s="1341"/>
      <c r="L75" s="1379"/>
      <c r="M75" s="1341"/>
      <c r="N75" s="1379"/>
      <c r="O75" s="1341"/>
      <c r="P75" s="1379"/>
      <c r="Q75" s="1341"/>
      <c r="R75" s="1379"/>
      <c r="S75" s="1341"/>
      <c r="T75" s="1379"/>
      <c r="U75" s="1341"/>
      <c r="V75" s="1379"/>
      <c r="W75" s="1341"/>
      <c r="X75" s="1379"/>
      <c r="Y75" s="1341"/>
      <c r="Z75" s="1379"/>
      <c r="AA75" s="1341"/>
      <c r="AB75" s="1379"/>
      <c r="AC75" s="1341"/>
      <c r="AD75" s="1379"/>
      <c r="AE75" s="1341"/>
      <c r="AF75" s="1379"/>
      <c r="AG75" s="1341"/>
      <c r="AH75" s="1379"/>
      <c r="AI75" s="1341"/>
      <c r="AJ75" s="1379"/>
      <c r="AK75" s="1341"/>
      <c r="AL75" s="1379"/>
      <c r="AM75" s="1341"/>
      <c r="AN75" s="1379"/>
      <c r="AO75" s="1341"/>
      <c r="AP75" s="1379"/>
      <c r="AQ75" s="1341"/>
      <c r="AR75" s="1379"/>
      <c r="AS75" s="1341"/>
      <c r="AT75" s="1379"/>
      <c r="AU75" s="1341"/>
      <c r="AV75" s="1379"/>
      <c r="AW75" s="1341"/>
      <c r="AX75" s="1379"/>
      <c r="AY75" s="1341"/>
      <c r="AZ75" s="1379"/>
      <c r="BA75" s="1341"/>
      <c r="BB75" s="1379"/>
      <c r="BC75" s="1341"/>
      <c r="BD75" s="1379"/>
      <c r="BE75" s="1341"/>
      <c r="BF75" s="1379"/>
      <c r="BG75" s="1341"/>
      <c r="BH75" s="1379"/>
      <c r="BI75" s="1341"/>
      <c r="BJ75" s="1379"/>
      <c r="BK75" s="1341"/>
      <c r="BL75" s="1379"/>
      <c r="BM75" s="1341"/>
      <c r="BN75" s="1379"/>
      <c r="BO75" s="1363"/>
      <c r="BQ75" s="1334" t="s">
        <v>417</v>
      </c>
      <c r="BR75" s="1335"/>
      <c r="BS75" s="1336"/>
    </row>
    <row r="76" spans="1:71" ht="6" customHeight="1">
      <c r="A76" s="1348"/>
      <c r="B76" s="1349"/>
      <c r="C76" s="1366"/>
      <c r="D76" s="1382"/>
      <c r="E76" s="1383"/>
      <c r="F76" s="1342"/>
      <c r="G76" s="1343"/>
      <c r="H76" s="1342"/>
      <c r="I76" s="1343"/>
      <c r="J76" s="1342"/>
      <c r="K76" s="1343"/>
      <c r="L76" s="1342"/>
      <c r="M76" s="1343"/>
      <c r="N76" s="1342"/>
      <c r="O76" s="1343"/>
      <c r="P76" s="1342"/>
      <c r="Q76" s="1343"/>
      <c r="R76" s="1342"/>
      <c r="S76" s="1343"/>
      <c r="T76" s="1342"/>
      <c r="U76" s="1343"/>
      <c r="V76" s="1342"/>
      <c r="W76" s="1343"/>
      <c r="X76" s="1342"/>
      <c r="Y76" s="1343"/>
      <c r="Z76" s="1342"/>
      <c r="AA76" s="1343"/>
      <c r="AB76" s="1342"/>
      <c r="AC76" s="1343"/>
      <c r="AD76" s="1342"/>
      <c r="AE76" s="1343"/>
      <c r="AF76" s="1342"/>
      <c r="AG76" s="1343"/>
      <c r="AH76" s="1342"/>
      <c r="AI76" s="1343"/>
      <c r="AJ76" s="1342"/>
      <c r="AK76" s="1343"/>
      <c r="AL76" s="1342"/>
      <c r="AM76" s="1343"/>
      <c r="AN76" s="1342"/>
      <c r="AO76" s="1343"/>
      <c r="AP76" s="1342"/>
      <c r="AQ76" s="1343"/>
      <c r="AR76" s="1342"/>
      <c r="AS76" s="1343"/>
      <c r="AT76" s="1342"/>
      <c r="AU76" s="1343"/>
      <c r="AV76" s="1342"/>
      <c r="AW76" s="1343"/>
      <c r="AX76" s="1342"/>
      <c r="AY76" s="1343"/>
      <c r="AZ76" s="1342"/>
      <c r="BA76" s="1343"/>
      <c r="BB76" s="1342"/>
      <c r="BC76" s="1343"/>
      <c r="BD76" s="1342"/>
      <c r="BE76" s="1343"/>
      <c r="BF76" s="1342"/>
      <c r="BG76" s="1343"/>
      <c r="BH76" s="1342"/>
      <c r="BI76" s="1343"/>
      <c r="BJ76" s="1342"/>
      <c r="BK76" s="1343"/>
      <c r="BL76" s="1342"/>
      <c r="BM76" s="1343"/>
      <c r="BN76" s="1342"/>
      <c r="BO76" s="1364"/>
      <c r="BQ76" s="1337"/>
      <c r="BR76" s="1338"/>
      <c r="BS76" s="1339"/>
    </row>
    <row r="77" spans="1:71" ht="6" customHeight="1">
      <c r="A77" s="1344" t="s">
        <v>423</v>
      </c>
      <c r="B77" s="1345"/>
      <c r="C77" s="1365"/>
      <c r="D77" s="1367"/>
      <c r="E77" s="1321"/>
      <c r="F77" s="1320"/>
      <c r="G77" s="1321"/>
      <c r="H77" s="1320"/>
      <c r="I77" s="1321"/>
      <c r="J77" s="1320"/>
      <c r="K77" s="1321"/>
      <c r="L77" s="1320"/>
      <c r="M77" s="1321"/>
      <c r="N77" s="1320"/>
      <c r="O77" s="1321"/>
      <c r="P77" s="1320"/>
      <c r="Q77" s="1321"/>
      <c r="R77" s="1320"/>
      <c r="S77" s="1321"/>
      <c r="T77" s="1320"/>
      <c r="U77" s="1321"/>
      <c r="V77" s="1320"/>
      <c r="W77" s="1321"/>
      <c r="X77" s="1320"/>
      <c r="Y77" s="1321"/>
      <c r="Z77" s="1320"/>
      <c r="AA77" s="1321"/>
      <c r="AB77" s="1320"/>
      <c r="AC77" s="1321"/>
      <c r="AD77" s="1320"/>
      <c r="AE77" s="1321"/>
      <c r="AF77" s="1320"/>
      <c r="AG77" s="1321"/>
      <c r="AH77" s="1320"/>
      <c r="AI77" s="1321"/>
      <c r="AJ77" s="1320"/>
      <c r="AK77" s="1321"/>
      <c r="AL77" s="1320"/>
      <c r="AM77" s="1321"/>
      <c r="AN77" s="1320"/>
      <c r="AO77" s="1321"/>
      <c r="AP77" s="1320"/>
      <c r="AQ77" s="1321"/>
      <c r="AR77" s="1320"/>
      <c r="AS77" s="1321"/>
      <c r="AT77" s="1320"/>
      <c r="AU77" s="1321"/>
      <c r="AV77" s="1320"/>
      <c r="AW77" s="1321"/>
      <c r="AX77" s="1320"/>
      <c r="AY77" s="1321"/>
      <c r="AZ77" s="1320"/>
      <c r="BA77" s="1321"/>
      <c r="BB77" s="1320"/>
      <c r="BC77" s="1321"/>
      <c r="BD77" s="1320"/>
      <c r="BE77" s="1321"/>
      <c r="BF77" s="1320"/>
      <c r="BG77" s="1321"/>
      <c r="BH77" s="1320"/>
      <c r="BI77" s="1321"/>
      <c r="BJ77" s="1320"/>
      <c r="BK77" s="1321"/>
      <c r="BL77" s="1320"/>
      <c r="BM77" s="1321"/>
      <c r="BN77" s="1320"/>
      <c r="BO77" s="1324"/>
      <c r="BQ77" s="1337"/>
      <c r="BR77" s="1338"/>
      <c r="BS77" s="1339"/>
    </row>
    <row r="78" spans="1:71" ht="6" customHeight="1">
      <c r="A78" s="1348"/>
      <c r="B78" s="1349"/>
      <c r="C78" s="1366"/>
      <c r="D78" s="1368"/>
      <c r="E78" s="1323"/>
      <c r="F78" s="1322"/>
      <c r="G78" s="1323"/>
      <c r="H78" s="1322"/>
      <c r="I78" s="1323"/>
      <c r="J78" s="1322"/>
      <c r="K78" s="1323"/>
      <c r="L78" s="1322"/>
      <c r="M78" s="1323"/>
      <c r="N78" s="1322"/>
      <c r="O78" s="1323"/>
      <c r="P78" s="1322"/>
      <c r="Q78" s="1323"/>
      <c r="R78" s="1322"/>
      <c r="S78" s="1323"/>
      <c r="T78" s="1322"/>
      <c r="U78" s="1323"/>
      <c r="V78" s="1322"/>
      <c r="W78" s="1323"/>
      <c r="X78" s="1322"/>
      <c r="Y78" s="1323"/>
      <c r="Z78" s="1322"/>
      <c r="AA78" s="1323"/>
      <c r="AB78" s="1322"/>
      <c r="AC78" s="1323"/>
      <c r="AD78" s="1322"/>
      <c r="AE78" s="1323"/>
      <c r="AF78" s="1322"/>
      <c r="AG78" s="1323"/>
      <c r="AH78" s="1322"/>
      <c r="AI78" s="1323"/>
      <c r="AJ78" s="1322"/>
      <c r="AK78" s="1323"/>
      <c r="AL78" s="1322"/>
      <c r="AM78" s="1323"/>
      <c r="AN78" s="1322"/>
      <c r="AO78" s="1323"/>
      <c r="AP78" s="1322"/>
      <c r="AQ78" s="1323"/>
      <c r="AR78" s="1322"/>
      <c r="AS78" s="1323"/>
      <c r="AT78" s="1322"/>
      <c r="AU78" s="1323"/>
      <c r="AV78" s="1322"/>
      <c r="AW78" s="1323"/>
      <c r="AX78" s="1322"/>
      <c r="AY78" s="1323"/>
      <c r="AZ78" s="1322"/>
      <c r="BA78" s="1323"/>
      <c r="BB78" s="1322"/>
      <c r="BC78" s="1323"/>
      <c r="BD78" s="1322"/>
      <c r="BE78" s="1323"/>
      <c r="BF78" s="1322"/>
      <c r="BG78" s="1323"/>
      <c r="BH78" s="1322"/>
      <c r="BI78" s="1323"/>
      <c r="BJ78" s="1322"/>
      <c r="BK78" s="1323"/>
      <c r="BL78" s="1322"/>
      <c r="BM78" s="1323"/>
      <c r="BN78" s="1322"/>
      <c r="BO78" s="1325"/>
      <c r="BQ78" s="1337"/>
      <c r="BR78" s="1338"/>
      <c r="BS78" s="1339"/>
    </row>
    <row r="79" spans="1:71" ht="6" customHeight="1">
      <c r="A79" s="1352" t="s">
        <v>424</v>
      </c>
      <c r="B79" s="1353"/>
      <c r="C79" s="1354"/>
      <c r="D79" s="1360"/>
      <c r="E79" s="1315"/>
      <c r="F79" s="1314"/>
      <c r="G79" s="1315"/>
      <c r="H79" s="1314"/>
      <c r="I79" s="1315"/>
      <c r="J79" s="1314"/>
      <c r="K79" s="1315"/>
      <c r="L79" s="1314"/>
      <c r="M79" s="1315"/>
      <c r="N79" s="1314"/>
      <c r="O79" s="1315"/>
      <c r="P79" s="1314"/>
      <c r="Q79" s="1315"/>
      <c r="R79" s="1314"/>
      <c r="S79" s="1315"/>
      <c r="T79" s="1314"/>
      <c r="U79" s="1315"/>
      <c r="V79" s="1314"/>
      <c r="W79" s="1315"/>
      <c r="X79" s="1314"/>
      <c r="Y79" s="1315"/>
      <c r="Z79" s="1314"/>
      <c r="AA79" s="1315"/>
      <c r="AB79" s="1314"/>
      <c r="AC79" s="1315"/>
      <c r="AD79" s="1314"/>
      <c r="AE79" s="1315"/>
      <c r="AF79" s="1314"/>
      <c r="AG79" s="1315"/>
      <c r="AH79" s="1314"/>
      <c r="AI79" s="1315"/>
      <c r="AJ79" s="1314"/>
      <c r="AK79" s="1315"/>
      <c r="AL79" s="1314"/>
      <c r="AM79" s="1315"/>
      <c r="AN79" s="1314"/>
      <c r="AO79" s="1315"/>
      <c r="AP79" s="1314"/>
      <c r="AQ79" s="1315"/>
      <c r="AR79" s="1314"/>
      <c r="AS79" s="1315"/>
      <c r="AT79" s="1314"/>
      <c r="AU79" s="1315"/>
      <c r="AV79" s="1314"/>
      <c r="AW79" s="1315"/>
      <c r="AX79" s="1314"/>
      <c r="AY79" s="1315"/>
      <c r="AZ79" s="1314"/>
      <c r="BA79" s="1315"/>
      <c r="BB79" s="1314"/>
      <c r="BC79" s="1315"/>
      <c r="BD79" s="1314"/>
      <c r="BE79" s="1315"/>
      <c r="BF79" s="1314"/>
      <c r="BG79" s="1315"/>
      <c r="BH79" s="1314"/>
      <c r="BI79" s="1315"/>
      <c r="BJ79" s="1314"/>
      <c r="BK79" s="1315"/>
      <c r="BL79" s="1314"/>
      <c r="BM79" s="1315"/>
      <c r="BN79" s="1314"/>
      <c r="BO79" s="1328"/>
      <c r="BQ79" s="1337"/>
      <c r="BR79" s="1338"/>
      <c r="BS79" s="1339"/>
    </row>
    <row r="80" spans="1:71" ht="6" customHeight="1">
      <c r="A80" s="1355"/>
      <c r="B80" s="1338"/>
      <c r="C80" s="1356"/>
      <c r="D80" s="1361"/>
      <c r="E80" s="1317"/>
      <c r="F80" s="1316"/>
      <c r="G80" s="1317"/>
      <c r="H80" s="1316"/>
      <c r="I80" s="1317"/>
      <c r="J80" s="1316"/>
      <c r="K80" s="1317"/>
      <c r="L80" s="1316"/>
      <c r="M80" s="1317"/>
      <c r="N80" s="1316"/>
      <c r="O80" s="1317"/>
      <c r="P80" s="1316"/>
      <c r="Q80" s="1317"/>
      <c r="R80" s="1316"/>
      <c r="S80" s="1317"/>
      <c r="T80" s="1316"/>
      <c r="U80" s="1317"/>
      <c r="V80" s="1316"/>
      <c r="W80" s="1317"/>
      <c r="X80" s="1316"/>
      <c r="Y80" s="1317"/>
      <c r="Z80" s="1316"/>
      <c r="AA80" s="1317"/>
      <c r="AB80" s="1316"/>
      <c r="AC80" s="1317"/>
      <c r="AD80" s="1316"/>
      <c r="AE80" s="1317"/>
      <c r="AF80" s="1316"/>
      <c r="AG80" s="1317"/>
      <c r="AH80" s="1316"/>
      <c r="AI80" s="1317"/>
      <c r="AJ80" s="1316"/>
      <c r="AK80" s="1317"/>
      <c r="AL80" s="1316"/>
      <c r="AM80" s="1317"/>
      <c r="AN80" s="1316"/>
      <c r="AO80" s="1317"/>
      <c r="AP80" s="1316"/>
      <c r="AQ80" s="1317"/>
      <c r="AR80" s="1316"/>
      <c r="AS80" s="1317"/>
      <c r="AT80" s="1316"/>
      <c r="AU80" s="1317"/>
      <c r="AV80" s="1316"/>
      <c r="AW80" s="1317"/>
      <c r="AX80" s="1316"/>
      <c r="AY80" s="1317"/>
      <c r="AZ80" s="1316"/>
      <c r="BA80" s="1317"/>
      <c r="BB80" s="1316"/>
      <c r="BC80" s="1317"/>
      <c r="BD80" s="1316"/>
      <c r="BE80" s="1317"/>
      <c r="BF80" s="1316"/>
      <c r="BG80" s="1317"/>
      <c r="BH80" s="1316"/>
      <c r="BI80" s="1317"/>
      <c r="BJ80" s="1316"/>
      <c r="BK80" s="1317"/>
      <c r="BL80" s="1316"/>
      <c r="BM80" s="1317"/>
      <c r="BN80" s="1316"/>
      <c r="BO80" s="1329"/>
      <c r="BQ80" s="1337"/>
      <c r="BR80" s="1338"/>
      <c r="BS80" s="1339"/>
    </row>
    <row r="81" spans="1:71" ht="6" customHeight="1">
      <c r="A81" s="1355"/>
      <c r="B81" s="1338"/>
      <c r="C81" s="1356"/>
      <c r="D81" s="1361"/>
      <c r="E81" s="1317"/>
      <c r="F81" s="1316"/>
      <c r="G81" s="1317"/>
      <c r="H81" s="1316"/>
      <c r="I81" s="1317"/>
      <c r="J81" s="1316"/>
      <c r="K81" s="1317"/>
      <c r="L81" s="1316"/>
      <c r="M81" s="1317"/>
      <c r="N81" s="1316"/>
      <c r="O81" s="1317"/>
      <c r="P81" s="1316"/>
      <c r="Q81" s="1317"/>
      <c r="R81" s="1316"/>
      <c r="S81" s="1317"/>
      <c r="T81" s="1316"/>
      <c r="U81" s="1317"/>
      <c r="V81" s="1316"/>
      <c r="W81" s="1317"/>
      <c r="X81" s="1316"/>
      <c r="Y81" s="1317"/>
      <c r="Z81" s="1316"/>
      <c r="AA81" s="1317"/>
      <c r="AB81" s="1316"/>
      <c r="AC81" s="1317"/>
      <c r="AD81" s="1316"/>
      <c r="AE81" s="1317"/>
      <c r="AF81" s="1316"/>
      <c r="AG81" s="1317"/>
      <c r="AH81" s="1316"/>
      <c r="AI81" s="1317"/>
      <c r="AJ81" s="1316"/>
      <c r="AK81" s="1317"/>
      <c r="AL81" s="1316"/>
      <c r="AM81" s="1317"/>
      <c r="AN81" s="1316"/>
      <c r="AO81" s="1317"/>
      <c r="AP81" s="1316"/>
      <c r="AQ81" s="1317"/>
      <c r="AR81" s="1316"/>
      <c r="AS81" s="1317"/>
      <c r="AT81" s="1316"/>
      <c r="AU81" s="1317"/>
      <c r="AV81" s="1316"/>
      <c r="AW81" s="1317"/>
      <c r="AX81" s="1316"/>
      <c r="AY81" s="1317"/>
      <c r="AZ81" s="1316"/>
      <c r="BA81" s="1317"/>
      <c r="BB81" s="1316"/>
      <c r="BC81" s="1317"/>
      <c r="BD81" s="1316"/>
      <c r="BE81" s="1317"/>
      <c r="BF81" s="1316"/>
      <c r="BG81" s="1317"/>
      <c r="BH81" s="1316"/>
      <c r="BI81" s="1317"/>
      <c r="BJ81" s="1316"/>
      <c r="BK81" s="1317"/>
      <c r="BL81" s="1316"/>
      <c r="BM81" s="1317"/>
      <c r="BN81" s="1316"/>
      <c r="BO81" s="1329"/>
      <c r="BQ81" s="1337"/>
      <c r="BR81" s="1338"/>
      <c r="BS81" s="1339"/>
    </row>
    <row r="82" spans="1:71" ht="6" customHeight="1">
      <c r="A82" s="1355"/>
      <c r="B82" s="1338"/>
      <c r="C82" s="1356"/>
      <c r="D82" s="1361"/>
      <c r="E82" s="1317"/>
      <c r="F82" s="1316"/>
      <c r="G82" s="1317"/>
      <c r="H82" s="1316"/>
      <c r="I82" s="1317"/>
      <c r="J82" s="1316"/>
      <c r="K82" s="1317"/>
      <c r="L82" s="1316"/>
      <c r="M82" s="1317"/>
      <c r="N82" s="1316"/>
      <c r="O82" s="1317"/>
      <c r="P82" s="1316"/>
      <c r="Q82" s="1317"/>
      <c r="R82" s="1316"/>
      <c r="S82" s="1317"/>
      <c r="T82" s="1316"/>
      <c r="U82" s="1317"/>
      <c r="V82" s="1316"/>
      <c r="W82" s="1317"/>
      <c r="X82" s="1316"/>
      <c r="Y82" s="1317"/>
      <c r="Z82" s="1316"/>
      <c r="AA82" s="1317"/>
      <c r="AB82" s="1316"/>
      <c r="AC82" s="1317"/>
      <c r="AD82" s="1316"/>
      <c r="AE82" s="1317"/>
      <c r="AF82" s="1316"/>
      <c r="AG82" s="1317"/>
      <c r="AH82" s="1316"/>
      <c r="AI82" s="1317"/>
      <c r="AJ82" s="1316"/>
      <c r="AK82" s="1317"/>
      <c r="AL82" s="1316"/>
      <c r="AM82" s="1317"/>
      <c r="AN82" s="1316"/>
      <c r="AO82" s="1317"/>
      <c r="AP82" s="1316"/>
      <c r="AQ82" s="1317"/>
      <c r="AR82" s="1316"/>
      <c r="AS82" s="1317"/>
      <c r="AT82" s="1316"/>
      <c r="AU82" s="1317"/>
      <c r="AV82" s="1316"/>
      <c r="AW82" s="1317"/>
      <c r="AX82" s="1316"/>
      <c r="AY82" s="1317"/>
      <c r="AZ82" s="1316"/>
      <c r="BA82" s="1317"/>
      <c r="BB82" s="1316"/>
      <c r="BC82" s="1317"/>
      <c r="BD82" s="1316"/>
      <c r="BE82" s="1317"/>
      <c r="BF82" s="1316"/>
      <c r="BG82" s="1317"/>
      <c r="BH82" s="1316"/>
      <c r="BI82" s="1317"/>
      <c r="BJ82" s="1316"/>
      <c r="BK82" s="1317"/>
      <c r="BL82" s="1316"/>
      <c r="BM82" s="1317"/>
      <c r="BN82" s="1316"/>
      <c r="BO82" s="1329"/>
      <c r="BQ82" s="1337"/>
      <c r="BR82" s="1338"/>
      <c r="BS82" s="1339"/>
    </row>
    <row r="83" spans="1:71" ht="6" customHeight="1">
      <c r="A83" s="1355"/>
      <c r="B83" s="1338"/>
      <c r="C83" s="1356"/>
      <c r="D83" s="1361"/>
      <c r="E83" s="1317"/>
      <c r="F83" s="1316"/>
      <c r="G83" s="1317"/>
      <c r="H83" s="1316"/>
      <c r="I83" s="1317"/>
      <c r="J83" s="1316"/>
      <c r="K83" s="1317"/>
      <c r="L83" s="1316"/>
      <c r="M83" s="1317"/>
      <c r="N83" s="1316"/>
      <c r="O83" s="1317"/>
      <c r="P83" s="1316"/>
      <c r="Q83" s="1317"/>
      <c r="R83" s="1316"/>
      <c r="S83" s="1317"/>
      <c r="T83" s="1316"/>
      <c r="U83" s="1317"/>
      <c r="V83" s="1316"/>
      <c r="W83" s="1317"/>
      <c r="X83" s="1316"/>
      <c r="Y83" s="1317"/>
      <c r="Z83" s="1316"/>
      <c r="AA83" s="1317"/>
      <c r="AB83" s="1316"/>
      <c r="AC83" s="1317"/>
      <c r="AD83" s="1316"/>
      <c r="AE83" s="1317"/>
      <c r="AF83" s="1316"/>
      <c r="AG83" s="1317"/>
      <c r="AH83" s="1316"/>
      <c r="AI83" s="1317"/>
      <c r="AJ83" s="1316"/>
      <c r="AK83" s="1317"/>
      <c r="AL83" s="1316"/>
      <c r="AM83" s="1317"/>
      <c r="AN83" s="1316"/>
      <c r="AO83" s="1317"/>
      <c r="AP83" s="1316"/>
      <c r="AQ83" s="1317"/>
      <c r="AR83" s="1316"/>
      <c r="AS83" s="1317"/>
      <c r="AT83" s="1316"/>
      <c r="AU83" s="1317"/>
      <c r="AV83" s="1316"/>
      <c r="AW83" s="1317"/>
      <c r="AX83" s="1316"/>
      <c r="AY83" s="1317"/>
      <c r="AZ83" s="1316"/>
      <c r="BA83" s="1317"/>
      <c r="BB83" s="1316"/>
      <c r="BC83" s="1317"/>
      <c r="BD83" s="1316"/>
      <c r="BE83" s="1317"/>
      <c r="BF83" s="1316"/>
      <c r="BG83" s="1317"/>
      <c r="BH83" s="1316"/>
      <c r="BI83" s="1317"/>
      <c r="BJ83" s="1316"/>
      <c r="BK83" s="1317"/>
      <c r="BL83" s="1316"/>
      <c r="BM83" s="1317"/>
      <c r="BN83" s="1316"/>
      <c r="BO83" s="1329"/>
      <c r="BQ83" s="1337"/>
      <c r="BR83" s="1338"/>
      <c r="BS83" s="1339"/>
    </row>
    <row r="84" spans="1:71" ht="6" customHeight="1">
      <c r="A84" s="1355"/>
      <c r="B84" s="1338"/>
      <c r="C84" s="1356"/>
      <c r="D84" s="1361"/>
      <c r="E84" s="1317"/>
      <c r="F84" s="1316"/>
      <c r="G84" s="1317"/>
      <c r="H84" s="1316"/>
      <c r="I84" s="1317"/>
      <c r="J84" s="1316"/>
      <c r="K84" s="1317"/>
      <c r="L84" s="1316"/>
      <c r="M84" s="1317"/>
      <c r="N84" s="1316"/>
      <c r="O84" s="1317"/>
      <c r="P84" s="1316"/>
      <c r="Q84" s="1317"/>
      <c r="R84" s="1316"/>
      <c r="S84" s="1317"/>
      <c r="T84" s="1316"/>
      <c r="U84" s="1317"/>
      <c r="V84" s="1316"/>
      <c r="W84" s="1317"/>
      <c r="X84" s="1316"/>
      <c r="Y84" s="1317"/>
      <c r="Z84" s="1316"/>
      <c r="AA84" s="1317"/>
      <c r="AB84" s="1316"/>
      <c r="AC84" s="1317"/>
      <c r="AD84" s="1316"/>
      <c r="AE84" s="1317"/>
      <c r="AF84" s="1316"/>
      <c r="AG84" s="1317"/>
      <c r="AH84" s="1316"/>
      <c r="AI84" s="1317"/>
      <c r="AJ84" s="1316"/>
      <c r="AK84" s="1317"/>
      <c r="AL84" s="1316"/>
      <c r="AM84" s="1317"/>
      <c r="AN84" s="1316"/>
      <c r="AO84" s="1317"/>
      <c r="AP84" s="1316"/>
      <c r="AQ84" s="1317"/>
      <c r="AR84" s="1316"/>
      <c r="AS84" s="1317"/>
      <c r="AT84" s="1316"/>
      <c r="AU84" s="1317"/>
      <c r="AV84" s="1316"/>
      <c r="AW84" s="1317"/>
      <c r="AX84" s="1316"/>
      <c r="AY84" s="1317"/>
      <c r="AZ84" s="1316"/>
      <c r="BA84" s="1317"/>
      <c r="BB84" s="1316"/>
      <c r="BC84" s="1317"/>
      <c r="BD84" s="1316"/>
      <c r="BE84" s="1317"/>
      <c r="BF84" s="1316"/>
      <c r="BG84" s="1317"/>
      <c r="BH84" s="1316"/>
      <c r="BI84" s="1317"/>
      <c r="BJ84" s="1316"/>
      <c r="BK84" s="1317"/>
      <c r="BL84" s="1316"/>
      <c r="BM84" s="1317"/>
      <c r="BN84" s="1316"/>
      <c r="BO84" s="1329"/>
      <c r="BQ84" s="1337"/>
      <c r="BR84" s="1338"/>
      <c r="BS84" s="1339"/>
    </row>
    <row r="85" spans="1:71" ht="6" customHeight="1">
      <c r="A85" s="1355"/>
      <c r="B85" s="1338"/>
      <c r="C85" s="1356"/>
      <c r="D85" s="1361"/>
      <c r="E85" s="1317"/>
      <c r="F85" s="1316"/>
      <c r="G85" s="1317"/>
      <c r="H85" s="1316"/>
      <c r="I85" s="1317"/>
      <c r="J85" s="1316"/>
      <c r="K85" s="1317"/>
      <c r="L85" s="1316"/>
      <c r="M85" s="1317"/>
      <c r="N85" s="1316"/>
      <c r="O85" s="1317"/>
      <c r="P85" s="1316"/>
      <c r="Q85" s="1317"/>
      <c r="R85" s="1316"/>
      <c r="S85" s="1317"/>
      <c r="T85" s="1316"/>
      <c r="U85" s="1317"/>
      <c r="V85" s="1316"/>
      <c r="W85" s="1317"/>
      <c r="X85" s="1316"/>
      <c r="Y85" s="1317"/>
      <c r="Z85" s="1316"/>
      <c r="AA85" s="1317"/>
      <c r="AB85" s="1316"/>
      <c r="AC85" s="1317"/>
      <c r="AD85" s="1316"/>
      <c r="AE85" s="1317"/>
      <c r="AF85" s="1316"/>
      <c r="AG85" s="1317"/>
      <c r="AH85" s="1316"/>
      <c r="AI85" s="1317"/>
      <c r="AJ85" s="1316"/>
      <c r="AK85" s="1317"/>
      <c r="AL85" s="1316"/>
      <c r="AM85" s="1317"/>
      <c r="AN85" s="1316"/>
      <c r="AO85" s="1317"/>
      <c r="AP85" s="1316"/>
      <c r="AQ85" s="1317"/>
      <c r="AR85" s="1316"/>
      <c r="AS85" s="1317"/>
      <c r="AT85" s="1316"/>
      <c r="AU85" s="1317"/>
      <c r="AV85" s="1316"/>
      <c r="AW85" s="1317"/>
      <c r="AX85" s="1316"/>
      <c r="AY85" s="1317"/>
      <c r="AZ85" s="1316"/>
      <c r="BA85" s="1317"/>
      <c r="BB85" s="1316"/>
      <c r="BC85" s="1317"/>
      <c r="BD85" s="1316"/>
      <c r="BE85" s="1317"/>
      <c r="BF85" s="1316"/>
      <c r="BG85" s="1317"/>
      <c r="BH85" s="1316"/>
      <c r="BI85" s="1317"/>
      <c r="BJ85" s="1316"/>
      <c r="BK85" s="1317"/>
      <c r="BL85" s="1316"/>
      <c r="BM85" s="1317"/>
      <c r="BN85" s="1316"/>
      <c r="BO85" s="1329"/>
      <c r="BQ85" s="1337"/>
      <c r="BR85" s="1338"/>
      <c r="BS85" s="1339"/>
    </row>
    <row r="86" spans="1:71" ht="6" customHeight="1">
      <c r="A86" s="1355"/>
      <c r="B86" s="1338"/>
      <c r="C86" s="1356"/>
      <c r="D86" s="1361"/>
      <c r="E86" s="1317"/>
      <c r="F86" s="1316"/>
      <c r="G86" s="1317"/>
      <c r="H86" s="1316"/>
      <c r="I86" s="1317"/>
      <c r="J86" s="1316"/>
      <c r="K86" s="1317"/>
      <c r="L86" s="1316"/>
      <c r="M86" s="1317"/>
      <c r="N86" s="1316"/>
      <c r="O86" s="1317"/>
      <c r="P86" s="1316"/>
      <c r="Q86" s="1317"/>
      <c r="R86" s="1316"/>
      <c r="S86" s="1317"/>
      <c r="T86" s="1316"/>
      <c r="U86" s="1317"/>
      <c r="V86" s="1316"/>
      <c r="W86" s="1317"/>
      <c r="X86" s="1316"/>
      <c r="Y86" s="1317"/>
      <c r="Z86" s="1316"/>
      <c r="AA86" s="1317"/>
      <c r="AB86" s="1316"/>
      <c r="AC86" s="1317"/>
      <c r="AD86" s="1316"/>
      <c r="AE86" s="1317"/>
      <c r="AF86" s="1316"/>
      <c r="AG86" s="1317"/>
      <c r="AH86" s="1316"/>
      <c r="AI86" s="1317"/>
      <c r="AJ86" s="1316"/>
      <c r="AK86" s="1317"/>
      <c r="AL86" s="1316"/>
      <c r="AM86" s="1317"/>
      <c r="AN86" s="1316"/>
      <c r="AO86" s="1317"/>
      <c r="AP86" s="1316"/>
      <c r="AQ86" s="1317"/>
      <c r="AR86" s="1316"/>
      <c r="AS86" s="1317"/>
      <c r="AT86" s="1316"/>
      <c r="AU86" s="1317"/>
      <c r="AV86" s="1316"/>
      <c r="AW86" s="1317"/>
      <c r="AX86" s="1316"/>
      <c r="AY86" s="1317"/>
      <c r="AZ86" s="1316"/>
      <c r="BA86" s="1317"/>
      <c r="BB86" s="1316"/>
      <c r="BC86" s="1317"/>
      <c r="BD86" s="1316"/>
      <c r="BE86" s="1317"/>
      <c r="BF86" s="1316"/>
      <c r="BG86" s="1317"/>
      <c r="BH86" s="1316"/>
      <c r="BI86" s="1317"/>
      <c r="BJ86" s="1316"/>
      <c r="BK86" s="1317"/>
      <c r="BL86" s="1316"/>
      <c r="BM86" s="1317"/>
      <c r="BN86" s="1316"/>
      <c r="BO86" s="1329"/>
      <c r="BQ86" s="1337"/>
      <c r="BR86" s="1338"/>
      <c r="BS86" s="1339"/>
    </row>
    <row r="87" spans="1:71" ht="6" customHeight="1">
      <c r="A87" s="1355"/>
      <c r="B87" s="1338"/>
      <c r="C87" s="1356"/>
      <c r="D87" s="1361"/>
      <c r="E87" s="1317"/>
      <c r="F87" s="1316"/>
      <c r="G87" s="1317"/>
      <c r="H87" s="1316"/>
      <c r="I87" s="1317"/>
      <c r="J87" s="1316"/>
      <c r="K87" s="1317"/>
      <c r="L87" s="1316"/>
      <c r="M87" s="1317"/>
      <c r="N87" s="1316"/>
      <c r="O87" s="1317"/>
      <c r="P87" s="1316"/>
      <c r="Q87" s="1317"/>
      <c r="R87" s="1316"/>
      <c r="S87" s="1317"/>
      <c r="T87" s="1316"/>
      <c r="U87" s="1317"/>
      <c r="V87" s="1316"/>
      <c r="W87" s="1317"/>
      <c r="X87" s="1316"/>
      <c r="Y87" s="1317"/>
      <c r="Z87" s="1316"/>
      <c r="AA87" s="1317"/>
      <c r="AB87" s="1316"/>
      <c r="AC87" s="1317"/>
      <c r="AD87" s="1316"/>
      <c r="AE87" s="1317"/>
      <c r="AF87" s="1316"/>
      <c r="AG87" s="1317"/>
      <c r="AH87" s="1316"/>
      <c r="AI87" s="1317"/>
      <c r="AJ87" s="1316"/>
      <c r="AK87" s="1317"/>
      <c r="AL87" s="1316"/>
      <c r="AM87" s="1317"/>
      <c r="AN87" s="1316"/>
      <c r="AO87" s="1317"/>
      <c r="AP87" s="1316"/>
      <c r="AQ87" s="1317"/>
      <c r="AR87" s="1316"/>
      <c r="AS87" s="1317"/>
      <c r="AT87" s="1316"/>
      <c r="AU87" s="1317"/>
      <c r="AV87" s="1316"/>
      <c r="AW87" s="1317"/>
      <c r="AX87" s="1316"/>
      <c r="AY87" s="1317"/>
      <c r="AZ87" s="1316"/>
      <c r="BA87" s="1317"/>
      <c r="BB87" s="1316"/>
      <c r="BC87" s="1317"/>
      <c r="BD87" s="1316"/>
      <c r="BE87" s="1317"/>
      <c r="BF87" s="1316"/>
      <c r="BG87" s="1317"/>
      <c r="BH87" s="1316"/>
      <c r="BI87" s="1317"/>
      <c r="BJ87" s="1316"/>
      <c r="BK87" s="1317"/>
      <c r="BL87" s="1316"/>
      <c r="BM87" s="1317"/>
      <c r="BN87" s="1316"/>
      <c r="BO87" s="1329"/>
      <c r="BQ87" s="1337"/>
      <c r="BR87" s="1338"/>
      <c r="BS87" s="1339"/>
    </row>
    <row r="88" spans="1:71" ht="6" customHeight="1">
      <c r="A88" s="1355"/>
      <c r="B88" s="1338"/>
      <c r="C88" s="1356"/>
      <c r="D88" s="1361"/>
      <c r="E88" s="1317"/>
      <c r="F88" s="1316"/>
      <c r="G88" s="1317"/>
      <c r="H88" s="1316"/>
      <c r="I88" s="1317"/>
      <c r="J88" s="1316"/>
      <c r="K88" s="1317"/>
      <c r="L88" s="1316"/>
      <c r="M88" s="1317"/>
      <c r="N88" s="1316"/>
      <c r="O88" s="1317"/>
      <c r="P88" s="1316"/>
      <c r="Q88" s="1317"/>
      <c r="R88" s="1316"/>
      <c r="S88" s="1317"/>
      <c r="T88" s="1316"/>
      <c r="U88" s="1317"/>
      <c r="V88" s="1316"/>
      <c r="W88" s="1317"/>
      <c r="X88" s="1316"/>
      <c r="Y88" s="1317"/>
      <c r="Z88" s="1316"/>
      <c r="AA88" s="1317"/>
      <c r="AB88" s="1316"/>
      <c r="AC88" s="1317"/>
      <c r="AD88" s="1316"/>
      <c r="AE88" s="1317"/>
      <c r="AF88" s="1316"/>
      <c r="AG88" s="1317"/>
      <c r="AH88" s="1316"/>
      <c r="AI88" s="1317"/>
      <c r="AJ88" s="1316"/>
      <c r="AK88" s="1317"/>
      <c r="AL88" s="1316"/>
      <c r="AM88" s="1317"/>
      <c r="AN88" s="1316"/>
      <c r="AO88" s="1317"/>
      <c r="AP88" s="1316"/>
      <c r="AQ88" s="1317"/>
      <c r="AR88" s="1316"/>
      <c r="AS88" s="1317"/>
      <c r="AT88" s="1316"/>
      <c r="AU88" s="1317"/>
      <c r="AV88" s="1316"/>
      <c r="AW88" s="1317"/>
      <c r="AX88" s="1316"/>
      <c r="AY88" s="1317"/>
      <c r="AZ88" s="1316"/>
      <c r="BA88" s="1317"/>
      <c r="BB88" s="1316"/>
      <c r="BC88" s="1317"/>
      <c r="BD88" s="1316"/>
      <c r="BE88" s="1317"/>
      <c r="BF88" s="1316"/>
      <c r="BG88" s="1317"/>
      <c r="BH88" s="1316"/>
      <c r="BI88" s="1317"/>
      <c r="BJ88" s="1316"/>
      <c r="BK88" s="1317"/>
      <c r="BL88" s="1316"/>
      <c r="BM88" s="1317"/>
      <c r="BN88" s="1316"/>
      <c r="BO88" s="1329"/>
      <c r="BQ88" s="1337"/>
      <c r="BR88" s="1338"/>
      <c r="BS88" s="1339"/>
    </row>
    <row r="89" spans="1:71" ht="6" customHeight="1">
      <c r="A89" s="1355"/>
      <c r="B89" s="1338"/>
      <c r="C89" s="1356"/>
      <c r="D89" s="1361"/>
      <c r="E89" s="1317"/>
      <c r="F89" s="1316"/>
      <c r="G89" s="1317"/>
      <c r="H89" s="1316"/>
      <c r="I89" s="1317"/>
      <c r="J89" s="1316"/>
      <c r="K89" s="1317"/>
      <c r="L89" s="1316"/>
      <c r="M89" s="1317"/>
      <c r="N89" s="1316"/>
      <c r="O89" s="1317"/>
      <c r="P89" s="1316"/>
      <c r="Q89" s="1317"/>
      <c r="R89" s="1316"/>
      <c r="S89" s="1317"/>
      <c r="T89" s="1316"/>
      <c r="U89" s="1317"/>
      <c r="V89" s="1316"/>
      <c r="W89" s="1317"/>
      <c r="X89" s="1316"/>
      <c r="Y89" s="1317"/>
      <c r="Z89" s="1316"/>
      <c r="AA89" s="1317"/>
      <c r="AB89" s="1316"/>
      <c r="AC89" s="1317"/>
      <c r="AD89" s="1316"/>
      <c r="AE89" s="1317"/>
      <c r="AF89" s="1316"/>
      <c r="AG89" s="1317"/>
      <c r="AH89" s="1316"/>
      <c r="AI89" s="1317"/>
      <c r="AJ89" s="1316"/>
      <c r="AK89" s="1317"/>
      <c r="AL89" s="1316"/>
      <c r="AM89" s="1317"/>
      <c r="AN89" s="1316"/>
      <c r="AO89" s="1317"/>
      <c r="AP89" s="1316"/>
      <c r="AQ89" s="1317"/>
      <c r="AR89" s="1316"/>
      <c r="AS89" s="1317"/>
      <c r="AT89" s="1316"/>
      <c r="AU89" s="1317"/>
      <c r="AV89" s="1316"/>
      <c r="AW89" s="1317"/>
      <c r="AX89" s="1316"/>
      <c r="AY89" s="1317"/>
      <c r="AZ89" s="1316"/>
      <c r="BA89" s="1317"/>
      <c r="BB89" s="1316"/>
      <c r="BC89" s="1317"/>
      <c r="BD89" s="1316"/>
      <c r="BE89" s="1317"/>
      <c r="BF89" s="1316"/>
      <c r="BG89" s="1317"/>
      <c r="BH89" s="1316"/>
      <c r="BI89" s="1317"/>
      <c r="BJ89" s="1316"/>
      <c r="BK89" s="1317"/>
      <c r="BL89" s="1316"/>
      <c r="BM89" s="1317"/>
      <c r="BN89" s="1316"/>
      <c r="BO89" s="1329"/>
      <c r="BQ89" s="1337"/>
      <c r="BR89" s="1338"/>
      <c r="BS89" s="1339"/>
    </row>
    <row r="90" spans="1:71" ht="6" customHeight="1">
      <c r="A90" s="1355"/>
      <c r="B90" s="1338"/>
      <c r="C90" s="1356"/>
      <c r="D90" s="1361"/>
      <c r="E90" s="1317"/>
      <c r="F90" s="1316"/>
      <c r="G90" s="1317"/>
      <c r="H90" s="1316"/>
      <c r="I90" s="1317"/>
      <c r="J90" s="1316"/>
      <c r="K90" s="1317"/>
      <c r="L90" s="1316"/>
      <c r="M90" s="1317"/>
      <c r="N90" s="1316"/>
      <c r="O90" s="1317"/>
      <c r="P90" s="1316"/>
      <c r="Q90" s="1317"/>
      <c r="R90" s="1316"/>
      <c r="S90" s="1317"/>
      <c r="T90" s="1316"/>
      <c r="U90" s="1317"/>
      <c r="V90" s="1316"/>
      <c r="W90" s="1317"/>
      <c r="X90" s="1316"/>
      <c r="Y90" s="1317"/>
      <c r="Z90" s="1316"/>
      <c r="AA90" s="1317"/>
      <c r="AB90" s="1316"/>
      <c r="AC90" s="1317"/>
      <c r="AD90" s="1316"/>
      <c r="AE90" s="1317"/>
      <c r="AF90" s="1316"/>
      <c r="AG90" s="1317"/>
      <c r="AH90" s="1316"/>
      <c r="AI90" s="1317"/>
      <c r="AJ90" s="1316"/>
      <c r="AK90" s="1317"/>
      <c r="AL90" s="1316"/>
      <c r="AM90" s="1317"/>
      <c r="AN90" s="1316"/>
      <c r="AO90" s="1317"/>
      <c r="AP90" s="1316"/>
      <c r="AQ90" s="1317"/>
      <c r="AR90" s="1316"/>
      <c r="AS90" s="1317"/>
      <c r="AT90" s="1316"/>
      <c r="AU90" s="1317"/>
      <c r="AV90" s="1316"/>
      <c r="AW90" s="1317"/>
      <c r="AX90" s="1316"/>
      <c r="AY90" s="1317"/>
      <c r="AZ90" s="1316"/>
      <c r="BA90" s="1317"/>
      <c r="BB90" s="1316"/>
      <c r="BC90" s="1317"/>
      <c r="BD90" s="1316"/>
      <c r="BE90" s="1317"/>
      <c r="BF90" s="1316"/>
      <c r="BG90" s="1317"/>
      <c r="BH90" s="1316"/>
      <c r="BI90" s="1317"/>
      <c r="BJ90" s="1316"/>
      <c r="BK90" s="1317"/>
      <c r="BL90" s="1316"/>
      <c r="BM90" s="1317"/>
      <c r="BN90" s="1316"/>
      <c r="BO90" s="1329"/>
      <c r="BQ90" s="1337"/>
      <c r="BR90" s="1338"/>
      <c r="BS90" s="1339"/>
    </row>
    <row r="91" spans="1:71" ht="6" customHeight="1">
      <c r="A91" s="1355"/>
      <c r="B91" s="1338"/>
      <c r="C91" s="1356"/>
      <c r="D91" s="1361"/>
      <c r="E91" s="1317"/>
      <c r="F91" s="1316"/>
      <c r="G91" s="1317"/>
      <c r="H91" s="1316"/>
      <c r="I91" s="1317"/>
      <c r="J91" s="1316"/>
      <c r="K91" s="1317"/>
      <c r="L91" s="1316"/>
      <c r="M91" s="1317"/>
      <c r="N91" s="1316"/>
      <c r="O91" s="1317"/>
      <c r="P91" s="1316"/>
      <c r="Q91" s="1317"/>
      <c r="R91" s="1316"/>
      <c r="S91" s="1317"/>
      <c r="T91" s="1316"/>
      <c r="U91" s="1317"/>
      <c r="V91" s="1316"/>
      <c r="W91" s="1317"/>
      <c r="X91" s="1316"/>
      <c r="Y91" s="1317"/>
      <c r="Z91" s="1316"/>
      <c r="AA91" s="1317"/>
      <c r="AB91" s="1316"/>
      <c r="AC91" s="1317"/>
      <c r="AD91" s="1316"/>
      <c r="AE91" s="1317"/>
      <c r="AF91" s="1316"/>
      <c r="AG91" s="1317"/>
      <c r="AH91" s="1316"/>
      <c r="AI91" s="1317"/>
      <c r="AJ91" s="1316"/>
      <c r="AK91" s="1317"/>
      <c r="AL91" s="1316"/>
      <c r="AM91" s="1317"/>
      <c r="AN91" s="1316"/>
      <c r="AO91" s="1317"/>
      <c r="AP91" s="1316"/>
      <c r="AQ91" s="1317"/>
      <c r="AR91" s="1316"/>
      <c r="AS91" s="1317"/>
      <c r="AT91" s="1316"/>
      <c r="AU91" s="1317"/>
      <c r="AV91" s="1316"/>
      <c r="AW91" s="1317"/>
      <c r="AX91" s="1316"/>
      <c r="AY91" s="1317"/>
      <c r="AZ91" s="1316"/>
      <c r="BA91" s="1317"/>
      <c r="BB91" s="1316"/>
      <c r="BC91" s="1317"/>
      <c r="BD91" s="1316"/>
      <c r="BE91" s="1317"/>
      <c r="BF91" s="1316"/>
      <c r="BG91" s="1317"/>
      <c r="BH91" s="1316"/>
      <c r="BI91" s="1317"/>
      <c r="BJ91" s="1316"/>
      <c r="BK91" s="1317"/>
      <c r="BL91" s="1316"/>
      <c r="BM91" s="1317"/>
      <c r="BN91" s="1316"/>
      <c r="BO91" s="1329"/>
      <c r="BQ91" s="1337"/>
      <c r="BR91" s="1338"/>
      <c r="BS91" s="1339"/>
    </row>
    <row r="92" spans="1:71" ht="6" customHeight="1">
      <c r="A92" s="1355"/>
      <c r="B92" s="1338"/>
      <c r="C92" s="1356"/>
      <c r="D92" s="1361"/>
      <c r="E92" s="1317"/>
      <c r="F92" s="1316"/>
      <c r="G92" s="1317"/>
      <c r="H92" s="1316"/>
      <c r="I92" s="1317"/>
      <c r="J92" s="1316"/>
      <c r="K92" s="1317"/>
      <c r="L92" s="1316"/>
      <c r="M92" s="1317"/>
      <c r="N92" s="1316"/>
      <c r="O92" s="1317"/>
      <c r="P92" s="1316"/>
      <c r="Q92" s="1317"/>
      <c r="R92" s="1316"/>
      <c r="S92" s="1317"/>
      <c r="T92" s="1316"/>
      <c r="U92" s="1317"/>
      <c r="V92" s="1316"/>
      <c r="W92" s="1317"/>
      <c r="X92" s="1316"/>
      <c r="Y92" s="1317"/>
      <c r="Z92" s="1316"/>
      <c r="AA92" s="1317"/>
      <c r="AB92" s="1316"/>
      <c r="AC92" s="1317"/>
      <c r="AD92" s="1316"/>
      <c r="AE92" s="1317"/>
      <c r="AF92" s="1316"/>
      <c r="AG92" s="1317"/>
      <c r="AH92" s="1316"/>
      <c r="AI92" s="1317"/>
      <c r="AJ92" s="1316"/>
      <c r="AK92" s="1317"/>
      <c r="AL92" s="1316"/>
      <c r="AM92" s="1317"/>
      <c r="AN92" s="1316"/>
      <c r="AO92" s="1317"/>
      <c r="AP92" s="1316"/>
      <c r="AQ92" s="1317"/>
      <c r="AR92" s="1316"/>
      <c r="AS92" s="1317"/>
      <c r="AT92" s="1316"/>
      <c r="AU92" s="1317"/>
      <c r="AV92" s="1316"/>
      <c r="AW92" s="1317"/>
      <c r="AX92" s="1316"/>
      <c r="AY92" s="1317"/>
      <c r="AZ92" s="1316"/>
      <c r="BA92" s="1317"/>
      <c r="BB92" s="1316"/>
      <c r="BC92" s="1317"/>
      <c r="BD92" s="1316"/>
      <c r="BE92" s="1317"/>
      <c r="BF92" s="1316"/>
      <c r="BG92" s="1317"/>
      <c r="BH92" s="1316"/>
      <c r="BI92" s="1317"/>
      <c r="BJ92" s="1316"/>
      <c r="BK92" s="1317"/>
      <c r="BL92" s="1316"/>
      <c r="BM92" s="1317"/>
      <c r="BN92" s="1316"/>
      <c r="BO92" s="1329"/>
      <c r="BQ92" s="1337"/>
      <c r="BR92" s="1338"/>
      <c r="BS92" s="1339"/>
    </row>
    <row r="93" spans="1:71" ht="6" customHeight="1">
      <c r="A93" s="1355"/>
      <c r="B93" s="1338"/>
      <c r="C93" s="1356"/>
      <c r="D93" s="1361"/>
      <c r="E93" s="1317"/>
      <c r="F93" s="1316"/>
      <c r="G93" s="1317"/>
      <c r="H93" s="1316"/>
      <c r="I93" s="1317"/>
      <c r="J93" s="1316"/>
      <c r="K93" s="1317"/>
      <c r="L93" s="1316"/>
      <c r="M93" s="1317"/>
      <c r="N93" s="1316"/>
      <c r="O93" s="1317"/>
      <c r="P93" s="1316"/>
      <c r="Q93" s="1317"/>
      <c r="R93" s="1316"/>
      <c r="S93" s="1317"/>
      <c r="T93" s="1316"/>
      <c r="U93" s="1317"/>
      <c r="V93" s="1316"/>
      <c r="W93" s="1317"/>
      <c r="X93" s="1316"/>
      <c r="Y93" s="1317"/>
      <c r="Z93" s="1316"/>
      <c r="AA93" s="1317"/>
      <c r="AB93" s="1316"/>
      <c r="AC93" s="1317"/>
      <c r="AD93" s="1316"/>
      <c r="AE93" s="1317"/>
      <c r="AF93" s="1316"/>
      <c r="AG93" s="1317"/>
      <c r="AH93" s="1316"/>
      <c r="AI93" s="1317"/>
      <c r="AJ93" s="1316"/>
      <c r="AK93" s="1317"/>
      <c r="AL93" s="1316"/>
      <c r="AM93" s="1317"/>
      <c r="AN93" s="1316"/>
      <c r="AO93" s="1317"/>
      <c r="AP93" s="1316"/>
      <c r="AQ93" s="1317"/>
      <c r="AR93" s="1316"/>
      <c r="AS93" s="1317"/>
      <c r="AT93" s="1316"/>
      <c r="AU93" s="1317"/>
      <c r="AV93" s="1316"/>
      <c r="AW93" s="1317"/>
      <c r="AX93" s="1316"/>
      <c r="AY93" s="1317"/>
      <c r="AZ93" s="1316"/>
      <c r="BA93" s="1317"/>
      <c r="BB93" s="1316"/>
      <c r="BC93" s="1317"/>
      <c r="BD93" s="1316"/>
      <c r="BE93" s="1317"/>
      <c r="BF93" s="1316"/>
      <c r="BG93" s="1317"/>
      <c r="BH93" s="1316"/>
      <c r="BI93" s="1317"/>
      <c r="BJ93" s="1316"/>
      <c r="BK93" s="1317"/>
      <c r="BL93" s="1316"/>
      <c r="BM93" s="1317"/>
      <c r="BN93" s="1316"/>
      <c r="BO93" s="1329"/>
      <c r="BQ93" s="1337"/>
      <c r="BR93" s="1338"/>
      <c r="BS93" s="1339"/>
    </row>
    <row r="94" spans="1:71" ht="6" customHeight="1">
      <c r="A94" s="1355"/>
      <c r="B94" s="1338"/>
      <c r="C94" s="1356"/>
      <c r="D94" s="1361"/>
      <c r="E94" s="1317"/>
      <c r="F94" s="1316"/>
      <c r="G94" s="1317"/>
      <c r="H94" s="1316"/>
      <c r="I94" s="1317"/>
      <c r="J94" s="1316"/>
      <c r="K94" s="1317"/>
      <c r="L94" s="1316"/>
      <c r="M94" s="1317"/>
      <c r="N94" s="1316"/>
      <c r="O94" s="1317"/>
      <c r="P94" s="1316"/>
      <c r="Q94" s="1317"/>
      <c r="R94" s="1316"/>
      <c r="S94" s="1317"/>
      <c r="T94" s="1316"/>
      <c r="U94" s="1317"/>
      <c r="V94" s="1316"/>
      <c r="W94" s="1317"/>
      <c r="X94" s="1316"/>
      <c r="Y94" s="1317"/>
      <c r="Z94" s="1316"/>
      <c r="AA94" s="1317"/>
      <c r="AB94" s="1316"/>
      <c r="AC94" s="1317"/>
      <c r="AD94" s="1316"/>
      <c r="AE94" s="1317"/>
      <c r="AF94" s="1316"/>
      <c r="AG94" s="1317"/>
      <c r="AH94" s="1316"/>
      <c r="AI94" s="1317"/>
      <c r="AJ94" s="1316"/>
      <c r="AK94" s="1317"/>
      <c r="AL94" s="1316"/>
      <c r="AM94" s="1317"/>
      <c r="AN94" s="1316"/>
      <c r="AO94" s="1317"/>
      <c r="AP94" s="1316"/>
      <c r="AQ94" s="1317"/>
      <c r="AR94" s="1316"/>
      <c r="AS94" s="1317"/>
      <c r="AT94" s="1316"/>
      <c r="AU94" s="1317"/>
      <c r="AV94" s="1316"/>
      <c r="AW94" s="1317"/>
      <c r="AX94" s="1316"/>
      <c r="AY94" s="1317"/>
      <c r="AZ94" s="1316"/>
      <c r="BA94" s="1317"/>
      <c r="BB94" s="1316"/>
      <c r="BC94" s="1317"/>
      <c r="BD94" s="1316"/>
      <c r="BE94" s="1317"/>
      <c r="BF94" s="1316"/>
      <c r="BG94" s="1317"/>
      <c r="BH94" s="1316"/>
      <c r="BI94" s="1317"/>
      <c r="BJ94" s="1316"/>
      <c r="BK94" s="1317"/>
      <c r="BL94" s="1316"/>
      <c r="BM94" s="1317"/>
      <c r="BN94" s="1316"/>
      <c r="BO94" s="1329"/>
      <c r="BQ94" s="1337"/>
      <c r="BR94" s="1338"/>
      <c r="BS94" s="1339"/>
    </row>
    <row r="95" spans="1:71" ht="6" customHeight="1">
      <c r="A95" s="1355"/>
      <c r="B95" s="1338"/>
      <c r="C95" s="1356"/>
      <c r="D95" s="1361"/>
      <c r="E95" s="1317"/>
      <c r="F95" s="1316"/>
      <c r="G95" s="1317"/>
      <c r="H95" s="1316"/>
      <c r="I95" s="1317"/>
      <c r="J95" s="1316"/>
      <c r="K95" s="1317"/>
      <c r="L95" s="1316"/>
      <c r="M95" s="1317"/>
      <c r="N95" s="1316"/>
      <c r="O95" s="1317"/>
      <c r="P95" s="1316"/>
      <c r="Q95" s="1317"/>
      <c r="R95" s="1316"/>
      <c r="S95" s="1317"/>
      <c r="T95" s="1316"/>
      <c r="U95" s="1317"/>
      <c r="V95" s="1316"/>
      <c r="W95" s="1317"/>
      <c r="X95" s="1316"/>
      <c r="Y95" s="1317"/>
      <c r="Z95" s="1316"/>
      <c r="AA95" s="1317"/>
      <c r="AB95" s="1316"/>
      <c r="AC95" s="1317"/>
      <c r="AD95" s="1316"/>
      <c r="AE95" s="1317"/>
      <c r="AF95" s="1316"/>
      <c r="AG95" s="1317"/>
      <c r="AH95" s="1316"/>
      <c r="AI95" s="1317"/>
      <c r="AJ95" s="1316"/>
      <c r="AK95" s="1317"/>
      <c r="AL95" s="1316"/>
      <c r="AM95" s="1317"/>
      <c r="AN95" s="1316"/>
      <c r="AO95" s="1317"/>
      <c r="AP95" s="1316"/>
      <c r="AQ95" s="1317"/>
      <c r="AR95" s="1316"/>
      <c r="AS95" s="1317"/>
      <c r="AT95" s="1316"/>
      <c r="AU95" s="1317"/>
      <c r="AV95" s="1316"/>
      <c r="AW95" s="1317"/>
      <c r="AX95" s="1316"/>
      <c r="AY95" s="1317"/>
      <c r="AZ95" s="1316"/>
      <c r="BA95" s="1317"/>
      <c r="BB95" s="1316"/>
      <c r="BC95" s="1317"/>
      <c r="BD95" s="1316"/>
      <c r="BE95" s="1317"/>
      <c r="BF95" s="1316"/>
      <c r="BG95" s="1317"/>
      <c r="BH95" s="1316"/>
      <c r="BI95" s="1317"/>
      <c r="BJ95" s="1316"/>
      <c r="BK95" s="1317"/>
      <c r="BL95" s="1316"/>
      <c r="BM95" s="1317"/>
      <c r="BN95" s="1316"/>
      <c r="BO95" s="1329"/>
      <c r="BQ95" s="1331"/>
      <c r="BR95" s="1332"/>
      <c r="BS95" s="1333"/>
    </row>
    <row r="96" spans="1:71" ht="6" customHeight="1">
      <c r="A96" s="1355"/>
      <c r="B96" s="1338"/>
      <c r="C96" s="1356"/>
      <c r="D96" s="1361"/>
      <c r="E96" s="1317"/>
      <c r="F96" s="1316"/>
      <c r="G96" s="1317"/>
      <c r="H96" s="1316"/>
      <c r="I96" s="1317"/>
      <c r="J96" s="1316"/>
      <c r="K96" s="1317"/>
      <c r="L96" s="1316"/>
      <c r="M96" s="1317"/>
      <c r="N96" s="1316"/>
      <c r="O96" s="1317"/>
      <c r="P96" s="1316"/>
      <c r="Q96" s="1317"/>
      <c r="R96" s="1316"/>
      <c r="S96" s="1317"/>
      <c r="T96" s="1316"/>
      <c r="U96" s="1317"/>
      <c r="V96" s="1316"/>
      <c r="W96" s="1317"/>
      <c r="X96" s="1316"/>
      <c r="Y96" s="1317"/>
      <c r="Z96" s="1316"/>
      <c r="AA96" s="1317"/>
      <c r="AB96" s="1316"/>
      <c r="AC96" s="1317"/>
      <c r="AD96" s="1316"/>
      <c r="AE96" s="1317"/>
      <c r="AF96" s="1316"/>
      <c r="AG96" s="1317"/>
      <c r="AH96" s="1316"/>
      <c r="AI96" s="1317"/>
      <c r="AJ96" s="1316"/>
      <c r="AK96" s="1317"/>
      <c r="AL96" s="1316"/>
      <c r="AM96" s="1317"/>
      <c r="AN96" s="1316"/>
      <c r="AO96" s="1317"/>
      <c r="AP96" s="1316"/>
      <c r="AQ96" s="1317"/>
      <c r="AR96" s="1316"/>
      <c r="AS96" s="1317"/>
      <c r="AT96" s="1316"/>
      <c r="AU96" s="1317"/>
      <c r="AV96" s="1316"/>
      <c r="AW96" s="1317"/>
      <c r="AX96" s="1316"/>
      <c r="AY96" s="1317"/>
      <c r="AZ96" s="1316"/>
      <c r="BA96" s="1317"/>
      <c r="BB96" s="1316"/>
      <c r="BC96" s="1317"/>
      <c r="BD96" s="1316"/>
      <c r="BE96" s="1317"/>
      <c r="BF96" s="1316"/>
      <c r="BG96" s="1317"/>
      <c r="BH96" s="1316"/>
      <c r="BI96" s="1317"/>
      <c r="BJ96" s="1316"/>
      <c r="BK96" s="1317"/>
      <c r="BL96" s="1316"/>
      <c r="BM96" s="1317"/>
      <c r="BN96" s="1316"/>
      <c r="BO96" s="1329"/>
      <c r="BQ96" s="1331"/>
      <c r="BR96" s="1332"/>
      <c r="BS96" s="1333"/>
    </row>
    <row r="97" spans="1:71" ht="6" customHeight="1">
      <c r="A97" s="1355"/>
      <c r="B97" s="1338"/>
      <c r="C97" s="1356"/>
      <c r="D97" s="1361"/>
      <c r="E97" s="1317"/>
      <c r="F97" s="1316"/>
      <c r="G97" s="1317"/>
      <c r="H97" s="1316"/>
      <c r="I97" s="1317"/>
      <c r="J97" s="1316"/>
      <c r="K97" s="1317"/>
      <c r="L97" s="1316"/>
      <c r="M97" s="1317"/>
      <c r="N97" s="1316"/>
      <c r="O97" s="1317"/>
      <c r="P97" s="1316"/>
      <c r="Q97" s="1317"/>
      <c r="R97" s="1316"/>
      <c r="S97" s="1317"/>
      <c r="T97" s="1316"/>
      <c r="U97" s="1317"/>
      <c r="V97" s="1316"/>
      <c r="W97" s="1317"/>
      <c r="X97" s="1316"/>
      <c r="Y97" s="1317"/>
      <c r="Z97" s="1316"/>
      <c r="AA97" s="1317"/>
      <c r="AB97" s="1316"/>
      <c r="AC97" s="1317"/>
      <c r="AD97" s="1316"/>
      <c r="AE97" s="1317"/>
      <c r="AF97" s="1316"/>
      <c r="AG97" s="1317"/>
      <c r="AH97" s="1316"/>
      <c r="AI97" s="1317"/>
      <c r="AJ97" s="1316"/>
      <c r="AK97" s="1317"/>
      <c r="AL97" s="1316"/>
      <c r="AM97" s="1317"/>
      <c r="AN97" s="1316"/>
      <c r="AO97" s="1317"/>
      <c r="AP97" s="1316"/>
      <c r="AQ97" s="1317"/>
      <c r="AR97" s="1316"/>
      <c r="AS97" s="1317"/>
      <c r="AT97" s="1316"/>
      <c r="AU97" s="1317"/>
      <c r="AV97" s="1316"/>
      <c r="AW97" s="1317"/>
      <c r="AX97" s="1316"/>
      <c r="AY97" s="1317"/>
      <c r="AZ97" s="1316"/>
      <c r="BA97" s="1317"/>
      <c r="BB97" s="1316"/>
      <c r="BC97" s="1317"/>
      <c r="BD97" s="1316"/>
      <c r="BE97" s="1317"/>
      <c r="BF97" s="1316"/>
      <c r="BG97" s="1317"/>
      <c r="BH97" s="1316"/>
      <c r="BI97" s="1317"/>
      <c r="BJ97" s="1316"/>
      <c r="BK97" s="1317"/>
      <c r="BL97" s="1316"/>
      <c r="BM97" s="1317"/>
      <c r="BN97" s="1316"/>
      <c r="BO97" s="1329"/>
      <c r="BQ97" s="1304" t="s">
        <v>3</v>
      </c>
      <c r="BR97" s="1305"/>
      <c r="BS97" s="1306"/>
    </row>
    <row r="98" spans="1:71" ht="6" customHeight="1">
      <c r="A98" s="1355"/>
      <c r="B98" s="1338"/>
      <c r="C98" s="1356"/>
      <c r="D98" s="1361"/>
      <c r="E98" s="1317"/>
      <c r="F98" s="1316"/>
      <c r="G98" s="1317"/>
      <c r="H98" s="1316"/>
      <c r="I98" s="1317"/>
      <c r="J98" s="1316"/>
      <c r="K98" s="1317"/>
      <c r="L98" s="1316"/>
      <c r="M98" s="1317"/>
      <c r="N98" s="1316"/>
      <c r="O98" s="1317"/>
      <c r="P98" s="1316"/>
      <c r="Q98" s="1317"/>
      <c r="R98" s="1316"/>
      <c r="S98" s="1317"/>
      <c r="T98" s="1316"/>
      <c r="U98" s="1317"/>
      <c r="V98" s="1316"/>
      <c r="W98" s="1317"/>
      <c r="X98" s="1316"/>
      <c r="Y98" s="1317"/>
      <c r="Z98" s="1316"/>
      <c r="AA98" s="1317"/>
      <c r="AB98" s="1316"/>
      <c r="AC98" s="1317"/>
      <c r="AD98" s="1316"/>
      <c r="AE98" s="1317"/>
      <c r="AF98" s="1316"/>
      <c r="AG98" s="1317"/>
      <c r="AH98" s="1316"/>
      <c r="AI98" s="1317"/>
      <c r="AJ98" s="1316"/>
      <c r="AK98" s="1317"/>
      <c r="AL98" s="1316"/>
      <c r="AM98" s="1317"/>
      <c r="AN98" s="1316"/>
      <c r="AO98" s="1317"/>
      <c r="AP98" s="1316"/>
      <c r="AQ98" s="1317"/>
      <c r="AR98" s="1316"/>
      <c r="AS98" s="1317"/>
      <c r="AT98" s="1316"/>
      <c r="AU98" s="1317"/>
      <c r="AV98" s="1316"/>
      <c r="AW98" s="1317"/>
      <c r="AX98" s="1316"/>
      <c r="AY98" s="1317"/>
      <c r="AZ98" s="1316"/>
      <c r="BA98" s="1317"/>
      <c r="BB98" s="1316"/>
      <c r="BC98" s="1317"/>
      <c r="BD98" s="1316"/>
      <c r="BE98" s="1317"/>
      <c r="BF98" s="1316"/>
      <c r="BG98" s="1317"/>
      <c r="BH98" s="1316"/>
      <c r="BI98" s="1317"/>
      <c r="BJ98" s="1316"/>
      <c r="BK98" s="1317"/>
      <c r="BL98" s="1316"/>
      <c r="BM98" s="1317"/>
      <c r="BN98" s="1316"/>
      <c r="BO98" s="1329"/>
      <c r="BQ98" s="1304"/>
      <c r="BR98" s="1305"/>
      <c r="BS98" s="1306"/>
    </row>
    <row r="99" spans="1:71" ht="6" customHeight="1">
      <c r="A99" s="1357"/>
      <c r="B99" s="1358"/>
      <c r="C99" s="1359"/>
      <c r="D99" s="1362"/>
      <c r="E99" s="1319"/>
      <c r="F99" s="1318"/>
      <c r="G99" s="1319"/>
      <c r="H99" s="1318"/>
      <c r="I99" s="1319"/>
      <c r="J99" s="1318"/>
      <c r="K99" s="1319"/>
      <c r="L99" s="1318"/>
      <c r="M99" s="1319"/>
      <c r="N99" s="1318"/>
      <c r="O99" s="1319"/>
      <c r="P99" s="1318"/>
      <c r="Q99" s="1319"/>
      <c r="R99" s="1318"/>
      <c r="S99" s="1319"/>
      <c r="T99" s="1318"/>
      <c r="U99" s="1319"/>
      <c r="V99" s="1318"/>
      <c r="W99" s="1319"/>
      <c r="X99" s="1318"/>
      <c r="Y99" s="1319"/>
      <c r="Z99" s="1318"/>
      <c r="AA99" s="1319"/>
      <c r="AB99" s="1318"/>
      <c r="AC99" s="1319"/>
      <c r="AD99" s="1318"/>
      <c r="AE99" s="1319"/>
      <c r="AF99" s="1318"/>
      <c r="AG99" s="1319"/>
      <c r="AH99" s="1318"/>
      <c r="AI99" s="1319"/>
      <c r="AJ99" s="1318"/>
      <c r="AK99" s="1319"/>
      <c r="AL99" s="1318"/>
      <c r="AM99" s="1319"/>
      <c r="AN99" s="1318"/>
      <c r="AO99" s="1319"/>
      <c r="AP99" s="1318"/>
      <c r="AQ99" s="1319"/>
      <c r="AR99" s="1318"/>
      <c r="AS99" s="1319"/>
      <c r="AT99" s="1318"/>
      <c r="AU99" s="1319"/>
      <c r="AV99" s="1318"/>
      <c r="AW99" s="1319"/>
      <c r="AX99" s="1318"/>
      <c r="AY99" s="1319"/>
      <c r="AZ99" s="1318"/>
      <c r="BA99" s="1319"/>
      <c r="BB99" s="1318"/>
      <c r="BC99" s="1319"/>
      <c r="BD99" s="1318"/>
      <c r="BE99" s="1319"/>
      <c r="BF99" s="1318"/>
      <c r="BG99" s="1319"/>
      <c r="BH99" s="1318"/>
      <c r="BI99" s="1319"/>
      <c r="BJ99" s="1318"/>
      <c r="BK99" s="1319"/>
      <c r="BL99" s="1318"/>
      <c r="BM99" s="1319"/>
      <c r="BN99" s="1318"/>
      <c r="BO99" s="1330"/>
      <c r="BQ99" s="1304" t="s">
        <v>425</v>
      </c>
      <c r="BR99" s="1305"/>
      <c r="BS99" s="1306"/>
    </row>
    <row r="100" spans="1:71" ht="6" customHeight="1">
      <c r="A100" s="1344" t="s">
        <v>23</v>
      </c>
      <c r="B100" s="1345"/>
      <c r="C100" s="1345"/>
      <c r="D100" s="1350"/>
      <c r="E100" s="1312"/>
      <c r="F100" s="1311"/>
      <c r="G100" s="1312"/>
      <c r="H100" s="1311"/>
      <c r="I100" s="1312"/>
      <c r="J100" s="1311"/>
      <c r="K100" s="1312"/>
      <c r="L100" s="1311"/>
      <c r="M100" s="1312"/>
      <c r="N100" s="1311"/>
      <c r="O100" s="1312"/>
      <c r="P100" s="1311"/>
      <c r="Q100" s="1312"/>
      <c r="R100" s="1311"/>
      <c r="S100" s="1312"/>
      <c r="T100" s="1311"/>
      <c r="U100" s="1312"/>
      <c r="V100" s="1311"/>
      <c r="W100" s="1312"/>
      <c r="X100" s="1311"/>
      <c r="Y100" s="1312"/>
      <c r="Z100" s="1311"/>
      <c r="AA100" s="1312"/>
      <c r="AB100" s="1311"/>
      <c r="AC100" s="1312"/>
      <c r="AD100" s="1311"/>
      <c r="AE100" s="1312"/>
      <c r="AF100" s="1311"/>
      <c r="AG100" s="1312"/>
      <c r="AH100" s="1311"/>
      <c r="AI100" s="1312"/>
      <c r="AJ100" s="1311"/>
      <c r="AK100" s="1312"/>
      <c r="AL100" s="1311"/>
      <c r="AM100" s="1312"/>
      <c r="AN100" s="1311"/>
      <c r="AO100" s="1312"/>
      <c r="AP100" s="1311"/>
      <c r="AQ100" s="1312"/>
      <c r="AR100" s="1311"/>
      <c r="AS100" s="1312"/>
      <c r="AT100" s="1311"/>
      <c r="AU100" s="1312"/>
      <c r="AV100" s="1311"/>
      <c r="AW100" s="1312"/>
      <c r="AX100" s="1311"/>
      <c r="AY100" s="1312"/>
      <c r="AZ100" s="1311"/>
      <c r="BA100" s="1312"/>
      <c r="BB100" s="1311"/>
      <c r="BC100" s="1312"/>
      <c r="BD100" s="1311"/>
      <c r="BE100" s="1312"/>
      <c r="BF100" s="1311"/>
      <c r="BG100" s="1312"/>
      <c r="BH100" s="1311"/>
      <c r="BI100" s="1312"/>
      <c r="BJ100" s="1311"/>
      <c r="BK100" s="1312"/>
      <c r="BL100" s="1311"/>
      <c r="BM100" s="1312"/>
      <c r="BN100" s="1311"/>
      <c r="BO100" s="1313"/>
      <c r="BQ100" s="1304">
        <f>SUM(D100:BO103)</f>
        <v>0</v>
      </c>
      <c r="BR100" s="1305"/>
      <c r="BS100" s="1306"/>
    </row>
    <row r="101" spans="1:71" ht="6" customHeight="1">
      <c r="A101" s="1346"/>
      <c r="B101" s="1347"/>
      <c r="C101" s="1347"/>
      <c r="D101" s="1351"/>
      <c r="E101" s="1310"/>
      <c r="F101" s="1310"/>
      <c r="G101" s="1310"/>
      <c r="H101" s="1310"/>
      <c r="I101" s="1310"/>
      <c r="J101" s="1310"/>
      <c r="K101" s="1310"/>
      <c r="L101" s="1310"/>
      <c r="M101" s="1310"/>
      <c r="N101" s="1310"/>
      <c r="O101" s="1310"/>
      <c r="P101" s="1310"/>
      <c r="Q101" s="1310"/>
      <c r="R101" s="1310"/>
      <c r="S101" s="1310"/>
      <c r="T101" s="1310"/>
      <c r="U101" s="1310"/>
      <c r="V101" s="1310"/>
      <c r="W101" s="1310"/>
      <c r="X101" s="1310"/>
      <c r="Y101" s="1310"/>
      <c r="Z101" s="1310"/>
      <c r="AA101" s="1310"/>
      <c r="AB101" s="1310"/>
      <c r="AC101" s="1310"/>
      <c r="AD101" s="1310"/>
      <c r="AE101" s="1310"/>
      <c r="AF101" s="1310"/>
      <c r="AG101" s="1310"/>
      <c r="AH101" s="1310"/>
      <c r="AI101" s="1310"/>
      <c r="AJ101" s="1310"/>
      <c r="AK101" s="1310"/>
      <c r="AL101" s="1310"/>
      <c r="AM101" s="1310"/>
      <c r="AN101" s="1310"/>
      <c r="AO101" s="1310"/>
      <c r="AP101" s="1310"/>
      <c r="AQ101" s="1310"/>
      <c r="AR101" s="1310"/>
      <c r="AS101" s="1310"/>
      <c r="AT101" s="1310"/>
      <c r="AU101" s="1310"/>
      <c r="AV101" s="1310"/>
      <c r="AW101" s="1310"/>
      <c r="AX101" s="1310"/>
      <c r="AY101" s="1310"/>
      <c r="AZ101" s="1310"/>
      <c r="BA101" s="1310"/>
      <c r="BB101" s="1310"/>
      <c r="BC101" s="1310"/>
      <c r="BD101" s="1310"/>
      <c r="BE101" s="1310"/>
      <c r="BF101" s="1310"/>
      <c r="BG101" s="1310"/>
      <c r="BH101" s="1310"/>
      <c r="BI101" s="1310"/>
      <c r="BJ101" s="1310"/>
      <c r="BK101" s="1310"/>
      <c r="BL101" s="1310"/>
      <c r="BM101" s="1310"/>
      <c r="BN101" s="1310"/>
      <c r="BO101" s="1301"/>
      <c r="BQ101" s="1304"/>
      <c r="BR101" s="1305"/>
      <c r="BS101" s="1306"/>
    </row>
    <row r="102" spans="1:71" ht="6" customHeight="1">
      <c r="A102" s="1346"/>
      <c r="B102" s="1347"/>
      <c r="C102" s="1347"/>
      <c r="D102" s="1326"/>
      <c r="E102" s="1310"/>
      <c r="F102" s="1300"/>
      <c r="G102" s="1310"/>
      <c r="H102" s="1300"/>
      <c r="I102" s="1310"/>
      <c r="J102" s="1300"/>
      <c r="K102" s="1310"/>
      <c r="L102" s="1300"/>
      <c r="M102" s="1310"/>
      <c r="N102" s="1300"/>
      <c r="O102" s="1310"/>
      <c r="P102" s="1300"/>
      <c r="Q102" s="1310"/>
      <c r="R102" s="1300"/>
      <c r="S102" s="1310"/>
      <c r="T102" s="1300"/>
      <c r="U102" s="1310"/>
      <c r="V102" s="1300"/>
      <c r="W102" s="1310"/>
      <c r="X102" s="1300"/>
      <c r="Y102" s="1310"/>
      <c r="Z102" s="1300"/>
      <c r="AA102" s="1310"/>
      <c r="AB102" s="1300"/>
      <c r="AC102" s="1310"/>
      <c r="AD102" s="1300"/>
      <c r="AE102" s="1310"/>
      <c r="AF102" s="1300"/>
      <c r="AG102" s="1310"/>
      <c r="AH102" s="1300"/>
      <c r="AI102" s="1310"/>
      <c r="AJ102" s="1300"/>
      <c r="AK102" s="1310"/>
      <c r="AL102" s="1300"/>
      <c r="AM102" s="1310"/>
      <c r="AN102" s="1300"/>
      <c r="AO102" s="1310"/>
      <c r="AP102" s="1300"/>
      <c r="AQ102" s="1310"/>
      <c r="AR102" s="1300"/>
      <c r="AS102" s="1310"/>
      <c r="AT102" s="1300"/>
      <c r="AU102" s="1310"/>
      <c r="AV102" s="1300"/>
      <c r="AW102" s="1310"/>
      <c r="AX102" s="1300"/>
      <c r="AY102" s="1310"/>
      <c r="AZ102" s="1300"/>
      <c r="BA102" s="1310"/>
      <c r="BB102" s="1300"/>
      <c r="BC102" s="1310"/>
      <c r="BD102" s="1300"/>
      <c r="BE102" s="1310"/>
      <c r="BF102" s="1300"/>
      <c r="BG102" s="1310"/>
      <c r="BH102" s="1300"/>
      <c r="BI102" s="1310"/>
      <c r="BJ102" s="1300"/>
      <c r="BK102" s="1310"/>
      <c r="BL102" s="1300"/>
      <c r="BM102" s="1310"/>
      <c r="BN102" s="1300"/>
      <c r="BO102" s="1301"/>
      <c r="BQ102" s="1304" t="s">
        <v>23</v>
      </c>
      <c r="BR102" s="1305"/>
      <c r="BS102" s="1306"/>
    </row>
    <row r="103" spans="1:71" ht="6" customHeight="1">
      <c r="A103" s="1348"/>
      <c r="B103" s="1349"/>
      <c r="C103" s="1349"/>
      <c r="D103" s="1327"/>
      <c r="E103" s="1302"/>
      <c r="F103" s="1302"/>
      <c r="G103" s="1302"/>
      <c r="H103" s="1302"/>
      <c r="I103" s="1302"/>
      <c r="J103" s="1302"/>
      <c r="K103" s="1302"/>
      <c r="L103" s="1302"/>
      <c r="M103" s="1302"/>
      <c r="N103" s="1302"/>
      <c r="O103" s="1302"/>
      <c r="P103" s="1302"/>
      <c r="Q103" s="1302"/>
      <c r="R103" s="1302"/>
      <c r="S103" s="1302"/>
      <c r="T103" s="1302"/>
      <c r="U103" s="1302"/>
      <c r="V103" s="1302"/>
      <c r="W103" s="1302"/>
      <c r="X103" s="1302"/>
      <c r="Y103" s="1302"/>
      <c r="Z103" s="1302"/>
      <c r="AA103" s="1302"/>
      <c r="AB103" s="1302"/>
      <c r="AC103" s="1302"/>
      <c r="AD103" s="1302"/>
      <c r="AE103" s="1302"/>
      <c r="AF103" s="1302"/>
      <c r="AG103" s="1302"/>
      <c r="AH103" s="1302"/>
      <c r="AI103" s="1302"/>
      <c r="AJ103" s="1302"/>
      <c r="AK103" s="1302"/>
      <c r="AL103" s="1302"/>
      <c r="AM103" s="1302"/>
      <c r="AN103" s="1302"/>
      <c r="AO103" s="1302"/>
      <c r="AP103" s="1302"/>
      <c r="AQ103" s="1302"/>
      <c r="AR103" s="1302"/>
      <c r="AS103" s="1302"/>
      <c r="AT103" s="1302"/>
      <c r="AU103" s="1302"/>
      <c r="AV103" s="1302"/>
      <c r="AW103" s="1302"/>
      <c r="AX103" s="1302"/>
      <c r="AY103" s="1302"/>
      <c r="AZ103" s="1302"/>
      <c r="BA103" s="1302"/>
      <c r="BB103" s="1302"/>
      <c r="BC103" s="1302"/>
      <c r="BD103" s="1302"/>
      <c r="BE103" s="1302"/>
      <c r="BF103" s="1302"/>
      <c r="BG103" s="1302"/>
      <c r="BH103" s="1302"/>
      <c r="BI103" s="1302"/>
      <c r="BJ103" s="1302"/>
      <c r="BK103" s="1302"/>
      <c r="BL103" s="1302"/>
      <c r="BM103" s="1302"/>
      <c r="BN103" s="1302"/>
      <c r="BO103" s="1303"/>
      <c r="BQ103" s="1307"/>
      <c r="BR103" s="1308"/>
      <c r="BS103" s="1309"/>
    </row>
    <row r="104" spans="1:71" ht="6" customHeight="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row>
    <row r="105" spans="1:71" ht="6" customHeight="1">
      <c r="A105" s="1371"/>
      <c r="B105" s="1372"/>
      <c r="C105" s="1372"/>
      <c r="D105" s="1375" t="s">
        <v>100</v>
      </c>
      <c r="E105" s="1376"/>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row>
    <row r="106" spans="1:71" ht="6" customHeight="1">
      <c r="A106" s="1373"/>
      <c r="B106" s="1374"/>
      <c r="C106" s="1374"/>
      <c r="D106" s="1377"/>
      <c r="E106" s="1378"/>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row>
    <row r="107" spans="1:71" ht="6" customHeight="1">
      <c r="A107" s="1344" t="s">
        <v>422</v>
      </c>
      <c r="B107" s="1345"/>
      <c r="C107" s="1365"/>
      <c r="D107" s="1369"/>
      <c r="E107" s="1341"/>
      <c r="F107" s="1340"/>
      <c r="G107" s="1341"/>
      <c r="H107" s="1340"/>
      <c r="I107" s="1341"/>
      <c r="J107" s="1340"/>
      <c r="K107" s="1341"/>
      <c r="L107" s="1340"/>
      <c r="M107" s="1341"/>
      <c r="N107" s="1340"/>
      <c r="O107" s="1341"/>
      <c r="P107" s="1340"/>
      <c r="Q107" s="1341"/>
      <c r="R107" s="1340"/>
      <c r="S107" s="1341"/>
      <c r="T107" s="1340"/>
      <c r="U107" s="1341"/>
      <c r="V107" s="1340"/>
      <c r="W107" s="1341"/>
      <c r="X107" s="1340"/>
      <c r="Y107" s="1341"/>
      <c r="Z107" s="1340"/>
      <c r="AA107" s="1341"/>
      <c r="AB107" s="1340"/>
      <c r="AC107" s="1341"/>
      <c r="AD107" s="1340"/>
      <c r="AE107" s="1341"/>
      <c r="AF107" s="1340"/>
      <c r="AG107" s="1341"/>
      <c r="AH107" s="1340"/>
      <c r="AI107" s="1341"/>
      <c r="AJ107" s="1340"/>
      <c r="AK107" s="1341"/>
      <c r="AL107" s="1340"/>
      <c r="AM107" s="1341"/>
      <c r="AN107" s="1340"/>
      <c r="AO107" s="1341"/>
      <c r="AP107" s="1340"/>
      <c r="AQ107" s="1341"/>
      <c r="AR107" s="1340"/>
      <c r="AS107" s="1341"/>
      <c r="AT107" s="1340"/>
      <c r="AU107" s="1341"/>
      <c r="AV107" s="1340"/>
      <c r="AW107" s="1341"/>
      <c r="AX107" s="1340"/>
      <c r="AY107" s="1341"/>
      <c r="AZ107" s="1340"/>
      <c r="BA107" s="1341"/>
      <c r="BB107" s="1340"/>
      <c r="BC107" s="1341"/>
      <c r="BD107" s="1340"/>
      <c r="BE107" s="1341"/>
      <c r="BF107" s="1340"/>
      <c r="BG107" s="1341"/>
      <c r="BH107" s="1340"/>
      <c r="BI107" s="1341"/>
      <c r="BJ107" s="1340"/>
      <c r="BK107" s="1341"/>
      <c r="BL107" s="1340"/>
      <c r="BM107" s="1341"/>
      <c r="BN107" s="1340"/>
      <c r="BO107" s="1363"/>
      <c r="BQ107" s="1334" t="s">
        <v>417</v>
      </c>
      <c r="BR107" s="1335"/>
      <c r="BS107" s="1336"/>
    </row>
    <row r="108" spans="1:71" ht="6" customHeight="1">
      <c r="A108" s="1348"/>
      <c r="B108" s="1349"/>
      <c r="C108" s="1366"/>
      <c r="D108" s="1370"/>
      <c r="E108" s="1343"/>
      <c r="F108" s="1342"/>
      <c r="G108" s="1343"/>
      <c r="H108" s="1342"/>
      <c r="I108" s="1343"/>
      <c r="J108" s="1342"/>
      <c r="K108" s="1343"/>
      <c r="L108" s="1342"/>
      <c r="M108" s="1343"/>
      <c r="N108" s="1342"/>
      <c r="O108" s="1343"/>
      <c r="P108" s="1342"/>
      <c r="Q108" s="1343"/>
      <c r="R108" s="1342"/>
      <c r="S108" s="1343"/>
      <c r="T108" s="1342"/>
      <c r="U108" s="1343"/>
      <c r="V108" s="1342"/>
      <c r="W108" s="1343"/>
      <c r="X108" s="1342"/>
      <c r="Y108" s="1343"/>
      <c r="Z108" s="1342"/>
      <c r="AA108" s="1343"/>
      <c r="AB108" s="1342"/>
      <c r="AC108" s="1343"/>
      <c r="AD108" s="1342"/>
      <c r="AE108" s="1343"/>
      <c r="AF108" s="1342"/>
      <c r="AG108" s="1343"/>
      <c r="AH108" s="1342"/>
      <c r="AI108" s="1343"/>
      <c r="AJ108" s="1342"/>
      <c r="AK108" s="1343"/>
      <c r="AL108" s="1342"/>
      <c r="AM108" s="1343"/>
      <c r="AN108" s="1342"/>
      <c r="AO108" s="1343"/>
      <c r="AP108" s="1342"/>
      <c r="AQ108" s="1343"/>
      <c r="AR108" s="1342"/>
      <c r="AS108" s="1343"/>
      <c r="AT108" s="1342"/>
      <c r="AU108" s="1343"/>
      <c r="AV108" s="1342"/>
      <c r="AW108" s="1343"/>
      <c r="AX108" s="1342"/>
      <c r="AY108" s="1343"/>
      <c r="AZ108" s="1342"/>
      <c r="BA108" s="1343"/>
      <c r="BB108" s="1342"/>
      <c r="BC108" s="1343"/>
      <c r="BD108" s="1342"/>
      <c r="BE108" s="1343"/>
      <c r="BF108" s="1342"/>
      <c r="BG108" s="1343"/>
      <c r="BH108" s="1342"/>
      <c r="BI108" s="1343"/>
      <c r="BJ108" s="1342"/>
      <c r="BK108" s="1343"/>
      <c r="BL108" s="1342"/>
      <c r="BM108" s="1343"/>
      <c r="BN108" s="1342"/>
      <c r="BO108" s="1364"/>
      <c r="BQ108" s="1337"/>
      <c r="BR108" s="1338"/>
      <c r="BS108" s="1339"/>
    </row>
    <row r="109" spans="1:71" ht="6" customHeight="1">
      <c r="A109" s="1344" t="s">
        <v>423</v>
      </c>
      <c r="B109" s="1345"/>
      <c r="C109" s="1365"/>
      <c r="D109" s="1367"/>
      <c r="E109" s="1321"/>
      <c r="F109" s="1320"/>
      <c r="G109" s="1321"/>
      <c r="H109" s="1320"/>
      <c r="I109" s="1321"/>
      <c r="J109" s="1320"/>
      <c r="K109" s="1321"/>
      <c r="L109" s="1320"/>
      <c r="M109" s="1321"/>
      <c r="N109" s="1320"/>
      <c r="O109" s="1321"/>
      <c r="P109" s="1320"/>
      <c r="Q109" s="1321"/>
      <c r="R109" s="1320"/>
      <c r="S109" s="1321"/>
      <c r="T109" s="1320"/>
      <c r="U109" s="1321"/>
      <c r="V109" s="1320"/>
      <c r="W109" s="1321"/>
      <c r="X109" s="1320"/>
      <c r="Y109" s="1321"/>
      <c r="Z109" s="1320"/>
      <c r="AA109" s="1321"/>
      <c r="AB109" s="1320"/>
      <c r="AC109" s="1321"/>
      <c r="AD109" s="1320"/>
      <c r="AE109" s="1321"/>
      <c r="AF109" s="1320"/>
      <c r="AG109" s="1321"/>
      <c r="AH109" s="1320"/>
      <c r="AI109" s="1321"/>
      <c r="AJ109" s="1320"/>
      <c r="AK109" s="1321"/>
      <c r="AL109" s="1320"/>
      <c r="AM109" s="1321"/>
      <c r="AN109" s="1320"/>
      <c r="AO109" s="1321"/>
      <c r="AP109" s="1320"/>
      <c r="AQ109" s="1321"/>
      <c r="AR109" s="1320"/>
      <c r="AS109" s="1321"/>
      <c r="AT109" s="1320"/>
      <c r="AU109" s="1321"/>
      <c r="AV109" s="1320"/>
      <c r="AW109" s="1321"/>
      <c r="AX109" s="1320"/>
      <c r="AY109" s="1321"/>
      <c r="AZ109" s="1320"/>
      <c r="BA109" s="1321"/>
      <c r="BB109" s="1320"/>
      <c r="BC109" s="1321"/>
      <c r="BD109" s="1320"/>
      <c r="BE109" s="1321"/>
      <c r="BF109" s="1320"/>
      <c r="BG109" s="1321"/>
      <c r="BH109" s="1320"/>
      <c r="BI109" s="1321"/>
      <c r="BJ109" s="1320"/>
      <c r="BK109" s="1321"/>
      <c r="BL109" s="1320"/>
      <c r="BM109" s="1321"/>
      <c r="BN109" s="1320"/>
      <c r="BO109" s="1324"/>
      <c r="BQ109" s="1337"/>
      <c r="BR109" s="1338"/>
      <c r="BS109" s="1339"/>
    </row>
    <row r="110" spans="1:71" ht="6" customHeight="1">
      <c r="A110" s="1348"/>
      <c r="B110" s="1349"/>
      <c r="C110" s="1366"/>
      <c r="D110" s="1368"/>
      <c r="E110" s="1323"/>
      <c r="F110" s="1322"/>
      <c r="G110" s="1323"/>
      <c r="H110" s="1322"/>
      <c r="I110" s="1323"/>
      <c r="J110" s="1322"/>
      <c r="K110" s="1323"/>
      <c r="L110" s="1322"/>
      <c r="M110" s="1323"/>
      <c r="N110" s="1322"/>
      <c r="O110" s="1323"/>
      <c r="P110" s="1322"/>
      <c r="Q110" s="1323"/>
      <c r="R110" s="1322"/>
      <c r="S110" s="1323"/>
      <c r="T110" s="1322"/>
      <c r="U110" s="1323"/>
      <c r="V110" s="1322"/>
      <c r="W110" s="1323"/>
      <c r="X110" s="1322"/>
      <c r="Y110" s="1323"/>
      <c r="Z110" s="1322"/>
      <c r="AA110" s="1323"/>
      <c r="AB110" s="1322"/>
      <c r="AC110" s="1323"/>
      <c r="AD110" s="1322"/>
      <c r="AE110" s="1323"/>
      <c r="AF110" s="1322"/>
      <c r="AG110" s="1323"/>
      <c r="AH110" s="1322"/>
      <c r="AI110" s="1323"/>
      <c r="AJ110" s="1322"/>
      <c r="AK110" s="1323"/>
      <c r="AL110" s="1322"/>
      <c r="AM110" s="1323"/>
      <c r="AN110" s="1322"/>
      <c r="AO110" s="1323"/>
      <c r="AP110" s="1322"/>
      <c r="AQ110" s="1323"/>
      <c r="AR110" s="1322"/>
      <c r="AS110" s="1323"/>
      <c r="AT110" s="1322"/>
      <c r="AU110" s="1323"/>
      <c r="AV110" s="1322"/>
      <c r="AW110" s="1323"/>
      <c r="AX110" s="1322"/>
      <c r="AY110" s="1323"/>
      <c r="AZ110" s="1322"/>
      <c r="BA110" s="1323"/>
      <c r="BB110" s="1322"/>
      <c r="BC110" s="1323"/>
      <c r="BD110" s="1322"/>
      <c r="BE110" s="1323"/>
      <c r="BF110" s="1322"/>
      <c r="BG110" s="1323"/>
      <c r="BH110" s="1322"/>
      <c r="BI110" s="1323"/>
      <c r="BJ110" s="1322"/>
      <c r="BK110" s="1323"/>
      <c r="BL110" s="1322"/>
      <c r="BM110" s="1323"/>
      <c r="BN110" s="1322"/>
      <c r="BO110" s="1325"/>
      <c r="BQ110" s="1337"/>
      <c r="BR110" s="1338"/>
      <c r="BS110" s="1339"/>
    </row>
    <row r="111" spans="1:71" ht="6" customHeight="1">
      <c r="A111" s="1352" t="s">
        <v>424</v>
      </c>
      <c r="B111" s="1353"/>
      <c r="C111" s="1354"/>
      <c r="D111" s="1360"/>
      <c r="E111" s="1315"/>
      <c r="F111" s="1314"/>
      <c r="G111" s="1315"/>
      <c r="H111" s="1314"/>
      <c r="I111" s="1315"/>
      <c r="J111" s="1314"/>
      <c r="K111" s="1315"/>
      <c r="L111" s="1314"/>
      <c r="M111" s="1315"/>
      <c r="N111" s="1314"/>
      <c r="O111" s="1315"/>
      <c r="P111" s="1314"/>
      <c r="Q111" s="1315"/>
      <c r="R111" s="1314"/>
      <c r="S111" s="1315"/>
      <c r="T111" s="1314"/>
      <c r="U111" s="1315"/>
      <c r="V111" s="1314"/>
      <c r="W111" s="1315"/>
      <c r="X111" s="1314"/>
      <c r="Y111" s="1315"/>
      <c r="Z111" s="1314"/>
      <c r="AA111" s="1315"/>
      <c r="AB111" s="1314"/>
      <c r="AC111" s="1315"/>
      <c r="AD111" s="1314"/>
      <c r="AE111" s="1315"/>
      <c r="AF111" s="1314"/>
      <c r="AG111" s="1315"/>
      <c r="AH111" s="1314"/>
      <c r="AI111" s="1315"/>
      <c r="AJ111" s="1314"/>
      <c r="AK111" s="1315"/>
      <c r="AL111" s="1314"/>
      <c r="AM111" s="1315"/>
      <c r="AN111" s="1314"/>
      <c r="AO111" s="1315"/>
      <c r="AP111" s="1314"/>
      <c r="AQ111" s="1315"/>
      <c r="AR111" s="1314"/>
      <c r="AS111" s="1315"/>
      <c r="AT111" s="1314"/>
      <c r="AU111" s="1315"/>
      <c r="AV111" s="1314"/>
      <c r="AW111" s="1315"/>
      <c r="AX111" s="1314"/>
      <c r="AY111" s="1315"/>
      <c r="AZ111" s="1314"/>
      <c r="BA111" s="1315"/>
      <c r="BB111" s="1314"/>
      <c r="BC111" s="1315"/>
      <c r="BD111" s="1314"/>
      <c r="BE111" s="1315"/>
      <c r="BF111" s="1314"/>
      <c r="BG111" s="1315"/>
      <c r="BH111" s="1314"/>
      <c r="BI111" s="1315"/>
      <c r="BJ111" s="1314"/>
      <c r="BK111" s="1315"/>
      <c r="BL111" s="1314"/>
      <c r="BM111" s="1315"/>
      <c r="BN111" s="1314"/>
      <c r="BO111" s="1328"/>
      <c r="BQ111" s="1337"/>
      <c r="BR111" s="1338"/>
      <c r="BS111" s="1339"/>
    </row>
    <row r="112" spans="1:71" ht="6" customHeight="1">
      <c r="A112" s="1355"/>
      <c r="B112" s="1338"/>
      <c r="C112" s="1356"/>
      <c r="D112" s="1361"/>
      <c r="E112" s="1317"/>
      <c r="F112" s="1316"/>
      <c r="G112" s="1317"/>
      <c r="H112" s="1316"/>
      <c r="I112" s="1317"/>
      <c r="J112" s="1316"/>
      <c r="K112" s="1317"/>
      <c r="L112" s="1316"/>
      <c r="M112" s="1317"/>
      <c r="N112" s="1316"/>
      <c r="O112" s="1317"/>
      <c r="P112" s="1316"/>
      <c r="Q112" s="1317"/>
      <c r="R112" s="1316"/>
      <c r="S112" s="1317"/>
      <c r="T112" s="1316"/>
      <c r="U112" s="1317"/>
      <c r="V112" s="1316"/>
      <c r="W112" s="1317"/>
      <c r="X112" s="1316"/>
      <c r="Y112" s="1317"/>
      <c r="Z112" s="1316"/>
      <c r="AA112" s="1317"/>
      <c r="AB112" s="1316"/>
      <c r="AC112" s="1317"/>
      <c r="AD112" s="1316"/>
      <c r="AE112" s="1317"/>
      <c r="AF112" s="1316"/>
      <c r="AG112" s="1317"/>
      <c r="AH112" s="1316"/>
      <c r="AI112" s="1317"/>
      <c r="AJ112" s="1316"/>
      <c r="AK112" s="1317"/>
      <c r="AL112" s="1316"/>
      <c r="AM112" s="1317"/>
      <c r="AN112" s="1316"/>
      <c r="AO112" s="1317"/>
      <c r="AP112" s="1316"/>
      <c r="AQ112" s="1317"/>
      <c r="AR112" s="1316"/>
      <c r="AS112" s="1317"/>
      <c r="AT112" s="1316"/>
      <c r="AU112" s="1317"/>
      <c r="AV112" s="1316"/>
      <c r="AW112" s="1317"/>
      <c r="AX112" s="1316"/>
      <c r="AY112" s="1317"/>
      <c r="AZ112" s="1316"/>
      <c r="BA112" s="1317"/>
      <c r="BB112" s="1316"/>
      <c r="BC112" s="1317"/>
      <c r="BD112" s="1316"/>
      <c r="BE112" s="1317"/>
      <c r="BF112" s="1316"/>
      <c r="BG112" s="1317"/>
      <c r="BH112" s="1316"/>
      <c r="BI112" s="1317"/>
      <c r="BJ112" s="1316"/>
      <c r="BK112" s="1317"/>
      <c r="BL112" s="1316"/>
      <c r="BM112" s="1317"/>
      <c r="BN112" s="1316"/>
      <c r="BO112" s="1329"/>
      <c r="BQ112" s="1337"/>
      <c r="BR112" s="1338"/>
      <c r="BS112" s="1339"/>
    </row>
    <row r="113" spans="1:71" ht="6" customHeight="1">
      <c r="A113" s="1355"/>
      <c r="B113" s="1338"/>
      <c r="C113" s="1356"/>
      <c r="D113" s="1361"/>
      <c r="E113" s="1317"/>
      <c r="F113" s="1316"/>
      <c r="G113" s="1317"/>
      <c r="H113" s="1316"/>
      <c r="I113" s="1317"/>
      <c r="J113" s="1316"/>
      <c r="K113" s="1317"/>
      <c r="L113" s="1316"/>
      <c r="M113" s="1317"/>
      <c r="N113" s="1316"/>
      <c r="O113" s="1317"/>
      <c r="P113" s="1316"/>
      <c r="Q113" s="1317"/>
      <c r="R113" s="1316"/>
      <c r="S113" s="1317"/>
      <c r="T113" s="1316"/>
      <c r="U113" s="1317"/>
      <c r="V113" s="1316"/>
      <c r="W113" s="1317"/>
      <c r="X113" s="1316"/>
      <c r="Y113" s="1317"/>
      <c r="Z113" s="1316"/>
      <c r="AA113" s="1317"/>
      <c r="AB113" s="1316"/>
      <c r="AC113" s="1317"/>
      <c r="AD113" s="1316"/>
      <c r="AE113" s="1317"/>
      <c r="AF113" s="1316"/>
      <c r="AG113" s="1317"/>
      <c r="AH113" s="1316"/>
      <c r="AI113" s="1317"/>
      <c r="AJ113" s="1316"/>
      <c r="AK113" s="1317"/>
      <c r="AL113" s="1316"/>
      <c r="AM113" s="1317"/>
      <c r="AN113" s="1316"/>
      <c r="AO113" s="1317"/>
      <c r="AP113" s="1316"/>
      <c r="AQ113" s="1317"/>
      <c r="AR113" s="1316"/>
      <c r="AS113" s="1317"/>
      <c r="AT113" s="1316"/>
      <c r="AU113" s="1317"/>
      <c r="AV113" s="1316"/>
      <c r="AW113" s="1317"/>
      <c r="AX113" s="1316"/>
      <c r="AY113" s="1317"/>
      <c r="AZ113" s="1316"/>
      <c r="BA113" s="1317"/>
      <c r="BB113" s="1316"/>
      <c r="BC113" s="1317"/>
      <c r="BD113" s="1316"/>
      <c r="BE113" s="1317"/>
      <c r="BF113" s="1316"/>
      <c r="BG113" s="1317"/>
      <c r="BH113" s="1316"/>
      <c r="BI113" s="1317"/>
      <c r="BJ113" s="1316"/>
      <c r="BK113" s="1317"/>
      <c r="BL113" s="1316"/>
      <c r="BM113" s="1317"/>
      <c r="BN113" s="1316"/>
      <c r="BO113" s="1329"/>
      <c r="BQ113" s="1337"/>
      <c r="BR113" s="1338"/>
      <c r="BS113" s="1339"/>
    </row>
    <row r="114" spans="1:71" ht="6" customHeight="1">
      <c r="A114" s="1355"/>
      <c r="B114" s="1338"/>
      <c r="C114" s="1356"/>
      <c r="D114" s="1361"/>
      <c r="E114" s="1317"/>
      <c r="F114" s="1316"/>
      <c r="G114" s="1317"/>
      <c r="H114" s="1316"/>
      <c r="I114" s="1317"/>
      <c r="J114" s="1316"/>
      <c r="K114" s="1317"/>
      <c r="L114" s="1316"/>
      <c r="M114" s="1317"/>
      <c r="N114" s="1316"/>
      <c r="O114" s="1317"/>
      <c r="P114" s="1316"/>
      <c r="Q114" s="1317"/>
      <c r="R114" s="1316"/>
      <c r="S114" s="1317"/>
      <c r="T114" s="1316"/>
      <c r="U114" s="1317"/>
      <c r="V114" s="1316"/>
      <c r="W114" s="1317"/>
      <c r="X114" s="1316"/>
      <c r="Y114" s="1317"/>
      <c r="Z114" s="1316"/>
      <c r="AA114" s="1317"/>
      <c r="AB114" s="1316"/>
      <c r="AC114" s="1317"/>
      <c r="AD114" s="1316"/>
      <c r="AE114" s="1317"/>
      <c r="AF114" s="1316"/>
      <c r="AG114" s="1317"/>
      <c r="AH114" s="1316"/>
      <c r="AI114" s="1317"/>
      <c r="AJ114" s="1316"/>
      <c r="AK114" s="1317"/>
      <c r="AL114" s="1316"/>
      <c r="AM114" s="1317"/>
      <c r="AN114" s="1316"/>
      <c r="AO114" s="1317"/>
      <c r="AP114" s="1316"/>
      <c r="AQ114" s="1317"/>
      <c r="AR114" s="1316"/>
      <c r="AS114" s="1317"/>
      <c r="AT114" s="1316"/>
      <c r="AU114" s="1317"/>
      <c r="AV114" s="1316"/>
      <c r="AW114" s="1317"/>
      <c r="AX114" s="1316"/>
      <c r="AY114" s="1317"/>
      <c r="AZ114" s="1316"/>
      <c r="BA114" s="1317"/>
      <c r="BB114" s="1316"/>
      <c r="BC114" s="1317"/>
      <c r="BD114" s="1316"/>
      <c r="BE114" s="1317"/>
      <c r="BF114" s="1316"/>
      <c r="BG114" s="1317"/>
      <c r="BH114" s="1316"/>
      <c r="BI114" s="1317"/>
      <c r="BJ114" s="1316"/>
      <c r="BK114" s="1317"/>
      <c r="BL114" s="1316"/>
      <c r="BM114" s="1317"/>
      <c r="BN114" s="1316"/>
      <c r="BO114" s="1329"/>
      <c r="BQ114" s="1337"/>
      <c r="BR114" s="1338"/>
      <c r="BS114" s="1339"/>
    </row>
    <row r="115" spans="1:71" ht="6" customHeight="1">
      <c r="A115" s="1355"/>
      <c r="B115" s="1338"/>
      <c r="C115" s="1356"/>
      <c r="D115" s="1361"/>
      <c r="E115" s="1317"/>
      <c r="F115" s="1316"/>
      <c r="G115" s="1317"/>
      <c r="H115" s="1316"/>
      <c r="I115" s="1317"/>
      <c r="J115" s="1316"/>
      <c r="K115" s="1317"/>
      <c r="L115" s="1316"/>
      <c r="M115" s="1317"/>
      <c r="N115" s="1316"/>
      <c r="O115" s="1317"/>
      <c r="P115" s="1316"/>
      <c r="Q115" s="1317"/>
      <c r="R115" s="1316"/>
      <c r="S115" s="1317"/>
      <c r="T115" s="1316"/>
      <c r="U115" s="1317"/>
      <c r="V115" s="1316"/>
      <c r="W115" s="1317"/>
      <c r="X115" s="1316"/>
      <c r="Y115" s="1317"/>
      <c r="Z115" s="1316"/>
      <c r="AA115" s="1317"/>
      <c r="AB115" s="1316"/>
      <c r="AC115" s="1317"/>
      <c r="AD115" s="1316"/>
      <c r="AE115" s="1317"/>
      <c r="AF115" s="1316"/>
      <c r="AG115" s="1317"/>
      <c r="AH115" s="1316"/>
      <c r="AI115" s="1317"/>
      <c r="AJ115" s="1316"/>
      <c r="AK115" s="1317"/>
      <c r="AL115" s="1316"/>
      <c r="AM115" s="1317"/>
      <c r="AN115" s="1316"/>
      <c r="AO115" s="1317"/>
      <c r="AP115" s="1316"/>
      <c r="AQ115" s="1317"/>
      <c r="AR115" s="1316"/>
      <c r="AS115" s="1317"/>
      <c r="AT115" s="1316"/>
      <c r="AU115" s="1317"/>
      <c r="AV115" s="1316"/>
      <c r="AW115" s="1317"/>
      <c r="AX115" s="1316"/>
      <c r="AY115" s="1317"/>
      <c r="AZ115" s="1316"/>
      <c r="BA115" s="1317"/>
      <c r="BB115" s="1316"/>
      <c r="BC115" s="1317"/>
      <c r="BD115" s="1316"/>
      <c r="BE115" s="1317"/>
      <c r="BF115" s="1316"/>
      <c r="BG115" s="1317"/>
      <c r="BH115" s="1316"/>
      <c r="BI115" s="1317"/>
      <c r="BJ115" s="1316"/>
      <c r="BK115" s="1317"/>
      <c r="BL115" s="1316"/>
      <c r="BM115" s="1317"/>
      <c r="BN115" s="1316"/>
      <c r="BO115" s="1329"/>
      <c r="BQ115" s="1337"/>
      <c r="BR115" s="1338"/>
      <c r="BS115" s="1339"/>
    </row>
    <row r="116" spans="1:71" ht="6" customHeight="1">
      <c r="A116" s="1355"/>
      <c r="B116" s="1338"/>
      <c r="C116" s="1356"/>
      <c r="D116" s="1361"/>
      <c r="E116" s="1317"/>
      <c r="F116" s="1316"/>
      <c r="G116" s="1317"/>
      <c r="H116" s="1316"/>
      <c r="I116" s="1317"/>
      <c r="J116" s="1316"/>
      <c r="K116" s="1317"/>
      <c r="L116" s="1316"/>
      <c r="M116" s="1317"/>
      <c r="N116" s="1316"/>
      <c r="O116" s="1317"/>
      <c r="P116" s="1316"/>
      <c r="Q116" s="1317"/>
      <c r="R116" s="1316"/>
      <c r="S116" s="1317"/>
      <c r="T116" s="1316"/>
      <c r="U116" s="1317"/>
      <c r="V116" s="1316"/>
      <c r="W116" s="1317"/>
      <c r="X116" s="1316"/>
      <c r="Y116" s="1317"/>
      <c r="Z116" s="1316"/>
      <c r="AA116" s="1317"/>
      <c r="AB116" s="1316"/>
      <c r="AC116" s="1317"/>
      <c r="AD116" s="1316"/>
      <c r="AE116" s="1317"/>
      <c r="AF116" s="1316"/>
      <c r="AG116" s="1317"/>
      <c r="AH116" s="1316"/>
      <c r="AI116" s="1317"/>
      <c r="AJ116" s="1316"/>
      <c r="AK116" s="1317"/>
      <c r="AL116" s="1316"/>
      <c r="AM116" s="1317"/>
      <c r="AN116" s="1316"/>
      <c r="AO116" s="1317"/>
      <c r="AP116" s="1316"/>
      <c r="AQ116" s="1317"/>
      <c r="AR116" s="1316"/>
      <c r="AS116" s="1317"/>
      <c r="AT116" s="1316"/>
      <c r="AU116" s="1317"/>
      <c r="AV116" s="1316"/>
      <c r="AW116" s="1317"/>
      <c r="AX116" s="1316"/>
      <c r="AY116" s="1317"/>
      <c r="AZ116" s="1316"/>
      <c r="BA116" s="1317"/>
      <c r="BB116" s="1316"/>
      <c r="BC116" s="1317"/>
      <c r="BD116" s="1316"/>
      <c r="BE116" s="1317"/>
      <c r="BF116" s="1316"/>
      <c r="BG116" s="1317"/>
      <c r="BH116" s="1316"/>
      <c r="BI116" s="1317"/>
      <c r="BJ116" s="1316"/>
      <c r="BK116" s="1317"/>
      <c r="BL116" s="1316"/>
      <c r="BM116" s="1317"/>
      <c r="BN116" s="1316"/>
      <c r="BO116" s="1329"/>
      <c r="BQ116" s="1337"/>
      <c r="BR116" s="1338"/>
      <c r="BS116" s="1339"/>
    </row>
    <row r="117" spans="1:71" ht="6" customHeight="1">
      <c r="A117" s="1355"/>
      <c r="B117" s="1338"/>
      <c r="C117" s="1356"/>
      <c r="D117" s="1361"/>
      <c r="E117" s="1317"/>
      <c r="F117" s="1316"/>
      <c r="G117" s="1317"/>
      <c r="H117" s="1316"/>
      <c r="I117" s="1317"/>
      <c r="J117" s="1316"/>
      <c r="K117" s="1317"/>
      <c r="L117" s="1316"/>
      <c r="M117" s="1317"/>
      <c r="N117" s="1316"/>
      <c r="O117" s="1317"/>
      <c r="P117" s="1316"/>
      <c r="Q117" s="1317"/>
      <c r="R117" s="1316"/>
      <c r="S117" s="1317"/>
      <c r="T117" s="1316"/>
      <c r="U117" s="1317"/>
      <c r="V117" s="1316"/>
      <c r="W117" s="1317"/>
      <c r="X117" s="1316"/>
      <c r="Y117" s="1317"/>
      <c r="Z117" s="1316"/>
      <c r="AA117" s="1317"/>
      <c r="AB117" s="1316"/>
      <c r="AC117" s="1317"/>
      <c r="AD117" s="1316"/>
      <c r="AE117" s="1317"/>
      <c r="AF117" s="1316"/>
      <c r="AG117" s="1317"/>
      <c r="AH117" s="1316"/>
      <c r="AI117" s="1317"/>
      <c r="AJ117" s="1316"/>
      <c r="AK117" s="1317"/>
      <c r="AL117" s="1316"/>
      <c r="AM117" s="1317"/>
      <c r="AN117" s="1316"/>
      <c r="AO117" s="1317"/>
      <c r="AP117" s="1316"/>
      <c r="AQ117" s="1317"/>
      <c r="AR117" s="1316"/>
      <c r="AS117" s="1317"/>
      <c r="AT117" s="1316"/>
      <c r="AU117" s="1317"/>
      <c r="AV117" s="1316"/>
      <c r="AW117" s="1317"/>
      <c r="AX117" s="1316"/>
      <c r="AY117" s="1317"/>
      <c r="AZ117" s="1316"/>
      <c r="BA117" s="1317"/>
      <c r="BB117" s="1316"/>
      <c r="BC117" s="1317"/>
      <c r="BD117" s="1316"/>
      <c r="BE117" s="1317"/>
      <c r="BF117" s="1316"/>
      <c r="BG117" s="1317"/>
      <c r="BH117" s="1316"/>
      <c r="BI117" s="1317"/>
      <c r="BJ117" s="1316"/>
      <c r="BK117" s="1317"/>
      <c r="BL117" s="1316"/>
      <c r="BM117" s="1317"/>
      <c r="BN117" s="1316"/>
      <c r="BO117" s="1329"/>
      <c r="BQ117" s="1337"/>
      <c r="BR117" s="1338"/>
      <c r="BS117" s="1339"/>
    </row>
    <row r="118" spans="1:71" ht="6" customHeight="1">
      <c r="A118" s="1355"/>
      <c r="B118" s="1338"/>
      <c r="C118" s="1356"/>
      <c r="D118" s="1361"/>
      <c r="E118" s="1317"/>
      <c r="F118" s="1316"/>
      <c r="G118" s="1317"/>
      <c r="H118" s="1316"/>
      <c r="I118" s="1317"/>
      <c r="J118" s="1316"/>
      <c r="K118" s="1317"/>
      <c r="L118" s="1316"/>
      <c r="M118" s="1317"/>
      <c r="N118" s="1316"/>
      <c r="O118" s="1317"/>
      <c r="P118" s="1316"/>
      <c r="Q118" s="1317"/>
      <c r="R118" s="1316"/>
      <c r="S118" s="1317"/>
      <c r="T118" s="1316"/>
      <c r="U118" s="1317"/>
      <c r="V118" s="1316"/>
      <c r="W118" s="1317"/>
      <c r="X118" s="1316"/>
      <c r="Y118" s="1317"/>
      <c r="Z118" s="1316"/>
      <c r="AA118" s="1317"/>
      <c r="AB118" s="1316"/>
      <c r="AC118" s="1317"/>
      <c r="AD118" s="1316"/>
      <c r="AE118" s="1317"/>
      <c r="AF118" s="1316"/>
      <c r="AG118" s="1317"/>
      <c r="AH118" s="1316"/>
      <c r="AI118" s="1317"/>
      <c r="AJ118" s="1316"/>
      <c r="AK118" s="1317"/>
      <c r="AL118" s="1316"/>
      <c r="AM118" s="1317"/>
      <c r="AN118" s="1316"/>
      <c r="AO118" s="1317"/>
      <c r="AP118" s="1316"/>
      <c r="AQ118" s="1317"/>
      <c r="AR118" s="1316"/>
      <c r="AS118" s="1317"/>
      <c r="AT118" s="1316"/>
      <c r="AU118" s="1317"/>
      <c r="AV118" s="1316"/>
      <c r="AW118" s="1317"/>
      <c r="AX118" s="1316"/>
      <c r="AY118" s="1317"/>
      <c r="AZ118" s="1316"/>
      <c r="BA118" s="1317"/>
      <c r="BB118" s="1316"/>
      <c r="BC118" s="1317"/>
      <c r="BD118" s="1316"/>
      <c r="BE118" s="1317"/>
      <c r="BF118" s="1316"/>
      <c r="BG118" s="1317"/>
      <c r="BH118" s="1316"/>
      <c r="BI118" s="1317"/>
      <c r="BJ118" s="1316"/>
      <c r="BK118" s="1317"/>
      <c r="BL118" s="1316"/>
      <c r="BM118" s="1317"/>
      <c r="BN118" s="1316"/>
      <c r="BO118" s="1329"/>
      <c r="BQ118" s="1337"/>
      <c r="BR118" s="1338"/>
      <c r="BS118" s="1339"/>
    </row>
    <row r="119" spans="1:71" ht="6" customHeight="1">
      <c r="A119" s="1355"/>
      <c r="B119" s="1338"/>
      <c r="C119" s="1356"/>
      <c r="D119" s="1361"/>
      <c r="E119" s="1317"/>
      <c r="F119" s="1316"/>
      <c r="G119" s="1317"/>
      <c r="H119" s="1316"/>
      <c r="I119" s="1317"/>
      <c r="J119" s="1316"/>
      <c r="K119" s="1317"/>
      <c r="L119" s="1316"/>
      <c r="M119" s="1317"/>
      <c r="N119" s="1316"/>
      <c r="O119" s="1317"/>
      <c r="P119" s="1316"/>
      <c r="Q119" s="1317"/>
      <c r="R119" s="1316"/>
      <c r="S119" s="1317"/>
      <c r="T119" s="1316"/>
      <c r="U119" s="1317"/>
      <c r="V119" s="1316"/>
      <c r="W119" s="1317"/>
      <c r="X119" s="1316"/>
      <c r="Y119" s="1317"/>
      <c r="Z119" s="1316"/>
      <c r="AA119" s="1317"/>
      <c r="AB119" s="1316"/>
      <c r="AC119" s="1317"/>
      <c r="AD119" s="1316"/>
      <c r="AE119" s="1317"/>
      <c r="AF119" s="1316"/>
      <c r="AG119" s="1317"/>
      <c r="AH119" s="1316"/>
      <c r="AI119" s="1317"/>
      <c r="AJ119" s="1316"/>
      <c r="AK119" s="1317"/>
      <c r="AL119" s="1316"/>
      <c r="AM119" s="1317"/>
      <c r="AN119" s="1316"/>
      <c r="AO119" s="1317"/>
      <c r="AP119" s="1316"/>
      <c r="AQ119" s="1317"/>
      <c r="AR119" s="1316"/>
      <c r="AS119" s="1317"/>
      <c r="AT119" s="1316"/>
      <c r="AU119" s="1317"/>
      <c r="AV119" s="1316"/>
      <c r="AW119" s="1317"/>
      <c r="AX119" s="1316"/>
      <c r="AY119" s="1317"/>
      <c r="AZ119" s="1316"/>
      <c r="BA119" s="1317"/>
      <c r="BB119" s="1316"/>
      <c r="BC119" s="1317"/>
      <c r="BD119" s="1316"/>
      <c r="BE119" s="1317"/>
      <c r="BF119" s="1316"/>
      <c r="BG119" s="1317"/>
      <c r="BH119" s="1316"/>
      <c r="BI119" s="1317"/>
      <c r="BJ119" s="1316"/>
      <c r="BK119" s="1317"/>
      <c r="BL119" s="1316"/>
      <c r="BM119" s="1317"/>
      <c r="BN119" s="1316"/>
      <c r="BO119" s="1329"/>
      <c r="BQ119" s="1337"/>
      <c r="BR119" s="1338"/>
      <c r="BS119" s="1339"/>
    </row>
    <row r="120" spans="1:71" ht="6" customHeight="1">
      <c r="A120" s="1355"/>
      <c r="B120" s="1338"/>
      <c r="C120" s="1356"/>
      <c r="D120" s="1361"/>
      <c r="E120" s="1317"/>
      <c r="F120" s="1316"/>
      <c r="G120" s="1317"/>
      <c r="H120" s="1316"/>
      <c r="I120" s="1317"/>
      <c r="J120" s="1316"/>
      <c r="K120" s="1317"/>
      <c r="L120" s="1316"/>
      <c r="M120" s="1317"/>
      <c r="N120" s="1316"/>
      <c r="O120" s="1317"/>
      <c r="P120" s="1316"/>
      <c r="Q120" s="1317"/>
      <c r="R120" s="1316"/>
      <c r="S120" s="1317"/>
      <c r="T120" s="1316"/>
      <c r="U120" s="1317"/>
      <c r="V120" s="1316"/>
      <c r="W120" s="1317"/>
      <c r="X120" s="1316"/>
      <c r="Y120" s="1317"/>
      <c r="Z120" s="1316"/>
      <c r="AA120" s="1317"/>
      <c r="AB120" s="1316"/>
      <c r="AC120" s="1317"/>
      <c r="AD120" s="1316"/>
      <c r="AE120" s="1317"/>
      <c r="AF120" s="1316"/>
      <c r="AG120" s="1317"/>
      <c r="AH120" s="1316"/>
      <c r="AI120" s="1317"/>
      <c r="AJ120" s="1316"/>
      <c r="AK120" s="1317"/>
      <c r="AL120" s="1316"/>
      <c r="AM120" s="1317"/>
      <c r="AN120" s="1316"/>
      <c r="AO120" s="1317"/>
      <c r="AP120" s="1316"/>
      <c r="AQ120" s="1317"/>
      <c r="AR120" s="1316"/>
      <c r="AS120" s="1317"/>
      <c r="AT120" s="1316"/>
      <c r="AU120" s="1317"/>
      <c r="AV120" s="1316"/>
      <c r="AW120" s="1317"/>
      <c r="AX120" s="1316"/>
      <c r="AY120" s="1317"/>
      <c r="AZ120" s="1316"/>
      <c r="BA120" s="1317"/>
      <c r="BB120" s="1316"/>
      <c r="BC120" s="1317"/>
      <c r="BD120" s="1316"/>
      <c r="BE120" s="1317"/>
      <c r="BF120" s="1316"/>
      <c r="BG120" s="1317"/>
      <c r="BH120" s="1316"/>
      <c r="BI120" s="1317"/>
      <c r="BJ120" s="1316"/>
      <c r="BK120" s="1317"/>
      <c r="BL120" s="1316"/>
      <c r="BM120" s="1317"/>
      <c r="BN120" s="1316"/>
      <c r="BO120" s="1329"/>
      <c r="BQ120" s="1337"/>
      <c r="BR120" s="1338"/>
      <c r="BS120" s="1339"/>
    </row>
    <row r="121" spans="1:71" ht="6" customHeight="1">
      <c r="A121" s="1355"/>
      <c r="B121" s="1338"/>
      <c r="C121" s="1356"/>
      <c r="D121" s="1361"/>
      <c r="E121" s="1317"/>
      <c r="F121" s="1316"/>
      <c r="G121" s="1317"/>
      <c r="H121" s="1316"/>
      <c r="I121" s="1317"/>
      <c r="J121" s="1316"/>
      <c r="K121" s="1317"/>
      <c r="L121" s="1316"/>
      <c r="M121" s="1317"/>
      <c r="N121" s="1316"/>
      <c r="O121" s="1317"/>
      <c r="P121" s="1316"/>
      <c r="Q121" s="1317"/>
      <c r="R121" s="1316"/>
      <c r="S121" s="1317"/>
      <c r="T121" s="1316"/>
      <c r="U121" s="1317"/>
      <c r="V121" s="1316"/>
      <c r="W121" s="1317"/>
      <c r="X121" s="1316"/>
      <c r="Y121" s="1317"/>
      <c r="Z121" s="1316"/>
      <c r="AA121" s="1317"/>
      <c r="AB121" s="1316"/>
      <c r="AC121" s="1317"/>
      <c r="AD121" s="1316"/>
      <c r="AE121" s="1317"/>
      <c r="AF121" s="1316"/>
      <c r="AG121" s="1317"/>
      <c r="AH121" s="1316"/>
      <c r="AI121" s="1317"/>
      <c r="AJ121" s="1316"/>
      <c r="AK121" s="1317"/>
      <c r="AL121" s="1316"/>
      <c r="AM121" s="1317"/>
      <c r="AN121" s="1316"/>
      <c r="AO121" s="1317"/>
      <c r="AP121" s="1316"/>
      <c r="AQ121" s="1317"/>
      <c r="AR121" s="1316"/>
      <c r="AS121" s="1317"/>
      <c r="AT121" s="1316"/>
      <c r="AU121" s="1317"/>
      <c r="AV121" s="1316"/>
      <c r="AW121" s="1317"/>
      <c r="AX121" s="1316"/>
      <c r="AY121" s="1317"/>
      <c r="AZ121" s="1316"/>
      <c r="BA121" s="1317"/>
      <c r="BB121" s="1316"/>
      <c r="BC121" s="1317"/>
      <c r="BD121" s="1316"/>
      <c r="BE121" s="1317"/>
      <c r="BF121" s="1316"/>
      <c r="BG121" s="1317"/>
      <c r="BH121" s="1316"/>
      <c r="BI121" s="1317"/>
      <c r="BJ121" s="1316"/>
      <c r="BK121" s="1317"/>
      <c r="BL121" s="1316"/>
      <c r="BM121" s="1317"/>
      <c r="BN121" s="1316"/>
      <c r="BO121" s="1329"/>
      <c r="BQ121" s="1337"/>
      <c r="BR121" s="1338"/>
      <c r="BS121" s="1339"/>
    </row>
    <row r="122" spans="1:71" ht="6" customHeight="1">
      <c r="A122" s="1355"/>
      <c r="B122" s="1338"/>
      <c r="C122" s="1356"/>
      <c r="D122" s="1361"/>
      <c r="E122" s="1317"/>
      <c r="F122" s="1316"/>
      <c r="G122" s="1317"/>
      <c r="H122" s="1316"/>
      <c r="I122" s="1317"/>
      <c r="J122" s="1316"/>
      <c r="K122" s="1317"/>
      <c r="L122" s="1316"/>
      <c r="M122" s="1317"/>
      <c r="N122" s="1316"/>
      <c r="O122" s="1317"/>
      <c r="P122" s="1316"/>
      <c r="Q122" s="1317"/>
      <c r="R122" s="1316"/>
      <c r="S122" s="1317"/>
      <c r="T122" s="1316"/>
      <c r="U122" s="1317"/>
      <c r="V122" s="1316"/>
      <c r="W122" s="1317"/>
      <c r="X122" s="1316"/>
      <c r="Y122" s="1317"/>
      <c r="Z122" s="1316"/>
      <c r="AA122" s="1317"/>
      <c r="AB122" s="1316"/>
      <c r="AC122" s="1317"/>
      <c r="AD122" s="1316"/>
      <c r="AE122" s="1317"/>
      <c r="AF122" s="1316"/>
      <c r="AG122" s="1317"/>
      <c r="AH122" s="1316"/>
      <c r="AI122" s="1317"/>
      <c r="AJ122" s="1316"/>
      <c r="AK122" s="1317"/>
      <c r="AL122" s="1316"/>
      <c r="AM122" s="1317"/>
      <c r="AN122" s="1316"/>
      <c r="AO122" s="1317"/>
      <c r="AP122" s="1316"/>
      <c r="AQ122" s="1317"/>
      <c r="AR122" s="1316"/>
      <c r="AS122" s="1317"/>
      <c r="AT122" s="1316"/>
      <c r="AU122" s="1317"/>
      <c r="AV122" s="1316"/>
      <c r="AW122" s="1317"/>
      <c r="AX122" s="1316"/>
      <c r="AY122" s="1317"/>
      <c r="AZ122" s="1316"/>
      <c r="BA122" s="1317"/>
      <c r="BB122" s="1316"/>
      <c r="BC122" s="1317"/>
      <c r="BD122" s="1316"/>
      <c r="BE122" s="1317"/>
      <c r="BF122" s="1316"/>
      <c r="BG122" s="1317"/>
      <c r="BH122" s="1316"/>
      <c r="BI122" s="1317"/>
      <c r="BJ122" s="1316"/>
      <c r="BK122" s="1317"/>
      <c r="BL122" s="1316"/>
      <c r="BM122" s="1317"/>
      <c r="BN122" s="1316"/>
      <c r="BO122" s="1329"/>
      <c r="BQ122" s="1337"/>
      <c r="BR122" s="1338"/>
      <c r="BS122" s="1339"/>
    </row>
    <row r="123" spans="1:71" ht="6" customHeight="1">
      <c r="A123" s="1355"/>
      <c r="B123" s="1338"/>
      <c r="C123" s="1356"/>
      <c r="D123" s="1361"/>
      <c r="E123" s="1317"/>
      <c r="F123" s="1316"/>
      <c r="G123" s="1317"/>
      <c r="H123" s="1316"/>
      <c r="I123" s="1317"/>
      <c r="J123" s="1316"/>
      <c r="K123" s="1317"/>
      <c r="L123" s="1316"/>
      <c r="M123" s="1317"/>
      <c r="N123" s="1316"/>
      <c r="O123" s="1317"/>
      <c r="P123" s="1316"/>
      <c r="Q123" s="1317"/>
      <c r="R123" s="1316"/>
      <c r="S123" s="1317"/>
      <c r="T123" s="1316"/>
      <c r="U123" s="1317"/>
      <c r="V123" s="1316"/>
      <c r="W123" s="1317"/>
      <c r="X123" s="1316"/>
      <c r="Y123" s="1317"/>
      <c r="Z123" s="1316"/>
      <c r="AA123" s="1317"/>
      <c r="AB123" s="1316"/>
      <c r="AC123" s="1317"/>
      <c r="AD123" s="1316"/>
      <c r="AE123" s="1317"/>
      <c r="AF123" s="1316"/>
      <c r="AG123" s="1317"/>
      <c r="AH123" s="1316"/>
      <c r="AI123" s="1317"/>
      <c r="AJ123" s="1316"/>
      <c r="AK123" s="1317"/>
      <c r="AL123" s="1316"/>
      <c r="AM123" s="1317"/>
      <c r="AN123" s="1316"/>
      <c r="AO123" s="1317"/>
      <c r="AP123" s="1316"/>
      <c r="AQ123" s="1317"/>
      <c r="AR123" s="1316"/>
      <c r="AS123" s="1317"/>
      <c r="AT123" s="1316"/>
      <c r="AU123" s="1317"/>
      <c r="AV123" s="1316"/>
      <c r="AW123" s="1317"/>
      <c r="AX123" s="1316"/>
      <c r="AY123" s="1317"/>
      <c r="AZ123" s="1316"/>
      <c r="BA123" s="1317"/>
      <c r="BB123" s="1316"/>
      <c r="BC123" s="1317"/>
      <c r="BD123" s="1316"/>
      <c r="BE123" s="1317"/>
      <c r="BF123" s="1316"/>
      <c r="BG123" s="1317"/>
      <c r="BH123" s="1316"/>
      <c r="BI123" s="1317"/>
      <c r="BJ123" s="1316"/>
      <c r="BK123" s="1317"/>
      <c r="BL123" s="1316"/>
      <c r="BM123" s="1317"/>
      <c r="BN123" s="1316"/>
      <c r="BO123" s="1329"/>
      <c r="BQ123" s="1337"/>
      <c r="BR123" s="1338"/>
      <c r="BS123" s="1339"/>
    </row>
    <row r="124" spans="1:71" ht="6" customHeight="1">
      <c r="A124" s="1355"/>
      <c r="B124" s="1338"/>
      <c r="C124" s="1356"/>
      <c r="D124" s="1361"/>
      <c r="E124" s="1317"/>
      <c r="F124" s="1316"/>
      <c r="G124" s="1317"/>
      <c r="H124" s="1316"/>
      <c r="I124" s="1317"/>
      <c r="J124" s="1316"/>
      <c r="K124" s="1317"/>
      <c r="L124" s="1316"/>
      <c r="M124" s="1317"/>
      <c r="N124" s="1316"/>
      <c r="O124" s="1317"/>
      <c r="P124" s="1316"/>
      <c r="Q124" s="1317"/>
      <c r="R124" s="1316"/>
      <c r="S124" s="1317"/>
      <c r="T124" s="1316"/>
      <c r="U124" s="1317"/>
      <c r="V124" s="1316"/>
      <c r="W124" s="1317"/>
      <c r="X124" s="1316"/>
      <c r="Y124" s="1317"/>
      <c r="Z124" s="1316"/>
      <c r="AA124" s="1317"/>
      <c r="AB124" s="1316"/>
      <c r="AC124" s="1317"/>
      <c r="AD124" s="1316"/>
      <c r="AE124" s="1317"/>
      <c r="AF124" s="1316"/>
      <c r="AG124" s="1317"/>
      <c r="AH124" s="1316"/>
      <c r="AI124" s="1317"/>
      <c r="AJ124" s="1316"/>
      <c r="AK124" s="1317"/>
      <c r="AL124" s="1316"/>
      <c r="AM124" s="1317"/>
      <c r="AN124" s="1316"/>
      <c r="AO124" s="1317"/>
      <c r="AP124" s="1316"/>
      <c r="AQ124" s="1317"/>
      <c r="AR124" s="1316"/>
      <c r="AS124" s="1317"/>
      <c r="AT124" s="1316"/>
      <c r="AU124" s="1317"/>
      <c r="AV124" s="1316"/>
      <c r="AW124" s="1317"/>
      <c r="AX124" s="1316"/>
      <c r="AY124" s="1317"/>
      <c r="AZ124" s="1316"/>
      <c r="BA124" s="1317"/>
      <c r="BB124" s="1316"/>
      <c r="BC124" s="1317"/>
      <c r="BD124" s="1316"/>
      <c r="BE124" s="1317"/>
      <c r="BF124" s="1316"/>
      <c r="BG124" s="1317"/>
      <c r="BH124" s="1316"/>
      <c r="BI124" s="1317"/>
      <c r="BJ124" s="1316"/>
      <c r="BK124" s="1317"/>
      <c r="BL124" s="1316"/>
      <c r="BM124" s="1317"/>
      <c r="BN124" s="1316"/>
      <c r="BO124" s="1329"/>
      <c r="BQ124" s="1337"/>
      <c r="BR124" s="1338"/>
      <c r="BS124" s="1339"/>
    </row>
    <row r="125" spans="1:71" ht="6" customHeight="1">
      <c r="A125" s="1355"/>
      <c r="B125" s="1338"/>
      <c r="C125" s="1356"/>
      <c r="D125" s="1361"/>
      <c r="E125" s="1317"/>
      <c r="F125" s="1316"/>
      <c r="G125" s="1317"/>
      <c r="H125" s="1316"/>
      <c r="I125" s="1317"/>
      <c r="J125" s="1316"/>
      <c r="K125" s="1317"/>
      <c r="L125" s="1316"/>
      <c r="M125" s="1317"/>
      <c r="N125" s="1316"/>
      <c r="O125" s="1317"/>
      <c r="P125" s="1316"/>
      <c r="Q125" s="1317"/>
      <c r="R125" s="1316"/>
      <c r="S125" s="1317"/>
      <c r="T125" s="1316"/>
      <c r="U125" s="1317"/>
      <c r="V125" s="1316"/>
      <c r="W125" s="1317"/>
      <c r="X125" s="1316"/>
      <c r="Y125" s="1317"/>
      <c r="Z125" s="1316"/>
      <c r="AA125" s="1317"/>
      <c r="AB125" s="1316"/>
      <c r="AC125" s="1317"/>
      <c r="AD125" s="1316"/>
      <c r="AE125" s="1317"/>
      <c r="AF125" s="1316"/>
      <c r="AG125" s="1317"/>
      <c r="AH125" s="1316"/>
      <c r="AI125" s="1317"/>
      <c r="AJ125" s="1316"/>
      <c r="AK125" s="1317"/>
      <c r="AL125" s="1316"/>
      <c r="AM125" s="1317"/>
      <c r="AN125" s="1316"/>
      <c r="AO125" s="1317"/>
      <c r="AP125" s="1316"/>
      <c r="AQ125" s="1317"/>
      <c r="AR125" s="1316"/>
      <c r="AS125" s="1317"/>
      <c r="AT125" s="1316"/>
      <c r="AU125" s="1317"/>
      <c r="AV125" s="1316"/>
      <c r="AW125" s="1317"/>
      <c r="AX125" s="1316"/>
      <c r="AY125" s="1317"/>
      <c r="AZ125" s="1316"/>
      <c r="BA125" s="1317"/>
      <c r="BB125" s="1316"/>
      <c r="BC125" s="1317"/>
      <c r="BD125" s="1316"/>
      <c r="BE125" s="1317"/>
      <c r="BF125" s="1316"/>
      <c r="BG125" s="1317"/>
      <c r="BH125" s="1316"/>
      <c r="BI125" s="1317"/>
      <c r="BJ125" s="1316"/>
      <c r="BK125" s="1317"/>
      <c r="BL125" s="1316"/>
      <c r="BM125" s="1317"/>
      <c r="BN125" s="1316"/>
      <c r="BO125" s="1329"/>
      <c r="BQ125" s="1337"/>
      <c r="BR125" s="1338"/>
      <c r="BS125" s="1339"/>
    </row>
    <row r="126" spans="1:71" ht="6" customHeight="1">
      <c r="A126" s="1355"/>
      <c r="B126" s="1338"/>
      <c r="C126" s="1356"/>
      <c r="D126" s="1361"/>
      <c r="E126" s="1317"/>
      <c r="F126" s="1316"/>
      <c r="G126" s="1317"/>
      <c r="H126" s="1316"/>
      <c r="I126" s="1317"/>
      <c r="J126" s="1316"/>
      <c r="K126" s="1317"/>
      <c r="L126" s="1316"/>
      <c r="M126" s="1317"/>
      <c r="N126" s="1316"/>
      <c r="O126" s="1317"/>
      <c r="P126" s="1316"/>
      <c r="Q126" s="1317"/>
      <c r="R126" s="1316"/>
      <c r="S126" s="1317"/>
      <c r="T126" s="1316"/>
      <c r="U126" s="1317"/>
      <c r="V126" s="1316"/>
      <c r="W126" s="1317"/>
      <c r="X126" s="1316"/>
      <c r="Y126" s="1317"/>
      <c r="Z126" s="1316"/>
      <c r="AA126" s="1317"/>
      <c r="AB126" s="1316"/>
      <c r="AC126" s="1317"/>
      <c r="AD126" s="1316"/>
      <c r="AE126" s="1317"/>
      <c r="AF126" s="1316"/>
      <c r="AG126" s="1317"/>
      <c r="AH126" s="1316"/>
      <c r="AI126" s="1317"/>
      <c r="AJ126" s="1316"/>
      <c r="AK126" s="1317"/>
      <c r="AL126" s="1316"/>
      <c r="AM126" s="1317"/>
      <c r="AN126" s="1316"/>
      <c r="AO126" s="1317"/>
      <c r="AP126" s="1316"/>
      <c r="AQ126" s="1317"/>
      <c r="AR126" s="1316"/>
      <c r="AS126" s="1317"/>
      <c r="AT126" s="1316"/>
      <c r="AU126" s="1317"/>
      <c r="AV126" s="1316"/>
      <c r="AW126" s="1317"/>
      <c r="AX126" s="1316"/>
      <c r="AY126" s="1317"/>
      <c r="AZ126" s="1316"/>
      <c r="BA126" s="1317"/>
      <c r="BB126" s="1316"/>
      <c r="BC126" s="1317"/>
      <c r="BD126" s="1316"/>
      <c r="BE126" s="1317"/>
      <c r="BF126" s="1316"/>
      <c r="BG126" s="1317"/>
      <c r="BH126" s="1316"/>
      <c r="BI126" s="1317"/>
      <c r="BJ126" s="1316"/>
      <c r="BK126" s="1317"/>
      <c r="BL126" s="1316"/>
      <c r="BM126" s="1317"/>
      <c r="BN126" s="1316"/>
      <c r="BO126" s="1329"/>
      <c r="BQ126" s="1337"/>
      <c r="BR126" s="1338"/>
      <c r="BS126" s="1339"/>
    </row>
    <row r="127" spans="1:71" ht="6" customHeight="1">
      <c r="A127" s="1355"/>
      <c r="B127" s="1338"/>
      <c r="C127" s="1356"/>
      <c r="D127" s="1361"/>
      <c r="E127" s="1317"/>
      <c r="F127" s="1316"/>
      <c r="G127" s="1317"/>
      <c r="H127" s="1316"/>
      <c r="I127" s="1317"/>
      <c r="J127" s="1316"/>
      <c r="K127" s="1317"/>
      <c r="L127" s="1316"/>
      <c r="M127" s="1317"/>
      <c r="N127" s="1316"/>
      <c r="O127" s="1317"/>
      <c r="P127" s="1316"/>
      <c r="Q127" s="1317"/>
      <c r="R127" s="1316"/>
      <c r="S127" s="1317"/>
      <c r="T127" s="1316"/>
      <c r="U127" s="1317"/>
      <c r="V127" s="1316"/>
      <c r="W127" s="1317"/>
      <c r="X127" s="1316"/>
      <c r="Y127" s="1317"/>
      <c r="Z127" s="1316"/>
      <c r="AA127" s="1317"/>
      <c r="AB127" s="1316"/>
      <c r="AC127" s="1317"/>
      <c r="AD127" s="1316"/>
      <c r="AE127" s="1317"/>
      <c r="AF127" s="1316"/>
      <c r="AG127" s="1317"/>
      <c r="AH127" s="1316"/>
      <c r="AI127" s="1317"/>
      <c r="AJ127" s="1316"/>
      <c r="AK127" s="1317"/>
      <c r="AL127" s="1316"/>
      <c r="AM127" s="1317"/>
      <c r="AN127" s="1316"/>
      <c r="AO127" s="1317"/>
      <c r="AP127" s="1316"/>
      <c r="AQ127" s="1317"/>
      <c r="AR127" s="1316"/>
      <c r="AS127" s="1317"/>
      <c r="AT127" s="1316"/>
      <c r="AU127" s="1317"/>
      <c r="AV127" s="1316"/>
      <c r="AW127" s="1317"/>
      <c r="AX127" s="1316"/>
      <c r="AY127" s="1317"/>
      <c r="AZ127" s="1316"/>
      <c r="BA127" s="1317"/>
      <c r="BB127" s="1316"/>
      <c r="BC127" s="1317"/>
      <c r="BD127" s="1316"/>
      <c r="BE127" s="1317"/>
      <c r="BF127" s="1316"/>
      <c r="BG127" s="1317"/>
      <c r="BH127" s="1316"/>
      <c r="BI127" s="1317"/>
      <c r="BJ127" s="1316"/>
      <c r="BK127" s="1317"/>
      <c r="BL127" s="1316"/>
      <c r="BM127" s="1317"/>
      <c r="BN127" s="1316"/>
      <c r="BO127" s="1329"/>
      <c r="BQ127" s="1331"/>
      <c r="BR127" s="1332"/>
      <c r="BS127" s="1333"/>
    </row>
    <row r="128" spans="1:71" ht="6" customHeight="1">
      <c r="A128" s="1355"/>
      <c r="B128" s="1338"/>
      <c r="C128" s="1356"/>
      <c r="D128" s="1361"/>
      <c r="E128" s="1317"/>
      <c r="F128" s="1316"/>
      <c r="G128" s="1317"/>
      <c r="H128" s="1316"/>
      <c r="I128" s="1317"/>
      <c r="J128" s="1316"/>
      <c r="K128" s="1317"/>
      <c r="L128" s="1316"/>
      <c r="M128" s="1317"/>
      <c r="N128" s="1316"/>
      <c r="O128" s="1317"/>
      <c r="P128" s="1316"/>
      <c r="Q128" s="1317"/>
      <c r="R128" s="1316"/>
      <c r="S128" s="1317"/>
      <c r="T128" s="1316"/>
      <c r="U128" s="1317"/>
      <c r="V128" s="1316"/>
      <c r="W128" s="1317"/>
      <c r="X128" s="1316"/>
      <c r="Y128" s="1317"/>
      <c r="Z128" s="1316"/>
      <c r="AA128" s="1317"/>
      <c r="AB128" s="1316"/>
      <c r="AC128" s="1317"/>
      <c r="AD128" s="1316"/>
      <c r="AE128" s="1317"/>
      <c r="AF128" s="1316"/>
      <c r="AG128" s="1317"/>
      <c r="AH128" s="1316"/>
      <c r="AI128" s="1317"/>
      <c r="AJ128" s="1316"/>
      <c r="AK128" s="1317"/>
      <c r="AL128" s="1316"/>
      <c r="AM128" s="1317"/>
      <c r="AN128" s="1316"/>
      <c r="AO128" s="1317"/>
      <c r="AP128" s="1316"/>
      <c r="AQ128" s="1317"/>
      <c r="AR128" s="1316"/>
      <c r="AS128" s="1317"/>
      <c r="AT128" s="1316"/>
      <c r="AU128" s="1317"/>
      <c r="AV128" s="1316"/>
      <c r="AW128" s="1317"/>
      <c r="AX128" s="1316"/>
      <c r="AY128" s="1317"/>
      <c r="AZ128" s="1316"/>
      <c r="BA128" s="1317"/>
      <c r="BB128" s="1316"/>
      <c r="BC128" s="1317"/>
      <c r="BD128" s="1316"/>
      <c r="BE128" s="1317"/>
      <c r="BF128" s="1316"/>
      <c r="BG128" s="1317"/>
      <c r="BH128" s="1316"/>
      <c r="BI128" s="1317"/>
      <c r="BJ128" s="1316"/>
      <c r="BK128" s="1317"/>
      <c r="BL128" s="1316"/>
      <c r="BM128" s="1317"/>
      <c r="BN128" s="1316"/>
      <c r="BO128" s="1329"/>
      <c r="BQ128" s="1331"/>
      <c r="BR128" s="1332"/>
      <c r="BS128" s="1333"/>
    </row>
    <row r="129" spans="1:71" ht="6" customHeight="1">
      <c r="A129" s="1355"/>
      <c r="B129" s="1338"/>
      <c r="C129" s="1356"/>
      <c r="D129" s="1361"/>
      <c r="E129" s="1317"/>
      <c r="F129" s="1316"/>
      <c r="G129" s="1317"/>
      <c r="H129" s="1316"/>
      <c r="I129" s="1317"/>
      <c r="J129" s="1316"/>
      <c r="K129" s="1317"/>
      <c r="L129" s="1316"/>
      <c r="M129" s="1317"/>
      <c r="N129" s="1316"/>
      <c r="O129" s="1317"/>
      <c r="P129" s="1316"/>
      <c r="Q129" s="1317"/>
      <c r="R129" s="1316"/>
      <c r="S129" s="1317"/>
      <c r="T129" s="1316"/>
      <c r="U129" s="1317"/>
      <c r="V129" s="1316"/>
      <c r="W129" s="1317"/>
      <c r="X129" s="1316"/>
      <c r="Y129" s="1317"/>
      <c r="Z129" s="1316"/>
      <c r="AA129" s="1317"/>
      <c r="AB129" s="1316"/>
      <c r="AC129" s="1317"/>
      <c r="AD129" s="1316"/>
      <c r="AE129" s="1317"/>
      <c r="AF129" s="1316"/>
      <c r="AG129" s="1317"/>
      <c r="AH129" s="1316"/>
      <c r="AI129" s="1317"/>
      <c r="AJ129" s="1316"/>
      <c r="AK129" s="1317"/>
      <c r="AL129" s="1316"/>
      <c r="AM129" s="1317"/>
      <c r="AN129" s="1316"/>
      <c r="AO129" s="1317"/>
      <c r="AP129" s="1316"/>
      <c r="AQ129" s="1317"/>
      <c r="AR129" s="1316"/>
      <c r="AS129" s="1317"/>
      <c r="AT129" s="1316"/>
      <c r="AU129" s="1317"/>
      <c r="AV129" s="1316"/>
      <c r="AW129" s="1317"/>
      <c r="AX129" s="1316"/>
      <c r="AY129" s="1317"/>
      <c r="AZ129" s="1316"/>
      <c r="BA129" s="1317"/>
      <c r="BB129" s="1316"/>
      <c r="BC129" s="1317"/>
      <c r="BD129" s="1316"/>
      <c r="BE129" s="1317"/>
      <c r="BF129" s="1316"/>
      <c r="BG129" s="1317"/>
      <c r="BH129" s="1316"/>
      <c r="BI129" s="1317"/>
      <c r="BJ129" s="1316"/>
      <c r="BK129" s="1317"/>
      <c r="BL129" s="1316"/>
      <c r="BM129" s="1317"/>
      <c r="BN129" s="1316"/>
      <c r="BO129" s="1329"/>
      <c r="BQ129" s="1304" t="s">
        <v>3</v>
      </c>
      <c r="BR129" s="1305"/>
      <c r="BS129" s="1306"/>
    </row>
    <row r="130" spans="1:71" ht="6" customHeight="1">
      <c r="A130" s="1355"/>
      <c r="B130" s="1338"/>
      <c r="C130" s="1356"/>
      <c r="D130" s="1361"/>
      <c r="E130" s="1317"/>
      <c r="F130" s="1316"/>
      <c r="G130" s="1317"/>
      <c r="H130" s="1316"/>
      <c r="I130" s="1317"/>
      <c r="J130" s="1316"/>
      <c r="K130" s="1317"/>
      <c r="L130" s="1316"/>
      <c r="M130" s="1317"/>
      <c r="N130" s="1316"/>
      <c r="O130" s="1317"/>
      <c r="P130" s="1316"/>
      <c r="Q130" s="1317"/>
      <c r="R130" s="1316"/>
      <c r="S130" s="1317"/>
      <c r="T130" s="1316"/>
      <c r="U130" s="1317"/>
      <c r="V130" s="1316"/>
      <c r="W130" s="1317"/>
      <c r="X130" s="1316"/>
      <c r="Y130" s="1317"/>
      <c r="Z130" s="1316"/>
      <c r="AA130" s="1317"/>
      <c r="AB130" s="1316"/>
      <c r="AC130" s="1317"/>
      <c r="AD130" s="1316"/>
      <c r="AE130" s="1317"/>
      <c r="AF130" s="1316"/>
      <c r="AG130" s="1317"/>
      <c r="AH130" s="1316"/>
      <c r="AI130" s="1317"/>
      <c r="AJ130" s="1316"/>
      <c r="AK130" s="1317"/>
      <c r="AL130" s="1316"/>
      <c r="AM130" s="1317"/>
      <c r="AN130" s="1316"/>
      <c r="AO130" s="1317"/>
      <c r="AP130" s="1316"/>
      <c r="AQ130" s="1317"/>
      <c r="AR130" s="1316"/>
      <c r="AS130" s="1317"/>
      <c r="AT130" s="1316"/>
      <c r="AU130" s="1317"/>
      <c r="AV130" s="1316"/>
      <c r="AW130" s="1317"/>
      <c r="AX130" s="1316"/>
      <c r="AY130" s="1317"/>
      <c r="AZ130" s="1316"/>
      <c r="BA130" s="1317"/>
      <c r="BB130" s="1316"/>
      <c r="BC130" s="1317"/>
      <c r="BD130" s="1316"/>
      <c r="BE130" s="1317"/>
      <c r="BF130" s="1316"/>
      <c r="BG130" s="1317"/>
      <c r="BH130" s="1316"/>
      <c r="BI130" s="1317"/>
      <c r="BJ130" s="1316"/>
      <c r="BK130" s="1317"/>
      <c r="BL130" s="1316"/>
      <c r="BM130" s="1317"/>
      <c r="BN130" s="1316"/>
      <c r="BO130" s="1329"/>
      <c r="BQ130" s="1304"/>
      <c r="BR130" s="1305"/>
      <c r="BS130" s="1306"/>
    </row>
    <row r="131" spans="1:71" ht="6" customHeight="1">
      <c r="A131" s="1357"/>
      <c r="B131" s="1358"/>
      <c r="C131" s="1359"/>
      <c r="D131" s="1362"/>
      <c r="E131" s="1319"/>
      <c r="F131" s="1318"/>
      <c r="G131" s="1319"/>
      <c r="H131" s="1318"/>
      <c r="I131" s="1319"/>
      <c r="J131" s="1318"/>
      <c r="K131" s="1319"/>
      <c r="L131" s="1318"/>
      <c r="M131" s="1319"/>
      <c r="N131" s="1318"/>
      <c r="O131" s="1319"/>
      <c r="P131" s="1318"/>
      <c r="Q131" s="1319"/>
      <c r="R131" s="1318"/>
      <c r="S131" s="1319"/>
      <c r="T131" s="1318"/>
      <c r="U131" s="1319"/>
      <c r="V131" s="1318"/>
      <c r="W131" s="1319"/>
      <c r="X131" s="1318"/>
      <c r="Y131" s="1319"/>
      <c r="Z131" s="1318"/>
      <c r="AA131" s="1319"/>
      <c r="AB131" s="1318"/>
      <c r="AC131" s="1319"/>
      <c r="AD131" s="1318"/>
      <c r="AE131" s="1319"/>
      <c r="AF131" s="1318"/>
      <c r="AG131" s="1319"/>
      <c r="AH131" s="1318"/>
      <c r="AI131" s="1319"/>
      <c r="AJ131" s="1318"/>
      <c r="AK131" s="1319"/>
      <c r="AL131" s="1318"/>
      <c r="AM131" s="1319"/>
      <c r="AN131" s="1318"/>
      <c r="AO131" s="1319"/>
      <c r="AP131" s="1318"/>
      <c r="AQ131" s="1319"/>
      <c r="AR131" s="1318"/>
      <c r="AS131" s="1319"/>
      <c r="AT131" s="1318"/>
      <c r="AU131" s="1319"/>
      <c r="AV131" s="1318"/>
      <c r="AW131" s="1319"/>
      <c r="AX131" s="1318"/>
      <c r="AY131" s="1319"/>
      <c r="AZ131" s="1318"/>
      <c r="BA131" s="1319"/>
      <c r="BB131" s="1318"/>
      <c r="BC131" s="1319"/>
      <c r="BD131" s="1318"/>
      <c r="BE131" s="1319"/>
      <c r="BF131" s="1318"/>
      <c r="BG131" s="1319"/>
      <c r="BH131" s="1318"/>
      <c r="BI131" s="1319"/>
      <c r="BJ131" s="1318"/>
      <c r="BK131" s="1319"/>
      <c r="BL131" s="1318"/>
      <c r="BM131" s="1319"/>
      <c r="BN131" s="1318"/>
      <c r="BO131" s="1330"/>
      <c r="BQ131" s="1304" t="s">
        <v>425</v>
      </c>
      <c r="BR131" s="1305"/>
      <c r="BS131" s="1306"/>
    </row>
    <row r="132" spans="1:71" ht="6" customHeight="1">
      <c r="A132" s="1344" t="s">
        <v>23</v>
      </c>
      <c r="B132" s="1345"/>
      <c r="C132" s="1345"/>
      <c r="D132" s="1350"/>
      <c r="E132" s="1312"/>
      <c r="F132" s="1311"/>
      <c r="G132" s="1312"/>
      <c r="H132" s="1311"/>
      <c r="I132" s="1312"/>
      <c r="J132" s="1311"/>
      <c r="K132" s="1312"/>
      <c r="L132" s="1311"/>
      <c r="M132" s="1312"/>
      <c r="N132" s="1311"/>
      <c r="O132" s="1312"/>
      <c r="P132" s="1311"/>
      <c r="Q132" s="1312"/>
      <c r="R132" s="1311"/>
      <c r="S132" s="1312"/>
      <c r="T132" s="1311"/>
      <c r="U132" s="1312"/>
      <c r="V132" s="1311"/>
      <c r="W132" s="1312"/>
      <c r="X132" s="1311"/>
      <c r="Y132" s="1312"/>
      <c r="Z132" s="1311"/>
      <c r="AA132" s="1312"/>
      <c r="AB132" s="1311"/>
      <c r="AC132" s="1312"/>
      <c r="AD132" s="1311"/>
      <c r="AE132" s="1312"/>
      <c r="AF132" s="1311"/>
      <c r="AG132" s="1312"/>
      <c r="AH132" s="1311"/>
      <c r="AI132" s="1312"/>
      <c r="AJ132" s="1311"/>
      <c r="AK132" s="1312"/>
      <c r="AL132" s="1311"/>
      <c r="AM132" s="1312"/>
      <c r="AN132" s="1311"/>
      <c r="AO132" s="1312"/>
      <c r="AP132" s="1311"/>
      <c r="AQ132" s="1312"/>
      <c r="AR132" s="1311"/>
      <c r="AS132" s="1312"/>
      <c r="AT132" s="1311"/>
      <c r="AU132" s="1312"/>
      <c r="AV132" s="1311"/>
      <c r="AW132" s="1312"/>
      <c r="AX132" s="1311"/>
      <c r="AY132" s="1312"/>
      <c r="AZ132" s="1311"/>
      <c r="BA132" s="1312"/>
      <c r="BB132" s="1311"/>
      <c r="BC132" s="1312"/>
      <c r="BD132" s="1311"/>
      <c r="BE132" s="1312"/>
      <c r="BF132" s="1311"/>
      <c r="BG132" s="1312"/>
      <c r="BH132" s="1311"/>
      <c r="BI132" s="1312"/>
      <c r="BJ132" s="1311"/>
      <c r="BK132" s="1312"/>
      <c r="BL132" s="1311"/>
      <c r="BM132" s="1312"/>
      <c r="BN132" s="1311"/>
      <c r="BO132" s="1313"/>
      <c r="BQ132" s="1304">
        <f>SUM(D132:BO135)</f>
        <v>0</v>
      </c>
      <c r="BR132" s="1305"/>
      <c r="BS132" s="1306"/>
    </row>
    <row r="133" spans="1:71" ht="6" customHeight="1">
      <c r="A133" s="1346"/>
      <c r="B133" s="1347"/>
      <c r="C133" s="1347"/>
      <c r="D133" s="1351"/>
      <c r="E133" s="1310"/>
      <c r="F133" s="1310"/>
      <c r="G133" s="1310"/>
      <c r="H133" s="1310"/>
      <c r="I133" s="1310"/>
      <c r="J133" s="1310"/>
      <c r="K133" s="1310"/>
      <c r="L133" s="1310"/>
      <c r="M133" s="1310"/>
      <c r="N133" s="1310"/>
      <c r="O133" s="1310"/>
      <c r="P133" s="1310"/>
      <c r="Q133" s="1310"/>
      <c r="R133" s="1310"/>
      <c r="S133" s="1310"/>
      <c r="T133" s="1310"/>
      <c r="U133" s="1310"/>
      <c r="V133" s="1310"/>
      <c r="W133" s="1310"/>
      <c r="X133" s="1310"/>
      <c r="Y133" s="1310"/>
      <c r="Z133" s="1310"/>
      <c r="AA133" s="1310"/>
      <c r="AB133" s="1310"/>
      <c r="AC133" s="1310"/>
      <c r="AD133" s="1310"/>
      <c r="AE133" s="1310"/>
      <c r="AF133" s="1310"/>
      <c r="AG133" s="1310"/>
      <c r="AH133" s="1310"/>
      <c r="AI133" s="1310"/>
      <c r="AJ133" s="1310"/>
      <c r="AK133" s="1310"/>
      <c r="AL133" s="1310"/>
      <c r="AM133" s="1310"/>
      <c r="AN133" s="1310"/>
      <c r="AO133" s="1310"/>
      <c r="AP133" s="1310"/>
      <c r="AQ133" s="1310"/>
      <c r="AR133" s="1310"/>
      <c r="AS133" s="1310"/>
      <c r="AT133" s="1310"/>
      <c r="AU133" s="1310"/>
      <c r="AV133" s="1310"/>
      <c r="AW133" s="1310"/>
      <c r="AX133" s="1310"/>
      <c r="AY133" s="1310"/>
      <c r="AZ133" s="1310"/>
      <c r="BA133" s="1310"/>
      <c r="BB133" s="1310"/>
      <c r="BC133" s="1310"/>
      <c r="BD133" s="1310"/>
      <c r="BE133" s="1310"/>
      <c r="BF133" s="1310"/>
      <c r="BG133" s="1310"/>
      <c r="BH133" s="1310"/>
      <c r="BI133" s="1310"/>
      <c r="BJ133" s="1310"/>
      <c r="BK133" s="1310"/>
      <c r="BL133" s="1310"/>
      <c r="BM133" s="1310"/>
      <c r="BN133" s="1310"/>
      <c r="BO133" s="1301"/>
      <c r="BQ133" s="1304"/>
      <c r="BR133" s="1305"/>
      <c r="BS133" s="1306"/>
    </row>
    <row r="134" spans="1:71" ht="6" customHeight="1">
      <c r="A134" s="1346"/>
      <c r="B134" s="1347"/>
      <c r="C134" s="1347"/>
      <c r="D134" s="1326"/>
      <c r="E134" s="1310"/>
      <c r="F134" s="1300"/>
      <c r="G134" s="1310"/>
      <c r="H134" s="1300"/>
      <c r="I134" s="1310"/>
      <c r="J134" s="1300"/>
      <c r="K134" s="1310"/>
      <c r="L134" s="1300"/>
      <c r="M134" s="1310"/>
      <c r="N134" s="1300"/>
      <c r="O134" s="1310"/>
      <c r="P134" s="1300"/>
      <c r="Q134" s="1310"/>
      <c r="R134" s="1300"/>
      <c r="S134" s="1310"/>
      <c r="T134" s="1300"/>
      <c r="U134" s="1310"/>
      <c r="V134" s="1300"/>
      <c r="W134" s="1310"/>
      <c r="X134" s="1300"/>
      <c r="Y134" s="1310"/>
      <c r="Z134" s="1300"/>
      <c r="AA134" s="1310"/>
      <c r="AB134" s="1300"/>
      <c r="AC134" s="1310"/>
      <c r="AD134" s="1300"/>
      <c r="AE134" s="1310"/>
      <c r="AF134" s="1300"/>
      <c r="AG134" s="1310"/>
      <c r="AH134" s="1300"/>
      <c r="AI134" s="1310"/>
      <c r="AJ134" s="1300"/>
      <c r="AK134" s="1310"/>
      <c r="AL134" s="1300"/>
      <c r="AM134" s="1310"/>
      <c r="AN134" s="1300"/>
      <c r="AO134" s="1310"/>
      <c r="AP134" s="1300"/>
      <c r="AQ134" s="1310"/>
      <c r="AR134" s="1300"/>
      <c r="AS134" s="1310"/>
      <c r="AT134" s="1300"/>
      <c r="AU134" s="1310"/>
      <c r="AV134" s="1300"/>
      <c r="AW134" s="1310"/>
      <c r="AX134" s="1300"/>
      <c r="AY134" s="1310"/>
      <c r="AZ134" s="1300"/>
      <c r="BA134" s="1310"/>
      <c r="BB134" s="1300"/>
      <c r="BC134" s="1310"/>
      <c r="BD134" s="1300"/>
      <c r="BE134" s="1310"/>
      <c r="BF134" s="1300"/>
      <c r="BG134" s="1310"/>
      <c r="BH134" s="1300"/>
      <c r="BI134" s="1310"/>
      <c r="BJ134" s="1300"/>
      <c r="BK134" s="1310"/>
      <c r="BL134" s="1300"/>
      <c r="BM134" s="1310"/>
      <c r="BN134" s="1300"/>
      <c r="BO134" s="1301"/>
      <c r="BQ134" s="1304" t="s">
        <v>23</v>
      </c>
      <c r="BR134" s="1305"/>
      <c r="BS134" s="1306"/>
    </row>
    <row r="135" spans="1:71" ht="6" customHeight="1">
      <c r="A135" s="1348"/>
      <c r="B135" s="1349"/>
      <c r="C135" s="1349"/>
      <c r="D135" s="1327"/>
      <c r="E135" s="1302"/>
      <c r="F135" s="1302"/>
      <c r="G135" s="1302"/>
      <c r="H135" s="1302"/>
      <c r="I135" s="1302"/>
      <c r="J135" s="1302"/>
      <c r="K135" s="1302"/>
      <c r="L135" s="1302"/>
      <c r="M135" s="1302"/>
      <c r="N135" s="1302"/>
      <c r="O135" s="1302"/>
      <c r="P135" s="1302"/>
      <c r="Q135" s="1302"/>
      <c r="R135" s="1302"/>
      <c r="S135" s="1302"/>
      <c r="T135" s="1302"/>
      <c r="U135" s="1302"/>
      <c r="V135" s="1302"/>
      <c r="W135" s="1302"/>
      <c r="X135" s="1302"/>
      <c r="Y135" s="1302"/>
      <c r="Z135" s="1302"/>
      <c r="AA135" s="1302"/>
      <c r="AB135" s="1302"/>
      <c r="AC135" s="1302"/>
      <c r="AD135" s="1302"/>
      <c r="AE135" s="1302"/>
      <c r="AF135" s="1302"/>
      <c r="AG135" s="1302"/>
      <c r="AH135" s="1302"/>
      <c r="AI135" s="1302"/>
      <c r="AJ135" s="1302"/>
      <c r="AK135" s="1302"/>
      <c r="AL135" s="1302"/>
      <c r="AM135" s="1302"/>
      <c r="AN135" s="1302"/>
      <c r="AO135" s="1302"/>
      <c r="AP135" s="1302"/>
      <c r="AQ135" s="1302"/>
      <c r="AR135" s="1302"/>
      <c r="AS135" s="1302"/>
      <c r="AT135" s="1302"/>
      <c r="AU135" s="1302"/>
      <c r="AV135" s="1302"/>
      <c r="AW135" s="1302"/>
      <c r="AX135" s="1302"/>
      <c r="AY135" s="1302"/>
      <c r="AZ135" s="1302"/>
      <c r="BA135" s="1302"/>
      <c r="BB135" s="1302"/>
      <c r="BC135" s="1302"/>
      <c r="BD135" s="1302"/>
      <c r="BE135" s="1302"/>
      <c r="BF135" s="1302"/>
      <c r="BG135" s="1302"/>
      <c r="BH135" s="1302"/>
      <c r="BI135" s="1302"/>
      <c r="BJ135" s="1302"/>
      <c r="BK135" s="1302"/>
      <c r="BL135" s="1302"/>
      <c r="BM135" s="1302"/>
      <c r="BN135" s="1302"/>
      <c r="BO135" s="1303"/>
      <c r="BQ135" s="1307"/>
      <c r="BR135" s="1308"/>
      <c r="BS135" s="1309"/>
    </row>
    <row r="136" spans="1:71" ht="6" customHeight="1"/>
    <row r="137" spans="1:71" ht="6" customHeight="1"/>
    <row r="138" spans="1:71" ht="6" customHeight="1"/>
    <row r="139" spans="1:71" ht="6" customHeight="1"/>
    <row r="140" spans="1:71" ht="6" customHeight="1"/>
    <row r="141" spans="1:71" ht="6" customHeight="1"/>
    <row r="142" spans="1:71" ht="6" customHeight="1"/>
    <row r="143" spans="1:71" ht="6" customHeight="1"/>
    <row r="144" spans="1:71"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sheetData>
  <mergeCells count="691">
    <mergeCell ref="A1:J2"/>
    <mergeCell ref="A5:BS7"/>
    <mergeCell ref="A9:C10"/>
    <mergeCell ref="D9:E10"/>
    <mergeCell ref="A11:C12"/>
    <mergeCell ref="D11:E12"/>
    <mergeCell ref="F11:G12"/>
    <mergeCell ref="H11:I12"/>
    <mergeCell ref="J11:K12"/>
    <mergeCell ref="L11:M12"/>
    <mergeCell ref="AD11:AE12"/>
    <mergeCell ref="AF11:AG12"/>
    <mergeCell ref="AH11:AI12"/>
    <mergeCell ref="AJ11:AK12"/>
    <mergeCell ref="N11:O12"/>
    <mergeCell ref="P11:Q12"/>
    <mergeCell ref="R11:S12"/>
    <mergeCell ref="T11:U12"/>
    <mergeCell ref="V11:W12"/>
    <mergeCell ref="X11:Y12"/>
    <mergeCell ref="BJ11:BK12"/>
    <mergeCell ref="BL11:BM12"/>
    <mergeCell ref="BN11:BO12"/>
    <mergeCell ref="BQ11:BS30"/>
    <mergeCell ref="A13:C14"/>
    <mergeCell ref="D13:E14"/>
    <mergeCell ref="F13:G14"/>
    <mergeCell ref="H13:I14"/>
    <mergeCell ref="J13:K14"/>
    <mergeCell ref="L13:M14"/>
    <mergeCell ref="AX11:AY12"/>
    <mergeCell ref="AZ11:BA12"/>
    <mergeCell ref="BB11:BC12"/>
    <mergeCell ref="Z11:AA12"/>
    <mergeCell ref="AB11:AC12"/>
    <mergeCell ref="AD13:AE14"/>
    <mergeCell ref="AF13:AG14"/>
    <mergeCell ref="AH13:AI14"/>
    <mergeCell ref="AJ13:AK14"/>
    <mergeCell ref="N13:O14"/>
    <mergeCell ref="P13:Q14"/>
    <mergeCell ref="R13:S14"/>
    <mergeCell ref="T13:U14"/>
    <mergeCell ref="V13:W14"/>
    <mergeCell ref="X13:Y14"/>
    <mergeCell ref="BD11:BE12"/>
    <mergeCell ref="BF11:BG12"/>
    <mergeCell ref="BH11:BI12"/>
    <mergeCell ref="AL11:AM12"/>
    <mergeCell ref="AN11:AO12"/>
    <mergeCell ref="AP11:AQ12"/>
    <mergeCell ref="AR11:AS12"/>
    <mergeCell ref="AT11:AU12"/>
    <mergeCell ref="AV11:AW12"/>
    <mergeCell ref="BJ13:BK14"/>
    <mergeCell ref="BL13:BM14"/>
    <mergeCell ref="BN13:BO14"/>
    <mergeCell ref="A15:C35"/>
    <mergeCell ref="D15:E35"/>
    <mergeCell ref="F15:G35"/>
    <mergeCell ref="H15:I35"/>
    <mergeCell ref="J15:K35"/>
    <mergeCell ref="L15:M35"/>
    <mergeCell ref="N15:O35"/>
    <mergeCell ref="AX13:AY14"/>
    <mergeCell ref="AZ13:BA14"/>
    <mergeCell ref="BB13:BC14"/>
    <mergeCell ref="BD13:BE14"/>
    <mergeCell ref="BF13:BG14"/>
    <mergeCell ref="BH13:BI14"/>
    <mergeCell ref="AL13:AM14"/>
    <mergeCell ref="AN13:AO14"/>
    <mergeCell ref="AP13:AQ14"/>
    <mergeCell ref="AR13:AS14"/>
    <mergeCell ref="AT13:AU14"/>
    <mergeCell ref="AV13:AW14"/>
    <mergeCell ref="Z13:AA14"/>
    <mergeCell ref="AB13:AC14"/>
    <mergeCell ref="AF15:AG35"/>
    <mergeCell ref="AH15:AI35"/>
    <mergeCell ref="AJ15:AK35"/>
    <mergeCell ref="AL15:AM35"/>
    <mergeCell ref="P15:Q35"/>
    <mergeCell ref="R15:S35"/>
    <mergeCell ref="T15:U35"/>
    <mergeCell ref="V15:W35"/>
    <mergeCell ref="X15:Y35"/>
    <mergeCell ref="Z15:AA35"/>
    <mergeCell ref="BL15:BM35"/>
    <mergeCell ref="BN15:BO35"/>
    <mergeCell ref="BQ31:BS32"/>
    <mergeCell ref="BQ33:BS34"/>
    <mergeCell ref="BQ35:BS35"/>
    <mergeCell ref="A36:C39"/>
    <mergeCell ref="D36:E37"/>
    <mergeCell ref="F36:G37"/>
    <mergeCell ref="H36:I37"/>
    <mergeCell ref="J36:K37"/>
    <mergeCell ref="AZ15:BA35"/>
    <mergeCell ref="BB15:BC35"/>
    <mergeCell ref="BD15:BE35"/>
    <mergeCell ref="BF15:BG35"/>
    <mergeCell ref="BH15:BI35"/>
    <mergeCell ref="BJ15:BK35"/>
    <mergeCell ref="AN15:AO35"/>
    <mergeCell ref="AP15:AQ35"/>
    <mergeCell ref="AR15:AS35"/>
    <mergeCell ref="AT15:AU35"/>
    <mergeCell ref="AV15:AW35"/>
    <mergeCell ref="AX15:AY35"/>
    <mergeCell ref="AB15:AC35"/>
    <mergeCell ref="AD15:AE35"/>
    <mergeCell ref="AB36:AC37"/>
    <mergeCell ref="AD36:AE37"/>
    <mergeCell ref="AF36:AG37"/>
    <mergeCell ref="AH36:AI37"/>
    <mergeCell ref="L36:M37"/>
    <mergeCell ref="N36:O37"/>
    <mergeCell ref="P36:Q37"/>
    <mergeCell ref="R36:S37"/>
    <mergeCell ref="T36:U37"/>
    <mergeCell ref="V36:W37"/>
    <mergeCell ref="BH36:BI37"/>
    <mergeCell ref="BJ36:BK37"/>
    <mergeCell ref="BL36:BM37"/>
    <mergeCell ref="BN36:BO37"/>
    <mergeCell ref="BQ36:BS37"/>
    <mergeCell ref="D38:E39"/>
    <mergeCell ref="F38:G39"/>
    <mergeCell ref="H38:I39"/>
    <mergeCell ref="J38:K39"/>
    <mergeCell ref="L38:M39"/>
    <mergeCell ref="AV36:AW37"/>
    <mergeCell ref="AX36:AY37"/>
    <mergeCell ref="AZ36:BA37"/>
    <mergeCell ref="BB36:BC37"/>
    <mergeCell ref="BD36:BE37"/>
    <mergeCell ref="BF36:BG37"/>
    <mergeCell ref="AJ36:AK37"/>
    <mergeCell ref="AL36:AM37"/>
    <mergeCell ref="AN36:AO37"/>
    <mergeCell ref="AP36:AQ37"/>
    <mergeCell ref="AR36:AS37"/>
    <mergeCell ref="AT36:AU37"/>
    <mergeCell ref="X36:Y37"/>
    <mergeCell ref="Z36:AA37"/>
    <mergeCell ref="BQ38:BS39"/>
    <mergeCell ref="A41:C42"/>
    <mergeCell ref="D41:E42"/>
    <mergeCell ref="AX38:AY39"/>
    <mergeCell ref="AZ38:BA39"/>
    <mergeCell ref="BB38:BC39"/>
    <mergeCell ref="BD38:BE39"/>
    <mergeCell ref="BF38:BG39"/>
    <mergeCell ref="BH38:BI39"/>
    <mergeCell ref="AL38:AM39"/>
    <mergeCell ref="AN38:AO39"/>
    <mergeCell ref="AP38:AQ39"/>
    <mergeCell ref="AR38:AS39"/>
    <mergeCell ref="AT38:AU39"/>
    <mergeCell ref="AV38:AW39"/>
    <mergeCell ref="Z38:AA39"/>
    <mergeCell ref="AB38:AC39"/>
    <mergeCell ref="AD38:AE39"/>
    <mergeCell ref="AF38:AG39"/>
    <mergeCell ref="AH38:AI39"/>
    <mergeCell ref="AJ38:AK39"/>
    <mergeCell ref="N38:O39"/>
    <mergeCell ref="P38:Q39"/>
    <mergeCell ref="R38:S39"/>
    <mergeCell ref="A43:C44"/>
    <mergeCell ref="D43:E44"/>
    <mergeCell ref="F43:G44"/>
    <mergeCell ref="H43:I44"/>
    <mergeCell ref="J43:K44"/>
    <mergeCell ref="L43:M44"/>
    <mergeCell ref="BJ38:BK39"/>
    <mergeCell ref="BL38:BM39"/>
    <mergeCell ref="BN38:BO39"/>
    <mergeCell ref="T38:U39"/>
    <mergeCell ref="V38:W39"/>
    <mergeCell ref="X38:Y39"/>
    <mergeCell ref="AD43:AE44"/>
    <mergeCell ref="AF43:AG44"/>
    <mergeCell ref="AH43:AI44"/>
    <mergeCell ref="AJ43:AK44"/>
    <mergeCell ref="N43:O44"/>
    <mergeCell ref="P43:Q44"/>
    <mergeCell ref="R43:S44"/>
    <mergeCell ref="T43:U44"/>
    <mergeCell ref="V43:W44"/>
    <mergeCell ref="X43:Y44"/>
    <mergeCell ref="BJ43:BK44"/>
    <mergeCell ref="BL43:BM44"/>
    <mergeCell ref="BN43:BO44"/>
    <mergeCell ref="BQ43:BS62"/>
    <mergeCell ref="A45:C46"/>
    <mergeCell ref="D45:E46"/>
    <mergeCell ref="F45:G46"/>
    <mergeCell ref="H45:I46"/>
    <mergeCell ref="J45:K46"/>
    <mergeCell ref="L45:M46"/>
    <mergeCell ref="AX43:AY44"/>
    <mergeCell ref="AZ43:BA44"/>
    <mergeCell ref="BB43:BC44"/>
    <mergeCell ref="BD43:BE44"/>
    <mergeCell ref="BF43:BG44"/>
    <mergeCell ref="BH43:BI44"/>
    <mergeCell ref="AL43:AM44"/>
    <mergeCell ref="AN43:AO44"/>
    <mergeCell ref="AP43:AQ44"/>
    <mergeCell ref="AR43:AS44"/>
    <mergeCell ref="AT43:AU44"/>
    <mergeCell ref="AV43:AW44"/>
    <mergeCell ref="Z43:AA44"/>
    <mergeCell ref="AB43:AC44"/>
    <mergeCell ref="AD45:AE46"/>
    <mergeCell ref="AF45:AG46"/>
    <mergeCell ref="AH45:AI46"/>
    <mergeCell ref="AJ45:AK46"/>
    <mergeCell ref="N45:O46"/>
    <mergeCell ref="P45:Q46"/>
    <mergeCell ref="R45:S46"/>
    <mergeCell ref="T45:U46"/>
    <mergeCell ref="V45:W46"/>
    <mergeCell ref="X45:Y46"/>
    <mergeCell ref="BJ45:BK46"/>
    <mergeCell ref="BL45:BM46"/>
    <mergeCell ref="BN45:BO46"/>
    <mergeCell ref="A47:C67"/>
    <mergeCell ref="D47:E67"/>
    <mergeCell ref="F47:G67"/>
    <mergeCell ref="H47:I67"/>
    <mergeCell ref="J47:K67"/>
    <mergeCell ref="L47:M67"/>
    <mergeCell ref="N47:O67"/>
    <mergeCell ref="AX45:AY46"/>
    <mergeCell ref="AZ45:BA46"/>
    <mergeCell ref="BB45:BC46"/>
    <mergeCell ref="BD45:BE46"/>
    <mergeCell ref="BF45:BG46"/>
    <mergeCell ref="BH45:BI46"/>
    <mergeCell ref="AL45:AM46"/>
    <mergeCell ref="AN45:AO46"/>
    <mergeCell ref="AP45:AQ46"/>
    <mergeCell ref="AR45:AS46"/>
    <mergeCell ref="AT45:AU46"/>
    <mergeCell ref="AV45:AW46"/>
    <mergeCell ref="Z45:AA46"/>
    <mergeCell ref="AB45:AC46"/>
    <mergeCell ref="AF47:AG67"/>
    <mergeCell ref="AH47:AI67"/>
    <mergeCell ref="AJ47:AK67"/>
    <mergeCell ref="AL47:AM67"/>
    <mergeCell ref="P47:Q67"/>
    <mergeCell ref="R47:S67"/>
    <mergeCell ref="T47:U67"/>
    <mergeCell ref="V47:W67"/>
    <mergeCell ref="X47:Y67"/>
    <mergeCell ref="Z47:AA67"/>
    <mergeCell ref="BL47:BM67"/>
    <mergeCell ref="BN47:BO67"/>
    <mergeCell ref="BQ63:BS64"/>
    <mergeCell ref="BQ65:BS66"/>
    <mergeCell ref="BQ67:BS67"/>
    <mergeCell ref="A68:C71"/>
    <mergeCell ref="D68:E69"/>
    <mergeCell ref="F68:G69"/>
    <mergeCell ref="H68:I69"/>
    <mergeCell ref="J68:K69"/>
    <mergeCell ref="AZ47:BA67"/>
    <mergeCell ref="BB47:BC67"/>
    <mergeCell ref="BD47:BE67"/>
    <mergeCell ref="BF47:BG67"/>
    <mergeCell ref="BH47:BI67"/>
    <mergeCell ref="BJ47:BK67"/>
    <mergeCell ref="AN47:AO67"/>
    <mergeCell ref="AP47:AQ67"/>
    <mergeCell ref="AR47:AS67"/>
    <mergeCell ref="AT47:AU67"/>
    <mergeCell ref="AV47:AW67"/>
    <mergeCell ref="AX47:AY67"/>
    <mergeCell ref="AB47:AC67"/>
    <mergeCell ref="AD47:AE67"/>
    <mergeCell ref="AB68:AC69"/>
    <mergeCell ref="AD68:AE69"/>
    <mergeCell ref="AF68:AG69"/>
    <mergeCell ref="AH68:AI69"/>
    <mergeCell ref="L68:M69"/>
    <mergeCell ref="N68:O69"/>
    <mergeCell ref="P68:Q69"/>
    <mergeCell ref="R68:S69"/>
    <mergeCell ref="T68:U69"/>
    <mergeCell ref="V68:W69"/>
    <mergeCell ref="BH68:BI69"/>
    <mergeCell ref="BJ68:BK69"/>
    <mergeCell ref="BL68:BM69"/>
    <mergeCell ref="BN68:BO69"/>
    <mergeCell ref="BQ68:BS69"/>
    <mergeCell ref="D70:E71"/>
    <mergeCell ref="F70:G71"/>
    <mergeCell ref="H70:I71"/>
    <mergeCell ref="J70:K71"/>
    <mergeCell ref="L70:M71"/>
    <mergeCell ref="AV68:AW69"/>
    <mergeCell ref="AX68:AY69"/>
    <mergeCell ref="AZ68:BA69"/>
    <mergeCell ref="BB68:BC69"/>
    <mergeCell ref="BD68:BE69"/>
    <mergeCell ref="BF68:BG69"/>
    <mergeCell ref="AJ68:AK69"/>
    <mergeCell ref="AL68:AM69"/>
    <mergeCell ref="AN68:AO69"/>
    <mergeCell ref="AP68:AQ69"/>
    <mergeCell ref="AR68:AS69"/>
    <mergeCell ref="AT68:AU69"/>
    <mergeCell ref="X68:Y69"/>
    <mergeCell ref="Z68:AA69"/>
    <mergeCell ref="BQ70:BS71"/>
    <mergeCell ref="A73:C74"/>
    <mergeCell ref="D73:E74"/>
    <mergeCell ref="AX70:AY71"/>
    <mergeCell ref="AZ70:BA71"/>
    <mergeCell ref="BB70:BC71"/>
    <mergeCell ref="BD70:BE71"/>
    <mergeCell ref="BF70:BG71"/>
    <mergeCell ref="BH70:BI71"/>
    <mergeCell ref="AL70:AM71"/>
    <mergeCell ref="AN70:AO71"/>
    <mergeCell ref="AP70:AQ71"/>
    <mergeCell ref="AR70:AS71"/>
    <mergeCell ref="AT70:AU71"/>
    <mergeCell ref="AV70:AW71"/>
    <mergeCell ref="Z70:AA71"/>
    <mergeCell ref="AB70:AC71"/>
    <mergeCell ref="AD70:AE71"/>
    <mergeCell ref="AF70:AG71"/>
    <mergeCell ref="AH70:AI71"/>
    <mergeCell ref="AJ70:AK71"/>
    <mergeCell ref="N70:O71"/>
    <mergeCell ref="P70:Q71"/>
    <mergeCell ref="R70:S71"/>
    <mergeCell ref="A75:C76"/>
    <mergeCell ref="D75:E76"/>
    <mergeCell ref="F75:G76"/>
    <mergeCell ref="H75:I76"/>
    <mergeCell ref="J75:K76"/>
    <mergeCell ref="L75:M76"/>
    <mergeCell ref="BJ70:BK71"/>
    <mergeCell ref="BL70:BM71"/>
    <mergeCell ref="BN70:BO71"/>
    <mergeCell ref="T70:U71"/>
    <mergeCell ref="V70:W71"/>
    <mergeCell ref="X70:Y71"/>
    <mergeCell ref="AD75:AE76"/>
    <mergeCell ref="AF75:AG76"/>
    <mergeCell ref="AH75:AI76"/>
    <mergeCell ref="AJ75:AK76"/>
    <mergeCell ref="N75:O76"/>
    <mergeCell ref="P75:Q76"/>
    <mergeCell ref="R75:S76"/>
    <mergeCell ref="T75:U76"/>
    <mergeCell ref="V75:W76"/>
    <mergeCell ref="X75:Y76"/>
    <mergeCell ref="BJ75:BK76"/>
    <mergeCell ref="BL75:BM76"/>
    <mergeCell ref="BJ77:BK78"/>
    <mergeCell ref="BN75:BO76"/>
    <mergeCell ref="BQ75:BS94"/>
    <mergeCell ref="A77:C78"/>
    <mergeCell ref="D77:E78"/>
    <mergeCell ref="F77:G78"/>
    <mergeCell ref="H77:I78"/>
    <mergeCell ref="J77:K78"/>
    <mergeCell ref="L77:M78"/>
    <mergeCell ref="AX75:AY76"/>
    <mergeCell ref="AZ75:BA76"/>
    <mergeCell ref="BB75:BC76"/>
    <mergeCell ref="BD75:BE76"/>
    <mergeCell ref="BF75:BG76"/>
    <mergeCell ref="BH75:BI76"/>
    <mergeCell ref="AL75:AM76"/>
    <mergeCell ref="AN75:AO76"/>
    <mergeCell ref="AP75:AQ76"/>
    <mergeCell ref="AR75:AS76"/>
    <mergeCell ref="AT75:AU76"/>
    <mergeCell ref="AV75:AW76"/>
    <mergeCell ref="Z75:AA76"/>
    <mergeCell ref="AB75:AC76"/>
    <mergeCell ref="AD77:AE78"/>
    <mergeCell ref="BF77:BG78"/>
    <mergeCell ref="BH77:BI78"/>
    <mergeCell ref="AL77:AM78"/>
    <mergeCell ref="AN77:AO78"/>
    <mergeCell ref="AP77:AQ78"/>
    <mergeCell ref="AR77:AS78"/>
    <mergeCell ref="AT77:AU78"/>
    <mergeCell ref="AV77:AW78"/>
    <mergeCell ref="Z77:AA78"/>
    <mergeCell ref="AB77:AC78"/>
    <mergeCell ref="AH77:AI78"/>
    <mergeCell ref="AJ77:AK78"/>
    <mergeCell ref="AF77:AG78"/>
    <mergeCell ref="A79:C99"/>
    <mergeCell ref="D79:E99"/>
    <mergeCell ref="F79:G99"/>
    <mergeCell ref="H79:I99"/>
    <mergeCell ref="J79:K99"/>
    <mergeCell ref="L79:M99"/>
    <mergeCell ref="N79:O99"/>
    <mergeCell ref="AX77:AY78"/>
    <mergeCell ref="AZ77:BA78"/>
    <mergeCell ref="AF79:AG99"/>
    <mergeCell ref="N77:O78"/>
    <mergeCell ref="P77:Q78"/>
    <mergeCell ref="R77:S78"/>
    <mergeCell ref="T77:U78"/>
    <mergeCell ref="V77:W78"/>
    <mergeCell ref="X77:Y78"/>
    <mergeCell ref="AB79:AC99"/>
    <mergeCell ref="AD79:AE99"/>
    <mergeCell ref="AH79:AI99"/>
    <mergeCell ref="AJ79:AK99"/>
    <mergeCell ref="AL79:AM99"/>
    <mergeCell ref="P79:Q99"/>
    <mergeCell ref="R79:S99"/>
    <mergeCell ref="T79:U99"/>
    <mergeCell ref="BL79:BM99"/>
    <mergeCell ref="BN79:BO99"/>
    <mergeCell ref="BQ95:BS96"/>
    <mergeCell ref="BQ97:BS98"/>
    <mergeCell ref="BQ99:BS99"/>
    <mergeCell ref="BH79:BI99"/>
    <mergeCell ref="BJ79:BK99"/>
    <mergeCell ref="AL100:AM101"/>
    <mergeCell ref="AN100:AO101"/>
    <mergeCell ref="AP100:AQ101"/>
    <mergeCell ref="AR100:AS101"/>
    <mergeCell ref="AT100:AU101"/>
    <mergeCell ref="BF79:BG99"/>
    <mergeCell ref="AR79:AS99"/>
    <mergeCell ref="AT79:AU99"/>
    <mergeCell ref="AV79:AW99"/>
    <mergeCell ref="L102:M103"/>
    <mergeCell ref="AV100:AW101"/>
    <mergeCell ref="AX100:AY101"/>
    <mergeCell ref="AZ100:BA101"/>
    <mergeCell ref="BB100:BC101"/>
    <mergeCell ref="BD100:BE101"/>
    <mergeCell ref="AJ100:AK101"/>
    <mergeCell ref="V79:W99"/>
    <mergeCell ref="X79:Y99"/>
    <mergeCell ref="Z79:AA99"/>
    <mergeCell ref="R100:S101"/>
    <mergeCell ref="T100:U101"/>
    <mergeCell ref="V100:W101"/>
    <mergeCell ref="X100:Y101"/>
    <mergeCell ref="Z100:AA101"/>
    <mergeCell ref="AB100:AC101"/>
    <mergeCell ref="AD100:AE101"/>
    <mergeCell ref="AF100:AG101"/>
    <mergeCell ref="AH100:AI101"/>
    <mergeCell ref="AZ79:BA99"/>
    <mergeCell ref="BB79:BC99"/>
    <mergeCell ref="BD79:BE99"/>
    <mergeCell ref="AN79:AO99"/>
    <mergeCell ref="AP79:AQ99"/>
    <mergeCell ref="L100:M101"/>
    <mergeCell ref="N100:O101"/>
    <mergeCell ref="P100:Q101"/>
    <mergeCell ref="A105:C106"/>
    <mergeCell ref="D105:E106"/>
    <mergeCell ref="AX102:AY103"/>
    <mergeCell ref="AZ102:BA103"/>
    <mergeCell ref="BB102:BC103"/>
    <mergeCell ref="BD102:BE103"/>
    <mergeCell ref="N102:O103"/>
    <mergeCell ref="P102:Q103"/>
    <mergeCell ref="R102:S103"/>
    <mergeCell ref="D102:E103"/>
    <mergeCell ref="T102:U103"/>
    <mergeCell ref="V102:W103"/>
    <mergeCell ref="X102:Y103"/>
    <mergeCell ref="A100:C103"/>
    <mergeCell ref="D100:E101"/>
    <mergeCell ref="F100:G101"/>
    <mergeCell ref="H100:I101"/>
    <mergeCell ref="J100:K101"/>
    <mergeCell ref="F102:G103"/>
    <mergeCell ref="H102:I103"/>
    <mergeCell ref="J102:K103"/>
    <mergeCell ref="BF102:BG103"/>
    <mergeCell ref="BH102:BI103"/>
    <mergeCell ref="AL102:AM103"/>
    <mergeCell ref="AN102:AO103"/>
    <mergeCell ref="AP102:AQ103"/>
    <mergeCell ref="AR102:AS103"/>
    <mergeCell ref="AT102:AU103"/>
    <mergeCell ref="AV102:AW103"/>
    <mergeCell ref="Z102:AA103"/>
    <mergeCell ref="AB102:AC103"/>
    <mergeCell ref="AD102:AE103"/>
    <mergeCell ref="AF102:AG103"/>
    <mergeCell ref="AH102:AI103"/>
    <mergeCell ref="AJ102:AK103"/>
    <mergeCell ref="AV107:AW108"/>
    <mergeCell ref="AD107:AE108"/>
    <mergeCell ref="AF107:AG108"/>
    <mergeCell ref="AH107:AI108"/>
    <mergeCell ref="AJ107:AK108"/>
    <mergeCell ref="T107:U108"/>
    <mergeCell ref="V107:W108"/>
    <mergeCell ref="X107:Y108"/>
    <mergeCell ref="A109:C110"/>
    <mergeCell ref="D109:E110"/>
    <mergeCell ref="F109:G110"/>
    <mergeCell ref="H109:I110"/>
    <mergeCell ref="J109:K110"/>
    <mergeCell ref="L109:M110"/>
    <mergeCell ref="Z107:AA108"/>
    <mergeCell ref="AB107:AC108"/>
    <mergeCell ref="AD109:AE110"/>
    <mergeCell ref="AF109:AG110"/>
    <mergeCell ref="A107:C108"/>
    <mergeCell ref="D107:E108"/>
    <mergeCell ref="F107:G108"/>
    <mergeCell ref="H107:I108"/>
    <mergeCell ref="J107:K108"/>
    <mergeCell ref="X109:Y110"/>
    <mergeCell ref="BJ109:BK110"/>
    <mergeCell ref="BN107:BO108"/>
    <mergeCell ref="BD107:BE108"/>
    <mergeCell ref="BF107:BG108"/>
    <mergeCell ref="BH107:BI108"/>
    <mergeCell ref="N107:O108"/>
    <mergeCell ref="P107:Q108"/>
    <mergeCell ref="R107:S108"/>
    <mergeCell ref="BL109:BM110"/>
    <mergeCell ref="BN109:BO110"/>
    <mergeCell ref="BB109:BC110"/>
    <mergeCell ref="BD109:BE110"/>
    <mergeCell ref="BF109:BG110"/>
    <mergeCell ref="BH109:BI110"/>
    <mergeCell ref="BJ107:BK108"/>
    <mergeCell ref="BL107:BM108"/>
    <mergeCell ref="AX107:AY108"/>
    <mergeCell ref="AZ107:BA108"/>
    <mergeCell ref="BB107:BC108"/>
    <mergeCell ref="AL107:AM108"/>
    <mergeCell ref="AN107:AO108"/>
    <mergeCell ref="AP107:AQ108"/>
    <mergeCell ref="AR107:AS108"/>
    <mergeCell ref="AT107:AU108"/>
    <mergeCell ref="A111:C131"/>
    <mergeCell ref="D111:E131"/>
    <mergeCell ref="F111:G131"/>
    <mergeCell ref="H111:I131"/>
    <mergeCell ref="J111:K131"/>
    <mergeCell ref="L111:M131"/>
    <mergeCell ref="N111:O131"/>
    <mergeCell ref="AX109:AY110"/>
    <mergeCell ref="AZ109:BA110"/>
    <mergeCell ref="AL109:AM110"/>
    <mergeCell ref="AN109:AO110"/>
    <mergeCell ref="AP109:AQ110"/>
    <mergeCell ref="AR109:AS110"/>
    <mergeCell ref="AT109:AU110"/>
    <mergeCell ref="AV109:AW110"/>
    <mergeCell ref="Z109:AA110"/>
    <mergeCell ref="AB109:AC110"/>
    <mergeCell ref="AH109:AI110"/>
    <mergeCell ref="AJ109:AK110"/>
    <mergeCell ref="N109:O110"/>
    <mergeCell ref="P109:Q110"/>
    <mergeCell ref="R109:S110"/>
    <mergeCell ref="T109:U110"/>
    <mergeCell ref="V109:W110"/>
    <mergeCell ref="A132:C135"/>
    <mergeCell ref="D132:E133"/>
    <mergeCell ref="F132:G133"/>
    <mergeCell ref="H132:I133"/>
    <mergeCell ref="J132:K133"/>
    <mergeCell ref="AZ111:BA131"/>
    <mergeCell ref="BB111:BC131"/>
    <mergeCell ref="BD111:BE131"/>
    <mergeCell ref="BF111:BG131"/>
    <mergeCell ref="AN111:AO131"/>
    <mergeCell ref="AP111:AQ131"/>
    <mergeCell ref="AR111:AS131"/>
    <mergeCell ref="AT111:AU131"/>
    <mergeCell ref="AV111:AW131"/>
    <mergeCell ref="AX111:AY131"/>
    <mergeCell ref="AB111:AC131"/>
    <mergeCell ref="AD111:AE131"/>
    <mergeCell ref="AF111:AG131"/>
    <mergeCell ref="AH111:AI131"/>
    <mergeCell ref="AJ111:AK131"/>
    <mergeCell ref="AL111:AM131"/>
    <mergeCell ref="P111:Q131"/>
    <mergeCell ref="R111:S131"/>
    <mergeCell ref="T111:U131"/>
    <mergeCell ref="L132:M133"/>
    <mergeCell ref="N132:O133"/>
    <mergeCell ref="P132:Q133"/>
    <mergeCell ref="R132:S133"/>
    <mergeCell ref="T132:U133"/>
    <mergeCell ref="V132:W133"/>
    <mergeCell ref="BL111:BM131"/>
    <mergeCell ref="BN111:BO131"/>
    <mergeCell ref="BQ127:BS128"/>
    <mergeCell ref="BQ129:BS130"/>
    <mergeCell ref="BQ131:BS131"/>
    <mergeCell ref="BH111:BI131"/>
    <mergeCell ref="BJ111:BK131"/>
    <mergeCell ref="V111:W131"/>
    <mergeCell ref="X111:Y131"/>
    <mergeCell ref="Z111:AA131"/>
    <mergeCell ref="BN132:BO133"/>
    <mergeCell ref="BQ132:BS133"/>
    <mergeCell ref="BD132:BE133"/>
    <mergeCell ref="BF132:BG133"/>
    <mergeCell ref="BQ107:BS126"/>
    <mergeCell ref="L107:M108"/>
    <mergeCell ref="BH132:BI133"/>
    <mergeCell ref="BJ132:BK133"/>
    <mergeCell ref="D134:E135"/>
    <mergeCell ref="F134:G135"/>
    <mergeCell ref="H134:I135"/>
    <mergeCell ref="J134:K135"/>
    <mergeCell ref="L134:M135"/>
    <mergeCell ref="AV132:AW133"/>
    <mergeCell ref="AX132:AY133"/>
    <mergeCell ref="AZ132:BA133"/>
    <mergeCell ref="BB132:BC133"/>
    <mergeCell ref="AJ132:AK133"/>
    <mergeCell ref="AL132:AM133"/>
    <mergeCell ref="AN132:AO133"/>
    <mergeCell ref="AP132:AQ133"/>
    <mergeCell ref="AR132:AS133"/>
    <mergeCell ref="AT132:AU133"/>
    <mergeCell ref="X132:Y133"/>
    <mergeCell ref="Z132:AA133"/>
    <mergeCell ref="AB132:AC133"/>
    <mergeCell ref="AD132:AE133"/>
    <mergeCell ref="AF132:AG133"/>
    <mergeCell ref="N134:O135"/>
    <mergeCell ref="P134:Q135"/>
    <mergeCell ref="R134:S135"/>
    <mergeCell ref="T134:U135"/>
    <mergeCell ref="V134:W135"/>
    <mergeCell ref="X134:Y135"/>
    <mergeCell ref="Z134:AA135"/>
    <mergeCell ref="AB134:AC135"/>
    <mergeCell ref="AD134:AE135"/>
    <mergeCell ref="AF134:AG135"/>
    <mergeCell ref="BL132:BM133"/>
    <mergeCell ref="AH132:AI133"/>
    <mergeCell ref="AL134:AM135"/>
    <mergeCell ref="AN134:AO135"/>
    <mergeCell ref="AP134:AQ135"/>
    <mergeCell ref="AR134:AS135"/>
    <mergeCell ref="AT134:AU135"/>
    <mergeCell ref="AV134:AW135"/>
    <mergeCell ref="AH134:AI135"/>
    <mergeCell ref="AJ134:AK135"/>
    <mergeCell ref="BJ134:BK135"/>
    <mergeCell ref="BL134:BM135"/>
    <mergeCell ref="AK8:BQ10"/>
    <mergeCell ref="BN134:BO135"/>
    <mergeCell ref="BQ134:BS135"/>
    <mergeCell ref="AX134:AY135"/>
    <mergeCell ref="AZ134:BA135"/>
    <mergeCell ref="BB134:BC135"/>
    <mergeCell ref="BD134:BE135"/>
    <mergeCell ref="BF134:BG135"/>
    <mergeCell ref="BH134:BI135"/>
    <mergeCell ref="BJ102:BK103"/>
    <mergeCell ref="BL102:BM103"/>
    <mergeCell ref="BN102:BO103"/>
    <mergeCell ref="BQ102:BS103"/>
    <mergeCell ref="BH100:BI101"/>
    <mergeCell ref="BJ100:BK101"/>
    <mergeCell ref="BL100:BM101"/>
    <mergeCell ref="BN100:BO101"/>
    <mergeCell ref="BQ100:BS101"/>
    <mergeCell ref="BF100:BG101"/>
    <mergeCell ref="AX79:AY99"/>
    <mergeCell ref="BL77:BM78"/>
    <mergeCell ref="BN77:BO78"/>
    <mergeCell ref="BB77:BC78"/>
    <mergeCell ref="BD77:BE78"/>
  </mergeCells>
  <phoneticPr fontId="3"/>
  <printOptions horizontalCentered="1"/>
  <pageMargins left="0.70866141732283472" right="0.70866141732283472" top="0.74803149606299213" bottom="0.74803149606299213" header="0.31496062992125984" footer="0.31496062992125984"/>
  <pageSetup paperSize="9" scale="9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607" r:id="rId4" name="Check Box 7">
              <controlPr defaultSize="0" autoFill="0" autoLine="0" autoPict="0">
                <anchor moveWithCells="1">
                  <from>
                    <xdr:col>68</xdr:col>
                    <xdr:colOff>31750</xdr:colOff>
                    <xdr:row>6</xdr:row>
                    <xdr:rowOff>69850</xdr:rowOff>
                  </from>
                  <to>
                    <xdr:col>71</xdr:col>
                    <xdr:colOff>19050</xdr:colOff>
                    <xdr:row>10</xdr:row>
                    <xdr:rowOff>12700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FFFF00"/>
    <pageSetUpPr fitToPage="1"/>
  </sheetPr>
  <dimension ref="A1:CI136"/>
  <sheetViews>
    <sheetView showGridLines="0" view="pageBreakPreview" topLeftCell="A124" zoomScale="130" zoomScaleNormal="115" zoomScaleSheetLayoutView="130" workbookViewId="0">
      <selection activeCell="C14" sqref="C14"/>
    </sheetView>
  </sheetViews>
  <sheetFormatPr defaultRowHeight="13"/>
  <cols>
    <col min="1" max="87" width="1" style="203" customWidth="1"/>
    <col min="88" max="256" width="9" style="203"/>
    <col min="257" max="343" width="1" style="203" customWidth="1"/>
    <col min="344" max="512" width="9" style="203"/>
    <col min="513" max="599" width="1" style="203" customWidth="1"/>
    <col min="600" max="768" width="9" style="203"/>
    <col min="769" max="855" width="1" style="203" customWidth="1"/>
    <col min="856" max="1024" width="9" style="203"/>
    <col min="1025" max="1111" width="1" style="203" customWidth="1"/>
    <col min="1112" max="1280" width="9" style="203"/>
    <col min="1281" max="1367" width="1" style="203" customWidth="1"/>
    <col min="1368" max="1536" width="9" style="203"/>
    <col min="1537" max="1623" width="1" style="203" customWidth="1"/>
    <col min="1624" max="1792" width="9" style="203"/>
    <col min="1793" max="1879" width="1" style="203" customWidth="1"/>
    <col min="1880" max="2048" width="9" style="203"/>
    <col min="2049" max="2135" width="1" style="203" customWidth="1"/>
    <col min="2136" max="2304" width="9" style="203"/>
    <col min="2305" max="2391" width="1" style="203" customWidth="1"/>
    <col min="2392" max="2560" width="9" style="203"/>
    <col min="2561" max="2647" width="1" style="203" customWidth="1"/>
    <col min="2648" max="2816" width="9" style="203"/>
    <col min="2817" max="2903" width="1" style="203" customWidth="1"/>
    <col min="2904" max="3072" width="9" style="203"/>
    <col min="3073" max="3159" width="1" style="203" customWidth="1"/>
    <col min="3160" max="3328" width="9" style="203"/>
    <col min="3329" max="3415" width="1" style="203" customWidth="1"/>
    <col min="3416" max="3584" width="9" style="203"/>
    <col min="3585" max="3671" width="1" style="203" customWidth="1"/>
    <col min="3672" max="3840" width="9" style="203"/>
    <col min="3841" max="3927" width="1" style="203" customWidth="1"/>
    <col min="3928" max="4096" width="9" style="203"/>
    <col min="4097" max="4183" width="1" style="203" customWidth="1"/>
    <col min="4184" max="4352" width="9" style="203"/>
    <col min="4353" max="4439" width="1" style="203" customWidth="1"/>
    <col min="4440" max="4608" width="9" style="203"/>
    <col min="4609" max="4695" width="1" style="203" customWidth="1"/>
    <col min="4696" max="4864" width="9" style="203"/>
    <col min="4865" max="4951" width="1" style="203" customWidth="1"/>
    <col min="4952" max="5120" width="9" style="203"/>
    <col min="5121" max="5207" width="1" style="203" customWidth="1"/>
    <col min="5208" max="5376" width="9" style="203"/>
    <col min="5377" max="5463" width="1" style="203" customWidth="1"/>
    <col min="5464" max="5632" width="9" style="203"/>
    <col min="5633" max="5719" width="1" style="203" customWidth="1"/>
    <col min="5720" max="5888" width="9" style="203"/>
    <col min="5889" max="5975" width="1" style="203" customWidth="1"/>
    <col min="5976" max="6144" width="9" style="203"/>
    <col min="6145" max="6231" width="1" style="203" customWidth="1"/>
    <col min="6232" max="6400" width="9" style="203"/>
    <col min="6401" max="6487" width="1" style="203" customWidth="1"/>
    <col min="6488" max="6656" width="9" style="203"/>
    <col min="6657" max="6743" width="1" style="203" customWidth="1"/>
    <col min="6744" max="6912" width="9" style="203"/>
    <col min="6913" max="6999" width="1" style="203" customWidth="1"/>
    <col min="7000" max="7168" width="9" style="203"/>
    <col min="7169" max="7255" width="1" style="203" customWidth="1"/>
    <col min="7256" max="7424" width="9" style="203"/>
    <col min="7425" max="7511" width="1" style="203" customWidth="1"/>
    <col min="7512" max="7680" width="9" style="203"/>
    <col min="7681" max="7767" width="1" style="203" customWidth="1"/>
    <col min="7768" max="7936" width="9" style="203"/>
    <col min="7937" max="8023" width="1" style="203" customWidth="1"/>
    <col min="8024" max="8192" width="9" style="203"/>
    <col min="8193" max="8279" width="1" style="203" customWidth="1"/>
    <col min="8280" max="8448" width="9" style="203"/>
    <col min="8449" max="8535" width="1" style="203" customWidth="1"/>
    <col min="8536" max="8704" width="9" style="203"/>
    <col min="8705" max="8791" width="1" style="203" customWidth="1"/>
    <col min="8792" max="8960" width="9" style="203"/>
    <col min="8961" max="9047" width="1" style="203" customWidth="1"/>
    <col min="9048" max="9216" width="9" style="203"/>
    <col min="9217" max="9303" width="1" style="203" customWidth="1"/>
    <col min="9304" max="9472" width="9" style="203"/>
    <col min="9473" max="9559" width="1" style="203" customWidth="1"/>
    <col min="9560" max="9728" width="9" style="203"/>
    <col min="9729" max="9815" width="1" style="203" customWidth="1"/>
    <col min="9816" max="9984" width="9" style="203"/>
    <col min="9985" max="10071" width="1" style="203" customWidth="1"/>
    <col min="10072" max="10240" width="9" style="203"/>
    <col min="10241" max="10327" width="1" style="203" customWidth="1"/>
    <col min="10328" max="10496" width="9" style="203"/>
    <col min="10497" max="10583" width="1" style="203" customWidth="1"/>
    <col min="10584" max="10752" width="9" style="203"/>
    <col min="10753" max="10839" width="1" style="203" customWidth="1"/>
    <col min="10840" max="11008" width="9" style="203"/>
    <col min="11009" max="11095" width="1" style="203" customWidth="1"/>
    <col min="11096" max="11264" width="9" style="203"/>
    <col min="11265" max="11351" width="1" style="203" customWidth="1"/>
    <col min="11352" max="11520" width="9" style="203"/>
    <col min="11521" max="11607" width="1" style="203" customWidth="1"/>
    <col min="11608" max="11776" width="9" style="203"/>
    <col min="11777" max="11863" width="1" style="203" customWidth="1"/>
    <col min="11864" max="12032" width="9" style="203"/>
    <col min="12033" max="12119" width="1" style="203" customWidth="1"/>
    <col min="12120" max="12288" width="9" style="203"/>
    <col min="12289" max="12375" width="1" style="203" customWidth="1"/>
    <col min="12376" max="12544" width="9" style="203"/>
    <col min="12545" max="12631" width="1" style="203" customWidth="1"/>
    <col min="12632" max="12800" width="9" style="203"/>
    <col min="12801" max="12887" width="1" style="203" customWidth="1"/>
    <col min="12888" max="13056" width="9" style="203"/>
    <col min="13057" max="13143" width="1" style="203" customWidth="1"/>
    <col min="13144" max="13312" width="9" style="203"/>
    <col min="13313" max="13399" width="1" style="203" customWidth="1"/>
    <col min="13400" max="13568" width="9" style="203"/>
    <col min="13569" max="13655" width="1" style="203" customWidth="1"/>
    <col min="13656" max="13824" width="9" style="203"/>
    <col min="13825" max="13911" width="1" style="203" customWidth="1"/>
    <col min="13912" max="14080" width="9" style="203"/>
    <col min="14081" max="14167" width="1" style="203" customWidth="1"/>
    <col min="14168" max="14336" width="9" style="203"/>
    <col min="14337" max="14423" width="1" style="203" customWidth="1"/>
    <col min="14424" max="14592" width="9" style="203"/>
    <col min="14593" max="14679" width="1" style="203" customWidth="1"/>
    <col min="14680" max="14848" width="9" style="203"/>
    <col min="14849" max="14935" width="1" style="203" customWidth="1"/>
    <col min="14936" max="15104" width="9" style="203"/>
    <col min="15105" max="15191" width="1" style="203" customWidth="1"/>
    <col min="15192" max="15360" width="9" style="203"/>
    <col min="15361" max="15447" width="1" style="203" customWidth="1"/>
    <col min="15448" max="15616" width="9" style="203"/>
    <col min="15617" max="15703" width="1" style="203" customWidth="1"/>
    <col min="15704" max="15872" width="9" style="203"/>
    <col min="15873" max="15959" width="1" style="203" customWidth="1"/>
    <col min="15960" max="16128" width="9" style="203"/>
    <col min="16129" max="16215" width="1" style="203" customWidth="1"/>
    <col min="16216" max="16384" width="9" style="203"/>
  </cols>
  <sheetData>
    <row r="1" spans="1:87" ht="6" customHeight="1">
      <c r="A1" s="449" t="s">
        <v>120</v>
      </c>
      <c r="B1" s="449"/>
      <c r="C1" s="449"/>
      <c r="D1" s="449"/>
      <c r="E1" s="449"/>
      <c r="F1" s="449"/>
    </row>
    <row r="2" spans="1:87" ht="6" customHeight="1">
      <c r="A2" s="449"/>
      <c r="B2" s="449"/>
      <c r="C2" s="449"/>
      <c r="D2" s="449"/>
      <c r="E2" s="449"/>
      <c r="F2" s="449"/>
    </row>
    <row r="3" spans="1:87" ht="6" customHeight="1"/>
    <row r="4" spans="1:87" ht="6" customHeight="1"/>
    <row r="5" spans="1:87" ht="6" customHeight="1">
      <c r="A5" s="1218" t="s">
        <v>579</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8"/>
      <c r="AY5" s="1218"/>
      <c r="AZ5" s="1218"/>
      <c r="BA5" s="1218"/>
      <c r="BB5" s="1218"/>
      <c r="BC5" s="1218"/>
      <c r="BD5" s="1218"/>
      <c r="BE5" s="1218"/>
      <c r="BF5" s="1218"/>
      <c r="BG5" s="1218"/>
      <c r="BH5" s="1218"/>
      <c r="BI5" s="1218"/>
      <c r="BJ5" s="1218"/>
      <c r="BK5" s="1218"/>
      <c r="BL5" s="1218"/>
      <c r="BM5" s="1218"/>
      <c r="BN5" s="1218"/>
      <c r="BO5" s="1218"/>
      <c r="BP5" s="1218"/>
      <c r="BQ5" s="1218"/>
      <c r="BR5" s="1218"/>
      <c r="BS5" s="1218"/>
      <c r="BT5" s="1218"/>
      <c r="BU5" s="1218"/>
      <c r="BV5" s="1218"/>
      <c r="BW5" s="1218"/>
      <c r="BX5" s="1218"/>
      <c r="BY5" s="1218"/>
      <c r="BZ5" s="1218"/>
      <c r="CA5" s="1218"/>
      <c r="CB5" s="1218"/>
      <c r="CC5" s="1218"/>
      <c r="CD5" s="1218"/>
      <c r="CE5" s="1218"/>
      <c r="CF5" s="1218"/>
      <c r="CG5" s="1218"/>
      <c r="CH5" s="1218"/>
      <c r="CI5" s="1218"/>
    </row>
    <row r="6" spans="1:87" ht="6" customHeight="1">
      <c r="A6" s="1218"/>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1218"/>
      <c r="AL6" s="1218"/>
      <c r="AM6" s="1218"/>
      <c r="AN6" s="1218"/>
      <c r="AO6" s="1218"/>
      <c r="AP6" s="1218"/>
      <c r="AQ6" s="1218"/>
      <c r="AR6" s="1218"/>
      <c r="AS6" s="1218"/>
      <c r="AT6" s="1218"/>
      <c r="AU6" s="1218"/>
      <c r="AV6" s="1218"/>
      <c r="AW6" s="1218"/>
      <c r="AX6" s="1218"/>
      <c r="AY6" s="1218"/>
      <c r="AZ6" s="1218"/>
      <c r="BA6" s="1218"/>
      <c r="BB6" s="1218"/>
      <c r="BC6" s="1218"/>
      <c r="BD6" s="1218"/>
      <c r="BE6" s="1218"/>
      <c r="BF6" s="1218"/>
      <c r="BG6" s="1218"/>
      <c r="BH6" s="1218"/>
      <c r="BI6" s="1218"/>
      <c r="BJ6" s="1218"/>
      <c r="BK6" s="1218"/>
      <c r="BL6" s="1218"/>
      <c r="BM6" s="1218"/>
      <c r="BN6" s="1218"/>
      <c r="BO6" s="1218"/>
      <c r="BP6" s="1218"/>
      <c r="BQ6" s="1218"/>
      <c r="BR6" s="1218"/>
      <c r="BS6" s="1218"/>
      <c r="BT6" s="1218"/>
      <c r="BU6" s="1218"/>
      <c r="BV6" s="1218"/>
      <c r="BW6" s="1218"/>
      <c r="BX6" s="1218"/>
      <c r="BY6" s="1218"/>
      <c r="BZ6" s="1218"/>
      <c r="CA6" s="1218"/>
      <c r="CB6" s="1218"/>
      <c r="CC6" s="1218"/>
      <c r="CD6" s="1218"/>
      <c r="CE6" s="1218"/>
      <c r="CF6" s="1218"/>
      <c r="CG6" s="1218"/>
      <c r="CH6" s="1218"/>
      <c r="CI6" s="1218"/>
    </row>
    <row r="7" spans="1:87" ht="6" customHeight="1">
      <c r="A7" s="1218"/>
      <c r="B7" s="1218"/>
      <c r="C7" s="1218"/>
      <c r="D7" s="1218"/>
      <c r="E7" s="1218"/>
      <c r="F7" s="1218"/>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c r="BQ7" s="1218"/>
      <c r="BR7" s="1218"/>
      <c r="BS7" s="1218"/>
      <c r="BT7" s="1218"/>
      <c r="BU7" s="1218"/>
      <c r="BV7" s="1218"/>
      <c r="BW7" s="1218"/>
      <c r="BX7" s="1218"/>
      <c r="BY7" s="1218"/>
      <c r="BZ7" s="1218"/>
      <c r="CA7" s="1218"/>
      <c r="CB7" s="1218"/>
      <c r="CC7" s="1218"/>
      <c r="CD7" s="1218"/>
      <c r="CE7" s="1218"/>
      <c r="CF7" s="1218"/>
      <c r="CG7" s="1218"/>
      <c r="CH7" s="1218"/>
      <c r="CI7" s="1218"/>
    </row>
    <row r="8" spans="1:87" s="313" customFormat="1" ht="12" customHeight="1"/>
    <row r="9" spans="1:87" s="313" customFormat="1" ht="12" customHeight="1">
      <c r="C9" s="1486" t="s">
        <v>239</v>
      </c>
      <c r="D9" s="1208"/>
      <c r="E9" s="1208"/>
      <c r="F9" s="1208"/>
      <c r="G9" s="1208"/>
      <c r="H9" s="1208"/>
      <c r="I9" s="1208"/>
      <c r="J9" s="1208"/>
      <c r="K9" s="1208"/>
      <c r="L9" s="1208"/>
      <c r="M9" s="1208"/>
      <c r="N9" s="1208"/>
      <c r="O9" s="313" t="s">
        <v>240</v>
      </c>
      <c r="Q9" s="1487"/>
      <c r="R9" s="1488"/>
      <c r="S9" s="1488"/>
      <c r="T9" s="1488"/>
      <c r="U9" s="1488"/>
      <c r="V9" s="1488"/>
      <c r="W9" s="1488"/>
      <c r="X9" s="1488"/>
      <c r="Y9" s="1488"/>
      <c r="Z9" s="1488"/>
      <c r="AA9" s="1488"/>
      <c r="AB9" s="1488"/>
      <c r="AC9" s="1488"/>
      <c r="AD9" s="1488"/>
      <c r="AE9" s="1488"/>
      <c r="AF9" s="1488"/>
      <c r="AG9" s="1488"/>
      <c r="AH9" s="1488"/>
      <c r="AI9" s="1488"/>
      <c r="AJ9" s="1488"/>
      <c r="AK9" s="1488"/>
      <c r="AL9" s="1488"/>
      <c r="AM9" s="1488"/>
      <c r="AN9" s="1488"/>
      <c r="AO9" s="1488"/>
      <c r="AP9" s="1488"/>
      <c r="AQ9" s="1488"/>
      <c r="AR9" s="1488"/>
      <c r="AS9" s="1488"/>
      <c r="AT9" s="1488"/>
      <c r="AU9" s="1488"/>
      <c r="AV9" s="1488"/>
      <c r="AW9" s="1488"/>
      <c r="AX9" s="1488"/>
      <c r="AY9" s="1488"/>
      <c r="AZ9" s="1488"/>
    </row>
    <row r="10" spans="1:87" s="313" customFormat="1" ht="12" customHeight="1">
      <c r="C10" s="1486" t="s">
        <v>104</v>
      </c>
      <c r="D10" s="1208"/>
      <c r="E10" s="1208"/>
      <c r="F10" s="1208"/>
      <c r="G10" s="1208"/>
      <c r="H10" s="1208"/>
      <c r="I10" s="1208"/>
      <c r="J10" s="1208"/>
      <c r="K10" s="1208"/>
      <c r="L10" s="1208"/>
      <c r="M10" s="1208"/>
      <c r="N10" s="1208"/>
      <c r="O10" s="313" t="s">
        <v>240</v>
      </c>
      <c r="Q10" s="1487"/>
      <c r="R10" s="1488"/>
      <c r="S10" s="1488"/>
      <c r="T10" s="1488"/>
      <c r="U10" s="1488"/>
      <c r="V10" s="1488"/>
      <c r="W10" s="1488"/>
      <c r="X10" s="1488"/>
      <c r="Y10" s="1488"/>
      <c r="Z10" s="1488"/>
      <c r="AA10" s="1488"/>
      <c r="AB10" s="1488"/>
      <c r="AC10" s="1488"/>
      <c r="AD10" s="1488"/>
      <c r="AE10" s="1488"/>
      <c r="AF10" s="1488"/>
      <c r="AG10" s="1488"/>
      <c r="AH10" s="1488"/>
      <c r="AI10" s="1488"/>
      <c r="AJ10" s="1488"/>
      <c r="AK10" s="1488"/>
      <c r="AL10" s="1488"/>
      <c r="AM10" s="1488"/>
      <c r="AN10" s="1488"/>
      <c r="AO10" s="1488"/>
      <c r="AP10" s="1488"/>
      <c r="AQ10" s="1488"/>
      <c r="AR10" s="1488"/>
      <c r="AS10" s="1488"/>
      <c r="AT10" s="1488"/>
      <c r="AU10" s="1488"/>
      <c r="AV10" s="1488"/>
      <c r="AW10" s="1488"/>
      <c r="AX10" s="1488"/>
      <c r="AY10" s="1488"/>
      <c r="AZ10" s="1488"/>
    </row>
    <row r="11" spans="1:87" s="313" customFormat="1" ht="12" customHeight="1">
      <c r="C11" s="1486" t="s">
        <v>241</v>
      </c>
      <c r="D11" s="1208"/>
      <c r="E11" s="1208"/>
      <c r="F11" s="1208"/>
      <c r="G11" s="1208"/>
      <c r="H11" s="1208"/>
      <c r="I11" s="1208"/>
      <c r="J11" s="1208"/>
      <c r="K11" s="1208"/>
      <c r="L11" s="1208"/>
      <c r="M11" s="1208"/>
      <c r="N11" s="1208"/>
      <c r="O11" s="313" t="s">
        <v>240</v>
      </c>
      <c r="Q11" s="1487"/>
      <c r="R11" s="1488"/>
      <c r="S11" s="1488"/>
      <c r="T11" s="1488"/>
      <c r="U11" s="1488"/>
      <c r="V11" s="1488"/>
      <c r="W11" s="1488"/>
      <c r="X11" s="1488"/>
      <c r="Y11" s="1488"/>
      <c r="Z11" s="1488"/>
      <c r="AA11" s="1488"/>
      <c r="AB11" s="1488"/>
      <c r="AC11" s="1488"/>
      <c r="AD11" s="1488"/>
      <c r="AE11" s="1488"/>
      <c r="AF11" s="1488"/>
      <c r="AG11" s="1488"/>
      <c r="AH11" s="1488"/>
      <c r="AI11" s="1488"/>
      <c r="AJ11" s="1488"/>
      <c r="AK11" s="1488"/>
      <c r="AL11" s="1488"/>
      <c r="AM11" s="1488"/>
      <c r="AN11" s="1488"/>
      <c r="AO11" s="1488"/>
      <c r="AP11" s="1488"/>
      <c r="AQ11" s="1488"/>
      <c r="AR11" s="1488"/>
      <c r="AS11" s="1488"/>
      <c r="AT11" s="1488"/>
      <c r="AU11" s="1488"/>
      <c r="AV11" s="1488"/>
      <c r="AW11" s="1488"/>
      <c r="AX11" s="1488"/>
      <c r="AY11" s="1488"/>
      <c r="AZ11" s="1488"/>
    </row>
    <row r="12" spans="1:87" s="313" customFormat="1" ht="12" customHeight="1">
      <c r="C12" s="1486" t="s">
        <v>209</v>
      </c>
      <c r="D12" s="1208"/>
      <c r="E12" s="1208"/>
      <c r="F12" s="1208"/>
      <c r="G12" s="1208"/>
      <c r="H12" s="1208"/>
      <c r="I12" s="1208"/>
      <c r="J12" s="1208"/>
      <c r="K12" s="1208"/>
      <c r="L12" s="1208"/>
      <c r="M12" s="1208"/>
      <c r="N12" s="1208"/>
      <c r="O12" s="313" t="s">
        <v>240</v>
      </c>
      <c r="Q12" s="1487"/>
      <c r="R12" s="1488"/>
      <c r="S12" s="1488"/>
      <c r="T12" s="1488"/>
      <c r="U12" s="1488"/>
      <c r="V12" s="1488"/>
      <c r="W12" s="1488"/>
      <c r="X12" s="1488"/>
      <c r="Y12" s="1488"/>
      <c r="Z12" s="1488"/>
      <c r="AA12" s="1488"/>
      <c r="AB12" s="1488"/>
      <c r="AC12" s="1488"/>
      <c r="AD12" s="1488"/>
      <c r="AE12" s="1488"/>
      <c r="AF12" s="1488"/>
      <c r="AG12" s="1488"/>
      <c r="AH12" s="1488"/>
      <c r="AI12" s="1488"/>
      <c r="AJ12" s="1488"/>
      <c r="AK12" s="1488"/>
      <c r="AL12" s="1488"/>
      <c r="AM12" s="1488"/>
      <c r="AN12" s="1488"/>
      <c r="AO12" s="1488"/>
      <c r="AP12" s="1488"/>
      <c r="AQ12" s="1488"/>
      <c r="AR12" s="1488"/>
      <c r="AS12" s="1488"/>
      <c r="AT12" s="1488"/>
      <c r="AU12" s="1488"/>
      <c r="AV12" s="1488"/>
      <c r="AW12" s="1488"/>
      <c r="AX12" s="1488"/>
      <c r="AY12" s="1488"/>
      <c r="AZ12" s="1488"/>
    </row>
    <row r="13" spans="1:87" s="313" customFormat="1" ht="12" customHeight="1">
      <c r="C13" s="1486" t="s">
        <v>242</v>
      </c>
      <c r="D13" s="1208"/>
      <c r="E13" s="1208"/>
      <c r="F13" s="1208"/>
      <c r="G13" s="1208"/>
      <c r="H13" s="1208"/>
      <c r="I13" s="1208"/>
      <c r="J13" s="1208"/>
      <c r="K13" s="1208"/>
      <c r="L13" s="1208"/>
      <c r="M13" s="1208"/>
      <c r="N13" s="1208"/>
      <c r="O13" s="313" t="s">
        <v>240</v>
      </c>
      <c r="Q13" s="1487"/>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1488"/>
    </row>
    <row r="14" spans="1:87" s="313" customFormat="1" ht="12" customHeight="1">
      <c r="C14" s="313" t="s">
        <v>243</v>
      </c>
    </row>
    <row r="15" spans="1:87" s="313" customFormat="1" ht="12" customHeight="1">
      <c r="C15" s="313" t="s">
        <v>244</v>
      </c>
      <c r="AH15" s="313" t="s">
        <v>245</v>
      </c>
      <c r="BA15" s="313" t="s">
        <v>246</v>
      </c>
      <c r="BM15" s="313" t="s">
        <v>247</v>
      </c>
    </row>
    <row r="16" spans="1:87" s="313" customFormat="1" ht="12" customHeight="1"/>
    <row r="17" spans="1:87" s="314" customFormat="1" ht="6" customHeight="1">
      <c r="A17" s="1393"/>
      <c r="B17" s="1394"/>
      <c r="C17" s="1394"/>
      <c r="D17" s="1394"/>
      <c r="E17" s="1394"/>
      <c r="F17" s="1394"/>
      <c r="G17" s="1394"/>
      <c r="H17" s="1395"/>
      <c r="I17" s="1468" t="s">
        <v>248</v>
      </c>
      <c r="J17" s="1469"/>
      <c r="K17" s="1469"/>
      <c r="L17" s="1469"/>
      <c r="M17" s="1469"/>
      <c r="N17" s="1469"/>
      <c r="O17" s="1469"/>
      <c r="P17" s="1469"/>
      <c r="Q17" s="1469"/>
      <c r="R17" s="1469"/>
      <c r="S17" s="1469"/>
      <c r="T17" s="1469"/>
      <c r="U17" s="1469"/>
      <c r="V17" s="1469"/>
      <c r="W17" s="1469"/>
      <c r="X17" s="1469"/>
      <c r="Y17" s="1469"/>
      <c r="Z17" s="1469"/>
      <c r="AA17" s="1469"/>
      <c r="AB17" s="1469"/>
      <c r="AC17" s="1470"/>
      <c r="AD17" s="1468" t="s">
        <v>249</v>
      </c>
      <c r="AE17" s="1469"/>
      <c r="AF17" s="1469"/>
      <c r="AG17" s="1469"/>
      <c r="AH17" s="1469"/>
      <c r="AI17" s="1469"/>
      <c r="AJ17" s="1469"/>
      <c r="AK17" s="1469"/>
      <c r="AL17" s="1469"/>
      <c r="AM17" s="1469"/>
      <c r="AN17" s="1469"/>
      <c r="AO17" s="1469"/>
      <c r="AP17" s="1469"/>
      <c r="AQ17" s="1469"/>
      <c r="AR17" s="1469"/>
      <c r="AS17" s="1469"/>
      <c r="AT17" s="1469"/>
      <c r="AU17" s="1469"/>
      <c r="AV17" s="1469"/>
      <c r="AW17" s="1469"/>
      <c r="AX17" s="1469"/>
      <c r="AY17" s="1469"/>
      <c r="AZ17" s="1469"/>
      <c r="BA17" s="1469"/>
      <c r="BB17" s="1469"/>
      <c r="BC17" s="1469"/>
      <c r="BD17" s="1469"/>
      <c r="BE17" s="1469"/>
      <c r="BF17" s="1469"/>
      <c r="BG17" s="1469"/>
      <c r="BH17" s="1469"/>
      <c r="BI17" s="1469"/>
      <c r="BJ17" s="1469"/>
      <c r="BK17" s="1469"/>
      <c r="BL17" s="1469"/>
      <c r="BM17" s="1469"/>
      <c r="BN17" s="1469"/>
      <c r="BO17" s="1469"/>
      <c r="BP17" s="1469"/>
      <c r="BQ17" s="1469"/>
      <c r="BR17" s="1469"/>
      <c r="BS17" s="1469"/>
      <c r="BT17" s="1469"/>
      <c r="BU17" s="1469"/>
      <c r="BV17" s="1469"/>
      <c r="BW17" s="1469"/>
      <c r="BX17" s="1469"/>
      <c r="BY17" s="1469"/>
      <c r="BZ17" s="1469"/>
      <c r="CA17" s="1469"/>
      <c r="CB17" s="1469"/>
      <c r="CC17" s="1469"/>
      <c r="CD17" s="1469"/>
      <c r="CE17" s="1469"/>
      <c r="CF17" s="1469"/>
      <c r="CG17" s="1469"/>
      <c r="CH17" s="1469"/>
      <c r="CI17" s="1470"/>
    </row>
    <row r="18" spans="1:87" s="314" customFormat="1" ht="6" customHeight="1">
      <c r="A18" s="1396"/>
      <c r="B18" s="1397"/>
      <c r="C18" s="1397"/>
      <c r="D18" s="1397"/>
      <c r="E18" s="1397"/>
      <c r="F18" s="1397"/>
      <c r="G18" s="1397"/>
      <c r="H18" s="1398"/>
      <c r="I18" s="1471"/>
      <c r="J18" s="1472"/>
      <c r="K18" s="1472"/>
      <c r="L18" s="1472"/>
      <c r="M18" s="1472"/>
      <c r="N18" s="1472"/>
      <c r="O18" s="1472"/>
      <c r="P18" s="1472"/>
      <c r="Q18" s="1472"/>
      <c r="R18" s="1472"/>
      <c r="S18" s="1472"/>
      <c r="T18" s="1472"/>
      <c r="U18" s="1472"/>
      <c r="V18" s="1472"/>
      <c r="W18" s="1472"/>
      <c r="X18" s="1472"/>
      <c r="Y18" s="1472"/>
      <c r="Z18" s="1472"/>
      <c r="AA18" s="1472"/>
      <c r="AB18" s="1472"/>
      <c r="AC18" s="1473"/>
      <c r="AD18" s="1471"/>
      <c r="AE18" s="1472"/>
      <c r="AF18" s="1472"/>
      <c r="AG18" s="1472"/>
      <c r="AH18" s="1472"/>
      <c r="AI18" s="1472"/>
      <c r="AJ18" s="1472"/>
      <c r="AK18" s="1472"/>
      <c r="AL18" s="1472"/>
      <c r="AM18" s="1472"/>
      <c r="AN18" s="1472"/>
      <c r="AO18" s="1472"/>
      <c r="AP18" s="1472"/>
      <c r="AQ18" s="1472"/>
      <c r="AR18" s="1472"/>
      <c r="AS18" s="1472"/>
      <c r="AT18" s="1472"/>
      <c r="AU18" s="1472"/>
      <c r="AV18" s="1472"/>
      <c r="AW18" s="1472"/>
      <c r="AX18" s="1472"/>
      <c r="AY18" s="1472"/>
      <c r="AZ18" s="1472"/>
      <c r="BA18" s="1472"/>
      <c r="BB18" s="1472"/>
      <c r="BC18" s="1472"/>
      <c r="BD18" s="1472"/>
      <c r="BE18" s="1472"/>
      <c r="BF18" s="1472"/>
      <c r="BG18" s="1472"/>
      <c r="BH18" s="1472"/>
      <c r="BI18" s="1472"/>
      <c r="BJ18" s="1472"/>
      <c r="BK18" s="1472"/>
      <c r="BL18" s="1472"/>
      <c r="BM18" s="1472"/>
      <c r="BN18" s="1472"/>
      <c r="BO18" s="1472"/>
      <c r="BP18" s="1472"/>
      <c r="BQ18" s="1472"/>
      <c r="BR18" s="1472"/>
      <c r="BS18" s="1472"/>
      <c r="BT18" s="1472"/>
      <c r="BU18" s="1472"/>
      <c r="BV18" s="1472"/>
      <c r="BW18" s="1472"/>
      <c r="BX18" s="1472"/>
      <c r="BY18" s="1472"/>
      <c r="BZ18" s="1472"/>
      <c r="CA18" s="1472"/>
      <c r="CB18" s="1472"/>
      <c r="CC18" s="1472"/>
      <c r="CD18" s="1472"/>
      <c r="CE18" s="1472"/>
      <c r="CF18" s="1472"/>
      <c r="CG18" s="1472"/>
      <c r="CH18" s="1472"/>
      <c r="CI18" s="1473"/>
    </row>
    <row r="19" spans="1:87" s="314" customFormat="1" ht="6" customHeight="1">
      <c r="A19" s="1399"/>
      <c r="B19" s="1400"/>
      <c r="C19" s="1400"/>
      <c r="D19" s="1400"/>
      <c r="E19" s="1400"/>
      <c r="F19" s="1400"/>
      <c r="G19" s="1400"/>
      <c r="H19" s="1401"/>
      <c r="I19" s="1474"/>
      <c r="J19" s="1475"/>
      <c r="K19" s="1475"/>
      <c r="L19" s="1475"/>
      <c r="M19" s="1475"/>
      <c r="N19" s="1475"/>
      <c r="O19" s="1475"/>
      <c r="P19" s="1475"/>
      <c r="Q19" s="1475"/>
      <c r="R19" s="1475"/>
      <c r="S19" s="1475"/>
      <c r="T19" s="1475"/>
      <c r="U19" s="1475"/>
      <c r="V19" s="1475"/>
      <c r="W19" s="1475"/>
      <c r="X19" s="1475"/>
      <c r="Y19" s="1475"/>
      <c r="Z19" s="1475"/>
      <c r="AA19" s="1475"/>
      <c r="AB19" s="1475"/>
      <c r="AC19" s="1476"/>
      <c r="AD19" s="1474"/>
      <c r="AE19" s="1475"/>
      <c r="AF19" s="1475"/>
      <c r="AG19" s="1475"/>
      <c r="AH19" s="1475"/>
      <c r="AI19" s="1475"/>
      <c r="AJ19" s="1475"/>
      <c r="AK19" s="1475"/>
      <c r="AL19" s="1475"/>
      <c r="AM19" s="1475"/>
      <c r="AN19" s="1475"/>
      <c r="AO19" s="1475"/>
      <c r="AP19" s="1475"/>
      <c r="AQ19" s="1475"/>
      <c r="AR19" s="1475"/>
      <c r="AS19" s="1475"/>
      <c r="AT19" s="1475"/>
      <c r="AU19" s="1475"/>
      <c r="AV19" s="1475"/>
      <c r="AW19" s="1475"/>
      <c r="AX19" s="1475"/>
      <c r="AY19" s="1475"/>
      <c r="AZ19" s="1475"/>
      <c r="BA19" s="1475"/>
      <c r="BB19" s="1475"/>
      <c r="BC19" s="1475"/>
      <c r="BD19" s="1475"/>
      <c r="BE19" s="1475"/>
      <c r="BF19" s="1475"/>
      <c r="BG19" s="1475"/>
      <c r="BH19" s="1475"/>
      <c r="BI19" s="1475"/>
      <c r="BJ19" s="1475"/>
      <c r="BK19" s="1475"/>
      <c r="BL19" s="1475"/>
      <c r="BM19" s="1475"/>
      <c r="BN19" s="1475"/>
      <c r="BO19" s="1475"/>
      <c r="BP19" s="1475"/>
      <c r="BQ19" s="1475"/>
      <c r="BR19" s="1475"/>
      <c r="BS19" s="1475"/>
      <c r="BT19" s="1475"/>
      <c r="BU19" s="1475"/>
      <c r="BV19" s="1475"/>
      <c r="BW19" s="1475"/>
      <c r="BX19" s="1475"/>
      <c r="BY19" s="1475"/>
      <c r="BZ19" s="1475"/>
      <c r="CA19" s="1475"/>
      <c r="CB19" s="1475"/>
      <c r="CC19" s="1475"/>
      <c r="CD19" s="1475"/>
      <c r="CE19" s="1475"/>
      <c r="CF19" s="1475"/>
      <c r="CG19" s="1475"/>
      <c r="CH19" s="1475"/>
      <c r="CI19" s="1476"/>
    </row>
    <row r="20" spans="1:87" s="314" customFormat="1" ht="6" customHeight="1">
      <c r="A20" s="1477" t="s">
        <v>250</v>
      </c>
      <c r="B20" s="1478"/>
      <c r="C20" s="1478"/>
      <c r="D20" s="1479"/>
      <c r="E20" s="1393">
        <v>1</v>
      </c>
      <c r="F20" s="1394"/>
      <c r="G20" s="1394"/>
      <c r="H20" s="1395"/>
      <c r="I20" s="1393"/>
      <c r="J20" s="1394"/>
      <c r="K20" s="1394" t="s">
        <v>251</v>
      </c>
      <c r="L20" s="1394"/>
      <c r="M20" s="1394"/>
      <c r="N20" s="1394"/>
      <c r="O20" s="1394"/>
      <c r="P20" s="1394"/>
      <c r="Q20" s="1394"/>
      <c r="R20" s="1394"/>
      <c r="S20" s="1394"/>
      <c r="T20" s="1394"/>
      <c r="U20" s="1394"/>
      <c r="V20" s="1394"/>
      <c r="W20" s="1394"/>
      <c r="X20" s="1394"/>
      <c r="Y20" s="1394"/>
      <c r="Z20" s="1394"/>
      <c r="AA20" s="1394"/>
      <c r="AB20" s="1394"/>
      <c r="AC20" s="1395"/>
      <c r="AD20" s="1405"/>
      <c r="AE20" s="1387"/>
      <c r="AF20" s="1387"/>
      <c r="AG20" s="1387" t="s">
        <v>252</v>
      </c>
      <c r="AH20" s="1387"/>
      <c r="AI20" s="1387"/>
      <c r="AJ20" s="1387"/>
      <c r="AK20" s="1387"/>
      <c r="AL20" s="1387"/>
      <c r="AM20" s="1387"/>
      <c r="AN20" s="1387"/>
      <c r="AO20" s="1387"/>
      <c r="AP20" s="1387"/>
      <c r="AQ20" s="1387"/>
      <c r="AR20" s="1387"/>
      <c r="AS20" s="1387"/>
      <c r="AT20" s="1387"/>
      <c r="AU20" s="1387"/>
      <c r="AV20" s="1387"/>
      <c r="AW20" s="1387"/>
      <c r="AX20" s="1387"/>
      <c r="AY20" s="1387"/>
      <c r="AZ20" s="1387"/>
      <c r="BA20" s="1387"/>
      <c r="BB20" s="1387"/>
      <c r="BC20" s="1387"/>
      <c r="BD20" s="1387"/>
      <c r="BE20" s="1387"/>
      <c r="BF20" s="1387"/>
      <c r="BG20" s="1387"/>
      <c r="BH20" s="1387"/>
      <c r="BI20" s="1387"/>
      <c r="BJ20" s="378"/>
      <c r="BK20" s="1387" t="s">
        <v>253</v>
      </c>
      <c r="BL20" s="1387"/>
      <c r="BM20" s="1387"/>
      <c r="BN20" s="1387"/>
      <c r="BO20" s="1387"/>
      <c r="BP20" s="1387"/>
      <c r="BQ20" s="1387"/>
      <c r="BR20" s="1387"/>
      <c r="BS20" s="1387"/>
      <c r="BT20" s="1387"/>
      <c r="BU20" s="1387"/>
      <c r="BV20" s="1387"/>
      <c r="BW20" s="1387"/>
      <c r="BX20" s="1387"/>
      <c r="BY20" s="1387"/>
      <c r="BZ20" s="1387"/>
      <c r="CA20" s="1387"/>
      <c r="CB20" s="1387"/>
      <c r="CC20" s="1387"/>
      <c r="CD20" s="1387"/>
      <c r="CE20" s="1387"/>
      <c r="CF20" s="1387"/>
      <c r="CG20" s="1387"/>
      <c r="CH20" s="1387"/>
      <c r="CI20" s="1390"/>
    </row>
    <row r="21" spans="1:87" s="314" customFormat="1" ht="6" customHeight="1">
      <c r="A21" s="1480"/>
      <c r="B21" s="1481"/>
      <c r="C21" s="1481"/>
      <c r="D21" s="1482"/>
      <c r="E21" s="1396"/>
      <c r="F21" s="1397"/>
      <c r="G21" s="1397"/>
      <c r="H21" s="1398"/>
      <c r="I21" s="1396"/>
      <c r="J21" s="1397"/>
      <c r="K21" s="1397"/>
      <c r="L21" s="1397"/>
      <c r="M21" s="1397"/>
      <c r="N21" s="1397"/>
      <c r="O21" s="1397"/>
      <c r="P21" s="1397"/>
      <c r="Q21" s="1397"/>
      <c r="R21" s="1397"/>
      <c r="S21" s="1397"/>
      <c r="T21" s="1397"/>
      <c r="U21" s="1397"/>
      <c r="V21" s="1397"/>
      <c r="W21" s="1397"/>
      <c r="X21" s="1397"/>
      <c r="Y21" s="1397"/>
      <c r="Z21" s="1397"/>
      <c r="AA21" s="1397"/>
      <c r="AB21" s="1397"/>
      <c r="AC21" s="1398"/>
      <c r="AD21" s="1406"/>
      <c r="AE21" s="1388"/>
      <c r="AF21" s="1388"/>
      <c r="AG21" s="1388"/>
      <c r="AH21" s="1388"/>
      <c r="AI21" s="1388"/>
      <c r="AJ21" s="1388"/>
      <c r="AK21" s="1388"/>
      <c r="AL21" s="1388"/>
      <c r="AM21" s="1388"/>
      <c r="AN21" s="1388"/>
      <c r="AO21" s="1388"/>
      <c r="AP21" s="1388"/>
      <c r="AQ21" s="1388"/>
      <c r="AR21" s="1388"/>
      <c r="AS21" s="1388"/>
      <c r="AT21" s="1388"/>
      <c r="AU21" s="1388"/>
      <c r="AV21" s="1388"/>
      <c r="AW21" s="1388"/>
      <c r="AX21" s="1388"/>
      <c r="AY21" s="1388"/>
      <c r="AZ21" s="1388"/>
      <c r="BA21" s="1388"/>
      <c r="BB21" s="1388"/>
      <c r="BC21" s="1388"/>
      <c r="BD21" s="1388"/>
      <c r="BE21" s="1388"/>
      <c r="BF21" s="1388"/>
      <c r="BG21" s="1388"/>
      <c r="BI21" s="1388"/>
      <c r="BJ21" s="1388"/>
      <c r="BK21" s="1388"/>
      <c r="BL21" s="1388"/>
      <c r="BM21" s="1388"/>
      <c r="BN21" s="1388"/>
      <c r="BO21" s="1388"/>
      <c r="BP21" s="1388"/>
      <c r="BQ21" s="1388"/>
      <c r="BR21" s="1388"/>
      <c r="BS21" s="1388"/>
      <c r="BT21" s="1388"/>
      <c r="BU21" s="1388"/>
      <c r="BV21" s="1388"/>
      <c r="BW21" s="1388"/>
      <c r="BX21" s="1388"/>
      <c r="BY21" s="1388"/>
      <c r="BZ21" s="1388"/>
      <c r="CA21" s="1388"/>
      <c r="CB21" s="1388"/>
      <c r="CC21" s="1388"/>
      <c r="CD21" s="1388"/>
      <c r="CE21" s="1388"/>
      <c r="CF21" s="1388"/>
      <c r="CG21" s="1388"/>
      <c r="CH21" s="1388"/>
      <c r="CI21" s="1391"/>
    </row>
    <row r="22" spans="1:87" s="314" customFormat="1" ht="6" customHeight="1">
      <c r="A22" s="1480"/>
      <c r="B22" s="1481"/>
      <c r="C22" s="1481"/>
      <c r="D22" s="1482"/>
      <c r="E22" s="1396"/>
      <c r="F22" s="1397"/>
      <c r="G22" s="1397"/>
      <c r="H22" s="1398"/>
      <c r="I22" s="1396"/>
      <c r="J22" s="1397"/>
      <c r="K22" s="1397"/>
      <c r="L22" s="1397"/>
      <c r="M22" s="1397"/>
      <c r="N22" s="1397"/>
      <c r="O22" s="1397"/>
      <c r="P22" s="1397"/>
      <c r="Q22" s="1397"/>
      <c r="R22" s="1397"/>
      <c r="S22" s="1397"/>
      <c r="T22" s="1397"/>
      <c r="U22" s="1397"/>
      <c r="V22" s="1397"/>
      <c r="W22" s="1397"/>
      <c r="X22" s="1397"/>
      <c r="Y22" s="1397"/>
      <c r="Z22" s="1397"/>
      <c r="AA22" s="1397"/>
      <c r="AB22" s="1397"/>
      <c r="AC22" s="1398"/>
      <c r="AD22" s="1406"/>
      <c r="AE22" s="1388"/>
      <c r="AF22" s="1388"/>
      <c r="AG22" s="1388"/>
      <c r="AH22" s="1388"/>
      <c r="AI22" s="1388"/>
      <c r="AJ22" s="1388"/>
      <c r="AK22" s="1388"/>
      <c r="AL22" s="1388"/>
      <c r="AM22" s="1388"/>
      <c r="AN22" s="1388"/>
      <c r="AO22" s="1388"/>
      <c r="AP22" s="1388"/>
      <c r="AQ22" s="1388"/>
      <c r="AR22" s="1388"/>
      <c r="AS22" s="1388"/>
      <c r="AT22" s="1388"/>
      <c r="AU22" s="1388"/>
      <c r="AV22" s="1388"/>
      <c r="AW22" s="1388"/>
      <c r="AX22" s="1388"/>
      <c r="AY22" s="1388"/>
      <c r="AZ22" s="1388"/>
      <c r="BA22" s="1388"/>
      <c r="BB22" s="1388"/>
      <c r="BC22" s="1388"/>
      <c r="BD22" s="1388"/>
      <c r="BE22" s="1388"/>
      <c r="BF22" s="1388"/>
      <c r="BG22" s="1388"/>
      <c r="BI22" s="1388"/>
      <c r="BJ22" s="1388"/>
      <c r="BK22" s="1388"/>
      <c r="BL22" s="1388"/>
      <c r="BM22" s="1388"/>
      <c r="BN22" s="1388"/>
      <c r="BO22" s="1388"/>
      <c r="BP22" s="1388"/>
      <c r="BQ22" s="1388"/>
      <c r="BR22" s="1388"/>
      <c r="BS22" s="1388"/>
      <c r="BT22" s="1388"/>
      <c r="BU22" s="1388"/>
      <c r="BV22" s="1388"/>
      <c r="BW22" s="1388"/>
      <c r="BX22" s="1388"/>
      <c r="BY22" s="1388"/>
      <c r="BZ22" s="1388"/>
      <c r="CA22" s="1388"/>
      <c r="CB22" s="1388"/>
      <c r="CC22" s="1388"/>
      <c r="CD22" s="1388"/>
      <c r="CE22" s="1388"/>
      <c r="CF22" s="1388"/>
      <c r="CG22" s="1388"/>
      <c r="CH22" s="1388"/>
      <c r="CI22" s="1391"/>
    </row>
    <row r="23" spans="1:87" s="314" customFormat="1" ht="6" customHeight="1">
      <c r="A23" s="1480"/>
      <c r="B23" s="1481"/>
      <c r="C23" s="1481"/>
      <c r="D23" s="1482"/>
      <c r="E23" s="1399"/>
      <c r="F23" s="1400"/>
      <c r="G23" s="1400"/>
      <c r="H23" s="1401"/>
      <c r="I23" s="1399"/>
      <c r="J23" s="1400"/>
      <c r="K23" s="1400"/>
      <c r="L23" s="1400"/>
      <c r="M23" s="1400"/>
      <c r="N23" s="1400"/>
      <c r="O23" s="1400"/>
      <c r="P23" s="1400"/>
      <c r="Q23" s="1400"/>
      <c r="R23" s="1400"/>
      <c r="S23" s="1400"/>
      <c r="T23" s="1400"/>
      <c r="U23" s="1400"/>
      <c r="V23" s="1400"/>
      <c r="W23" s="1400"/>
      <c r="X23" s="1400"/>
      <c r="Y23" s="1400"/>
      <c r="Z23" s="1400"/>
      <c r="AA23" s="1400"/>
      <c r="AB23" s="1400"/>
      <c r="AC23" s="1401"/>
      <c r="AD23" s="1407"/>
      <c r="AE23" s="1389"/>
      <c r="AF23" s="1389"/>
      <c r="AG23" s="1389"/>
      <c r="AH23" s="1389"/>
      <c r="AI23" s="1389"/>
      <c r="AJ23" s="1389"/>
      <c r="AK23" s="1389"/>
      <c r="AL23" s="1389"/>
      <c r="AM23" s="1389"/>
      <c r="AN23" s="1389"/>
      <c r="AO23" s="1389"/>
      <c r="AP23" s="1389"/>
      <c r="AQ23" s="1389"/>
      <c r="AR23" s="1389"/>
      <c r="AS23" s="1389"/>
      <c r="AT23" s="1389"/>
      <c r="AU23" s="1389"/>
      <c r="AV23" s="1389"/>
      <c r="AW23" s="1389"/>
      <c r="AX23" s="1389"/>
      <c r="AY23" s="1389"/>
      <c r="AZ23" s="1389"/>
      <c r="BA23" s="1389"/>
      <c r="BB23" s="1389"/>
      <c r="BC23" s="1389"/>
      <c r="BD23" s="1389"/>
      <c r="BE23" s="1389"/>
      <c r="BF23" s="1389"/>
      <c r="BG23" s="1389"/>
      <c r="BH23" s="1389"/>
      <c r="BI23" s="1389"/>
      <c r="BJ23" s="379"/>
      <c r="BK23" s="1389"/>
      <c r="BL23" s="1389"/>
      <c r="BM23" s="1389"/>
      <c r="BN23" s="1389"/>
      <c r="BO23" s="1389"/>
      <c r="BP23" s="1389"/>
      <c r="BQ23" s="1389"/>
      <c r="BR23" s="1389"/>
      <c r="BS23" s="1389"/>
      <c r="BT23" s="1389"/>
      <c r="BU23" s="1389"/>
      <c r="BV23" s="1389"/>
      <c r="BW23" s="1389"/>
      <c r="BX23" s="1389"/>
      <c r="BY23" s="1389"/>
      <c r="BZ23" s="1389"/>
      <c r="CA23" s="1389"/>
      <c r="CB23" s="1389"/>
      <c r="CC23" s="1389"/>
      <c r="CD23" s="1389"/>
      <c r="CE23" s="1389"/>
      <c r="CF23" s="1389"/>
      <c r="CG23" s="1389"/>
      <c r="CH23" s="1389"/>
      <c r="CI23" s="1392"/>
    </row>
    <row r="24" spans="1:87" s="314" customFormat="1" ht="6" customHeight="1">
      <c r="A24" s="1480"/>
      <c r="B24" s="1481"/>
      <c r="C24" s="1481"/>
      <c r="D24" s="1482"/>
      <c r="E24" s="1393">
        <v>2</v>
      </c>
      <c r="F24" s="1394"/>
      <c r="G24" s="1394"/>
      <c r="H24" s="1395"/>
      <c r="I24" s="1393"/>
      <c r="J24" s="1394"/>
      <c r="K24" s="1394" t="s">
        <v>254</v>
      </c>
      <c r="L24" s="1394"/>
      <c r="M24" s="1394"/>
      <c r="N24" s="1394"/>
      <c r="O24" s="1394"/>
      <c r="P24" s="1394"/>
      <c r="Q24" s="1394"/>
      <c r="R24" s="1394"/>
      <c r="S24" s="1394"/>
      <c r="T24" s="1394"/>
      <c r="U24" s="1394"/>
      <c r="V24" s="1394"/>
      <c r="W24" s="1394"/>
      <c r="X24" s="1394"/>
      <c r="Y24" s="1394"/>
      <c r="Z24" s="1394"/>
      <c r="AA24" s="1394"/>
      <c r="AB24" s="1394"/>
      <c r="AC24" s="1395"/>
      <c r="AD24" s="1406"/>
      <c r="AE24" s="1387"/>
      <c r="AF24" s="1387"/>
      <c r="AG24" s="1387" t="s">
        <v>255</v>
      </c>
      <c r="AH24" s="1387"/>
      <c r="AI24" s="1387"/>
      <c r="AJ24" s="1387"/>
      <c r="AK24" s="1387"/>
      <c r="AL24" s="1387"/>
      <c r="AM24" s="1456" t="s">
        <v>256</v>
      </c>
      <c r="AN24" s="1456"/>
      <c r="AO24" s="1456"/>
      <c r="AP24" s="1456"/>
      <c r="AQ24" s="1456"/>
      <c r="AR24" s="1456"/>
      <c r="AS24" s="1456"/>
      <c r="AT24" s="1456"/>
      <c r="AU24" s="1456"/>
      <c r="AV24" s="1387"/>
      <c r="AW24" s="1387"/>
      <c r="AX24" s="1387" t="s">
        <v>257</v>
      </c>
      <c r="AY24" s="1387"/>
      <c r="AZ24" s="1387"/>
      <c r="BA24" s="1387"/>
      <c r="BB24" s="1387"/>
      <c r="BC24" s="1387"/>
      <c r="BD24" s="1387"/>
      <c r="BE24" s="1387"/>
      <c r="BF24" s="1387"/>
      <c r="BG24" s="1387"/>
      <c r="BH24" s="1387"/>
      <c r="BI24" s="1387"/>
      <c r="BJ24" s="1387"/>
      <c r="BK24" s="1387" t="s">
        <v>258</v>
      </c>
      <c r="BL24" s="1387"/>
      <c r="BM24" s="1387"/>
      <c r="BN24" s="1387"/>
      <c r="BO24" s="1387"/>
      <c r="BP24" s="1387"/>
      <c r="BQ24" s="1387"/>
      <c r="BR24" s="1467"/>
      <c r="BS24" s="1467"/>
      <c r="BT24" s="1467"/>
      <c r="BU24" s="1467"/>
      <c r="BV24" s="1467"/>
      <c r="BW24" s="1467"/>
      <c r="BX24" s="1387" t="s">
        <v>259</v>
      </c>
      <c r="BY24" s="1387"/>
      <c r="BZ24" s="1387"/>
      <c r="CA24" s="1387"/>
      <c r="CB24" s="1387"/>
      <c r="CC24" s="1387"/>
      <c r="CD24" s="1387"/>
      <c r="CE24" s="1387"/>
      <c r="CF24" s="1387"/>
      <c r="CG24" s="1387"/>
      <c r="CH24" s="1387"/>
      <c r="CI24" s="1390"/>
    </row>
    <row r="25" spans="1:87" s="314" customFormat="1" ht="6" customHeight="1">
      <c r="A25" s="1480"/>
      <c r="B25" s="1481"/>
      <c r="C25" s="1481"/>
      <c r="D25" s="1482"/>
      <c r="E25" s="1396"/>
      <c r="F25" s="1397"/>
      <c r="G25" s="1397"/>
      <c r="H25" s="1398"/>
      <c r="I25" s="1396"/>
      <c r="J25" s="1397"/>
      <c r="K25" s="1397"/>
      <c r="L25" s="1397"/>
      <c r="M25" s="1397"/>
      <c r="N25" s="1397"/>
      <c r="O25" s="1397"/>
      <c r="P25" s="1397"/>
      <c r="Q25" s="1397"/>
      <c r="R25" s="1397"/>
      <c r="S25" s="1397"/>
      <c r="T25" s="1397"/>
      <c r="U25" s="1397"/>
      <c r="V25" s="1397"/>
      <c r="W25" s="1397"/>
      <c r="X25" s="1397"/>
      <c r="Y25" s="1397"/>
      <c r="Z25" s="1397"/>
      <c r="AA25" s="1397"/>
      <c r="AB25" s="1397"/>
      <c r="AC25" s="1398"/>
      <c r="AD25" s="1406"/>
      <c r="AE25" s="1388"/>
      <c r="AF25" s="1388"/>
      <c r="AG25" s="1388"/>
      <c r="AH25" s="1388"/>
      <c r="AI25" s="1388"/>
      <c r="AJ25" s="1388"/>
      <c r="AK25" s="1388"/>
      <c r="AL25" s="1388"/>
      <c r="AM25" s="1457"/>
      <c r="AN25" s="1457"/>
      <c r="AO25" s="1457"/>
      <c r="AP25" s="1457"/>
      <c r="AQ25" s="1457"/>
      <c r="AR25" s="1457"/>
      <c r="AS25" s="1457"/>
      <c r="AT25" s="1457"/>
      <c r="AU25" s="1457"/>
      <c r="AV25" s="1388"/>
      <c r="AW25" s="1388"/>
      <c r="AX25" s="1388"/>
      <c r="AY25" s="1388"/>
      <c r="AZ25" s="1388"/>
      <c r="BA25" s="1388"/>
      <c r="BB25" s="1388"/>
      <c r="BC25" s="1388"/>
      <c r="BD25" s="1388"/>
      <c r="BE25" s="1388"/>
      <c r="BF25" s="1388"/>
      <c r="BG25" s="1388"/>
      <c r="BH25" s="1388"/>
      <c r="BI25" s="1388"/>
      <c r="BJ25" s="1388"/>
      <c r="BK25" s="1388"/>
      <c r="BL25" s="1388"/>
      <c r="BM25" s="1388"/>
      <c r="BN25" s="1388"/>
      <c r="BO25" s="1388"/>
      <c r="BP25" s="1388"/>
      <c r="BQ25" s="1388"/>
      <c r="BR25" s="1465"/>
      <c r="BS25" s="1465"/>
      <c r="BT25" s="1465"/>
      <c r="BU25" s="1465"/>
      <c r="BV25" s="1465"/>
      <c r="BW25" s="1465"/>
      <c r="BX25" s="1388"/>
      <c r="BY25" s="1388"/>
      <c r="BZ25" s="1388"/>
      <c r="CA25" s="1388"/>
      <c r="CB25" s="1388"/>
      <c r="CC25" s="1388"/>
      <c r="CD25" s="1388"/>
      <c r="CE25" s="1388"/>
      <c r="CF25" s="1388"/>
      <c r="CG25" s="1388"/>
      <c r="CH25" s="1388"/>
      <c r="CI25" s="1391"/>
    </row>
    <row r="26" spans="1:87" s="314" customFormat="1" ht="6" customHeight="1">
      <c r="A26" s="1480"/>
      <c r="B26" s="1481"/>
      <c r="C26" s="1481"/>
      <c r="D26" s="1482"/>
      <c r="E26" s="1396"/>
      <c r="F26" s="1397"/>
      <c r="G26" s="1397"/>
      <c r="H26" s="1398"/>
      <c r="I26" s="1396"/>
      <c r="J26" s="1397"/>
      <c r="K26" s="1397"/>
      <c r="L26" s="1397"/>
      <c r="M26" s="1397"/>
      <c r="N26" s="1397"/>
      <c r="O26" s="1397"/>
      <c r="P26" s="1397"/>
      <c r="Q26" s="1397"/>
      <c r="R26" s="1397"/>
      <c r="S26" s="1397"/>
      <c r="T26" s="1397"/>
      <c r="U26" s="1397"/>
      <c r="V26" s="1397"/>
      <c r="W26" s="1397"/>
      <c r="X26" s="1397"/>
      <c r="Y26" s="1397"/>
      <c r="Z26" s="1397"/>
      <c r="AA26" s="1397"/>
      <c r="AB26" s="1397"/>
      <c r="AC26" s="1398"/>
      <c r="AD26" s="1406"/>
      <c r="AE26" s="1388"/>
      <c r="AF26" s="1388"/>
      <c r="AG26" s="1388"/>
      <c r="AH26" s="1388"/>
      <c r="AI26" s="1388"/>
      <c r="AJ26" s="1388"/>
      <c r="AK26" s="1388"/>
      <c r="AL26" s="1388"/>
      <c r="AM26" s="1457"/>
      <c r="AN26" s="1457"/>
      <c r="AO26" s="1457"/>
      <c r="AP26" s="1457"/>
      <c r="AQ26" s="1457"/>
      <c r="AR26" s="1457"/>
      <c r="AS26" s="1457"/>
      <c r="AT26" s="1457"/>
      <c r="AU26" s="1457"/>
      <c r="AV26" s="1388"/>
      <c r="AW26" s="1388"/>
      <c r="AX26" s="1388"/>
      <c r="AY26" s="1388"/>
      <c r="AZ26" s="1388"/>
      <c r="BA26" s="1388"/>
      <c r="BB26" s="1388"/>
      <c r="BC26" s="1388"/>
      <c r="BD26" s="1388"/>
      <c r="BE26" s="1388"/>
      <c r="BF26" s="1388"/>
      <c r="BG26" s="1388"/>
      <c r="BH26" s="1388"/>
      <c r="BI26" s="1388"/>
      <c r="BJ26" s="1388"/>
      <c r="BK26" s="1388"/>
      <c r="BL26" s="1388"/>
      <c r="BM26" s="1388"/>
      <c r="BN26" s="1388"/>
      <c r="BO26" s="1388"/>
      <c r="BP26" s="1388"/>
      <c r="BQ26" s="1388"/>
      <c r="BR26" s="1465"/>
      <c r="BS26" s="1465"/>
      <c r="BT26" s="1465"/>
      <c r="BU26" s="1465"/>
      <c r="BV26" s="1465"/>
      <c r="BW26" s="1465"/>
      <c r="BX26" s="1388"/>
      <c r="BY26" s="1388"/>
      <c r="BZ26" s="1388"/>
      <c r="CA26" s="1388"/>
      <c r="CB26" s="1388"/>
      <c r="CC26" s="1388"/>
      <c r="CD26" s="1388"/>
      <c r="CE26" s="1388"/>
      <c r="CF26" s="1388"/>
      <c r="CG26" s="1388"/>
      <c r="CH26" s="1388"/>
      <c r="CI26" s="1391"/>
    </row>
    <row r="27" spans="1:87" s="314" customFormat="1" ht="6" customHeight="1">
      <c r="A27" s="1480"/>
      <c r="B27" s="1481"/>
      <c r="C27" s="1481"/>
      <c r="D27" s="1482"/>
      <c r="E27" s="1396"/>
      <c r="F27" s="1397"/>
      <c r="G27" s="1397"/>
      <c r="H27" s="1398"/>
      <c r="I27" s="1396"/>
      <c r="J27" s="1397"/>
      <c r="K27" s="1397"/>
      <c r="L27" s="1397"/>
      <c r="M27" s="1397"/>
      <c r="N27" s="1397"/>
      <c r="O27" s="1397"/>
      <c r="P27" s="1397"/>
      <c r="Q27" s="1397"/>
      <c r="R27" s="1397"/>
      <c r="S27" s="1397"/>
      <c r="T27" s="1397"/>
      <c r="U27" s="1397"/>
      <c r="V27" s="1397"/>
      <c r="W27" s="1397"/>
      <c r="X27" s="1397"/>
      <c r="Y27" s="1397"/>
      <c r="Z27" s="1397"/>
      <c r="AA27" s="1397"/>
      <c r="AB27" s="1397"/>
      <c r="AC27" s="1398"/>
      <c r="AD27" s="1406"/>
      <c r="AE27" s="1388"/>
      <c r="AF27" s="1388"/>
      <c r="AG27" s="1388"/>
      <c r="AH27" s="1388"/>
      <c r="AI27" s="1388"/>
      <c r="AJ27" s="1388"/>
      <c r="AK27" s="1388"/>
      <c r="AL27" s="1388"/>
      <c r="AM27" s="1457"/>
      <c r="AN27" s="1457"/>
      <c r="AO27" s="1457"/>
      <c r="AP27" s="1457"/>
      <c r="AQ27" s="1457"/>
      <c r="AR27" s="1457"/>
      <c r="AS27" s="1457"/>
      <c r="AT27" s="1457"/>
      <c r="AU27" s="1457"/>
      <c r="AV27" s="1388"/>
      <c r="AW27" s="1388"/>
      <c r="AX27" s="1388"/>
      <c r="AY27" s="1388"/>
      <c r="AZ27" s="1388"/>
      <c r="BA27" s="1388"/>
      <c r="BB27" s="1388"/>
      <c r="BC27" s="1388"/>
      <c r="BD27" s="1388"/>
      <c r="BE27" s="1388"/>
      <c r="BF27" s="1388"/>
      <c r="BG27" s="1388"/>
      <c r="BH27" s="1388"/>
      <c r="BI27" s="1388"/>
      <c r="BJ27" s="1388"/>
      <c r="BK27" s="1388"/>
      <c r="BL27" s="1388"/>
      <c r="BM27" s="1388"/>
      <c r="BN27" s="1388"/>
      <c r="BO27" s="1388"/>
      <c r="BP27" s="1388"/>
      <c r="BQ27" s="1388"/>
      <c r="BR27" s="1465"/>
      <c r="BS27" s="1465"/>
      <c r="BT27" s="1465"/>
      <c r="BU27" s="1465"/>
      <c r="BV27" s="1465"/>
      <c r="BW27" s="1465"/>
      <c r="BX27" s="1388"/>
      <c r="BY27" s="1388"/>
      <c r="BZ27" s="1388"/>
      <c r="CA27" s="1388"/>
      <c r="CB27" s="1388"/>
      <c r="CC27" s="1388"/>
      <c r="CD27" s="1388"/>
      <c r="CE27" s="1388"/>
      <c r="CF27" s="1388"/>
      <c r="CG27" s="1388"/>
      <c r="CH27" s="1388"/>
      <c r="CI27" s="1391"/>
    </row>
    <row r="28" spans="1:87" s="314" customFormat="1" ht="6" customHeight="1">
      <c r="A28" s="1480"/>
      <c r="B28" s="1481"/>
      <c r="C28" s="1481"/>
      <c r="D28" s="1482"/>
      <c r="E28" s="1396"/>
      <c r="F28" s="1397"/>
      <c r="G28" s="1397"/>
      <c r="H28" s="1398"/>
      <c r="I28" s="1396"/>
      <c r="J28" s="1397"/>
      <c r="K28" s="1397"/>
      <c r="L28" s="1397"/>
      <c r="M28" s="1397"/>
      <c r="N28" s="1397"/>
      <c r="O28" s="1397"/>
      <c r="P28" s="1397"/>
      <c r="Q28" s="1397"/>
      <c r="R28" s="1397"/>
      <c r="S28" s="1397"/>
      <c r="T28" s="1397"/>
      <c r="U28" s="1397"/>
      <c r="V28" s="1397"/>
      <c r="W28" s="1397"/>
      <c r="X28" s="1397"/>
      <c r="Y28" s="1397"/>
      <c r="Z28" s="1397"/>
      <c r="AA28" s="1397"/>
      <c r="AB28" s="1397"/>
      <c r="AC28" s="1398"/>
      <c r="AD28" s="1406"/>
      <c r="AE28" s="1388"/>
      <c r="AF28" s="1388"/>
      <c r="AG28" s="1388" t="s">
        <v>260</v>
      </c>
      <c r="AH28" s="1388"/>
      <c r="AI28" s="1388"/>
      <c r="AJ28" s="1388"/>
      <c r="AK28" s="1388"/>
      <c r="AL28" s="1388"/>
      <c r="AM28" s="1457" t="s">
        <v>261</v>
      </c>
      <c r="AN28" s="1457"/>
      <c r="AO28" s="1457"/>
      <c r="AP28" s="1457"/>
      <c r="AQ28" s="1457"/>
      <c r="AR28" s="1457"/>
      <c r="AS28" s="1457"/>
      <c r="AT28" s="1457"/>
      <c r="AU28" s="1457"/>
      <c r="AV28" s="1457"/>
      <c r="AW28" s="1457"/>
      <c r="AX28" s="1457"/>
      <c r="AY28" s="1457"/>
      <c r="AZ28" s="1457"/>
      <c r="BA28" s="1457"/>
      <c r="BB28" s="1457"/>
      <c r="BC28" s="1457"/>
      <c r="BD28" s="1457"/>
      <c r="BE28" s="1457"/>
      <c r="BF28" s="1457"/>
      <c r="BG28" s="1457"/>
      <c r="BH28" s="1457"/>
      <c r="BI28" s="1388"/>
      <c r="BJ28" s="1388"/>
      <c r="BK28" s="1388" t="s">
        <v>262</v>
      </c>
      <c r="BL28" s="1388"/>
      <c r="BM28" s="1388"/>
      <c r="BN28" s="1388"/>
      <c r="BO28" s="1388"/>
      <c r="BP28" s="1388"/>
      <c r="BQ28" s="1388"/>
      <c r="BR28" s="1465"/>
      <c r="BS28" s="1465"/>
      <c r="BT28" s="1465"/>
      <c r="BU28" s="1465"/>
      <c r="BV28" s="1465"/>
      <c r="BW28" s="1465"/>
      <c r="BX28" s="1388" t="s">
        <v>259</v>
      </c>
      <c r="BY28" s="1388"/>
      <c r="BZ28" s="1388"/>
      <c r="CA28" s="1388"/>
      <c r="CB28" s="1388"/>
      <c r="CC28" s="1388"/>
      <c r="CD28" s="1388"/>
      <c r="CE28" s="1388" t="s">
        <v>260</v>
      </c>
      <c r="CF28" s="1388"/>
      <c r="CG28" s="1388"/>
      <c r="CH28" s="1388"/>
      <c r="CI28" s="1391"/>
    </row>
    <row r="29" spans="1:87" s="314" customFormat="1" ht="6" customHeight="1">
      <c r="A29" s="1480"/>
      <c r="B29" s="1481"/>
      <c r="C29" s="1481"/>
      <c r="D29" s="1482"/>
      <c r="E29" s="1396"/>
      <c r="F29" s="1397"/>
      <c r="G29" s="1397"/>
      <c r="H29" s="1398"/>
      <c r="I29" s="1396"/>
      <c r="J29" s="1397"/>
      <c r="K29" s="1397"/>
      <c r="L29" s="1397"/>
      <c r="M29" s="1397"/>
      <c r="N29" s="1397"/>
      <c r="O29" s="1397"/>
      <c r="P29" s="1397"/>
      <c r="Q29" s="1397"/>
      <c r="R29" s="1397"/>
      <c r="S29" s="1397"/>
      <c r="T29" s="1397"/>
      <c r="U29" s="1397"/>
      <c r="V29" s="1397"/>
      <c r="W29" s="1397"/>
      <c r="X29" s="1397"/>
      <c r="Y29" s="1397"/>
      <c r="Z29" s="1397"/>
      <c r="AA29" s="1397"/>
      <c r="AB29" s="1397"/>
      <c r="AC29" s="1398"/>
      <c r="AD29" s="1406"/>
      <c r="AE29" s="1388"/>
      <c r="AF29" s="1388"/>
      <c r="AG29" s="1388"/>
      <c r="AH29" s="1388"/>
      <c r="AI29" s="1388"/>
      <c r="AJ29" s="1388"/>
      <c r="AK29" s="1388"/>
      <c r="AL29" s="1388"/>
      <c r="AM29" s="1457"/>
      <c r="AN29" s="1457"/>
      <c r="AO29" s="1457"/>
      <c r="AP29" s="1457"/>
      <c r="AQ29" s="1457"/>
      <c r="AR29" s="1457"/>
      <c r="AS29" s="1457"/>
      <c r="AT29" s="1457"/>
      <c r="AU29" s="1457"/>
      <c r="AV29" s="1457"/>
      <c r="AW29" s="1457"/>
      <c r="AX29" s="1457"/>
      <c r="AY29" s="1457"/>
      <c r="AZ29" s="1457"/>
      <c r="BA29" s="1457"/>
      <c r="BB29" s="1457"/>
      <c r="BC29" s="1457"/>
      <c r="BD29" s="1457"/>
      <c r="BE29" s="1457"/>
      <c r="BF29" s="1457"/>
      <c r="BG29" s="1457"/>
      <c r="BH29" s="1457"/>
      <c r="BI29" s="1388"/>
      <c r="BJ29" s="1388"/>
      <c r="BK29" s="1388"/>
      <c r="BL29" s="1388"/>
      <c r="BM29" s="1388"/>
      <c r="BN29" s="1388"/>
      <c r="BO29" s="1388"/>
      <c r="BP29" s="1388"/>
      <c r="BQ29" s="1388"/>
      <c r="BR29" s="1465"/>
      <c r="BS29" s="1465"/>
      <c r="BT29" s="1465"/>
      <c r="BU29" s="1465"/>
      <c r="BV29" s="1465"/>
      <c r="BW29" s="1465"/>
      <c r="BX29" s="1388"/>
      <c r="BY29" s="1388"/>
      <c r="BZ29" s="1388"/>
      <c r="CA29" s="1388"/>
      <c r="CB29" s="1388"/>
      <c r="CC29" s="1388"/>
      <c r="CD29" s="1388"/>
      <c r="CE29" s="1388"/>
      <c r="CF29" s="1388"/>
      <c r="CG29" s="1388"/>
      <c r="CH29" s="1388"/>
      <c r="CI29" s="1391"/>
    </row>
    <row r="30" spans="1:87" s="314" customFormat="1" ht="6" customHeight="1">
      <c r="A30" s="1480"/>
      <c r="B30" s="1481"/>
      <c r="C30" s="1481"/>
      <c r="D30" s="1482"/>
      <c r="E30" s="1396"/>
      <c r="F30" s="1397"/>
      <c r="G30" s="1397"/>
      <c r="H30" s="1398"/>
      <c r="I30" s="1396"/>
      <c r="J30" s="1397"/>
      <c r="K30" s="1397"/>
      <c r="L30" s="1397"/>
      <c r="M30" s="1397"/>
      <c r="N30" s="1397"/>
      <c r="O30" s="1397"/>
      <c r="P30" s="1397"/>
      <c r="Q30" s="1397"/>
      <c r="R30" s="1397"/>
      <c r="S30" s="1397"/>
      <c r="T30" s="1397"/>
      <c r="U30" s="1397"/>
      <c r="V30" s="1397"/>
      <c r="W30" s="1397"/>
      <c r="X30" s="1397"/>
      <c r="Y30" s="1397"/>
      <c r="Z30" s="1397"/>
      <c r="AA30" s="1397"/>
      <c r="AB30" s="1397"/>
      <c r="AC30" s="1398"/>
      <c r="AD30" s="1406"/>
      <c r="AE30" s="1388"/>
      <c r="AF30" s="1388"/>
      <c r="AG30" s="1388"/>
      <c r="AH30" s="1388"/>
      <c r="AI30" s="1388"/>
      <c r="AJ30" s="1388"/>
      <c r="AK30" s="1388"/>
      <c r="AL30" s="1388"/>
      <c r="AM30" s="1457"/>
      <c r="AN30" s="1457"/>
      <c r="AO30" s="1457"/>
      <c r="AP30" s="1457"/>
      <c r="AQ30" s="1457"/>
      <c r="AR30" s="1457"/>
      <c r="AS30" s="1457"/>
      <c r="AT30" s="1457"/>
      <c r="AU30" s="1457"/>
      <c r="AV30" s="1457"/>
      <c r="AW30" s="1457"/>
      <c r="AX30" s="1457"/>
      <c r="AY30" s="1457"/>
      <c r="AZ30" s="1457"/>
      <c r="BA30" s="1457"/>
      <c r="BB30" s="1457"/>
      <c r="BC30" s="1457"/>
      <c r="BD30" s="1457"/>
      <c r="BE30" s="1457"/>
      <c r="BF30" s="1457"/>
      <c r="BG30" s="1457"/>
      <c r="BH30" s="1457"/>
      <c r="BI30" s="1388"/>
      <c r="BJ30" s="1388"/>
      <c r="BK30" s="1388"/>
      <c r="BL30" s="1388"/>
      <c r="BM30" s="1388"/>
      <c r="BN30" s="1388"/>
      <c r="BO30" s="1388"/>
      <c r="BP30" s="1388"/>
      <c r="BQ30" s="1388"/>
      <c r="BR30" s="1465"/>
      <c r="BS30" s="1465"/>
      <c r="BT30" s="1465"/>
      <c r="BU30" s="1465"/>
      <c r="BV30" s="1465"/>
      <c r="BW30" s="1465"/>
      <c r="BX30" s="1388"/>
      <c r="BY30" s="1388"/>
      <c r="BZ30" s="1388"/>
      <c r="CA30" s="1388"/>
      <c r="CB30" s="1388"/>
      <c r="CC30" s="1388"/>
      <c r="CD30" s="1388"/>
      <c r="CE30" s="1388"/>
      <c r="CF30" s="1388"/>
      <c r="CG30" s="1388"/>
      <c r="CH30" s="1388"/>
      <c r="CI30" s="1391"/>
    </row>
    <row r="31" spans="1:87" s="314" customFormat="1" ht="6" customHeight="1">
      <c r="A31" s="1480"/>
      <c r="B31" s="1481"/>
      <c r="C31" s="1481"/>
      <c r="D31" s="1482"/>
      <c r="E31" s="1399"/>
      <c r="F31" s="1400"/>
      <c r="G31" s="1400"/>
      <c r="H31" s="1401"/>
      <c r="I31" s="1399"/>
      <c r="J31" s="1400"/>
      <c r="K31" s="1400"/>
      <c r="L31" s="1400"/>
      <c r="M31" s="1400"/>
      <c r="N31" s="1400"/>
      <c r="O31" s="1400"/>
      <c r="P31" s="1400"/>
      <c r="Q31" s="1400"/>
      <c r="R31" s="1400"/>
      <c r="S31" s="1400"/>
      <c r="T31" s="1400"/>
      <c r="U31" s="1400"/>
      <c r="V31" s="1400"/>
      <c r="W31" s="1400"/>
      <c r="X31" s="1400"/>
      <c r="Y31" s="1400"/>
      <c r="Z31" s="1400"/>
      <c r="AA31" s="1400"/>
      <c r="AB31" s="1400"/>
      <c r="AC31" s="1401"/>
      <c r="AD31" s="1407"/>
      <c r="AE31" s="1389"/>
      <c r="AF31" s="1389"/>
      <c r="AG31" s="1389"/>
      <c r="AH31" s="1389"/>
      <c r="AI31" s="1389"/>
      <c r="AJ31" s="1389"/>
      <c r="AK31" s="1389"/>
      <c r="AL31" s="1389"/>
      <c r="AM31" s="1458"/>
      <c r="AN31" s="1458"/>
      <c r="AO31" s="1458"/>
      <c r="AP31" s="1458"/>
      <c r="AQ31" s="1458"/>
      <c r="AR31" s="1458"/>
      <c r="AS31" s="1458"/>
      <c r="AT31" s="1458"/>
      <c r="AU31" s="1458"/>
      <c r="AV31" s="1458"/>
      <c r="AW31" s="1458"/>
      <c r="AX31" s="1458"/>
      <c r="AY31" s="1458"/>
      <c r="AZ31" s="1458"/>
      <c r="BA31" s="1458"/>
      <c r="BB31" s="1458"/>
      <c r="BC31" s="1458"/>
      <c r="BD31" s="1458"/>
      <c r="BE31" s="1458"/>
      <c r="BF31" s="1458"/>
      <c r="BG31" s="1458"/>
      <c r="BH31" s="1458"/>
      <c r="BI31" s="1389"/>
      <c r="BJ31" s="1389"/>
      <c r="BK31" s="1389"/>
      <c r="BL31" s="1389"/>
      <c r="BM31" s="1389"/>
      <c r="BN31" s="1389"/>
      <c r="BO31" s="1389"/>
      <c r="BP31" s="1389"/>
      <c r="BQ31" s="1389"/>
      <c r="BR31" s="1466"/>
      <c r="BS31" s="1466"/>
      <c r="BT31" s="1466"/>
      <c r="BU31" s="1466"/>
      <c r="BV31" s="1466"/>
      <c r="BW31" s="1466"/>
      <c r="BX31" s="1389"/>
      <c r="BY31" s="1389"/>
      <c r="BZ31" s="1389"/>
      <c r="CA31" s="1389"/>
      <c r="CB31" s="1389"/>
      <c r="CC31" s="1389"/>
      <c r="CD31" s="1389"/>
      <c r="CE31" s="1389"/>
      <c r="CF31" s="1389"/>
      <c r="CG31" s="1389"/>
      <c r="CH31" s="1389"/>
      <c r="CI31" s="1392"/>
    </row>
    <row r="32" spans="1:87" s="314" customFormat="1" ht="6" customHeight="1">
      <c r="A32" s="1480"/>
      <c r="B32" s="1481"/>
      <c r="C32" s="1481"/>
      <c r="D32" s="1482"/>
      <c r="E32" s="1393">
        <v>3</v>
      </c>
      <c r="F32" s="1394"/>
      <c r="G32" s="1394"/>
      <c r="H32" s="1395"/>
      <c r="I32" s="1402"/>
      <c r="J32" s="1403"/>
      <c r="K32" s="1403" t="s">
        <v>263</v>
      </c>
      <c r="L32" s="1403"/>
      <c r="M32" s="1403"/>
      <c r="N32" s="1403"/>
      <c r="O32" s="1403"/>
      <c r="P32" s="1403"/>
      <c r="Q32" s="1403"/>
      <c r="R32" s="1403"/>
      <c r="S32" s="1403"/>
      <c r="T32" s="1403"/>
      <c r="U32" s="1403"/>
      <c r="V32" s="1403"/>
      <c r="W32" s="1403"/>
      <c r="X32" s="1403"/>
      <c r="Y32" s="1403"/>
      <c r="Z32" s="1403"/>
      <c r="AA32" s="1403"/>
      <c r="AB32" s="1403"/>
      <c r="AC32" s="1404"/>
      <c r="AD32" s="1424" t="s">
        <v>264</v>
      </c>
      <c r="AE32" s="1408"/>
      <c r="AF32" s="1408"/>
      <c r="AG32" s="1408"/>
      <c r="AH32" s="1408"/>
      <c r="AI32" s="1408"/>
      <c r="AJ32" s="1408"/>
      <c r="AK32" s="1411"/>
      <c r="AL32" s="1411"/>
      <c r="AM32" s="1411"/>
      <c r="AN32" s="1411"/>
      <c r="AO32" s="1411"/>
      <c r="AP32" s="1411"/>
      <c r="AQ32" s="1387" t="s">
        <v>265</v>
      </c>
      <c r="AR32" s="1387"/>
      <c r="AS32" s="1387"/>
      <c r="AT32" s="1387"/>
      <c r="AU32" s="1387"/>
      <c r="AV32" s="1387"/>
      <c r="AW32" s="1387"/>
      <c r="AX32" s="1387"/>
      <c r="AY32" s="1387"/>
      <c r="AZ32" s="1428"/>
      <c r="BA32" s="1428"/>
      <c r="BB32" s="1428"/>
      <c r="BC32" s="1387" t="s">
        <v>266</v>
      </c>
      <c r="BD32" s="1387"/>
      <c r="BE32" s="1387"/>
      <c r="BF32" s="1390"/>
      <c r="BG32" s="1424" t="s">
        <v>267</v>
      </c>
      <c r="BH32" s="1408"/>
      <c r="BI32" s="1408"/>
      <c r="BJ32" s="1408"/>
      <c r="BK32" s="1408"/>
      <c r="BL32" s="1408"/>
      <c r="BM32" s="1408"/>
      <c r="BN32" s="1411"/>
      <c r="BO32" s="1411"/>
      <c r="BP32" s="1411"/>
      <c r="BQ32" s="1411"/>
      <c r="BR32" s="1411"/>
      <c r="BS32" s="1411"/>
      <c r="BT32" s="1411"/>
      <c r="BU32" s="1449" t="s">
        <v>268</v>
      </c>
      <c r="BV32" s="1449"/>
      <c r="BW32" s="1449"/>
      <c r="BX32" s="1449"/>
      <c r="BY32" s="1449"/>
      <c r="BZ32" s="1449"/>
      <c r="CA32" s="1449"/>
      <c r="CB32" s="1449"/>
      <c r="CC32" s="1428"/>
      <c r="CD32" s="1428"/>
      <c r="CE32" s="1428"/>
      <c r="CF32" s="1387" t="s">
        <v>266</v>
      </c>
      <c r="CG32" s="1387"/>
      <c r="CH32" s="1387"/>
      <c r="CI32" s="1390"/>
    </row>
    <row r="33" spans="1:87" s="314" customFormat="1" ht="6" customHeight="1">
      <c r="A33" s="1480"/>
      <c r="B33" s="1481"/>
      <c r="C33" s="1481"/>
      <c r="D33" s="1482"/>
      <c r="E33" s="1396"/>
      <c r="F33" s="1397"/>
      <c r="G33" s="1397"/>
      <c r="H33" s="1398"/>
      <c r="I33" s="1402"/>
      <c r="J33" s="1403"/>
      <c r="K33" s="1403"/>
      <c r="L33" s="1403"/>
      <c r="M33" s="1403"/>
      <c r="N33" s="1403"/>
      <c r="O33" s="1403"/>
      <c r="P33" s="1403"/>
      <c r="Q33" s="1403"/>
      <c r="R33" s="1403"/>
      <c r="S33" s="1403"/>
      <c r="T33" s="1403"/>
      <c r="U33" s="1403"/>
      <c r="V33" s="1403"/>
      <c r="W33" s="1403"/>
      <c r="X33" s="1403"/>
      <c r="Y33" s="1403"/>
      <c r="Z33" s="1403"/>
      <c r="AA33" s="1403"/>
      <c r="AB33" s="1403"/>
      <c r="AC33" s="1404"/>
      <c r="AD33" s="1425"/>
      <c r="AE33" s="1409"/>
      <c r="AF33" s="1409"/>
      <c r="AG33" s="1409"/>
      <c r="AH33" s="1409"/>
      <c r="AI33" s="1409"/>
      <c r="AJ33" s="1409"/>
      <c r="AK33" s="1412"/>
      <c r="AL33" s="1412"/>
      <c r="AM33" s="1412"/>
      <c r="AN33" s="1412"/>
      <c r="AO33" s="1412"/>
      <c r="AP33" s="1412"/>
      <c r="AQ33" s="1388"/>
      <c r="AR33" s="1388"/>
      <c r="AS33" s="1388"/>
      <c r="AT33" s="1388"/>
      <c r="AU33" s="1388"/>
      <c r="AV33" s="1388"/>
      <c r="AW33" s="1388"/>
      <c r="AX33" s="1388"/>
      <c r="AY33" s="1388"/>
      <c r="AZ33" s="1430"/>
      <c r="BA33" s="1430"/>
      <c r="BB33" s="1430"/>
      <c r="BC33" s="1388"/>
      <c r="BD33" s="1388"/>
      <c r="BE33" s="1388"/>
      <c r="BF33" s="1391"/>
      <c r="BG33" s="1425"/>
      <c r="BH33" s="1409"/>
      <c r="BI33" s="1409"/>
      <c r="BJ33" s="1409"/>
      <c r="BK33" s="1409"/>
      <c r="BL33" s="1409"/>
      <c r="BM33" s="1409"/>
      <c r="BN33" s="1412"/>
      <c r="BO33" s="1412"/>
      <c r="BP33" s="1412"/>
      <c r="BQ33" s="1412"/>
      <c r="BR33" s="1412"/>
      <c r="BS33" s="1412"/>
      <c r="BT33" s="1412"/>
      <c r="BU33" s="1451"/>
      <c r="BV33" s="1451"/>
      <c r="BW33" s="1451"/>
      <c r="BX33" s="1451"/>
      <c r="BY33" s="1451"/>
      <c r="BZ33" s="1451"/>
      <c r="CA33" s="1451"/>
      <c r="CB33" s="1451"/>
      <c r="CC33" s="1430"/>
      <c r="CD33" s="1430"/>
      <c r="CE33" s="1430"/>
      <c r="CF33" s="1388"/>
      <c r="CG33" s="1388"/>
      <c r="CH33" s="1388"/>
      <c r="CI33" s="1391"/>
    </row>
    <row r="34" spans="1:87" s="314" customFormat="1" ht="6" customHeight="1">
      <c r="A34" s="1480"/>
      <c r="B34" s="1481"/>
      <c r="C34" s="1481"/>
      <c r="D34" s="1482"/>
      <c r="E34" s="1396"/>
      <c r="F34" s="1397"/>
      <c r="G34" s="1397"/>
      <c r="H34" s="1398"/>
      <c r="I34" s="1402"/>
      <c r="J34" s="1403"/>
      <c r="K34" s="1403"/>
      <c r="L34" s="1403"/>
      <c r="M34" s="1403"/>
      <c r="N34" s="1403"/>
      <c r="O34" s="1403"/>
      <c r="P34" s="1403"/>
      <c r="Q34" s="1403"/>
      <c r="R34" s="1403"/>
      <c r="S34" s="1403"/>
      <c r="T34" s="1403"/>
      <c r="U34" s="1403"/>
      <c r="V34" s="1403"/>
      <c r="W34" s="1403"/>
      <c r="X34" s="1403"/>
      <c r="Y34" s="1403"/>
      <c r="Z34" s="1403"/>
      <c r="AA34" s="1403"/>
      <c r="AB34" s="1403"/>
      <c r="AC34" s="1404"/>
      <c r="AD34" s="1425"/>
      <c r="AE34" s="1409"/>
      <c r="AF34" s="1409"/>
      <c r="AG34" s="1409"/>
      <c r="AH34" s="1409"/>
      <c r="AI34" s="1409"/>
      <c r="AJ34" s="1409"/>
      <c r="AK34" s="1412"/>
      <c r="AL34" s="1412"/>
      <c r="AM34" s="1412"/>
      <c r="AN34" s="1412"/>
      <c r="AO34" s="1412"/>
      <c r="AP34" s="1412"/>
      <c r="AQ34" s="1388"/>
      <c r="AR34" s="1388"/>
      <c r="AS34" s="1388"/>
      <c r="AT34" s="1388"/>
      <c r="AU34" s="1388"/>
      <c r="AV34" s="1388"/>
      <c r="AW34" s="1388"/>
      <c r="AX34" s="1388"/>
      <c r="AY34" s="1388"/>
      <c r="AZ34" s="1430"/>
      <c r="BA34" s="1430"/>
      <c r="BB34" s="1430"/>
      <c r="BC34" s="1388"/>
      <c r="BD34" s="1388"/>
      <c r="BE34" s="1388"/>
      <c r="BF34" s="1391"/>
      <c r="BG34" s="1425"/>
      <c r="BH34" s="1409"/>
      <c r="BI34" s="1409"/>
      <c r="BJ34" s="1409"/>
      <c r="BK34" s="1409"/>
      <c r="BL34" s="1409"/>
      <c r="BM34" s="1409"/>
      <c r="BN34" s="1412"/>
      <c r="BO34" s="1412"/>
      <c r="BP34" s="1412"/>
      <c r="BQ34" s="1412"/>
      <c r="BR34" s="1412"/>
      <c r="BS34" s="1412"/>
      <c r="BT34" s="1412"/>
      <c r="BU34" s="1451"/>
      <c r="BV34" s="1451"/>
      <c r="BW34" s="1451"/>
      <c r="BX34" s="1451"/>
      <c r="BY34" s="1451"/>
      <c r="BZ34" s="1451"/>
      <c r="CA34" s="1451"/>
      <c r="CB34" s="1451"/>
      <c r="CC34" s="1430"/>
      <c r="CD34" s="1430"/>
      <c r="CE34" s="1430"/>
      <c r="CF34" s="1388"/>
      <c r="CG34" s="1388"/>
      <c r="CH34" s="1388"/>
      <c r="CI34" s="1391"/>
    </row>
    <row r="35" spans="1:87" s="314" customFormat="1" ht="6" customHeight="1">
      <c r="A35" s="1480"/>
      <c r="B35" s="1481"/>
      <c r="C35" s="1481"/>
      <c r="D35" s="1482"/>
      <c r="E35" s="1399"/>
      <c r="F35" s="1400"/>
      <c r="G35" s="1400"/>
      <c r="H35" s="1401"/>
      <c r="I35" s="1402"/>
      <c r="J35" s="1403"/>
      <c r="K35" s="1403"/>
      <c r="L35" s="1403"/>
      <c r="M35" s="1403"/>
      <c r="N35" s="1403"/>
      <c r="O35" s="1403"/>
      <c r="P35" s="1403"/>
      <c r="Q35" s="1403"/>
      <c r="R35" s="1403"/>
      <c r="S35" s="1403"/>
      <c r="T35" s="1403"/>
      <c r="U35" s="1403"/>
      <c r="V35" s="1403"/>
      <c r="W35" s="1403"/>
      <c r="X35" s="1403"/>
      <c r="Y35" s="1403"/>
      <c r="Z35" s="1403"/>
      <c r="AA35" s="1403"/>
      <c r="AB35" s="1403"/>
      <c r="AC35" s="1404"/>
      <c r="AD35" s="1426"/>
      <c r="AE35" s="1410"/>
      <c r="AF35" s="1410"/>
      <c r="AG35" s="1410"/>
      <c r="AH35" s="1410"/>
      <c r="AI35" s="1410"/>
      <c r="AJ35" s="1410"/>
      <c r="AK35" s="1413"/>
      <c r="AL35" s="1413"/>
      <c r="AM35" s="1413"/>
      <c r="AN35" s="1413"/>
      <c r="AO35" s="1413"/>
      <c r="AP35" s="1413"/>
      <c r="AQ35" s="1389"/>
      <c r="AR35" s="1389"/>
      <c r="AS35" s="1389"/>
      <c r="AT35" s="1389"/>
      <c r="AU35" s="1389"/>
      <c r="AV35" s="1389"/>
      <c r="AW35" s="1389"/>
      <c r="AX35" s="1389"/>
      <c r="AY35" s="1389"/>
      <c r="AZ35" s="1432"/>
      <c r="BA35" s="1432"/>
      <c r="BB35" s="1432"/>
      <c r="BC35" s="1389"/>
      <c r="BD35" s="1389"/>
      <c r="BE35" s="1389"/>
      <c r="BF35" s="1392"/>
      <c r="BG35" s="1426"/>
      <c r="BH35" s="1410"/>
      <c r="BI35" s="1410"/>
      <c r="BJ35" s="1410"/>
      <c r="BK35" s="1410"/>
      <c r="BL35" s="1410"/>
      <c r="BM35" s="1410"/>
      <c r="BN35" s="1413"/>
      <c r="BO35" s="1413"/>
      <c r="BP35" s="1413"/>
      <c r="BQ35" s="1413"/>
      <c r="BR35" s="1413"/>
      <c r="BS35" s="1413"/>
      <c r="BT35" s="1413"/>
      <c r="BU35" s="1453"/>
      <c r="BV35" s="1453"/>
      <c r="BW35" s="1453"/>
      <c r="BX35" s="1453"/>
      <c r="BY35" s="1453"/>
      <c r="BZ35" s="1453"/>
      <c r="CA35" s="1453"/>
      <c r="CB35" s="1453"/>
      <c r="CC35" s="1432"/>
      <c r="CD35" s="1432"/>
      <c r="CE35" s="1432"/>
      <c r="CF35" s="1389"/>
      <c r="CG35" s="1389"/>
      <c r="CH35" s="1389"/>
      <c r="CI35" s="1392"/>
    </row>
    <row r="36" spans="1:87" s="314" customFormat="1" ht="6" customHeight="1">
      <c r="A36" s="1480"/>
      <c r="B36" s="1481"/>
      <c r="C36" s="1481"/>
      <c r="D36" s="1482"/>
      <c r="E36" s="1393">
        <v>4</v>
      </c>
      <c r="F36" s="1394"/>
      <c r="G36" s="1394"/>
      <c r="H36" s="1395"/>
      <c r="I36" s="1402"/>
      <c r="J36" s="1403"/>
      <c r="K36" s="1403" t="s">
        <v>269</v>
      </c>
      <c r="L36" s="1403"/>
      <c r="M36" s="1403"/>
      <c r="N36" s="1403"/>
      <c r="O36" s="1403"/>
      <c r="P36" s="1403"/>
      <c r="Q36" s="1403"/>
      <c r="R36" s="1403"/>
      <c r="S36" s="1403"/>
      <c r="T36" s="1403"/>
      <c r="U36" s="1403"/>
      <c r="V36" s="1403"/>
      <c r="W36" s="1403"/>
      <c r="X36" s="1403"/>
      <c r="Y36" s="1403"/>
      <c r="Z36" s="1403"/>
      <c r="AA36" s="1403"/>
      <c r="AB36" s="1403"/>
      <c r="AC36" s="1404"/>
      <c r="AD36" s="1405"/>
      <c r="AE36" s="1387"/>
      <c r="AF36" s="1387"/>
      <c r="AG36" s="1387" t="s">
        <v>270</v>
      </c>
      <c r="AH36" s="1387"/>
      <c r="AI36" s="1387"/>
      <c r="AJ36" s="1387"/>
      <c r="AK36" s="1387"/>
      <c r="AL36" s="1387"/>
      <c r="AM36" s="1387"/>
      <c r="AN36" s="1411"/>
      <c r="AO36" s="1411"/>
      <c r="AP36" s="1411"/>
      <c r="AQ36" s="1387" t="s">
        <v>271</v>
      </c>
      <c r="AR36" s="1387"/>
      <c r="AS36" s="1387"/>
      <c r="AT36" s="1387"/>
      <c r="AU36" s="1387"/>
      <c r="AV36" s="1387"/>
      <c r="AW36" s="1387"/>
      <c r="AX36" s="1387"/>
      <c r="AY36" s="1387"/>
      <c r="AZ36" s="1387"/>
      <c r="BA36" s="1387"/>
      <c r="BB36" s="1387"/>
      <c r="BC36" s="1387"/>
      <c r="BD36" s="1387"/>
      <c r="BE36" s="1387"/>
      <c r="BF36" s="1387"/>
      <c r="BG36" s="1387"/>
      <c r="BH36" s="1387"/>
      <c r="BI36" s="1387"/>
      <c r="BJ36" s="1387" t="s">
        <v>272</v>
      </c>
      <c r="BK36" s="1387"/>
      <c r="BL36" s="1387"/>
      <c r="BM36" s="1387"/>
      <c r="BN36" s="1387"/>
      <c r="BO36" s="1387"/>
      <c r="BP36" s="1387"/>
      <c r="BQ36" s="1387"/>
      <c r="BR36" s="1387"/>
      <c r="BS36" s="1411"/>
      <c r="BT36" s="1411"/>
      <c r="BU36" s="1411"/>
      <c r="BV36" s="1387" t="s">
        <v>271</v>
      </c>
      <c r="BW36" s="1387"/>
      <c r="BX36" s="1387"/>
      <c r="BY36" s="1387"/>
      <c r="BZ36" s="1387"/>
      <c r="CA36" s="1387"/>
      <c r="CB36" s="1387"/>
      <c r="CC36" s="1387"/>
      <c r="CD36" s="1387"/>
      <c r="CE36" s="1387"/>
      <c r="CF36" s="1387"/>
      <c r="CG36" s="1387"/>
      <c r="CH36" s="1387"/>
      <c r="CI36" s="1390"/>
    </row>
    <row r="37" spans="1:87" s="314" customFormat="1" ht="6" customHeight="1">
      <c r="A37" s="1480"/>
      <c r="B37" s="1481"/>
      <c r="C37" s="1481"/>
      <c r="D37" s="1482"/>
      <c r="E37" s="1396"/>
      <c r="F37" s="1397"/>
      <c r="G37" s="1397"/>
      <c r="H37" s="1398"/>
      <c r="I37" s="1402"/>
      <c r="J37" s="1403"/>
      <c r="K37" s="1403"/>
      <c r="L37" s="1403"/>
      <c r="M37" s="1403"/>
      <c r="N37" s="1403"/>
      <c r="O37" s="1403"/>
      <c r="P37" s="1403"/>
      <c r="Q37" s="1403"/>
      <c r="R37" s="1403"/>
      <c r="S37" s="1403"/>
      <c r="T37" s="1403"/>
      <c r="U37" s="1403"/>
      <c r="V37" s="1403"/>
      <c r="W37" s="1403"/>
      <c r="X37" s="1403"/>
      <c r="Y37" s="1403"/>
      <c r="Z37" s="1403"/>
      <c r="AA37" s="1403"/>
      <c r="AB37" s="1403"/>
      <c r="AC37" s="1404"/>
      <c r="AD37" s="1406"/>
      <c r="AE37" s="1388"/>
      <c r="AF37" s="1388"/>
      <c r="AG37" s="1388"/>
      <c r="AH37" s="1388"/>
      <c r="AI37" s="1388"/>
      <c r="AJ37" s="1388"/>
      <c r="AK37" s="1388"/>
      <c r="AL37" s="1388"/>
      <c r="AM37" s="1388"/>
      <c r="AN37" s="1412"/>
      <c r="AO37" s="1412"/>
      <c r="AP37" s="1412"/>
      <c r="AQ37" s="1388"/>
      <c r="AR37" s="1388"/>
      <c r="AS37" s="1388"/>
      <c r="AT37" s="1388"/>
      <c r="AU37" s="1388"/>
      <c r="AV37" s="1388"/>
      <c r="AW37" s="1388"/>
      <c r="AX37" s="1388"/>
      <c r="AY37" s="1388"/>
      <c r="AZ37" s="1388"/>
      <c r="BA37" s="1388"/>
      <c r="BB37" s="1388"/>
      <c r="BC37" s="1388"/>
      <c r="BD37" s="1388"/>
      <c r="BE37" s="1388"/>
      <c r="BF37" s="1388"/>
      <c r="BG37" s="1388"/>
      <c r="BH37" s="1388"/>
      <c r="BI37" s="1388"/>
      <c r="BJ37" s="1388"/>
      <c r="BK37" s="1388"/>
      <c r="BL37" s="1388"/>
      <c r="BM37" s="1388"/>
      <c r="BN37" s="1388"/>
      <c r="BO37" s="1388"/>
      <c r="BP37" s="1388"/>
      <c r="BQ37" s="1388"/>
      <c r="BR37" s="1388"/>
      <c r="BS37" s="1412"/>
      <c r="BT37" s="1412"/>
      <c r="BU37" s="1412"/>
      <c r="BV37" s="1388"/>
      <c r="BW37" s="1388"/>
      <c r="BX37" s="1388"/>
      <c r="BY37" s="1388"/>
      <c r="BZ37" s="1388"/>
      <c r="CA37" s="1388"/>
      <c r="CB37" s="1388"/>
      <c r="CC37" s="1388"/>
      <c r="CD37" s="1388"/>
      <c r="CE37" s="1388"/>
      <c r="CF37" s="1388"/>
      <c r="CG37" s="1388"/>
      <c r="CH37" s="1388"/>
      <c r="CI37" s="1391"/>
    </row>
    <row r="38" spans="1:87" s="314" customFormat="1" ht="6" customHeight="1">
      <c r="A38" s="1480"/>
      <c r="B38" s="1481"/>
      <c r="C38" s="1481"/>
      <c r="D38" s="1482"/>
      <c r="E38" s="1396"/>
      <c r="F38" s="1397"/>
      <c r="G38" s="1397"/>
      <c r="H38" s="1398"/>
      <c r="I38" s="1402"/>
      <c r="J38" s="1403"/>
      <c r="K38" s="1403"/>
      <c r="L38" s="1403"/>
      <c r="M38" s="1403"/>
      <c r="N38" s="1403"/>
      <c r="O38" s="1403"/>
      <c r="P38" s="1403"/>
      <c r="Q38" s="1403"/>
      <c r="R38" s="1403"/>
      <c r="S38" s="1403"/>
      <c r="T38" s="1403"/>
      <c r="U38" s="1403"/>
      <c r="V38" s="1403"/>
      <c r="W38" s="1403"/>
      <c r="X38" s="1403"/>
      <c r="Y38" s="1403"/>
      <c r="Z38" s="1403"/>
      <c r="AA38" s="1403"/>
      <c r="AB38" s="1403"/>
      <c r="AC38" s="1404"/>
      <c r="AD38" s="1406"/>
      <c r="AE38" s="1388"/>
      <c r="AF38" s="1388"/>
      <c r="AG38" s="1388"/>
      <c r="AH38" s="1388"/>
      <c r="AI38" s="1388"/>
      <c r="AJ38" s="1388"/>
      <c r="AK38" s="1388"/>
      <c r="AL38" s="1388"/>
      <c r="AM38" s="1388"/>
      <c r="AN38" s="1412"/>
      <c r="AO38" s="1412"/>
      <c r="AP38" s="1412"/>
      <c r="AQ38" s="1388"/>
      <c r="AR38" s="1388"/>
      <c r="AS38" s="1388"/>
      <c r="AT38" s="1388"/>
      <c r="AU38" s="1388"/>
      <c r="AV38" s="1388"/>
      <c r="AW38" s="1388"/>
      <c r="AX38" s="1388"/>
      <c r="AY38" s="1388"/>
      <c r="AZ38" s="1388"/>
      <c r="BA38" s="1388"/>
      <c r="BB38" s="1388"/>
      <c r="BC38" s="1388"/>
      <c r="BD38" s="1388"/>
      <c r="BE38" s="1388"/>
      <c r="BF38" s="1388"/>
      <c r="BG38" s="1388"/>
      <c r="BH38" s="1388"/>
      <c r="BI38" s="1388"/>
      <c r="BJ38" s="1388"/>
      <c r="BK38" s="1388"/>
      <c r="BL38" s="1388"/>
      <c r="BM38" s="1388"/>
      <c r="BN38" s="1388"/>
      <c r="BO38" s="1388"/>
      <c r="BP38" s="1388"/>
      <c r="BQ38" s="1388"/>
      <c r="BR38" s="1388"/>
      <c r="BS38" s="1412"/>
      <c r="BT38" s="1412"/>
      <c r="BU38" s="1412"/>
      <c r="BV38" s="1388"/>
      <c r="BW38" s="1388"/>
      <c r="BX38" s="1388"/>
      <c r="BY38" s="1388"/>
      <c r="BZ38" s="1388"/>
      <c r="CA38" s="1388"/>
      <c r="CB38" s="1388"/>
      <c r="CC38" s="1388"/>
      <c r="CD38" s="1388"/>
      <c r="CE38" s="1388"/>
      <c r="CF38" s="1388"/>
      <c r="CG38" s="1388"/>
      <c r="CH38" s="1388"/>
      <c r="CI38" s="1391"/>
    </row>
    <row r="39" spans="1:87" s="314" customFormat="1" ht="6" customHeight="1">
      <c r="A39" s="1480"/>
      <c r="B39" s="1481"/>
      <c r="C39" s="1481"/>
      <c r="D39" s="1482"/>
      <c r="E39" s="1399"/>
      <c r="F39" s="1400"/>
      <c r="G39" s="1400"/>
      <c r="H39" s="1401"/>
      <c r="I39" s="1402"/>
      <c r="J39" s="1403"/>
      <c r="K39" s="1403"/>
      <c r="L39" s="1403"/>
      <c r="M39" s="1403"/>
      <c r="N39" s="1403"/>
      <c r="O39" s="1403"/>
      <c r="P39" s="1403"/>
      <c r="Q39" s="1403"/>
      <c r="R39" s="1403"/>
      <c r="S39" s="1403"/>
      <c r="T39" s="1403"/>
      <c r="U39" s="1403"/>
      <c r="V39" s="1403"/>
      <c r="W39" s="1403"/>
      <c r="X39" s="1403"/>
      <c r="Y39" s="1403"/>
      <c r="Z39" s="1403"/>
      <c r="AA39" s="1403"/>
      <c r="AB39" s="1403"/>
      <c r="AC39" s="1404"/>
      <c r="AD39" s="1407"/>
      <c r="AE39" s="1389"/>
      <c r="AF39" s="1389"/>
      <c r="AG39" s="1389"/>
      <c r="AH39" s="1389"/>
      <c r="AI39" s="1389"/>
      <c r="AJ39" s="1389"/>
      <c r="AK39" s="1389"/>
      <c r="AL39" s="1389"/>
      <c r="AM39" s="1389"/>
      <c r="AN39" s="1413"/>
      <c r="AO39" s="1413"/>
      <c r="AP39" s="1413"/>
      <c r="AQ39" s="1389"/>
      <c r="AR39" s="1389"/>
      <c r="AS39" s="1389"/>
      <c r="AT39" s="1389"/>
      <c r="AU39" s="1389"/>
      <c r="AV39" s="1389"/>
      <c r="AW39" s="1389"/>
      <c r="AX39" s="1389"/>
      <c r="AY39" s="1389"/>
      <c r="AZ39" s="1389"/>
      <c r="BA39" s="1389"/>
      <c r="BB39" s="1389"/>
      <c r="BC39" s="1389"/>
      <c r="BD39" s="1389"/>
      <c r="BE39" s="1389"/>
      <c r="BF39" s="1389"/>
      <c r="BG39" s="1389"/>
      <c r="BH39" s="1389"/>
      <c r="BI39" s="1389"/>
      <c r="BJ39" s="1389"/>
      <c r="BK39" s="1389"/>
      <c r="BL39" s="1389"/>
      <c r="BM39" s="1389"/>
      <c r="BN39" s="1389"/>
      <c r="BO39" s="1389"/>
      <c r="BP39" s="1389"/>
      <c r="BQ39" s="1389"/>
      <c r="BR39" s="1389"/>
      <c r="BS39" s="1413"/>
      <c r="BT39" s="1413"/>
      <c r="BU39" s="1413"/>
      <c r="BV39" s="1389"/>
      <c r="BW39" s="1389"/>
      <c r="BX39" s="1389"/>
      <c r="BY39" s="1389"/>
      <c r="BZ39" s="1389"/>
      <c r="CA39" s="1389"/>
      <c r="CB39" s="1389"/>
      <c r="CC39" s="1389"/>
      <c r="CD39" s="1389"/>
      <c r="CE39" s="1389"/>
      <c r="CF39" s="1389"/>
      <c r="CG39" s="1389"/>
      <c r="CH39" s="1389"/>
      <c r="CI39" s="1392"/>
    </row>
    <row r="40" spans="1:87" s="314" customFormat="1" ht="6" customHeight="1">
      <c r="A40" s="1480"/>
      <c r="B40" s="1481"/>
      <c r="C40" s="1481"/>
      <c r="D40" s="1482"/>
      <c r="E40" s="1393">
        <v>5</v>
      </c>
      <c r="F40" s="1394"/>
      <c r="G40" s="1394"/>
      <c r="H40" s="1395"/>
      <c r="I40" s="1402"/>
      <c r="J40" s="1403"/>
      <c r="K40" s="1403" t="s">
        <v>273</v>
      </c>
      <c r="L40" s="1403"/>
      <c r="M40" s="1403"/>
      <c r="N40" s="1403"/>
      <c r="O40" s="1403"/>
      <c r="P40" s="1403"/>
      <c r="Q40" s="1403"/>
      <c r="R40" s="1403"/>
      <c r="S40" s="1403"/>
      <c r="T40" s="1403"/>
      <c r="U40" s="1403"/>
      <c r="V40" s="1403"/>
      <c r="W40" s="1403"/>
      <c r="X40" s="1403"/>
      <c r="Y40" s="1403"/>
      <c r="Z40" s="1403"/>
      <c r="AA40" s="1403"/>
      <c r="AB40" s="1403"/>
      <c r="AC40" s="1403"/>
      <c r="AD40" s="1448" t="s">
        <v>274</v>
      </c>
      <c r="AE40" s="1449"/>
      <c r="AF40" s="1449"/>
      <c r="AG40" s="1449"/>
      <c r="AH40" s="1449"/>
      <c r="AI40" s="1449"/>
      <c r="AJ40" s="1449"/>
      <c r="AK40" s="1449"/>
      <c r="AL40" s="1387"/>
      <c r="AM40" s="1387"/>
      <c r="AN40" s="1387" t="s">
        <v>255</v>
      </c>
      <c r="AO40" s="1387"/>
      <c r="AP40" s="1387"/>
      <c r="AQ40" s="1387"/>
      <c r="AR40" s="1387"/>
      <c r="AS40" s="1387"/>
      <c r="AT40" s="1387"/>
      <c r="AU40" s="1387"/>
      <c r="AV40" s="1387"/>
      <c r="AW40" s="1387"/>
      <c r="AX40" s="1387"/>
      <c r="AY40" s="1387" t="s">
        <v>260</v>
      </c>
      <c r="AZ40" s="1387"/>
      <c r="BA40" s="1387"/>
      <c r="BB40" s="1387"/>
      <c r="BC40" s="1387"/>
      <c r="BD40" s="1387"/>
      <c r="BE40" s="1387"/>
      <c r="BF40" s="1387"/>
      <c r="BG40" s="1449" t="s">
        <v>275</v>
      </c>
      <c r="BH40" s="1449"/>
      <c r="BI40" s="1449"/>
      <c r="BJ40" s="1449"/>
      <c r="BK40" s="1449"/>
      <c r="BL40" s="1449"/>
      <c r="BM40" s="1449"/>
      <c r="BN40" s="1449"/>
      <c r="BO40" s="1449"/>
      <c r="BP40" s="1449"/>
      <c r="BQ40" s="1449"/>
      <c r="BR40" s="1387"/>
      <c r="BS40" s="1387"/>
      <c r="BT40" s="1387" t="s">
        <v>255</v>
      </c>
      <c r="BU40" s="1387"/>
      <c r="BV40" s="1387"/>
      <c r="BW40" s="1387"/>
      <c r="BX40" s="1387"/>
      <c r="BY40" s="1387"/>
      <c r="BZ40" s="1387"/>
      <c r="CA40" s="1387"/>
      <c r="CB40" s="1387"/>
      <c r="CC40" s="1387"/>
      <c r="CD40" s="1387"/>
      <c r="CE40" s="1387" t="s">
        <v>260</v>
      </c>
      <c r="CF40" s="1387"/>
      <c r="CG40" s="1387"/>
      <c r="CH40" s="1387"/>
      <c r="CI40" s="1390"/>
    </row>
    <row r="41" spans="1:87" s="314" customFormat="1" ht="6" customHeight="1">
      <c r="A41" s="1480"/>
      <c r="B41" s="1481"/>
      <c r="C41" s="1481"/>
      <c r="D41" s="1482"/>
      <c r="E41" s="1396"/>
      <c r="F41" s="1397"/>
      <c r="G41" s="1397"/>
      <c r="H41" s="1398"/>
      <c r="I41" s="1402"/>
      <c r="J41" s="1403"/>
      <c r="K41" s="1403"/>
      <c r="L41" s="1403"/>
      <c r="M41" s="1403"/>
      <c r="N41" s="1403"/>
      <c r="O41" s="1403"/>
      <c r="P41" s="1403"/>
      <c r="Q41" s="1403"/>
      <c r="R41" s="1403"/>
      <c r="S41" s="1403"/>
      <c r="T41" s="1403"/>
      <c r="U41" s="1403"/>
      <c r="V41" s="1403"/>
      <c r="W41" s="1403"/>
      <c r="X41" s="1403"/>
      <c r="Y41" s="1403"/>
      <c r="Z41" s="1403"/>
      <c r="AA41" s="1403"/>
      <c r="AB41" s="1403"/>
      <c r="AC41" s="1403"/>
      <c r="AD41" s="1450"/>
      <c r="AE41" s="1451"/>
      <c r="AF41" s="1451"/>
      <c r="AG41" s="1451"/>
      <c r="AH41" s="1451"/>
      <c r="AI41" s="1451"/>
      <c r="AJ41" s="1451"/>
      <c r="AK41" s="1451"/>
      <c r="AL41" s="1388"/>
      <c r="AM41" s="1388"/>
      <c r="AN41" s="1388"/>
      <c r="AO41" s="1388"/>
      <c r="AP41" s="1388"/>
      <c r="AQ41" s="1388"/>
      <c r="AR41" s="1388"/>
      <c r="AS41" s="1388"/>
      <c r="AT41" s="1388"/>
      <c r="AU41" s="1388"/>
      <c r="AV41" s="1388"/>
      <c r="AW41" s="1388"/>
      <c r="AX41" s="1388"/>
      <c r="AY41" s="1388"/>
      <c r="AZ41" s="1388"/>
      <c r="BA41" s="1388"/>
      <c r="BB41" s="1388"/>
      <c r="BC41" s="1388"/>
      <c r="BD41" s="1388"/>
      <c r="BE41" s="1388"/>
      <c r="BF41" s="1388"/>
      <c r="BG41" s="1451"/>
      <c r="BH41" s="1451"/>
      <c r="BI41" s="1451"/>
      <c r="BJ41" s="1451"/>
      <c r="BK41" s="1451"/>
      <c r="BL41" s="1451"/>
      <c r="BM41" s="1451"/>
      <c r="BN41" s="1451"/>
      <c r="BO41" s="1451"/>
      <c r="BP41" s="1451"/>
      <c r="BQ41" s="1451"/>
      <c r="BR41" s="1388"/>
      <c r="BS41" s="1388"/>
      <c r="BT41" s="1388"/>
      <c r="BU41" s="1388"/>
      <c r="BV41" s="1388"/>
      <c r="BW41" s="1388"/>
      <c r="BX41" s="1388"/>
      <c r="BY41" s="1388"/>
      <c r="BZ41" s="1388"/>
      <c r="CA41" s="1388"/>
      <c r="CB41" s="1388"/>
      <c r="CC41" s="1388"/>
      <c r="CD41" s="1388"/>
      <c r="CE41" s="1388"/>
      <c r="CF41" s="1388"/>
      <c r="CG41" s="1388"/>
      <c r="CH41" s="1388"/>
      <c r="CI41" s="1391"/>
    </row>
    <row r="42" spans="1:87" s="314" customFormat="1" ht="6" customHeight="1">
      <c r="A42" s="1480"/>
      <c r="B42" s="1481"/>
      <c r="C42" s="1481"/>
      <c r="D42" s="1482"/>
      <c r="E42" s="1396"/>
      <c r="F42" s="1397"/>
      <c r="G42" s="1397"/>
      <c r="H42" s="1398"/>
      <c r="I42" s="1402"/>
      <c r="J42" s="1403"/>
      <c r="K42" s="1403"/>
      <c r="L42" s="1403"/>
      <c r="M42" s="1403"/>
      <c r="N42" s="1403"/>
      <c r="O42" s="1403"/>
      <c r="P42" s="1403"/>
      <c r="Q42" s="1403"/>
      <c r="R42" s="1403"/>
      <c r="S42" s="1403"/>
      <c r="T42" s="1403"/>
      <c r="U42" s="1403"/>
      <c r="V42" s="1403"/>
      <c r="W42" s="1403"/>
      <c r="X42" s="1403"/>
      <c r="Y42" s="1403"/>
      <c r="Z42" s="1403"/>
      <c r="AA42" s="1403"/>
      <c r="AB42" s="1403"/>
      <c r="AC42" s="1403"/>
      <c r="AD42" s="1450"/>
      <c r="AE42" s="1451"/>
      <c r="AF42" s="1451"/>
      <c r="AG42" s="1451"/>
      <c r="AH42" s="1451"/>
      <c r="AI42" s="1451"/>
      <c r="AJ42" s="1451"/>
      <c r="AK42" s="1451"/>
      <c r="AL42" s="1388"/>
      <c r="AM42" s="1388"/>
      <c r="AN42" s="1388"/>
      <c r="AO42" s="1388"/>
      <c r="AP42" s="1388"/>
      <c r="AQ42" s="1388"/>
      <c r="AR42" s="1388"/>
      <c r="AS42" s="1388"/>
      <c r="AT42" s="1388"/>
      <c r="AU42" s="1388"/>
      <c r="AV42" s="1388"/>
      <c r="AW42" s="1388"/>
      <c r="AX42" s="1388"/>
      <c r="AY42" s="1388"/>
      <c r="AZ42" s="1388"/>
      <c r="BA42" s="1388"/>
      <c r="BB42" s="1388"/>
      <c r="BC42" s="1388"/>
      <c r="BD42" s="1388"/>
      <c r="BE42" s="1388"/>
      <c r="BF42" s="1388"/>
      <c r="BG42" s="1451"/>
      <c r="BH42" s="1451"/>
      <c r="BI42" s="1451"/>
      <c r="BJ42" s="1451"/>
      <c r="BK42" s="1451"/>
      <c r="BL42" s="1451"/>
      <c r="BM42" s="1451"/>
      <c r="BN42" s="1451"/>
      <c r="BO42" s="1451"/>
      <c r="BP42" s="1451"/>
      <c r="BQ42" s="1451"/>
      <c r="BR42" s="1388"/>
      <c r="BS42" s="1388"/>
      <c r="BT42" s="1388"/>
      <c r="BU42" s="1388"/>
      <c r="BV42" s="1388"/>
      <c r="BW42" s="1388"/>
      <c r="BX42" s="1388"/>
      <c r="BY42" s="1388"/>
      <c r="BZ42" s="1388"/>
      <c r="CA42" s="1388"/>
      <c r="CB42" s="1388"/>
      <c r="CC42" s="1388"/>
      <c r="CD42" s="1388"/>
      <c r="CE42" s="1388"/>
      <c r="CF42" s="1388"/>
      <c r="CG42" s="1388"/>
      <c r="CH42" s="1388"/>
      <c r="CI42" s="1391"/>
    </row>
    <row r="43" spans="1:87" s="314" customFormat="1" ht="6" customHeight="1">
      <c r="A43" s="1480"/>
      <c r="B43" s="1481"/>
      <c r="C43" s="1481"/>
      <c r="D43" s="1482"/>
      <c r="E43" s="1399"/>
      <c r="F43" s="1400"/>
      <c r="G43" s="1400"/>
      <c r="H43" s="1401"/>
      <c r="I43" s="1402"/>
      <c r="J43" s="1403"/>
      <c r="K43" s="1403"/>
      <c r="L43" s="1403"/>
      <c r="M43" s="1403"/>
      <c r="N43" s="1403"/>
      <c r="O43" s="1403"/>
      <c r="P43" s="1403"/>
      <c r="Q43" s="1403"/>
      <c r="R43" s="1403"/>
      <c r="S43" s="1403"/>
      <c r="T43" s="1403"/>
      <c r="U43" s="1403"/>
      <c r="V43" s="1403"/>
      <c r="W43" s="1403"/>
      <c r="X43" s="1403"/>
      <c r="Y43" s="1403"/>
      <c r="Z43" s="1403"/>
      <c r="AA43" s="1403"/>
      <c r="AB43" s="1403"/>
      <c r="AC43" s="1403"/>
      <c r="AD43" s="1452"/>
      <c r="AE43" s="1453"/>
      <c r="AF43" s="1453"/>
      <c r="AG43" s="1453"/>
      <c r="AH43" s="1453"/>
      <c r="AI43" s="1453"/>
      <c r="AJ43" s="1453"/>
      <c r="AK43" s="1453"/>
      <c r="AL43" s="1389"/>
      <c r="AM43" s="1389"/>
      <c r="AN43" s="1389"/>
      <c r="AO43" s="1389"/>
      <c r="AP43" s="1389"/>
      <c r="AQ43" s="1389"/>
      <c r="AR43" s="1389"/>
      <c r="AS43" s="1389"/>
      <c r="AT43" s="1389"/>
      <c r="AU43" s="1389"/>
      <c r="AV43" s="1389"/>
      <c r="AW43" s="1389"/>
      <c r="AX43" s="1389"/>
      <c r="AY43" s="1389"/>
      <c r="AZ43" s="1389"/>
      <c r="BA43" s="1389"/>
      <c r="BB43" s="1389"/>
      <c r="BC43" s="1389"/>
      <c r="BD43" s="1389"/>
      <c r="BE43" s="1389"/>
      <c r="BF43" s="1389"/>
      <c r="BG43" s="1453"/>
      <c r="BH43" s="1453"/>
      <c r="BI43" s="1453"/>
      <c r="BJ43" s="1453"/>
      <c r="BK43" s="1453"/>
      <c r="BL43" s="1453"/>
      <c r="BM43" s="1453"/>
      <c r="BN43" s="1453"/>
      <c r="BO43" s="1453"/>
      <c r="BP43" s="1453"/>
      <c r="BQ43" s="1453"/>
      <c r="BR43" s="1389"/>
      <c r="BS43" s="1389"/>
      <c r="BT43" s="1389"/>
      <c r="BU43" s="1389"/>
      <c r="BV43" s="1389"/>
      <c r="BW43" s="1389"/>
      <c r="BX43" s="1389"/>
      <c r="BY43" s="1389"/>
      <c r="BZ43" s="1389"/>
      <c r="CA43" s="1389"/>
      <c r="CB43" s="1389"/>
      <c r="CC43" s="1389"/>
      <c r="CD43" s="1389"/>
      <c r="CE43" s="1389"/>
      <c r="CF43" s="1389"/>
      <c r="CG43" s="1389"/>
      <c r="CH43" s="1389"/>
      <c r="CI43" s="1392"/>
    </row>
    <row r="44" spans="1:87" s="314" customFormat="1" ht="6" customHeight="1">
      <c r="A44" s="1480"/>
      <c r="B44" s="1481"/>
      <c r="C44" s="1481"/>
      <c r="D44" s="1482"/>
      <c r="E44" s="1393">
        <v>6</v>
      </c>
      <c r="F44" s="1394"/>
      <c r="G44" s="1394"/>
      <c r="H44" s="1395"/>
      <c r="I44" s="1402"/>
      <c r="J44" s="1403"/>
      <c r="K44" s="1403" t="s">
        <v>276</v>
      </c>
      <c r="L44" s="1403"/>
      <c r="M44" s="1403"/>
      <c r="N44" s="1403"/>
      <c r="O44" s="1403"/>
      <c r="P44" s="1403"/>
      <c r="Q44" s="1403"/>
      <c r="R44" s="1403"/>
      <c r="S44" s="1403"/>
      <c r="T44" s="1403"/>
      <c r="U44" s="1403"/>
      <c r="V44" s="1403"/>
      <c r="W44" s="1403"/>
      <c r="X44" s="1403"/>
      <c r="Y44" s="1403"/>
      <c r="Z44" s="1403"/>
      <c r="AA44" s="1403"/>
      <c r="AB44" s="1403"/>
      <c r="AC44" s="1404"/>
      <c r="AD44" s="1405"/>
      <c r="AE44" s="1387"/>
      <c r="AF44" s="1387"/>
      <c r="AG44" s="1387" t="s">
        <v>255</v>
      </c>
      <c r="AH44" s="1387"/>
      <c r="AI44" s="1387"/>
      <c r="AJ44" s="1387"/>
      <c r="AK44" s="1387"/>
      <c r="AL44" s="1387"/>
      <c r="AM44" s="1387"/>
      <c r="AN44" s="1387"/>
      <c r="AO44" s="1387"/>
      <c r="AP44" s="1387"/>
      <c r="AQ44" s="1387"/>
      <c r="AR44" s="1387"/>
      <c r="AS44" s="1387"/>
      <c r="AT44" s="1387"/>
      <c r="AU44" s="1387"/>
      <c r="AV44" s="1387"/>
      <c r="AW44" s="1387"/>
      <c r="AX44" s="1387"/>
      <c r="AY44" s="1387"/>
      <c r="AZ44" s="1387"/>
      <c r="BA44" s="1387"/>
      <c r="BB44" s="1387"/>
      <c r="BC44" s="1387"/>
      <c r="BD44" s="1387"/>
      <c r="BE44" s="1387"/>
      <c r="BF44" s="1387"/>
      <c r="BG44" s="1387"/>
      <c r="BH44" s="1387"/>
      <c r="BI44" s="1387"/>
      <c r="BJ44" s="1387" t="s">
        <v>260</v>
      </c>
      <c r="BK44" s="1387"/>
      <c r="BL44" s="1387"/>
      <c r="BM44" s="1387"/>
      <c r="BN44" s="1387"/>
      <c r="BO44" s="1387"/>
      <c r="BP44" s="1387"/>
      <c r="BQ44" s="1387"/>
      <c r="BR44" s="1387"/>
      <c r="BS44" s="1387"/>
      <c r="BT44" s="1387"/>
      <c r="BU44" s="1387"/>
      <c r="BV44" s="1387"/>
      <c r="BW44" s="1387"/>
      <c r="BX44" s="1387"/>
      <c r="BY44" s="1387"/>
      <c r="BZ44" s="1387"/>
      <c r="CA44" s="1387"/>
      <c r="CB44" s="1387"/>
      <c r="CC44" s="1387"/>
      <c r="CD44" s="1387"/>
      <c r="CE44" s="1387"/>
      <c r="CF44" s="1387"/>
      <c r="CG44" s="1387"/>
      <c r="CH44" s="1387"/>
      <c r="CI44" s="1390"/>
    </row>
    <row r="45" spans="1:87" s="314" customFormat="1" ht="6" customHeight="1">
      <c r="A45" s="1480"/>
      <c r="B45" s="1481"/>
      <c r="C45" s="1481"/>
      <c r="D45" s="1482"/>
      <c r="E45" s="1396"/>
      <c r="F45" s="1397"/>
      <c r="G45" s="1397"/>
      <c r="H45" s="1398"/>
      <c r="I45" s="1402"/>
      <c r="J45" s="1403"/>
      <c r="K45" s="1403"/>
      <c r="L45" s="1403"/>
      <c r="M45" s="1403"/>
      <c r="N45" s="1403"/>
      <c r="O45" s="1403"/>
      <c r="P45" s="1403"/>
      <c r="Q45" s="1403"/>
      <c r="R45" s="1403"/>
      <c r="S45" s="1403"/>
      <c r="T45" s="1403"/>
      <c r="U45" s="1403"/>
      <c r="V45" s="1403"/>
      <c r="W45" s="1403"/>
      <c r="X45" s="1403"/>
      <c r="Y45" s="1403"/>
      <c r="Z45" s="1403"/>
      <c r="AA45" s="1403"/>
      <c r="AB45" s="1403"/>
      <c r="AC45" s="1404"/>
      <c r="AD45" s="1406"/>
      <c r="AE45" s="1388"/>
      <c r="AF45" s="1388"/>
      <c r="AG45" s="1388"/>
      <c r="AH45" s="1388"/>
      <c r="AI45" s="1388"/>
      <c r="AJ45" s="1388"/>
      <c r="AK45" s="1388"/>
      <c r="AL45" s="1388"/>
      <c r="AM45" s="1388"/>
      <c r="AN45" s="1388"/>
      <c r="AO45" s="1388"/>
      <c r="AP45" s="1388"/>
      <c r="AQ45" s="1388"/>
      <c r="AR45" s="1388"/>
      <c r="AS45" s="1388"/>
      <c r="AT45" s="1388"/>
      <c r="AU45" s="1388"/>
      <c r="AV45" s="1388"/>
      <c r="AW45" s="1388"/>
      <c r="AX45" s="1388"/>
      <c r="AY45" s="1388"/>
      <c r="AZ45" s="1388"/>
      <c r="BA45" s="1388"/>
      <c r="BB45" s="1388"/>
      <c r="BC45" s="1388"/>
      <c r="BD45" s="1388"/>
      <c r="BE45" s="1388"/>
      <c r="BF45" s="1388"/>
      <c r="BG45" s="1388"/>
      <c r="BH45" s="1388"/>
      <c r="BI45" s="1388"/>
      <c r="BJ45" s="1388"/>
      <c r="BK45" s="1388"/>
      <c r="BL45" s="1388"/>
      <c r="BM45" s="1388"/>
      <c r="BN45" s="1388"/>
      <c r="BO45" s="1388"/>
      <c r="BP45" s="1388"/>
      <c r="BQ45" s="1388"/>
      <c r="BR45" s="1388"/>
      <c r="BS45" s="1388"/>
      <c r="BT45" s="1388"/>
      <c r="BU45" s="1388"/>
      <c r="BV45" s="1388"/>
      <c r="BW45" s="1388"/>
      <c r="BX45" s="1388"/>
      <c r="BY45" s="1388"/>
      <c r="BZ45" s="1388"/>
      <c r="CA45" s="1388"/>
      <c r="CB45" s="1388"/>
      <c r="CC45" s="1388"/>
      <c r="CD45" s="1388"/>
      <c r="CE45" s="1388"/>
      <c r="CF45" s="1388"/>
      <c r="CG45" s="1388"/>
      <c r="CH45" s="1388"/>
      <c r="CI45" s="1391"/>
    </row>
    <row r="46" spans="1:87" s="314" customFormat="1" ht="6" customHeight="1">
      <c r="A46" s="1480"/>
      <c r="B46" s="1481"/>
      <c r="C46" s="1481"/>
      <c r="D46" s="1482"/>
      <c r="E46" s="1396"/>
      <c r="F46" s="1397"/>
      <c r="G46" s="1397"/>
      <c r="H46" s="1398"/>
      <c r="I46" s="1402"/>
      <c r="J46" s="1403"/>
      <c r="K46" s="1403"/>
      <c r="L46" s="1403"/>
      <c r="M46" s="1403"/>
      <c r="N46" s="1403"/>
      <c r="O46" s="1403"/>
      <c r="P46" s="1403"/>
      <c r="Q46" s="1403"/>
      <c r="R46" s="1403"/>
      <c r="S46" s="1403"/>
      <c r="T46" s="1403"/>
      <c r="U46" s="1403"/>
      <c r="V46" s="1403"/>
      <c r="W46" s="1403"/>
      <c r="X46" s="1403"/>
      <c r="Y46" s="1403"/>
      <c r="Z46" s="1403"/>
      <c r="AA46" s="1403"/>
      <c r="AB46" s="1403"/>
      <c r="AC46" s="1404"/>
      <c r="AD46" s="1406"/>
      <c r="AE46" s="1388"/>
      <c r="AF46" s="1388"/>
      <c r="AG46" s="1388"/>
      <c r="AH46" s="1388"/>
      <c r="AI46" s="1388"/>
      <c r="AJ46" s="1388"/>
      <c r="AK46" s="1388"/>
      <c r="AL46" s="1388"/>
      <c r="AM46" s="1388"/>
      <c r="AN46" s="1388"/>
      <c r="AO46" s="1388"/>
      <c r="AP46" s="1388"/>
      <c r="AQ46" s="1388"/>
      <c r="AR46" s="1388"/>
      <c r="AS46" s="1388"/>
      <c r="AT46" s="1388"/>
      <c r="AU46" s="1388"/>
      <c r="AV46" s="1388"/>
      <c r="AW46" s="1388"/>
      <c r="AX46" s="1388"/>
      <c r="AY46" s="1388"/>
      <c r="AZ46" s="1388"/>
      <c r="BA46" s="1388"/>
      <c r="BB46" s="1388"/>
      <c r="BC46" s="1388"/>
      <c r="BD46" s="1388"/>
      <c r="BE46" s="1388"/>
      <c r="BF46" s="1388"/>
      <c r="BG46" s="1388"/>
      <c r="BH46" s="1388"/>
      <c r="BI46" s="1388"/>
      <c r="BJ46" s="1388"/>
      <c r="BK46" s="1388"/>
      <c r="BL46" s="1388"/>
      <c r="BM46" s="1388"/>
      <c r="BN46" s="1388"/>
      <c r="BO46" s="1388"/>
      <c r="BP46" s="1388"/>
      <c r="BQ46" s="1388"/>
      <c r="BR46" s="1388"/>
      <c r="BS46" s="1388"/>
      <c r="BT46" s="1388"/>
      <c r="BU46" s="1388"/>
      <c r="BV46" s="1388"/>
      <c r="BW46" s="1388"/>
      <c r="BX46" s="1388"/>
      <c r="BY46" s="1388"/>
      <c r="BZ46" s="1388"/>
      <c r="CA46" s="1388"/>
      <c r="CB46" s="1388"/>
      <c r="CC46" s="1388"/>
      <c r="CD46" s="1388"/>
      <c r="CE46" s="1388"/>
      <c r="CF46" s="1388"/>
      <c r="CG46" s="1388"/>
      <c r="CH46" s="1388"/>
      <c r="CI46" s="1391"/>
    </row>
    <row r="47" spans="1:87" s="314" customFormat="1" ht="6" customHeight="1">
      <c r="A47" s="1480"/>
      <c r="B47" s="1481"/>
      <c r="C47" s="1481"/>
      <c r="D47" s="1482"/>
      <c r="E47" s="1399"/>
      <c r="F47" s="1400"/>
      <c r="G47" s="1400"/>
      <c r="H47" s="1401"/>
      <c r="I47" s="1402"/>
      <c r="J47" s="1403"/>
      <c r="K47" s="1403"/>
      <c r="L47" s="1403"/>
      <c r="M47" s="1403"/>
      <c r="N47" s="1403"/>
      <c r="O47" s="1403"/>
      <c r="P47" s="1403"/>
      <c r="Q47" s="1403"/>
      <c r="R47" s="1403"/>
      <c r="S47" s="1403"/>
      <c r="T47" s="1403"/>
      <c r="U47" s="1403"/>
      <c r="V47" s="1403"/>
      <c r="W47" s="1403"/>
      <c r="X47" s="1403"/>
      <c r="Y47" s="1403"/>
      <c r="Z47" s="1403"/>
      <c r="AA47" s="1403"/>
      <c r="AB47" s="1403"/>
      <c r="AC47" s="1404"/>
      <c r="AD47" s="1407"/>
      <c r="AE47" s="1389"/>
      <c r="AF47" s="1389"/>
      <c r="AG47" s="1389"/>
      <c r="AH47" s="1389"/>
      <c r="AI47" s="1389"/>
      <c r="AJ47" s="1389"/>
      <c r="AK47" s="1389"/>
      <c r="AL47" s="1389"/>
      <c r="AM47" s="1389"/>
      <c r="AN47" s="1389"/>
      <c r="AO47" s="1389"/>
      <c r="AP47" s="1389"/>
      <c r="AQ47" s="1389"/>
      <c r="AR47" s="1389"/>
      <c r="AS47" s="1389"/>
      <c r="AT47" s="1389"/>
      <c r="AU47" s="1389"/>
      <c r="AV47" s="1389"/>
      <c r="AW47" s="1389"/>
      <c r="AX47" s="1389"/>
      <c r="AY47" s="1389"/>
      <c r="AZ47" s="1389"/>
      <c r="BA47" s="1389"/>
      <c r="BB47" s="1389"/>
      <c r="BC47" s="1389"/>
      <c r="BD47" s="1389"/>
      <c r="BE47" s="1389"/>
      <c r="BF47" s="1389"/>
      <c r="BG47" s="1389"/>
      <c r="BH47" s="1389"/>
      <c r="BI47" s="1389"/>
      <c r="BJ47" s="1389"/>
      <c r="BK47" s="1389"/>
      <c r="BL47" s="1389"/>
      <c r="BM47" s="1389"/>
      <c r="BN47" s="1389"/>
      <c r="BO47" s="1389"/>
      <c r="BP47" s="1389"/>
      <c r="BQ47" s="1389"/>
      <c r="BR47" s="1389"/>
      <c r="BS47" s="1389"/>
      <c r="BT47" s="1389"/>
      <c r="BU47" s="1389"/>
      <c r="BV47" s="1389"/>
      <c r="BW47" s="1389"/>
      <c r="BX47" s="1389"/>
      <c r="BY47" s="1389"/>
      <c r="BZ47" s="1389"/>
      <c r="CA47" s="1389"/>
      <c r="CB47" s="1389"/>
      <c r="CC47" s="1389"/>
      <c r="CD47" s="1389"/>
      <c r="CE47" s="1389"/>
      <c r="CF47" s="1389"/>
      <c r="CG47" s="1389"/>
      <c r="CH47" s="1389"/>
      <c r="CI47" s="1392"/>
    </row>
    <row r="48" spans="1:87" s="314" customFormat="1" ht="6" customHeight="1">
      <c r="A48" s="1480"/>
      <c r="B48" s="1481"/>
      <c r="C48" s="1481"/>
      <c r="D48" s="1482"/>
      <c r="E48" s="1393">
        <v>7</v>
      </c>
      <c r="F48" s="1394"/>
      <c r="G48" s="1394"/>
      <c r="H48" s="1395"/>
      <c r="I48" s="1402"/>
      <c r="J48" s="1403"/>
      <c r="K48" s="1403" t="s">
        <v>277</v>
      </c>
      <c r="L48" s="1403"/>
      <c r="M48" s="1403"/>
      <c r="N48" s="1403"/>
      <c r="O48" s="1403"/>
      <c r="P48" s="1403"/>
      <c r="Q48" s="1403"/>
      <c r="R48" s="1403"/>
      <c r="S48" s="1403"/>
      <c r="T48" s="1403"/>
      <c r="U48" s="1403"/>
      <c r="V48" s="1403"/>
      <c r="W48" s="1403"/>
      <c r="X48" s="1403"/>
      <c r="Y48" s="1403"/>
      <c r="Z48" s="1403"/>
      <c r="AA48" s="1403"/>
      <c r="AB48" s="1403"/>
      <c r="AC48" s="1404"/>
      <c r="AD48" s="1448" t="s">
        <v>278</v>
      </c>
      <c r="AE48" s="1449"/>
      <c r="AF48" s="1449"/>
      <c r="AG48" s="1449"/>
      <c r="AH48" s="1449"/>
      <c r="AI48" s="1449"/>
      <c r="AJ48" s="1449"/>
      <c r="AK48" s="1449"/>
      <c r="AL48" s="1387"/>
      <c r="AM48" s="1387"/>
      <c r="AN48" s="1387" t="s">
        <v>255</v>
      </c>
      <c r="AO48" s="1387"/>
      <c r="AP48" s="1387"/>
      <c r="AQ48" s="1387"/>
      <c r="AR48" s="1387"/>
      <c r="AS48" s="1387"/>
      <c r="AT48" s="1387"/>
      <c r="AU48" s="1387"/>
      <c r="AV48" s="1387"/>
      <c r="AW48" s="1387"/>
      <c r="AX48" s="1387"/>
      <c r="AY48" s="1387" t="s">
        <v>260</v>
      </c>
      <c r="AZ48" s="1387"/>
      <c r="BA48" s="1387"/>
      <c r="BB48" s="1387"/>
      <c r="BC48" s="1387"/>
      <c r="BD48" s="1387"/>
      <c r="BE48" s="1387"/>
      <c r="BF48" s="1390"/>
      <c r="BG48" s="1448" t="s">
        <v>279</v>
      </c>
      <c r="BH48" s="1449"/>
      <c r="BI48" s="1449"/>
      <c r="BJ48" s="1449"/>
      <c r="BK48" s="1449"/>
      <c r="BL48" s="1449"/>
      <c r="BM48" s="1449"/>
      <c r="BN48" s="1449"/>
      <c r="BO48" s="1449"/>
      <c r="BP48" s="1449"/>
      <c r="BQ48" s="1449"/>
      <c r="BR48" s="1387"/>
      <c r="BS48" s="1387"/>
      <c r="BT48" s="1387" t="s">
        <v>255</v>
      </c>
      <c r="BU48" s="1387"/>
      <c r="BV48" s="1387"/>
      <c r="BW48" s="1387"/>
      <c r="BX48" s="1387"/>
      <c r="BY48" s="1387"/>
      <c r="BZ48" s="1387"/>
      <c r="CA48" s="1387"/>
      <c r="CB48" s="1387"/>
      <c r="CC48" s="1387"/>
      <c r="CD48" s="1387"/>
      <c r="CE48" s="1387" t="s">
        <v>260</v>
      </c>
      <c r="CF48" s="1387"/>
      <c r="CG48" s="1387"/>
      <c r="CH48" s="1387"/>
      <c r="CI48" s="1390"/>
    </row>
    <row r="49" spans="1:87" s="314" customFormat="1" ht="6" customHeight="1">
      <c r="A49" s="1480"/>
      <c r="B49" s="1481"/>
      <c r="C49" s="1481"/>
      <c r="D49" s="1482"/>
      <c r="E49" s="1396"/>
      <c r="F49" s="1397"/>
      <c r="G49" s="1397"/>
      <c r="H49" s="1398"/>
      <c r="I49" s="1402"/>
      <c r="J49" s="1403"/>
      <c r="K49" s="1403"/>
      <c r="L49" s="1403"/>
      <c r="M49" s="1403"/>
      <c r="N49" s="1403"/>
      <c r="O49" s="1403"/>
      <c r="P49" s="1403"/>
      <c r="Q49" s="1403"/>
      <c r="R49" s="1403"/>
      <c r="S49" s="1403"/>
      <c r="T49" s="1403"/>
      <c r="U49" s="1403"/>
      <c r="V49" s="1403"/>
      <c r="W49" s="1403"/>
      <c r="X49" s="1403"/>
      <c r="Y49" s="1403"/>
      <c r="Z49" s="1403"/>
      <c r="AA49" s="1403"/>
      <c r="AB49" s="1403"/>
      <c r="AC49" s="1404"/>
      <c r="AD49" s="1450"/>
      <c r="AE49" s="1451"/>
      <c r="AF49" s="1451"/>
      <c r="AG49" s="1451"/>
      <c r="AH49" s="1451"/>
      <c r="AI49" s="1451"/>
      <c r="AJ49" s="1451"/>
      <c r="AK49" s="1451"/>
      <c r="AL49" s="1388"/>
      <c r="AM49" s="1388"/>
      <c r="AN49" s="1388"/>
      <c r="AO49" s="1388"/>
      <c r="AP49" s="1388"/>
      <c r="AQ49" s="1388"/>
      <c r="AR49" s="1388"/>
      <c r="AS49" s="1388"/>
      <c r="AT49" s="1388"/>
      <c r="AU49" s="1388"/>
      <c r="AV49" s="1388"/>
      <c r="AW49" s="1388"/>
      <c r="AX49" s="1388"/>
      <c r="AY49" s="1388"/>
      <c r="AZ49" s="1388"/>
      <c r="BA49" s="1388"/>
      <c r="BB49" s="1388"/>
      <c r="BC49" s="1388"/>
      <c r="BD49" s="1388"/>
      <c r="BE49" s="1388"/>
      <c r="BF49" s="1391"/>
      <c r="BG49" s="1450"/>
      <c r="BH49" s="1451"/>
      <c r="BI49" s="1451"/>
      <c r="BJ49" s="1451"/>
      <c r="BK49" s="1451"/>
      <c r="BL49" s="1451"/>
      <c r="BM49" s="1451"/>
      <c r="BN49" s="1451"/>
      <c r="BO49" s="1451"/>
      <c r="BP49" s="1451"/>
      <c r="BQ49" s="1451"/>
      <c r="BR49" s="1388"/>
      <c r="BS49" s="1388"/>
      <c r="BT49" s="1388"/>
      <c r="BU49" s="1388"/>
      <c r="BV49" s="1388"/>
      <c r="BW49" s="1388"/>
      <c r="BX49" s="1388"/>
      <c r="BY49" s="1388"/>
      <c r="BZ49" s="1388"/>
      <c r="CA49" s="1388"/>
      <c r="CB49" s="1388"/>
      <c r="CC49" s="1388"/>
      <c r="CD49" s="1388"/>
      <c r="CE49" s="1388"/>
      <c r="CF49" s="1388"/>
      <c r="CG49" s="1388"/>
      <c r="CH49" s="1388"/>
      <c r="CI49" s="1391"/>
    </row>
    <row r="50" spans="1:87" s="314" customFormat="1" ht="6" customHeight="1">
      <c r="A50" s="1480"/>
      <c r="B50" s="1481"/>
      <c r="C50" s="1481"/>
      <c r="D50" s="1482"/>
      <c r="E50" s="1396"/>
      <c r="F50" s="1397"/>
      <c r="G50" s="1397"/>
      <c r="H50" s="1398"/>
      <c r="I50" s="1402"/>
      <c r="J50" s="1403"/>
      <c r="K50" s="1403"/>
      <c r="L50" s="1403"/>
      <c r="M50" s="1403"/>
      <c r="N50" s="1403"/>
      <c r="O50" s="1403"/>
      <c r="P50" s="1403"/>
      <c r="Q50" s="1403"/>
      <c r="R50" s="1403"/>
      <c r="S50" s="1403"/>
      <c r="T50" s="1403"/>
      <c r="U50" s="1403"/>
      <c r="V50" s="1403"/>
      <c r="W50" s="1403"/>
      <c r="X50" s="1403"/>
      <c r="Y50" s="1403"/>
      <c r="Z50" s="1403"/>
      <c r="AA50" s="1403"/>
      <c r="AB50" s="1403"/>
      <c r="AC50" s="1404"/>
      <c r="AD50" s="1450"/>
      <c r="AE50" s="1451"/>
      <c r="AF50" s="1451"/>
      <c r="AG50" s="1451"/>
      <c r="AH50" s="1451"/>
      <c r="AI50" s="1451"/>
      <c r="AJ50" s="1451"/>
      <c r="AK50" s="1451"/>
      <c r="AL50" s="1388"/>
      <c r="AM50" s="1388"/>
      <c r="AN50" s="1388"/>
      <c r="AO50" s="1388"/>
      <c r="AP50" s="1388"/>
      <c r="AQ50" s="1388"/>
      <c r="AR50" s="1388"/>
      <c r="AS50" s="1388"/>
      <c r="AT50" s="1388"/>
      <c r="AU50" s="1388"/>
      <c r="AV50" s="1388"/>
      <c r="AW50" s="1388"/>
      <c r="AX50" s="1388"/>
      <c r="AY50" s="1388"/>
      <c r="AZ50" s="1388"/>
      <c r="BA50" s="1388"/>
      <c r="BB50" s="1388"/>
      <c r="BC50" s="1388"/>
      <c r="BD50" s="1388"/>
      <c r="BE50" s="1388"/>
      <c r="BF50" s="1391"/>
      <c r="BG50" s="1450"/>
      <c r="BH50" s="1451"/>
      <c r="BI50" s="1451"/>
      <c r="BJ50" s="1451"/>
      <c r="BK50" s="1451"/>
      <c r="BL50" s="1451"/>
      <c r="BM50" s="1451"/>
      <c r="BN50" s="1451"/>
      <c r="BO50" s="1451"/>
      <c r="BP50" s="1451"/>
      <c r="BQ50" s="1451"/>
      <c r="BR50" s="1388"/>
      <c r="BS50" s="1388"/>
      <c r="BT50" s="1388"/>
      <c r="BU50" s="1388"/>
      <c r="BV50" s="1388"/>
      <c r="BW50" s="1388"/>
      <c r="BX50" s="1388"/>
      <c r="BY50" s="1388"/>
      <c r="BZ50" s="1388"/>
      <c r="CA50" s="1388"/>
      <c r="CB50" s="1388"/>
      <c r="CC50" s="1388"/>
      <c r="CD50" s="1388"/>
      <c r="CE50" s="1388"/>
      <c r="CF50" s="1388"/>
      <c r="CG50" s="1388"/>
      <c r="CH50" s="1388"/>
      <c r="CI50" s="1391"/>
    </row>
    <row r="51" spans="1:87" s="314" customFormat="1" ht="6" customHeight="1">
      <c r="A51" s="1480"/>
      <c r="B51" s="1481"/>
      <c r="C51" s="1481"/>
      <c r="D51" s="1482"/>
      <c r="E51" s="1399"/>
      <c r="F51" s="1400"/>
      <c r="G51" s="1400"/>
      <c r="H51" s="1401"/>
      <c r="I51" s="1402"/>
      <c r="J51" s="1403"/>
      <c r="K51" s="1403"/>
      <c r="L51" s="1403"/>
      <c r="M51" s="1403"/>
      <c r="N51" s="1403"/>
      <c r="O51" s="1403"/>
      <c r="P51" s="1403"/>
      <c r="Q51" s="1403"/>
      <c r="R51" s="1403"/>
      <c r="S51" s="1403"/>
      <c r="T51" s="1403"/>
      <c r="U51" s="1403"/>
      <c r="V51" s="1403"/>
      <c r="W51" s="1403"/>
      <c r="X51" s="1403"/>
      <c r="Y51" s="1403"/>
      <c r="Z51" s="1403"/>
      <c r="AA51" s="1403"/>
      <c r="AB51" s="1403"/>
      <c r="AC51" s="1404"/>
      <c r="AD51" s="1452"/>
      <c r="AE51" s="1453"/>
      <c r="AF51" s="1453"/>
      <c r="AG51" s="1453"/>
      <c r="AH51" s="1453"/>
      <c r="AI51" s="1453"/>
      <c r="AJ51" s="1453"/>
      <c r="AK51" s="1453"/>
      <c r="AL51" s="1389"/>
      <c r="AM51" s="1389"/>
      <c r="AN51" s="1389"/>
      <c r="AO51" s="1389"/>
      <c r="AP51" s="1389"/>
      <c r="AQ51" s="1389"/>
      <c r="AR51" s="1389"/>
      <c r="AS51" s="1389"/>
      <c r="AT51" s="1389"/>
      <c r="AU51" s="1389"/>
      <c r="AV51" s="1389"/>
      <c r="AW51" s="1389"/>
      <c r="AX51" s="1389"/>
      <c r="AY51" s="1389"/>
      <c r="AZ51" s="1389"/>
      <c r="BA51" s="1389"/>
      <c r="BB51" s="1389"/>
      <c r="BC51" s="1389"/>
      <c r="BD51" s="1389"/>
      <c r="BE51" s="1389"/>
      <c r="BF51" s="1392"/>
      <c r="BG51" s="1452"/>
      <c r="BH51" s="1453"/>
      <c r="BI51" s="1453"/>
      <c r="BJ51" s="1453"/>
      <c r="BK51" s="1453"/>
      <c r="BL51" s="1453"/>
      <c r="BM51" s="1453"/>
      <c r="BN51" s="1453"/>
      <c r="BO51" s="1453"/>
      <c r="BP51" s="1453"/>
      <c r="BQ51" s="1453"/>
      <c r="BR51" s="1389"/>
      <c r="BS51" s="1389"/>
      <c r="BT51" s="1389"/>
      <c r="BU51" s="1389"/>
      <c r="BV51" s="1389"/>
      <c r="BW51" s="1389"/>
      <c r="BX51" s="1389"/>
      <c r="BY51" s="1389"/>
      <c r="BZ51" s="1389"/>
      <c r="CA51" s="1389"/>
      <c r="CB51" s="1389"/>
      <c r="CC51" s="1389"/>
      <c r="CD51" s="1389"/>
      <c r="CE51" s="1389"/>
      <c r="CF51" s="1389"/>
      <c r="CG51" s="1389"/>
      <c r="CH51" s="1389"/>
      <c r="CI51" s="1392"/>
    </row>
    <row r="52" spans="1:87" s="314" customFormat="1" ht="6" customHeight="1">
      <c r="A52" s="1480"/>
      <c r="B52" s="1481"/>
      <c r="C52" s="1481"/>
      <c r="D52" s="1482"/>
      <c r="E52" s="1393">
        <v>8</v>
      </c>
      <c r="F52" s="1394"/>
      <c r="G52" s="1394"/>
      <c r="H52" s="1395"/>
      <c r="I52" s="1402"/>
      <c r="J52" s="1403"/>
      <c r="K52" s="1403" t="s">
        <v>280</v>
      </c>
      <c r="L52" s="1403"/>
      <c r="M52" s="1403"/>
      <c r="N52" s="1403"/>
      <c r="O52" s="1403"/>
      <c r="P52" s="1403"/>
      <c r="Q52" s="1403"/>
      <c r="R52" s="1403"/>
      <c r="S52" s="1403"/>
      <c r="T52" s="1403"/>
      <c r="U52" s="1403"/>
      <c r="V52" s="1403"/>
      <c r="W52" s="1403"/>
      <c r="X52" s="1403"/>
      <c r="Y52" s="1403"/>
      <c r="Z52" s="1403"/>
      <c r="AA52" s="1403"/>
      <c r="AB52" s="1403"/>
      <c r="AC52" s="1404"/>
      <c r="AD52" s="1405"/>
      <c r="AE52" s="1387"/>
      <c r="AF52" s="1387"/>
      <c r="AG52" s="1387" t="s">
        <v>255</v>
      </c>
      <c r="AH52" s="1387"/>
      <c r="AI52" s="1387"/>
      <c r="AJ52" s="1387"/>
      <c r="AK52" s="1387"/>
      <c r="AL52" s="1387"/>
      <c r="AM52" s="1387"/>
      <c r="AN52" s="1387"/>
      <c r="AO52" s="1387"/>
      <c r="AP52" s="1387"/>
      <c r="AQ52" s="1387"/>
      <c r="AR52" s="1387"/>
      <c r="AS52" s="1387"/>
      <c r="AT52" s="1387"/>
      <c r="AU52" s="1387"/>
      <c r="AV52" s="1387"/>
      <c r="AW52" s="1387"/>
      <c r="AX52" s="1387"/>
      <c r="AY52" s="1387"/>
      <c r="AZ52" s="1387"/>
      <c r="BA52" s="1387"/>
      <c r="BB52" s="1387"/>
      <c r="BC52" s="1387"/>
      <c r="BD52" s="1387"/>
      <c r="BE52" s="1387"/>
      <c r="BF52" s="1387"/>
      <c r="BG52" s="1387"/>
      <c r="BH52" s="1387"/>
      <c r="BI52" s="1387"/>
      <c r="BJ52" s="1387" t="s">
        <v>260</v>
      </c>
      <c r="BK52" s="1387"/>
      <c r="BL52" s="1387"/>
      <c r="BM52" s="1387"/>
      <c r="BN52" s="1387"/>
      <c r="BO52" s="1387"/>
      <c r="BP52" s="1387"/>
      <c r="BQ52" s="1387"/>
      <c r="BR52" s="1387"/>
      <c r="BS52" s="1387"/>
      <c r="BT52" s="1387"/>
      <c r="BU52" s="1387"/>
      <c r="BV52" s="1387"/>
      <c r="BW52" s="1387"/>
      <c r="BX52" s="1387"/>
      <c r="BY52" s="1387"/>
      <c r="BZ52" s="1387"/>
      <c r="CA52" s="1387"/>
      <c r="CB52" s="1387"/>
      <c r="CC52" s="1387"/>
      <c r="CD52" s="1387"/>
      <c r="CE52" s="1387"/>
      <c r="CF52" s="1387"/>
      <c r="CG52" s="1387"/>
      <c r="CH52" s="1387"/>
      <c r="CI52" s="1390"/>
    </row>
    <row r="53" spans="1:87" s="314" customFormat="1" ht="6" customHeight="1">
      <c r="A53" s="1480"/>
      <c r="B53" s="1481"/>
      <c r="C53" s="1481"/>
      <c r="D53" s="1482"/>
      <c r="E53" s="1396"/>
      <c r="F53" s="1397"/>
      <c r="G53" s="1397"/>
      <c r="H53" s="1398"/>
      <c r="I53" s="1402"/>
      <c r="J53" s="1403"/>
      <c r="K53" s="1403"/>
      <c r="L53" s="1403"/>
      <c r="M53" s="1403"/>
      <c r="N53" s="1403"/>
      <c r="O53" s="1403"/>
      <c r="P53" s="1403"/>
      <c r="Q53" s="1403"/>
      <c r="R53" s="1403"/>
      <c r="S53" s="1403"/>
      <c r="T53" s="1403"/>
      <c r="U53" s="1403"/>
      <c r="V53" s="1403"/>
      <c r="W53" s="1403"/>
      <c r="X53" s="1403"/>
      <c r="Y53" s="1403"/>
      <c r="Z53" s="1403"/>
      <c r="AA53" s="1403"/>
      <c r="AB53" s="1403"/>
      <c r="AC53" s="1404"/>
      <c r="AD53" s="1406"/>
      <c r="AE53" s="1388"/>
      <c r="AF53" s="1388"/>
      <c r="AG53" s="1388"/>
      <c r="AH53" s="1388"/>
      <c r="AI53" s="1388"/>
      <c r="AJ53" s="1388"/>
      <c r="AK53" s="1388"/>
      <c r="AL53" s="1388"/>
      <c r="AM53" s="1388"/>
      <c r="AN53" s="1388"/>
      <c r="AO53" s="1388"/>
      <c r="AP53" s="1388"/>
      <c r="AQ53" s="1388"/>
      <c r="AR53" s="1388"/>
      <c r="AS53" s="1388"/>
      <c r="AT53" s="1388"/>
      <c r="AU53" s="1388"/>
      <c r="AV53" s="1388"/>
      <c r="AW53" s="1388"/>
      <c r="AX53" s="1388"/>
      <c r="AY53" s="1388"/>
      <c r="AZ53" s="1388"/>
      <c r="BA53" s="1388"/>
      <c r="BB53" s="1388"/>
      <c r="BC53" s="1388"/>
      <c r="BD53" s="1388"/>
      <c r="BE53" s="1388"/>
      <c r="BF53" s="1388"/>
      <c r="BG53" s="1388"/>
      <c r="BH53" s="1388"/>
      <c r="BI53" s="1388"/>
      <c r="BJ53" s="1388"/>
      <c r="BK53" s="1388"/>
      <c r="BL53" s="1388"/>
      <c r="BM53" s="1388"/>
      <c r="BN53" s="1388"/>
      <c r="BO53" s="1388"/>
      <c r="BP53" s="1388"/>
      <c r="BQ53" s="1388"/>
      <c r="BR53" s="1388"/>
      <c r="BS53" s="1388"/>
      <c r="BT53" s="1388"/>
      <c r="BU53" s="1388"/>
      <c r="BV53" s="1388"/>
      <c r="BW53" s="1388"/>
      <c r="BX53" s="1388"/>
      <c r="BY53" s="1388"/>
      <c r="BZ53" s="1388"/>
      <c r="CA53" s="1388"/>
      <c r="CB53" s="1388"/>
      <c r="CC53" s="1388"/>
      <c r="CD53" s="1388"/>
      <c r="CE53" s="1388"/>
      <c r="CF53" s="1388"/>
      <c r="CG53" s="1388"/>
      <c r="CH53" s="1388"/>
      <c r="CI53" s="1391"/>
    </row>
    <row r="54" spans="1:87" s="314" customFormat="1" ht="6" customHeight="1">
      <c r="A54" s="1480"/>
      <c r="B54" s="1481"/>
      <c r="C54" s="1481"/>
      <c r="D54" s="1482"/>
      <c r="E54" s="1396"/>
      <c r="F54" s="1397"/>
      <c r="G54" s="1397"/>
      <c r="H54" s="1398"/>
      <c r="I54" s="1402"/>
      <c r="J54" s="1403"/>
      <c r="K54" s="1403"/>
      <c r="L54" s="1403"/>
      <c r="M54" s="1403"/>
      <c r="N54" s="1403"/>
      <c r="O54" s="1403"/>
      <c r="P54" s="1403"/>
      <c r="Q54" s="1403"/>
      <c r="R54" s="1403"/>
      <c r="S54" s="1403"/>
      <c r="T54" s="1403"/>
      <c r="U54" s="1403"/>
      <c r="V54" s="1403"/>
      <c r="W54" s="1403"/>
      <c r="X54" s="1403"/>
      <c r="Y54" s="1403"/>
      <c r="Z54" s="1403"/>
      <c r="AA54" s="1403"/>
      <c r="AB54" s="1403"/>
      <c r="AC54" s="1404"/>
      <c r="AD54" s="1406"/>
      <c r="AE54" s="1388"/>
      <c r="AF54" s="1388"/>
      <c r="AG54" s="1388"/>
      <c r="AH54" s="1388"/>
      <c r="AI54" s="1388"/>
      <c r="AJ54" s="1388"/>
      <c r="AK54" s="1388"/>
      <c r="AL54" s="1388"/>
      <c r="AM54" s="1388"/>
      <c r="AN54" s="1388"/>
      <c r="AO54" s="1388"/>
      <c r="AP54" s="1388"/>
      <c r="AQ54" s="1388"/>
      <c r="AR54" s="1388"/>
      <c r="AS54" s="1388"/>
      <c r="AT54" s="1388"/>
      <c r="AU54" s="1388"/>
      <c r="AV54" s="1388"/>
      <c r="AW54" s="1388"/>
      <c r="AX54" s="1388"/>
      <c r="AY54" s="1388"/>
      <c r="AZ54" s="1388"/>
      <c r="BA54" s="1388"/>
      <c r="BB54" s="1388"/>
      <c r="BC54" s="1388"/>
      <c r="BD54" s="1388"/>
      <c r="BE54" s="1388"/>
      <c r="BF54" s="1388"/>
      <c r="BG54" s="1388"/>
      <c r="BH54" s="1388"/>
      <c r="BI54" s="1388"/>
      <c r="BJ54" s="1388"/>
      <c r="BK54" s="1388"/>
      <c r="BL54" s="1388"/>
      <c r="BM54" s="1388"/>
      <c r="BN54" s="1388"/>
      <c r="BO54" s="1388"/>
      <c r="BP54" s="1388"/>
      <c r="BQ54" s="1388"/>
      <c r="BR54" s="1388"/>
      <c r="BS54" s="1388"/>
      <c r="BT54" s="1388"/>
      <c r="BU54" s="1388"/>
      <c r="BV54" s="1388"/>
      <c r="BW54" s="1388"/>
      <c r="BX54" s="1388"/>
      <c r="BY54" s="1388"/>
      <c r="BZ54" s="1388"/>
      <c r="CA54" s="1388"/>
      <c r="CB54" s="1388"/>
      <c r="CC54" s="1388"/>
      <c r="CD54" s="1388"/>
      <c r="CE54" s="1388"/>
      <c r="CF54" s="1388"/>
      <c r="CG54" s="1388"/>
      <c r="CH54" s="1388"/>
      <c r="CI54" s="1391"/>
    </row>
    <row r="55" spans="1:87" s="314" customFormat="1" ht="6" customHeight="1">
      <c r="A55" s="1480"/>
      <c r="B55" s="1481"/>
      <c r="C55" s="1481"/>
      <c r="D55" s="1482"/>
      <c r="E55" s="1399"/>
      <c r="F55" s="1400"/>
      <c r="G55" s="1400"/>
      <c r="H55" s="1401"/>
      <c r="I55" s="1402"/>
      <c r="J55" s="1403"/>
      <c r="K55" s="1403"/>
      <c r="L55" s="1403"/>
      <c r="M55" s="1403"/>
      <c r="N55" s="1403"/>
      <c r="O55" s="1403"/>
      <c r="P55" s="1403"/>
      <c r="Q55" s="1403"/>
      <c r="R55" s="1403"/>
      <c r="S55" s="1403"/>
      <c r="T55" s="1403"/>
      <c r="U55" s="1403"/>
      <c r="V55" s="1403"/>
      <c r="W55" s="1403"/>
      <c r="X55" s="1403"/>
      <c r="Y55" s="1403"/>
      <c r="Z55" s="1403"/>
      <c r="AA55" s="1403"/>
      <c r="AB55" s="1403"/>
      <c r="AC55" s="1404"/>
      <c r="AD55" s="1407"/>
      <c r="AE55" s="1389"/>
      <c r="AF55" s="1389"/>
      <c r="AG55" s="1389"/>
      <c r="AH55" s="1389"/>
      <c r="AI55" s="1389"/>
      <c r="AJ55" s="1389"/>
      <c r="AK55" s="1389"/>
      <c r="AL55" s="1389"/>
      <c r="AM55" s="1389"/>
      <c r="AN55" s="1389"/>
      <c r="AO55" s="1389"/>
      <c r="AP55" s="1389"/>
      <c r="AQ55" s="1389"/>
      <c r="AR55" s="1389"/>
      <c r="AS55" s="1389"/>
      <c r="AT55" s="1389"/>
      <c r="AU55" s="1389"/>
      <c r="AV55" s="1389"/>
      <c r="AW55" s="1389"/>
      <c r="AX55" s="1389"/>
      <c r="AY55" s="1389"/>
      <c r="AZ55" s="1389"/>
      <c r="BA55" s="1389"/>
      <c r="BB55" s="1389"/>
      <c r="BC55" s="1389"/>
      <c r="BD55" s="1389"/>
      <c r="BE55" s="1389"/>
      <c r="BF55" s="1389"/>
      <c r="BG55" s="1389"/>
      <c r="BH55" s="1389"/>
      <c r="BI55" s="1389"/>
      <c r="BJ55" s="1389"/>
      <c r="BK55" s="1389"/>
      <c r="BL55" s="1389"/>
      <c r="BM55" s="1389"/>
      <c r="BN55" s="1389"/>
      <c r="BO55" s="1389"/>
      <c r="BP55" s="1389"/>
      <c r="BQ55" s="1389"/>
      <c r="BR55" s="1389"/>
      <c r="BS55" s="1389"/>
      <c r="BT55" s="1389"/>
      <c r="BU55" s="1389"/>
      <c r="BV55" s="1389"/>
      <c r="BW55" s="1389"/>
      <c r="BX55" s="1389"/>
      <c r="BY55" s="1389"/>
      <c r="BZ55" s="1389"/>
      <c r="CA55" s="1389"/>
      <c r="CB55" s="1389"/>
      <c r="CC55" s="1389"/>
      <c r="CD55" s="1389"/>
      <c r="CE55" s="1389"/>
      <c r="CF55" s="1389"/>
      <c r="CG55" s="1389"/>
      <c r="CH55" s="1389"/>
      <c r="CI55" s="1392"/>
    </row>
    <row r="56" spans="1:87" s="314" customFormat="1" ht="6" customHeight="1">
      <c r="A56" s="1480"/>
      <c r="B56" s="1481"/>
      <c r="C56" s="1481"/>
      <c r="D56" s="1482"/>
      <c r="E56" s="1393">
        <v>9</v>
      </c>
      <c r="F56" s="1394"/>
      <c r="G56" s="1394"/>
      <c r="H56" s="1395"/>
      <c r="I56" s="1402"/>
      <c r="J56" s="1403"/>
      <c r="K56" s="1403" t="s">
        <v>281</v>
      </c>
      <c r="L56" s="1403"/>
      <c r="M56" s="1403"/>
      <c r="N56" s="1403"/>
      <c r="O56" s="1403"/>
      <c r="P56" s="1403"/>
      <c r="Q56" s="1403"/>
      <c r="R56" s="1403"/>
      <c r="S56" s="1403"/>
      <c r="T56" s="1403"/>
      <c r="U56" s="1403"/>
      <c r="V56" s="1403"/>
      <c r="W56" s="1403"/>
      <c r="X56" s="1403"/>
      <c r="Y56" s="1403"/>
      <c r="Z56" s="1403"/>
      <c r="AA56" s="1403"/>
      <c r="AB56" s="1403"/>
      <c r="AC56" s="1404"/>
      <c r="AD56" s="1405"/>
      <c r="AE56" s="1387"/>
      <c r="AF56" s="1387"/>
      <c r="AG56" s="1387" t="s">
        <v>255</v>
      </c>
      <c r="AH56" s="1387"/>
      <c r="AI56" s="1387"/>
      <c r="AJ56" s="1387"/>
      <c r="AK56" s="1387"/>
      <c r="AL56" s="1456" t="s">
        <v>282</v>
      </c>
      <c r="AM56" s="1456"/>
      <c r="AN56" s="1456"/>
      <c r="AO56" s="1456"/>
      <c r="AP56" s="1456"/>
      <c r="AQ56" s="1456"/>
      <c r="AR56" s="1456"/>
      <c r="AS56" s="1456"/>
      <c r="AT56" s="1456"/>
      <c r="AU56" s="1456"/>
      <c r="AV56" s="1456"/>
      <c r="AW56" s="1456"/>
      <c r="AX56" s="1456"/>
      <c r="AY56" s="1456"/>
      <c r="AZ56" s="1456"/>
      <c r="BA56" s="1456"/>
      <c r="BB56" s="1456"/>
      <c r="BC56" s="1387"/>
      <c r="BD56" s="1387"/>
      <c r="BE56" s="1462" t="s">
        <v>586</v>
      </c>
      <c r="BF56" s="1462"/>
      <c r="BG56" s="1462"/>
      <c r="BH56" s="1462"/>
      <c r="BI56" s="1462"/>
      <c r="BJ56" s="1462"/>
      <c r="BK56" s="1459" t="s">
        <v>585</v>
      </c>
      <c r="BL56" s="1459"/>
      <c r="BM56" s="1459"/>
      <c r="BN56" s="1459"/>
      <c r="BO56" s="1459"/>
      <c r="BP56" s="1459"/>
      <c r="BQ56" s="1459"/>
      <c r="BR56" s="1459"/>
      <c r="BS56" s="1459"/>
      <c r="BT56" s="1459"/>
      <c r="BU56" s="1459"/>
      <c r="BV56" s="1459"/>
      <c r="BW56" s="1459"/>
      <c r="BX56" s="1387"/>
      <c r="BY56" s="1387"/>
      <c r="BZ56" s="1387" t="s">
        <v>587</v>
      </c>
      <c r="CA56" s="1387"/>
      <c r="CB56" s="1387"/>
      <c r="CC56" s="1387"/>
      <c r="CD56" s="1387"/>
      <c r="CE56" s="1387"/>
      <c r="CF56" s="1387"/>
      <c r="CG56" s="1387"/>
      <c r="CH56" s="1387"/>
      <c r="CI56" s="1390"/>
    </row>
    <row r="57" spans="1:87" s="314" customFormat="1" ht="6" customHeight="1">
      <c r="A57" s="1480"/>
      <c r="B57" s="1481"/>
      <c r="C57" s="1481"/>
      <c r="D57" s="1482"/>
      <c r="E57" s="1396"/>
      <c r="F57" s="1397"/>
      <c r="G57" s="1397"/>
      <c r="H57" s="1398"/>
      <c r="I57" s="1402"/>
      <c r="J57" s="1403"/>
      <c r="K57" s="1403"/>
      <c r="L57" s="1403"/>
      <c r="M57" s="1403"/>
      <c r="N57" s="1403"/>
      <c r="O57" s="1403"/>
      <c r="P57" s="1403"/>
      <c r="Q57" s="1403"/>
      <c r="R57" s="1403"/>
      <c r="S57" s="1403"/>
      <c r="T57" s="1403"/>
      <c r="U57" s="1403"/>
      <c r="V57" s="1403"/>
      <c r="W57" s="1403"/>
      <c r="X57" s="1403"/>
      <c r="Y57" s="1403"/>
      <c r="Z57" s="1403"/>
      <c r="AA57" s="1403"/>
      <c r="AB57" s="1403"/>
      <c r="AC57" s="1404"/>
      <c r="AD57" s="1406"/>
      <c r="AE57" s="1388"/>
      <c r="AF57" s="1388"/>
      <c r="AG57" s="1388"/>
      <c r="AH57" s="1388"/>
      <c r="AI57" s="1388"/>
      <c r="AJ57" s="1388"/>
      <c r="AK57" s="1388"/>
      <c r="AL57" s="1457"/>
      <c r="AM57" s="1457"/>
      <c r="AN57" s="1457"/>
      <c r="AO57" s="1457"/>
      <c r="AP57" s="1457"/>
      <c r="AQ57" s="1457"/>
      <c r="AR57" s="1457"/>
      <c r="AS57" s="1457"/>
      <c r="AT57" s="1457"/>
      <c r="AU57" s="1457"/>
      <c r="AV57" s="1457"/>
      <c r="AW57" s="1457"/>
      <c r="AX57" s="1457"/>
      <c r="AY57" s="1457"/>
      <c r="AZ57" s="1457"/>
      <c r="BA57" s="1457"/>
      <c r="BB57" s="1457"/>
      <c r="BC57" s="1388"/>
      <c r="BD57" s="1388"/>
      <c r="BE57" s="1463"/>
      <c r="BF57" s="1463"/>
      <c r="BG57" s="1463"/>
      <c r="BH57" s="1463"/>
      <c r="BI57" s="1463"/>
      <c r="BJ57" s="1463"/>
      <c r="BK57" s="1460"/>
      <c r="BL57" s="1460"/>
      <c r="BM57" s="1460"/>
      <c r="BN57" s="1460"/>
      <c r="BO57" s="1460"/>
      <c r="BP57" s="1460"/>
      <c r="BQ57" s="1460"/>
      <c r="BR57" s="1460"/>
      <c r="BS57" s="1460"/>
      <c r="BT57" s="1460"/>
      <c r="BU57" s="1460"/>
      <c r="BV57" s="1460"/>
      <c r="BW57" s="1460"/>
      <c r="BX57" s="1388"/>
      <c r="BY57" s="1388"/>
      <c r="BZ57" s="1388"/>
      <c r="CA57" s="1388"/>
      <c r="CB57" s="1388"/>
      <c r="CC57" s="1388"/>
      <c r="CD57" s="1388"/>
      <c r="CE57" s="1388"/>
      <c r="CF57" s="1388"/>
      <c r="CG57" s="1388"/>
      <c r="CH57" s="1388"/>
      <c r="CI57" s="1391"/>
    </row>
    <row r="58" spans="1:87" s="314" customFormat="1" ht="6" customHeight="1">
      <c r="A58" s="1480"/>
      <c r="B58" s="1481"/>
      <c r="C58" s="1481"/>
      <c r="D58" s="1482"/>
      <c r="E58" s="1396"/>
      <c r="F58" s="1397"/>
      <c r="G58" s="1397"/>
      <c r="H58" s="1398"/>
      <c r="I58" s="1402"/>
      <c r="J58" s="1403"/>
      <c r="K58" s="1403"/>
      <c r="L58" s="1403"/>
      <c r="M58" s="1403"/>
      <c r="N58" s="1403"/>
      <c r="O58" s="1403"/>
      <c r="P58" s="1403"/>
      <c r="Q58" s="1403"/>
      <c r="R58" s="1403"/>
      <c r="S58" s="1403"/>
      <c r="T58" s="1403"/>
      <c r="U58" s="1403"/>
      <c r="V58" s="1403"/>
      <c r="W58" s="1403"/>
      <c r="X58" s="1403"/>
      <c r="Y58" s="1403"/>
      <c r="Z58" s="1403"/>
      <c r="AA58" s="1403"/>
      <c r="AB58" s="1403"/>
      <c r="AC58" s="1404"/>
      <c r="AD58" s="1406"/>
      <c r="AE58" s="1388"/>
      <c r="AF58" s="1388"/>
      <c r="AG58" s="1388"/>
      <c r="AH58" s="1388"/>
      <c r="AI58" s="1388"/>
      <c r="AJ58" s="1388"/>
      <c r="AK58" s="1388"/>
      <c r="AL58" s="1457"/>
      <c r="AM58" s="1457"/>
      <c r="AN58" s="1457"/>
      <c r="AO58" s="1457"/>
      <c r="AP58" s="1457"/>
      <c r="AQ58" s="1457"/>
      <c r="AR58" s="1457"/>
      <c r="AS58" s="1457"/>
      <c r="AT58" s="1457"/>
      <c r="AU58" s="1457"/>
      <c r="AV58" s="1457"/>
      <c r="AW58" s="1457"/>
      <c r="AX58" s="1457"/>
      <c r="AY58" s="1457"/>
      <c r="AZ58" s="1457"/>
      <c r="BA58" s="1457"/>
      <c r="BB58" s="1457"/>
      <c r="BC58" s="1388"/>
      <c r="BD58" s="1388"/>
      <c r="BE58" s="1463"/>
      <c r="BF58" s="1463"/>
      <c r="BG58" s="1463"/>
      <c r="BH58" s="1463"/>
      <c r="BI58" s="1463"/>
      <c r="BJ58" s="1463"/>
      <c r="BK58" s="1460"/>
      <c r="BL58" s="1460"/>
      <c r="BM58" s="1460"/>
      <c r="BN58" s="1460"/>
      <c r="BO58" s="1460"/>
      <c r="BP58" s="1460"/>
      <c r="BQ58" s="1460"/>
      <c r="BR58" s="1460"/>
      <c r="BS58" s="1460"/>
      <c r="BT58" s="1460"/>
      <c r="BU58" s="1460"/>
      <c r="BV58" s="1460"/>
      <c r="BW58" s="1460"/>
      <c r="BX58" s="1388"/>
      <c r="BY58" s="1388"/>
      <c r="BZ58" s="1388"/>
      <c r="CA58" s="1388"/>
      <c r="CB58" s="1388"/>
      <c r="CC58" s="1388"/>
      <c r="CD58" s="1388"/>
      <c r="CE58" s="1388"/>
      <c r="CF58" s="1388"/>
      <c r="CG58" s="1388"/>
      <c r="CH58" s="1388"/>
      <c r="CI58" s="1391"/>
    </row>
    <row r="59" spans="1:87" s="314" customFormat="1" ht="6" customHeight="1">
      <c r="A59" s="1480"/>
      <c r="B59" s="1481"/>
      <c r="C59" s="1481"/>
      <c r="D59" s="1482"/>
      <c r="E59" s="1399"/>
      <c r="F59" s="1400"/>
      <c r="G59" s="1400"/>
      <c r="H59" s="1401"/>
      <c r="I59" s="1402"/>
      <c r="J59" s="1403"/>
      <c r="K59" s="1403"/>
      <c r="L59" s="1403"/>
      <c r="M59" s="1403"/>
      <c r="N59" s="1403"/>
      <c r="O59" s="1403"/>
      <c r="P59" s="1403"/>
      <c r="Q59" s="1403"/>
      <c r="R59" s="1403"/>
      <c r="S59" s="1403"/>
      <c r="T59" s="1403"/>
      <c r="U59" s="1403"/>
      <c r="V59" s="1403"/>
      <c r="W59" s="1403"/>
      <c r="X59" s="1403"/>
      <c r="Y59" s="1403"/>
      <c r="Z59" s="1403"/>
      <c r="AA59" s="1403"/>
      <c r="AB59" s="1403"/>
      <c r="AC59" s="1404"/>
      <c r="AD59" s="1407"/>
      <c r="AE59" s="1389"/>
      <c r="AF59" s="1389"/>
      <c r="AG59" s="1389"/>
      <c r="AH59" s="1389"/>
      <c r="AI59" s="1389"/>
      <c r="AJ59" s="1389"/>
      <c r="AK59" s="1389"/>
      <c r="AL59" s="1458"/>
      <c r="AM59" s="1458"/>
      <c r="AN59" s="1458"/>
      <c r="AO59" s="1458"/>
      <c r="AP59" s="1458"/>
      <c r="AQ59" s="1458"/>
      <c r="AR59" s="1458"/>
      <c r="AS59" s="1458"/>
      <c r="AT59" s="1458"/>
      <c r="AU59" s="1458"/>
      <c r="AV59" s="1458"/>
      <c r="AW59" s="1458"/>
      <c r="AX59" s="1458"/>
      <c r="AY59" s="1458"/>
      <c r="AZ59" s="1458"/>
      <c r="BA59" s="1458"/>
      <c r="BB59" s="1458"/>
      <c r="BC59" s="1389"/>
      <c r="BD59" s="1389"/>
      <c r="BE59" s="1464"/>
      <c r="BF59" s="1464"/>
      <c r="BG59" s="1464"/>
      <c r="BH59" s="1464"/>
      <c r="BI59" s="1464"/>
      <c r="BJ59" s="1464"/>
      <c r="BK59" s="1461"/>
      <c r="BL59" s="1461"/>
      <c r="BM59" s="1461"/>
      <c r="BN59" s="1461"/>
      <c r="BO59" s="1461"/>
      <c r="BP59" s="1461"/>
      <c r="BQ59" s="1461"/>
      <c r="BR59" s="1461"/>
      <c r="BS59" s="1461"/>
      <c r="BT59" s="1461"/>
      <c r="BU59" s="1461"/>
      <c r="BV59" s="1461"/>
      <c r="BW59" s="1461"/>
      <c r="BX59" s="1389"/>
      <c r="BY59" s="1389"/>
      <c r="BZ59" s="1389"/>
      <c r="CA59" s="1389"/>
      <c r="CB59" s="1389"/>
      <c r="CC59" s="1389"/>
      <c r="CD59" s="1389"/>
      <c r="CE59" s="1389"/>
      <c r="CF59" s="1389"/>
      <c r="CG59" s="1389"/>
      <c r="CH59" s="1389"/>
      <c r="CI59" s="1392"/>
    </row>
    <row r="60" spans="1:87" s="314" customFormat="1" ht="6" customHeight="1">
      <c r="A60" s="1480"/>
      <c r="B60" s="1481"/>
      <c r="C60" s="1481"/>
      <c r="D60" s="1482"/>
      <c r="E60" s="1393">
        <v>10</v>
      </c>
      <c r="F60" s="1394"/>
      <c r="G60" s="1394"/>
      <c r="H60" s="1395"/>
      <c r="I60" s="1402"/>
      <c r="J60" s="1403"/>
      <c r="K60" s="1403" t="s">
        <v>283</v>
      </c>
      <c r="L60" s="1403"/>
      <c r="M60" s="1403"/>
      <c r="N60" s="1403"/>
      <c r="O60" s="1403"/>
      <c r="P60" s="1403"/>
      <c r="Q60" s="1403"/>
      <c r="R60" s="1403"/>
      <c r="S60" s="1403"/>
      <c r="T60" s="1403"/>
      <c r="U60" s="1403"/>
      <c r="V60" s="1403"/>
      <c r="W60" s="1403"/>
      <c r="X60" s="1403"/>
      <c r="Y60" s="1403"/>
      <c r="Z60" s="1403"/>
      <c r="AA60" s="1403"/>
      <c r="AB60" s="1403"/>
      <c r="AC60" s="1404"/>
      <c r="AD60" s="1405"/>
      <c r="AE60" s="1387"/>
      <c r="AF60" s="1387"/>
      <c r="AG60" s="1387" t="s">
        <v>255</v>
      </c>
      <c r="AH60" s="1387"/>
      <c r="AI60" s="1387"/>
      <c r="AJ60" s="1387"/>
      <c r="AK60" s="1387"/>
      <c r="AL60" s="1456" t="s">
        <v>284</v>
      </c>
      <c r="AM60" s="1456"/>
      <c r="AN60" s="1456"/>
      <c r="AO60" s="1456"/>
      <c r="AP60" s="1456"/>
      <c r="AQ60" s="1456"/>
      <c r="AR60" s="1456"/>
      <c r="AS60" s="1456"/>
      <c r="AT60" s="1456"/>
      <c r="AU60" s="1456"/>
      <c r="AV60" s="1456"/>
      <c r="AW60" s="1456"/>
      <c r="AX60" s="1456"/>
      <c r="AY60" s="1456"/>
      <c r="AZ60" s="1456"/>
      <c r="BA60" s="1456"/>
      <c r="BB60" s="1456"/>
      <c r="BC60" s="1387"/>
      <c r="BD60" s="1387"/>
      <c r="BE60" s="1387" t="s">
        <v>285</v>
      </c>
      <c r="BF60" s="1387"/>
      <c r="BG60" s="1387"/>
      <c r="BH60" s="1387"/>
      <c r="BI60" s="1387"/>
      <c r="BJ60" s="1387"/>
      <c r="BK60" s="1387" t="s">
        <v>286</v>
      </c>
      <c r="BL60" s="1387"/>
      <c r="BM60" s="1387"/>
      <c r="BN60" s="1387"/>
      <c r="BO60" s="1387"/>
      <c r="BP60" s="1387"/>
      <c r="BQ60" s="1387"/>
      <c r="BR60" s="1387"/>
      <c r="BS60" s="1387"/>
      <c r="BT60" s="1387"/>
      <c r="BU60" s="1387"/>
      <c r="BV60" s="1387"/>
      <c r="BW60" s="1387"/>
      <c r="BX60" s="1387"/>
      <c r="BY60" s="1387"/>
      <c r="BZ60" s="1387" t="s">
        <v>587</v>
      </c>
      <c r="CA60" s="1387"/>
      <c r="CB60" s="1387"/>
      <c r="CC60" s="1387"/>
      <c r="CD60" s="1387"/>
      <c r="CE60" s="1387"/>
      <c r="CF60" s="1387"/>
      <c r="CG60" s="1387"/>
      <c r="CH60" s="1387"/>
      <c r="CI60" s="1390"/>
    </row>
    <row r="61" spans="1:87" s="314" customFormat="1" ht="6" customHeight="1">
      <c r="A61" s="1480"/>
      <c r="B61" s="1481"/>
      <c r="C61" s="1481"/>
      <c r="D61" s="1482"/>
      <c r="E61" s="1396"/>
      <c r="F61" s="1397"/>
      <c r="G61" s="1397"/>
      <c r="H61" s="1398"/>
      <c r="I61" s="1402"/>
      <c r="J61" s="1403"/>
      <c r="K61" s="1403"/>
      <c r="L61" s="1403"/>
      <c r="M61" s="1403"/>
      <c r="N61" s="1403"/>
      <c r="O61" s="1403"/>
      <c r="P61" s="1403"/>
      <c r="Q61" s="1403"/>
      <c r="R61" s="1403"/>
      <c r="S61" s="1403"/>
      <c r="T61" s="1403"/>
      <c r="U61" s="1403"/>
      <c r="V61" s="1403"/>
      <c r="W61" s="1403"/>
      <c r="X61" s="1403"/>
      <c r="Y61" s="1403"/>
      <c r="Z61" s="1403"/>
      <c r="AA61" s="1403"/>
      <c r="AB61" s="1403"/>
      <c r="AC61" s="1404"/>
      <c r="AD61" s="1406"/>
      <c r="AE61" s="1388"/>
      <c r="AF61" s="1388"/>
      <c r="AG61" s="1388"/>
      <c r="AH61" s="1388"/>
      <c r="AI61" s="1388"/>
      <c r="AJ61" s="1388"/>
      <c r="AK61" s="1388"/>
      <c r="AL61" s="1457"/>
      <c r="AM61" s="1457"/>
      <c r="AN61" s="1457"/>
      <c r="AO61" s="1457"/>
      <c r="AP61" s="1457"/>
      <c r="AQ61" s="1457"/>
      <c r="AR61" s="1457"/>
      <c r="AS61" s="1457"/>
      <c r="AT61" s="1457"/>
      <c r="AU61" s="1457"/>
      <c r="AV61" s="1457"/>
      <c r="AW61" s="1457"/>
      <c r="AX61" s="1457"/>
      <c r="AY61" s="1457"/>
      <c r="AZ61" s="1457"/>
      <c r="BA61" s="1457"/>
      <c r="BB61" s="1457"/>
      <c r="BC61" s="1388"/>
      <c r="BD61" s="1388"/>
      <c r="BE61" s="1388"/>
      <c r="BF61" s="1388"/>
      <c r="BG61" s="1388"/>
      <c r="BH61" s="1388"/>
      <c r="BI61" s="1388"/>
      <c r="BJ61" s="1388"/>
      <c r="BK61" s="1388"/>
      <c r="BL61" s="1388"/>
      <c r="BM61" s="1388"/>
      <c r="BN61" s="1388"/>
      <c r="BO61" s="1388"/>
      <c r="BP61" s="1388"/>
      <c r="BQ61" s="1388"/>
      <c r="BR61" s="1388"/>
      <c r="BS61" s="1388"/>
      <c r="BT61" s="1388"/>
      <c r="BU61" s="1388"/>
      <c r="BV61" s="1388"/>
      <c r="BW61" s="1388"/>
      <c r="BX61" s="1388"/>
      <c r="BY61" s="1388"/>
      <c r="BZ61" s="1388"/>
      <c r="CA61" s="1388"/>
      <c r="CB61" s="1388"/>
      <c r="CC61" s="1388"/>
      <c r="CD61" s="1388"/>
      <c r="CE61" s="1388"/>
      <c r="CF61" s="1388"/>
      <c r="CG61" s="1388"/>
      <c r="CH61" s="1388"/>
      <c r="CI61" s="1391"/>
    </row>
    <row r="62" spans="1:87" s="314" customFormat="1" ht="6" customHeight="1">
      <c r="A62" s="1480"/>
      <c r="B62" s="1481"/>
      <c r="C62" s="1481"/>
      <c r="D62" s="1482"/>
      <c r="E62" s="1396"/>
      <c r="F62" s="1397"/>
      <c r="G62" s="1397"/>
      <c r="H62" s="1398"/>
      <c r="I62" s="1402"/>
      <c r="J62" s="1403"/>
      <c r="K62" s="1403"/>
      <c r="L62" s="1403"/>
      <c r="M62" s="1403"/>
      <c r="N62" s="1403"/>
      <c r="O62" s="1403"/>
      <c r="P62" s="1403"/>
      <c r="Q62" s="1403"/>
      <c r="R62" s="1403"/>
      <c r="S62" s="1403"/>
      <c r="T62" s="1403"/>
      <c r="U62" s="1403"/>
      <c r="V62" s="1403"/>
      <c r="W62" s="1403"/>
      <c r="X62" s="1403"/>
      <c r="Y62" s="1403"/>
      <c r="Z62" s="1403"/>
      <c r="AA62" s="1403"/>
      <c r="AB62" s="1403"/>
      <c r="AC62" s="1404"/>
      <c r="AD62" s="1406"/>
      <c r="AE62" s="1388"/>
      <c r="AF62" s="1388"/>
      <c r="AG62" s="1388"/>
      <c r="AH62" s="1388"/>
      <c r="AI62" s="1388"/>
      <c r="AJ62" s="1388"/>
      <c r="AK62" s="1388"/>
      <c r="AL62" s="1457"/>
      <c r="AM62" s="1457"/>
      <c r="AN62" s="1457"/>
      <c r="AO62" s="1457"/>
      <c r="AP62" s="1457"/>
      <c r="AQ62" s="1457"/>
      <c r="AR62" s="1457"/>
      <c r="AS62" s="1457"/>
      <c r="AT62" s="1457"/>
      <c r="AU62" s="1457"/>
      <c r="AV62" s="1457"/>
      <c r="AW62" s="1457"/>
      <c r="AX62" s="1457"/>
      <c r="AY62" s="1457"/>
      <c r="AZ62" s="1457"/>
      <c r="BA62" s="1457"/>
      <c r="BB62" s="1457"/>
      <c r="BC62" s="1388"/>
      <c r="BD62" s="1388"/>
      <c r="BE62" s="1388"/>
      <c r="BF62" s="1388"/>
      <c r="BG62" s="1388"/>
      <c r="BH62" s="1388"/>
      <c r="BI62" s="1388"/>
      <c r="BJ62" s="1388"/>
      <c r="BK62" s="1388"/>
      <c r="BL62" s="1388"/>
      <c r="BM62" s="1388"/>
      <c r="BN62" s="1388"/>
      <c r="BO62" s="1388"/>
      <c r="BP62" s="1388"/>
      <c r="BQ62" s="1388"/>
      <c r="BR62" s="1388"/>
      <c r="BS62" s="1388"/>
      <c r="BT62" s="1388"/>
      <c r="BU62" s="1388"/>
      <c r="BV62" s="1388"/>
      <c r="BW62" s="1388"/>
      <c r="BX62" s="1388"/>
      <c r="BY62" s="1388"/>
      <c r="BZ62" s="1388"/>
      <c r="CA62" s="1388"/>
      <c r="CB62" s="1388"/>
      <c r="CC62" s="1388"/>
      <c r="CD62" s="1388"/>
      <c r="CE62" s="1388"/>
      <c r="CF62" s="1388"/>
      <c r="CG62" s="1388"/>
      <c r="CH62" s="1388"/>
      <c r="CI62" s="1391"/>
    </row>
    <row r="63" spans="1:87" s="314" customFormat="1" ht="6" customHeight="1">
      <c r="A63" s="1480"/>
      <c r="B63" s="1481"/>
      <c r="C63" s="1481"/>
      <c r="D63" s="1482"/>
      <c r="E63" s="1399"/>
      <c r="F63" s="1400"/>
      <c r="G63" s="1400"/>
      <c r="H63" s="1401"/>
      <c r="I63" s="1402"/>
      <c r="J63" s="1403"/>
      <c r="K63" s="1403"/>
      <c r="L63" s="1403"/>
      <c r="M63" s="1403"/>
      <c r="N63" s="1403"/>
      <c r="O63" s="1403"/>
      <c r="P63" s="1403"/>
      <c r="Q63" s="1403"/>
      <c r="R63" s="1403"/>
      <c r="S63" s="1403"/>
      <c r="T63" s="1403"/>
      <c r="U63" s="1403"/>
      <c r="V63" s="1403"/>
      <c r="W63" s="1403"/>
      <c r="X63" s="1403"/>
      <c r="Y63" s="1403"/>
      <c r="Z63" s="1403"/>
      <c r="AA63" s="1403"/>
      <c r="AB63" s="1403"/>
      <c r="AC63" s="1404"/>
      <c r="AD63" s="1407"/>
      <c r="AE63" s="1389"/>
      <c r="AF63" s="1389"/>
      <c r="AG63" s="1389"/>
      <c r="AH63" s="1389"/>
      <c r="AI63" s="1389"/>
      <c r="AJ63" s="1389"/>
      <c r="AK63" s="1389"/>
      <c r="AL63" s="1458"/>
      <c r="AM63" s="1458"/>
      <c r="AN63" s="1458"/>
      <c r="AO63" s="1458"/>
      <c r="AP63" s="1458"/>
      <c r="AQ63" s="1458"/>
      <c r="AR63" s="1458"/>
      <c r="AS63" s="1458"/>
      <c r="AT63" s="1458"/>
      <c r="AU63" s="1458"/>
      <c r="AV63" s="1458"/>
      <c r="AW63" s="1458"/>
      <c r="AX63" s="1458"/>
      <c r="AY63" s="1458"/>
      <c r="AZ63" s="1458"/>
      <c r="BA63" s="1458"/>
      <c r="BB63" s="1458"/>
      <c r="BC63" s="1389"/>
      <c r="BD63" s="1389"/>
      <c r="BE63" s="1389"/>
      <c r="BF63" s="1389"/>
      <c r="BG63" s="1389"/>
      <c r="BH63" s="1389"/>
      <c r="BI63" s="1389"/>
      <c r="BJ63" s="1389"/>
      <c r="BK63" s="1389"/>
      <c r="BL63" s="1389"/>
      <c r="BM63" s="1389"/>
      <c r="BN63" s="1389"/>
      <c r="BO63" s="1389"/>
      <c r="BP63" s="1389"/>
      <c r="BQ63" s="1389"/>
      <c r="BR63" s="1389"/>
      <c r="BS63" s="1389"/>
      <c r="BT63" s="1389"/>
      <c r="BU63" s="1389"/>
      <c r="BV63" s="1389"/>
      <c r="BW63" s="1389"/>
      <c r="BX63" s="1389"/>
      <c r="BY63" s="1389"/>
      <c r="BZ63" s="1389"/>
      <c r="CA63" s="1389"/>
      <c r="CB63" s="1389"/>
      <c r="CC63" s="1389"/>
      <c r="CD63" s="1389"/>
      <c r="CE63" s="1389"/>
      <c r="CF63" s="1389"/>
      <c r="CG63" s="1389"/>
      <c r="CH63" s="1389"/>
      <c r="CI63" s="1392"/>
    </row>
    <row r="64" spans="1:87" s="314" customFormat="1" ht="6" customHeight="1">
      <c r="A64" s="1480"/>
      <c r="B64" s="1481"/>
      <c r="C64" s="1481"/>
      <c r="D64" s="1482"/>
      <c r="E64" s="1393">
        <v>11</v>
      </c>
      <c r="F64" s="1394"/>
      <c r="G64" s="1394"/>
      <c r="H64" s="1395"/>
      <c r="I64" s="1402"/>
      <c r="J64" s="1403"/>
      <c r="K64" s="1403" t="s">
        <v>287</v>
      </c>
      <c r="L64" s="1403"/>
      <c r="M64" s="1403"/>
      <c r="N64" s="1403"/>
      <c r="O64" s="1403"/>
      <c r="P64" s="1403"/>
      <c r="Q64" s="1403"/>
      <c r="R64" s="1403"/>
      <c r="S64" s="1403"/>
      <c r="T64" s="1403"/>
      <c r="U64" s="1403"/>
      <c r="V64" s="1403"/>
      <c r="W64" s="1403"/>
      <c r="X64" s="1403"/>
      <c r="Y64" s="1403"/>
      <c r="Z64" s="1403"/>
      <c r="AA64" s="1403"/>
      <c r="AB64" s="1403"/>
      <c r="AC64" s="1404"/>
      <c r="AD64" s="1405"/>
      <c r="AE64" s="1387"/>
      <c r="AF64" s="1387"/>
      <c r="AG64" s="1387" t="s">
        <v>255</v>
      </c>
      <c r="AH64" s="1387"/>
      <c r="AI64" s="1387"/>
      <c r="AJ64" s="1387"/>
      <c r="AK64" s="1387"/>
      <c r="AL64" s="1387"/>
      <c r="AM64" s="1387"/>
      <c r="AN64" s="1387"/>
      <c r="AO64" s="1387"/>
      <c r="AP64" s="1387"/>
      <c r="AQ64" s="1387"/>
      <c r="AR64" s="1387"/>
      <c r="AS64" s="1387"/>
      <c r="AT64" s="1387"/>
      <c r="AU64" s="1387"/>
      <c r="AV64" s="1387"/>
      <c r="AW64" s="1387"/>
      <c r="AX64" s="1387"/>
      <c r="AY64" s="1387"/>
      <c r="AZ64" s="1387"/>
      <c r="BA64" s="1387"/>
      <c r="BB64" s="1387"/>
      <c r="BC64" s="1387"/>
      <c r="BD64" s="1387"/>
      <c r="BE64" s="1387"/>
      <c r="BF64" s="1387"/>
      <c r="BG64" s="1387"/>
      <c r="BH64" s="1387"/>
      <c r="BI64" s="1387"/>
      <c r="BJ64" s="1387" t="s">
        <v>260</v>
      </c>
      <c r="BK64" s="1387"/>
      <c r="BL64" s="1387"/>
      <c r="BM64" s="1387"/>
      <c r="BN64" s="1387"/>
      <c r="BO64" s="1387"/>
      <c r="BP64" s="1387"/>
      <c r="BQ64" s="1387"/>
      <c r="BR64" s="1387"/>
      <c r="BS64" s="1387"/>
      <c r="BT64" s="1387"/>
      <c r="BU64" s="1387"/>
      <c r="BV64" s="1387"/>
      <c r="BW64" s="1387"/>
      <c r="BX64" s="1387"/>
      <c r="BY64" s="1387"/>
      <c r="BZ64" s="1387"/>
      <c r="CA64" s="1387"/>
      <c r="CB64" s="1387"/>
      <c r="CC64" s="1387"/>
      <c r="CD64" s="1387"/>
      <c r="CE64" s="1387"/>
      <c r="CF64" s="1387"/>
      <c r="CG64" s="1387"/>
      <c r="CH64" s="1387"/>
      <c r="CI64" s="1390"/>
    </row>
    <row r="65" spans="1:87" s="314" customFormat="1" ht="6" customHeight="1">
      <c r="A65" s="1480"/>
      <c r="B65" s="1481"/>
      <c r="C65" s="1481"/>
      <c r="D65" s="1482"/>
      <c r="E65" s="1396"/>
      <c r="F65" s="1397"/>
      <c r="G65" s="1397"/>
      <c r="H65" s="1398"/>
      <c r="I65" s="1402"/>
      <c r="J65" s="1403"/>
      <c r="K65" s="1403"/>
      <c r="L65" s="1403"/>
      <c r="M65" s="1403"/>
      <c r="N65" s="1403"/>
      <c r="O65" s="1403"/>
      <c r="P65" s="1403"/>
      <c r="Q65" s="1403"/>
      <c r="R65" s="1403"/>
      <c r="S65" s="1403"/>
      <c r="T65" s="1403"/>
      <c r="U65" s="1403"/>
      <c r="V65" s="1403"/>
      <c r="W65" s="1403"/>
      <c r="X65" s="1403"/>
      <c r="Y65" s="1403"/>
      <c r="Z65" s="1403"/>
      <c r="AA65" s="1403"/>
      <c r="AB65" s="1403"/>
      <c r="AC65" s="1404"/>
      <c r="AD65" s="1406"/>
      <c r="AE65" s="1388"/>
      <c r="AF65" s="1388"/>
      <c r="AG65" s="1388"/>
      <c r="AH65" s="1388"/>
      <c r="AI65" s="1388"/>
      <c r="AJ65" s="1388"/>
      <c r="AK65" s="1388"/>
      <c r="AL65" s="1388"/>
      <c r="AM65" s="1388"/>
      <c r="AN65" s="1388"/>
      <c r="AO65" s="1388"/>
      <c r="AP65" s="1388"/>
      <c r="AQ65" s="1388"/>
      <c r="AR65" s="1388"/>
      <c r="AS65" s="1388"/>
      <c r="AT65" s="1388"/>
      <c r="AU65" s="1388"/>
      <c r="AV65" s="1388"/>
      <c r="AW65" s="1388"/>
      <c r="AX65" s="1388"/>
      <c r="AY65" s="1388"/>
      <c r="AZ65" s="1388"/>
      <c r="BA65" s="1388"/>
      <c r="BB65" s="1388"/>
      <c r="BC65" s="1388"/>
      <c r="BD65" s="1388"/>
      <c r="BE65" s="1388"/>
      <c r="BF65" s="1388"/>
      <c r="BG65" s="1388"/>
      <c r="BH65" s="1388"/>
      <c r="BI65" s="1388"/>
      <c r="BJ65" s="1388"/>
      <c r="BK65" s="1388"/>
      <c r="BL65" s="1388"/>
      <c r="BM65" s="1388"/>
      <c r="BN65" s="1388"/>
      <c r="BO65" s="1388"/>
      <c r="BP65" s="1388"/>
      <c r="BQ65" s="1388"/>
      <c r="BR65" s="1388"/>
      <c r="BS65" s="1388"/>
      <c r="BT65" s="1388"/>
      <c r="BU65" s="1388"/>
      <c r="BV65" s="1388"/>
      <c r="BW65" s="1388"/>
      <c r="BX65" s="1388"/>
      <c r="BY65" s="1388"/>
      <c r="BZ65" s="1388"/>
      <c r="CA65" s="1388"/>
      <c r="CB65" s="1388"/>
      <c r="CC65" s="1388"/>
      <c r="CD65" s="1388"/>
      <c r="CE65" s="1388"/>
      <c r="CF65" s="1388"/>
      <c r="CG65" s="1388"/>
      <c r="CH65" s="1388"/>
      <c r="CI65" s="1391"/>
    </row>
    <row r="66" spans="1:87" s="314" customFormat="1" ht="6" customHeight="1">
      <c r="A66" s="1480"/>
      <c r="B66" s="1481"/>
      <c r="C66" s="1481"/>
      <c r="D66" s="1482"/>
      <c r="E66" s="1396"/>
      <c r="F66" s="1397"/>
      <c r="G66" s="1397"/>
      <c r="H66" s="1398"/>
      <c r="I66" s="1402"/>
      <c r="J66" s="1403"/>
      <c r="K66" s="1403"/>
      <c r="L66" s="1403"/>
      <c r="M66" s="1403"/>
      <c r="N66" s="1403"/>
      <c r="O66" s="1403"/>
      <c r="P66" s="1403"/>
      <c r="Q66" s="1403"/>
      <c r="R66" s="1403"/>
      <c r="S66" s="1403"/>
      <c r="T66" s="1403"/>
      <c r="U66" s="1403"/>
      <c r="V66" s="1403"/>
      <c r="W66" s="1403"/>
      <c r="X66" s="1403"/>
      <c r="Y66" s="1403"/>
      <c r="Z66" s="1403"/>
      <c r="AA66" s="1403"/>
      <c r="AB66" s="1403"/>
      <c r="AC66" s="1404"/>
      <c r="AD66" s="1406"/>
      <c r="AE66" s="1388"/>
      <c r="AF66" s="1388"/>
      <c r="AG66" s="1388"/>
      <c r="AH66" s="1388"/>
      <c r="AI66" s="1388"/>
      <c r="AJ66" s="1388"/>
      <c r="AK66" s="1388"/>
      <c r="AL66" s="1388"/>
      <c r="AM66" s="1388"/>
      <c r="AN66" s="1388"/>
      <c r="AO66" s="1388"/>
      <c r="AP66" s="1388"/>
      <c r="AQ66" s="1388"/>
      <c r="AR66" s="1388"/>
      <c r="AS66" s="1388"/>
      <c r="AT66" s="1388"/>
      <c r="AU66" s="1388"/>
      <c r="AV66" s="1388"/>
      <c r="AW66" s="1388"/>
      <c r="AX66" s="1388"/>
      <c r="AY66" s="1388"/>
      <c r="AZ66" s="1388"/>
      <c r="BA66" s="1388"/>
      <c r="BB66" s="1388"/>
      <c r="BC66" s="1388"/>
      <c r="BD66" s="1388"/>
      <c r="BE66" s="1388"/>
      <c r="BF66" s="1388"/>
      <c r="BG66" s="1388"/>
      <c r="BH66" s="1388"/>
      <c r="BI66" s="1388"/>
      <c r="BJ66" s="1388"/>
      <c r="BK66" s="1388"/>
      <c r="BL66" s="1388"/>
      <c r="BM66" s="1388"/>
      <c r="BN66" s="1388"/>
      <c r="BO66" s="1388"/>
      <c r="BP66" s="1388"/>
      <c r="BQ66" s="1388"/>
      <c r="BR66" s="1388"/>
      <c r="BS66" s="1388"/>
      <c r="BT66" s="1388"/>
      <c r="BU66" s="1388"/>
      <c r="BV66" s="1388"/>
      <c r="BW66" s="1388"/>
      <c r="BX66" s="1388"/>
      <c r="BY66" s="1388"/>
      <c r="BZ66" s="1388"/>
      <c r="CA66" s="1388"/>
      <c r="CB66" s="1388"/>
      <c r="CC66" s="1388"/>
      <c r="CD66" s="1388"/>
      <c r="CE66" s="1388"/>
      <c r="CF66" s="1388"/>
      <c r="CG66" s="1388"/>
      <c r="CH66" s="1388"/>
      <c r="CI66" s="1391"/>
    </row>
    <row r="67" spans="1:87" s="314" customFormat="1" ht="6" customHeight="1">
      <c r="A67" s="1483"/>
      <c r="B67" s="1484"/>
      <c r="C67" s="1484"/>
      <c r="D67" s="1485"/>
      <c r="E67" s="1399"/>
      <c r="F67" s="1400"/>
      <c r="G67" s="1400"/>
      <c r="H67" s="1401"/>
      <c r="I67" s="1402"/>
      <c r="J67" s="1403"/>
      <c r="K67" s="1403"/>
      <c r="L67" s="1403"/>
      <c r="M67" s="1403"/>
      <c r="N67" s="1403"/>
      <c r="O67" s="1403"/>
      <c r="P67" s="1403"/>
      <c r="Q67" s="1403"/>
      <c r="R67" s="1403"/>
      <c r="S67" s="1403"/>
      <c r="T67" s="1403"/>
      <c r="U67" s="1403"/>
      <c r="V67" s="1403"/>
      <c r="W67" s="1403"/>
      <c r="X67" s="1403"/>
      <c r="Y67" s="1403"/>
      <c r="Z67" s="1403"/>
      <c r="AA67" s="1403"/>
      <c r="AB67" s="1403"/>
      <c r="AC67" s="1404"/>
      <c r="AD67" s="1407"/>
      <c r="AE67" s="1389"/>
      <c r="AF67" s="1389"/>
      <c r="AG67" s="1389"/>
      <c r="AH67" s="1389"/>
      <c r="AI67" s="1389"/>
      <c r="AJ67" s="1389"/>
      <c r="AK67" s="1389"/>
      <c r="AL67" s="1389"/>
      <c r="AM67" s="1389"/>
      <c r="AN67" s="1389"/>
      <c r="AO67" s="1389"/>
      <c r="AP67" s="1389"/>
      <c r="AQ67" s="1389"/>
      <c r="AR67" s="1389"/>
      <c r="AS67" s="1389"/>
      <c r="AT67" s="1389"/>
      <c r="AU67" s="1389"/>
      <c r="AV67" s="1389"/>
      <c r="AW67" s="1389"/>
      <c r="AX67" s="1389"/>
      <c r="AY67" s="1389"/>
      <c r="AZ67" s="1389"/>
      <c r="BA67" s="1389"/>
      <c r="BB67" s="1389"/>
      <c r="BC67" s="1389"/>
      <c r="BD67" s="1389"/>
      <c r="BE67" s="1389"/>
      <c r="BF67" s="1389"/>
      <c r="BG67" s="1389"/>
      <c r="BH67" s="1389"/>
      <c r="BI67" s="1389"/>
      <c r="BJ67" s="1389"/>
      <c r="BK67" s="1389"/>
      <c r="BL67" s="1389"/>
      <c r="BM67" s="1389"/>
      <c r="BN67" s="1389"/>
      <c r="BO67" s="1389"/>
      <c r="BP67" s="1389"/>
      <c r="BQ67" s="1389"/>
      <c r="BR67" s="1389"/>
      <c r="BS67" s="1389"/>
      <c r="BT67" s="1389"/>
      <c r="BU67" s="1389"/>
      <c r="BV67" s="1389"/>
      <c r="BW67" s="1389"/>
      <c r="BX67" s="1389"/>
      <c r="BY67" s="1389"/>
      <c r="BZ67" s="1389"/>
      <c r="CA67" s="1389"/>
      <c r="CB67" s="1389"/>
      <c r="CC67" s="1389"/>
      <c r="CD67" s="1389"/>
      <c r="CE67" s="1389"/>
      <c r="CF67" s="1389"/>
      <c r="CG67" s="1389"/>
      <c r="CH67" s="1389"/>
      <c r="CI67" s="1392"/>
    </row>
    <row r="68" spans="1:87" s="314" customFormat="1" ht="6" customHeight="1">
      <c r="A68" s="1414" t="s">
        <v>288</v>
      </c>
      <c r="B68" s="1415"/>
      <c r="C68" s="1415"/>
      <c r="D68" s="1416"/>
      <c r="E68" s="1393">
        <v>12</v>
      </c>
      <c r="F68" s="1394"/>
      <c r="G68" s="1394"/>
      <c r="H68" s="1395"/>
      <c r="I68" s="1396"/>
      <c r="J68" s="1397"/>
      <c r="K68" s="1397" t="s">
        <v>289</v>
      </c>
      <c r="L68" s="1397"/>
      <c r="M68" s="1397"/>
      <c r="N68" s="1397"/>
      <c r="O68" s="1397"/>
      <c r="P68" s="1397"/>
      <c r="Q68" s="1397"/>
      <c r="R68" s="1397"/>
      <c r="S68" s="1397"/>
      <c r="T68" s="1397"/>
      <c r="U68" s="1397"/>
      <c r="V68" s="1397"/>
      <c r="W68" s="1397"/>
      <c r="X68" s="1397"/>
      <c r="Y68" s="1397"/>
      <c r="Z68" s="1397"/>
      <c r="AA68" s="1397"/>
      <c r="AB68" s="1397"/>
      <c r="AC68" s="1398"/>
      <c r="AD68" s="1409" t="s">
        <v>290</v>
      </c>
      <c r="AE68" s="1409"/>
      <c r="AF68" s="1409"/>
      <c r="AG68" s="1409"/>
      <c r="AH68" s="1409"/>
      <c r="AI68" s="1409"/>
      <c r="AJ68" s="1409"/>
      <c r="AK68" s="1454"/>
      <c r="AL68" s="1454"/>
      <c r="AM68" s="1454"/>
      <c r="AN68" s="1454"/>
      <c r="AO68" s="1454"/>
      <c r="AP68" s="1454"/>
      <c r="AQ68" s="1454"/>
      <c r="AR68" s="1454"/>
      <c r="AS68" s="1388" t="s">
        <v>291</v>
      </c>
      <c r="AT68" s="1388"/>
      <c r="AU68" s="1388"/>
      <c r="AV68" s="1388"/>
      <c r="AW68" s="1388"/>
      <c r="AX68" s="1388"/>
      <c r="AY68" s="1388"/>
      <c r="AZ68" s="1388"/>
      <c r="BA68" s="1388"/>
      <c r="BB68" s="1388"/>
      <c r="BC68" s="1388"/>
      <c r="BD68" s="1388"/>
      <c r="BE68" s="1388"/>
      <c r="BF68" s="1388"/>
      <c r="BG68" s="1388"/>
      <c r="BH68" s="1391"/>
      <c r="BI68" s="1425" t="s">
        <v>292</v>
      </c>
      <c r="BJ68" s="1409"/>
      <c r="BK68" s="1409"/>
      <c r="BL68" s="1409"/>
      <c r="BM68" s="1409"/>
      <c r="BN68" s="1409"/>
      <c r="BO68" s="1409"/>
      <c r="BP68" s="1409"/>
      <c r="BQ68" s="1409"/>
      <c r="BR68" s="1409"/>
      <c r="BS68" s="1409"/>
      <c r="BT68" s="1409"/>
      <c r="BU68" s="1409"/>
      <c r="BV68" s="1409"/>
      <c r="BW68" s="1454"/>
      <c r="BX68" s="1454"/>
      <c r="BY68" s="1454"/>
      <c r="BZ68" s="1454"/>
      <c r="CA68" s="1454"/>
      <c r="CB68" s="1454"/>
      <c r="CC68" s="1454"/>
      <c r="CD68" s="1454"/>
      <c r="CE68" s="1388" t="s">
        <v>293</v>
      </c>
      <c r="CF68" s="1388"/>
      <c r="CG68" s="1388"/>
      <c r="CH68" s="1388"/>
      <c r="CI68" s="1391"/>
    </row>
    <row r="69" spans="1:87" s="314" customFormat="1" ht="6" customHeight="1">
      <c r="A69" s="1417"/>
      <c r="B69" s="1418"/>
      <c r="C69" s="1418"/>
      <c r="D69" s="1419"/>
      <c r="E69" s="1396"/>
      <c r="F69" s="1397"/>
      <c r="G69" s="1397"/>
      <c r="H69" s="1398"/>
      <c r="I69" s="1396"/>
      <c r="J69" s="1397"/>
      <c r="K69" s="1397"/>
      <c r="L69" s="1397"/>
      <c r="M69" s="1397"/>
      <c r="N69" s="1397"/>
      <c r="O69" s="1397"/>
      <c r="P69" s="1397"/>
      <c r="Q69" s="1397"/>
      <c r="R69" s="1397"/>
      <c r="S69" s="1397"/>
      <c r="T69" s="1397"/>
      <c r="U69" s="1397"/>
      <c r="V69" s="1397"/>
      <c r="W69" s="1397"/>
      <c r="X69" s="1397"/>
      <c r="Y69" s="1397"/>
      <c r="Z69" s="1397"/>
      <c r="AA69" s="1397"/>
      <c r="AB69" s="1397"/>
      <c r="AC69" s="1398"/>
      <c r="AD69" s="1409"/>
      <c r="AE69" s="1409"/>
      <c r="AF69" s="1409"/>
      <c r="AG69" s="1409"/>
      <c r="AH69" s="1409"/>
      <c r="AI69" s="1409"/>
      <c r="AJ69" s="1409"/>
      <c r="AK69" s="1454"/>
      <c r="AL69" s="1454"/>
      <c r="AM69" s="1454"/>
      <c r="AN69" s="1454"/>
      <c r="AO69" s="1454"/>
      <c r="AP69" s="1454"/>
      <c r="AQ69" s="1454"/>
      <c r="AR69" s="1454"/>
      <c r="AS69" s="1388"/>
      <c r="AT69" s="1388"/>
      <c r="AU69" s="1388"/>
      <c r="AV69" s="1388"/>
      <c r="AW69" s="1388"/>
      <c r="AX69" s="1388"/>
      <c r="AY69" s="1388"/>
      <c r="AZ69" s="1388"/>
      <c r="BA69" s="1388"/>
      <c r="BB69" s="1388"/>
      <c r="BC69" s="1388"/>
      <c r="BD69" s="1388"/>
      <c r="BE69" s="1388"/>
      <c r="BF69" s="1388"/>
      <c r="BG69" s="1388"/>
      <c r="BH69" s="1391"/>
      <c r="BI69" s="1425"/>
      <c r="BJ69" s="1409"/>
      <c r="BK69" s="1409"/>
      <c r="BL69" s="1409"/>
      <c r="BM69" s="1409"/>
      <c r="BN69" s="1409"/>
      <c r="BO69" s="1409"/>
      <c r="BP69" s="1409"/>
      <c r="BQ69" s="1409"/>
      <c r="BR69" s="1409"/>
      <c r="BS69" s="1409"/>
      <c r="BT69" s="1409"/>
      <c r="BU69" s="1409"/>
      <c r="BV69" s="1409"/>
      <c r="BW69" s="1454"/>
      <c r="BX69" s="1454"/>
      <c r="BY69" s="1454"/>
      <c r="BZ69" s="1454"/>
      <c r="CA69" s="1454"/>
      <c r="CB69" s="1454"/>
      <c r="CC69" s="1454"/>
      <c r="CD69" s="1454"/>
      <c r="CE69" s="1388"/>
      <c r="CF69" s="1388"/>
      <c r="CG69" s="1388"/>
      <c r="CH69" s="1388"/>
      <c r="CI69" s="1391"/>
    </row>
    <row r="70" spans="1:87" s="314" customFormat="1" ht="6" customHeight="1">
      <c r="A70" s="1417"/>
      <c r="B70" s="1418"/>
      <c r="C70" s="1418"/>
      <c r="D70" s="1419"/>
      <c r="E70" s="1396"/>
      <c r="F70" s="1397"/>
      <c r="G70" s="1397"/>
      <c r="H70" s="1398"/>
      <c r="I70" s="1396"/>
      <c r="J70" s="1397"/>
      <c r="K70" s="1397"/>
      <c r="L70" s="1397"/>
      <c r="M70" s="1397"/>
      <c r="N70" s="1397"/>
      <c r="O70" s="1397"/>
      <c r="P70" s="1397"/>
      <c r="Q70" s="1397"/>
      <c r="R70" s="1397"/>
      <c r="S70" s="1397"/>
      <c r="T70" s="1397"/>
      <c r="U70" s="1397"/>
      <c r="V70" s="1397"/>
      <c r="W70" s="1397"/>
      <c r="X70" s="1397"/>
      <c r="Y70" s="1397"/>
      <c r="Z70" s="1397"/>
      <c r="AA70" s="1397"/>
      <c r="AB70" s="1397"/>
      <c r="AC70" s="1398"/>
      <c r="AD70" s="1409"/>
      <c r="AE70" s="1409"/>
      <c r="AF70" s="1409"/>
      <c r="AG70" s="1409"/>
      <c r="AH70" s="1409"/>
      <c r="AI70" s="1409"/>
      <c r="AJ70" s="1409"/>
      <c r="AK70" s="1454"/>
      <c r="AL70" s="1454"/>
      <c r="AM70" s="1454"/>
      <c r="AN70" s="1454"/>
      <c r="AO70" s="1454"/>
      <c r="AP70" s="1454"/>
      <c r="AQ70" s="1454"/>
      <c r="AR70" s="1454"/>
      <c r="AS70" s="1388"/>
      <c r="AT70" s="1388"/>
      <c r="AU70" s="1388"/>
      <c r="AV70" s="1388"/>
      <c r="AW70" s="1388"/>
      <c r="AX70" s="1388"/>
      <c r="AY70" s="1388"/>
      <c r="AZ70" s="1388"/>
      <c r="BA70" s="1388"/>
      <c r="BB70" s="1388"/>
      <c r="BC70" s="1388"/>
      <c r="BD70" s="1388"/>
      <c r="BE70" s="1388"/>
      <c r="BF70" s="1388"/>
      <c r="BG70" s="1388"/>
      <c r="BH70" s="1391"/>
      <c r="BI70" s="1425"/>
      <c r="BJ70" s="1409"/>
      <c r="BK70" s="1409"/>
      <c r="BL70" s="1409"/>
      <c r="BM70" s="1409"/>
      <c r="BN70" s="1409"/>
      <c r="BO70" s="1409"/>
      <c r="BP70" s="1409"/>
      <c r="BQ70" s="1409"/>
      <c r="BR70" s="1409"/>
      <c r="BS70" s="1409"/>
      <c r="BT70" s="1409"/>
      <c r="BU70" s="1409"/>
      <c r="BV70" s="1409"/>
      <c r="BW70" s="1454"/>
      <c r="BX70" s="1454"/>
      <c r="BY70" s="1454"/>
      <c r="BZ70" s="1454"/>
      <c r="CA70" s="1454"/>
      <c r="CB70" s="1454"/>
      <c r="CC70" s="1454"/>
      <c r="CD70" s="1454"/>
      <c r="CE70" s="1388"/>
      <c r="CF70" s="1388"/>
      <c r="CG70" s="1388"/>
      <c r="CH70" s="1388"/>
      <c r="CI70" s="1391"/>
    </row>
    <row r="71" spans="1:87" s="314" customFormat="1" ht="6" customHeight="1">
      <c r="A71" s="1417"/>
      <c r="B71" s="1418"/>
      <c r="C71" s="1418"/>
      <c r="D71" s="1419"/>
      <c r="E71" s="1399"/>
      <c r="F71" s="1400"/>
      <c r="G71" s="1400"/>
      <c r="H71" s="1401"/>
      <c r="I71" s="1399"/>
      <c r="J71" s="1400"/>
      <c r="K71" s="1400"/>
      <c r="L71" s="1400"/>
      <c r="M71" s="1400"/>
      <c r="N71" s="1400"/>
      <c r="O71" s="1400"/>
      <c r="P71" s="1400"/>
      <c r="Q71" s="1400"/>
      <c r="R71" s="1400"/>
      <c r="S71" s="1400"/>
      <c r="T71" s="1400"/>
      <c r="U71" s="1400"/>
      <c r="V71" s="1400"/>
      <c r="W71" s="1400"/>
      <c r="X71" s="1400"/>
      <c r="Y71" s="1400"/>
      <c r="Z71" s="1400"/>
      <c r="AA71" s="1400"/>
      <c r="AB71" s="1400"/>
      <c r="AC71" s="1401"/>
      <c r="AD71" s="1410"/>
      <c r="AE71" s="1410"/>
      <c r="AF71" s="1410"/>
      <c r="AG71" s="1410"/>
      <c r="AH71" s="1410"/>
      <c r="AI71" s="1410"/>
      <c r="AJ71" s="1410"/>
      <c r="AK71" s="1455"/>
      <c r="AL71" s="1455"/>
      <c r="AM71" s="1455"/>
      <c r="AN71" s="1455"/>
      <c r="AO71" s="1455"/>
      <c r="AP71" s="1455"/>
      <c r="AQ71" s="1455"/>
      <c r="AR71" s="1455"/>
      <c r="AS71" s="1389"/>
      <c r="AT71" s="1389"/>
      <c r="AU71" s="1389"/>
      <c r="AV71" s="1389"/>
      <c r="AW71" s="1389"/>
      <c r="AX71" s="1389"/>
      <c r="AY71" s="1389"/>
      <c r="AZ71" s="1389"/>
      <c r="BA71" s="1389"/>
      <c r="BB71" s="1389"/>
      <c r="BC71" s="1389"/>
      <c r="BD71" s="1389"/>
      <c r="BE71" s="1389"/>
      <c r="BF71" s="1389"/>
      <c r="BG71" s="1389"/>
      <c r="BH71" s="1392"/>
      <c r="BI71" s="1426"/>
      <c r="BJ71" s="1410"/>
      <c r="BK71" s="1410"/>
      <c r="BL71" s="1410"/>
      <c r="BM71" s="1410"/>
      <c r="BN71" s="1410"/>
      <c r="BO71" s="1410"/>
      <c r="BP71" s="1410"/>
      <c r="BQ71" s="1410"/>
      <c r="BR71" s="1410"/>
      <c r="BS71" s="1410"/>
      <c r="BT71" s="1410"/>
      <c r="BU71" s="1410"/>
      <c r="BV71" s="1410"/>
      <c r="BW71" s="1455"/>
      <c r="BX71" s="1455"/>
      <c r="BY71" s="1455"/>
      <c r="BZ71" s="1455"/>
      <c r="CA71" s="1455"/>
      <c r="CB71" s="1455"/>
      <c r="CC71" s="1455"/>
      <c r="CD71" s="1455"/>
      <c r="CE71" s="1389"/>
      <c r="CF71" s="1389"/>
      <c r="CG71" s="1389"/>
      <c r="CH71" s="1389"/>
      <c r="CI71" s="1392"/>
    </row>
    <row r="72" spans="1:87" s="314" customFormat="1" ht="6" customHeight="1">
      <c r="A72" s="1417"/>
      <c r="B72" s="1418"/>
      <c r="C72" s="1418"/>
      <c r="D72" s="1419"/>
      <c r="E72" s="1393">
        <v>13</v>
      </c>
      <c r="F72" s="1394"/>
      <c r="G72" s="1394"/>
      <c r="H72" s="1395"/>
      <c r="I72" s="1393"/>
      <c r="J72" s="1394"/>
      <c r="K72" s="1394" t="s">
        <v>294</v>
      </c>
      <c r="L72" s="1394"/>
      <c r="M72" s="1394"/>
      <c r="N72" s="1394"/>
      <c r="O72" s="1394"/>
      <c r="P72" s="1394"/>
      <c r="Q72" s="1394"/>
      <c r="R72" s="1394"/>
      <c r="S72" s="1394"/>
      <c r="T72" s="1394"/>
      <c r="U72" s="1394"/>
      <c r="V72" s="1394"/>
      <c r="W72" s="1394"/>
      <c r="X72" s="1394"/>
      <c r="Y72" s="1394"/>
      <c r="Z72" s="1394"/>
      <c r="AA72" s="1394"/>
      <c r="AB72" s="1394"/>
      <c r="AC72" s="1395"/>
      <c r="AD72" s="1405" t="s">
        <v>295</v>
      </c>
      <c r="AE72" s="1387"/>
      <c r="AF72" s="1387"/>
      <c r="AG72" s="1387"/>
      <c r="AH72" s="1387"/>
      <c r="AI72" s="1387"/>
      <c r="AJ72" s="1387"/>
      <c r="AK72" s="1387"/>
      <c r="AL72" s="1387"/>
      <c r="AM72" s="1387"/>
      <c r="AN72" s="1387"/>
      <c r="AO72" s="1387"/>
      <c r="AP72" s="1387"/>
      <c r="AQ72" s="1387"/>
      <c r="AR72" s="1387" t="s">
        <v>255</v>
      </c>
      <c r="AS72" s="1387"/>
      <c r="AT72" s="1387"/>
      <c r="AU72" s="1387"/>
      <c r="AV72" s="1387"/>
      <c r="AW72" s="1387"/>
      <c r="AX72" s="1387"/>
      <c r="AY72" s="1387"/>
      <c r="AZ72" s="1387" t="s">
        <v>260</v>
      </c>
      <c r="BA72" s="1387"/>
      <c r="BB72" s="1387"/>
      <c r="BC72" s="1387"/>
      <c r="BD72" s="1387"/>
      <c r="BE72" s="1387"/>
      <c r="BF72" s="1405" t="s">
        <v>296</v>
      </c>
      <c r="BG72" s="1387"/>
      <c r="BH72" s="1387"/>
      <c r="BI72" s="1387"/>
      <c r="BJ72" s="1387"/>
      <c r="BK72" s="1387"/>
      <c r="BL72" s="1387"/>
      <c r="BM72" s="1387"/>
      <c r="BN72" s="1387"/>
      <c r="BO72" s="1387"/>
      <c r="BP72" s="1387"/>
      <c r="BQ72" s="1387"/>
      <c r="BR72" s="1387"/>
      <c r="BS72" s="1387"/>
      <c r="BT72" s="1387"/>
      <c r="BU72" s="1387"/>
      <c r="BV72" s="1387" t="s">
        <v>255</v>
      </c>
      <c r="BW72" s="1387"/>
      <c r="BX72" s="1387"/>
      <c r="BY72" s="1387"/>
      <c r="BZ72" s="1387"/>
      <c r="CA72" s="1387"/>
      <c r="CB72" s="1387"/>
      <c r="CC72" s="1387"/>
      <c r="CD72" s="1387" t="s">
        <v>260</v>
      </c>
      <c r="CE72" s="1387"/>
      <c r="CF72" s="1387"/>
      <c r="CG72" s="1387"/>
      <c r="CH72" s="1387"/>
      <c r="CI72" s="1390"/>
    </row>
    <row r="73" spans="1:87" s="314" customFormat="1" ht="6" customHeight="1">
      <c r="A73" s="1417"/>
      <c r="B73" s="1418"/>
      <c r="C73" s="1418"/>
      <c r="D73" s="1419"/>
      <c r="E73" s="1396"/>
      <c r="F73" s="1397"/>
      <c r="G73" s="1397"/>
      <c r="H73" s="1398"/>
      <c r="I73" s="1396"/>
      <c r="J73" s="1397"/>
      <c r="K73" s="1397"/>
      <c r="L73" s="1397"/>
      <c r="M73" s="1397"/>
      <c r="N73" s="1397"/>
      <c r="O73" s="1397"/>
      <c r="P73" s="1397"/>
      <c r="Q73" s="1397"/>
      <c r="R73" s="1397"/>
      <c r="S73" s="1397"/>
      <c r="T73" s="1397"/>
      <c r="U73" s="1397"/>
      <c r="V73" s="1397"/>
      <c r="W73" s="1397"/>
      <c r="X73" s="1397"/>
      <c r="Y73" s="1397"/>
      <c r="Z73" s="1397"/>
      <c r="AA73" s="1397"/>
      <c r="AB73" s="1397"/>
      <c r="AC73" s="1398"/>
      <c r="AD73" s="1406"/>
      <c r="AE73" s="1388"/>
      <c r="AF73" s="1388"/>
      <c r="AG73" s="1388"/>
      <c r="AH73" s="1388"/>
      <c r="AI73" s="1388"/>
      <c r="AJ73" s="1388"/>
      <c r="AK73" s="1388"/>
      <c r="AL73" s="1388"/>
      <c r="AM73" s="1388"/>
      <c r="AN73" s="1388"/>
      <c r="AO73" s="1388"/>
      <c r="AP73" s="1388"/>
      <c r="AQ73" s="1388"/>
      <c r="AR73" s="1388"/>
      <c r="AS73" s="1388"/>
      <c r="AT73" s="1388"/>
      <c r="AU73" s="1388"/>
      <c r="AV73" s="1388"/>
      <c r="AW73" s="1388"/>
      <c r="AX73" s="1388"/>
      <c r="AY73" s="1388"/>
      <c r="AZ73" s="1388"/>
      <c r="BA73" s="1388"/>
      <c r="BB73" s="1388"/>
      <c r="BC73" s="1388"/>
      <c r="BD73" s="1388"/>
      <c r="BE73" s="1388"/>
      <c r="BF73" s="1406"/>
      <c r="BG73" s="1388"/>
      <c r="BH73" s="1388"/>
      <c r="BI73" s="1388"/>
      <c r="BJ73" s="1388"/>
      <c r="BK73" s="1388"/>
      <c r="BL73" s="1388"/>
      <c r="BM73" s="1388"/>
      <c r="BN73" s="1388"/>
      <c r="BO73" s="1388"/>
      <c r="BP73" s="1388"/>
      <c r="BQ73" s="1388"/>
      <c r="BR73" s="1388"/>
      <c r="BS73" s="1388"/>
      <c r="BT73" s="1388"/>
      <c r="BU73" s="1388"/>
      <c r="BV73" s="1388"/>
      <c r="BW73" s="1388"/>
      <c r="BX73" s="1388"/>
      <c r="BY73" s="1388"/>
      <c r="BZ73" s="1388"/>
      <c r="CA73" s="1388"/>
      <c r="CB73" s="1388"/>
      <c r="CC73" s="1388"/>
      <c r="CD73" s="1388"/>
      <c r="CE73" s="1388"/>
      <c r="CF73" s="1388"/>
      <c r="CG73" s="1388"/>
      <c r="CH73" s="1388"/>
      <c r="CI73" s="1391"/>
    </row>
    <row r="74" spans="1:87" s="314" customFormat="1" ht="6" customHeight="1">
      <c r="A74" s="1417"/>
      <c r="B74" s="1418"/>
      <c r="C74" s="1418"/>
      <c r="D74" s="1419"/>
      <c r="E74" s="1396"/>
      <c r="F74" s="1397"/>
      <c r="G74" s="1397"/>
      <c r="H74" s="1398"/>
      <c r="I74" s="1396"/>
      <c r="J74" s="1397"/>
      <c r="K74" s="1397"/>
      <c r="L74" s="1397"/>
      <c r="M74" s="1397"/>
      <c r="N74" s="1397"/>
      <c r="O74" s="1397"/>
      <c r="P74" s="1397"/>
      <c r="Q74" s="1397"/>
      <c r="R74" s="1397"/>
      <c r="S74" s="1397"/>
      <c r="T74" s="1397"/>
      <c r="U74" s="1397"/>
      <c r="V74" s="1397"/>
      <c r="W74" s="1397"/>
      <c r="X74" s="1397"/>
      <c r="Y74" s="1397"/>
      <c r="Z74" s="1397"/>
      <c r="AA74" s="1397"/>
      <c r="AB74" s="1397"/>
      <c r="AC74" s="1398"/>
      <c r="AD74" s="1406"/>
      <c r="AE74" s="1388"/>
      <c r="AF74" s="1388"/>
      <c r="AG74" s="1388"/>
      <c r="AH74" s="1388"/>
      <c r="AI74" s="1388"/>
      <c r="AJ74" s="1388"/>
      <c r="AK74" s="1388"/>
      <c r="AL74" s="1388"/>
      <c r="AM74" s="1388"/>
      <c r="AN74" s="1388"/>
      <c r="AO74" s="1388"/>
      <c r="AP74" s="1388"/>
      <c r="AQ74" s="1388"/>
      <c r="AR74" s="1388"/>
      <c r="AS74" s="1388"/>
      <c r="AT74" s="1388"/>
      <c r="AU74" s="1388"/>
      <c r="AV74" s="1388"/>
      <c r="AW74" s="1388"/>
      <c r="AX74" s="1388"/>
      <c r="AY74" s="1388"/>
      <c r="AZ74" s="1388"/>
      <c r="BA74" s="1388"/>
      <c r="BB74" s="1388"/>
      <c r="BC74" s="1388"/>
      <c r="BD74" s="1388"/>
      <c r="BE74" s="1388"/>
      <c r="BF74" s="1406"/>
      <c r="BG74" s="1388"/>
      <c r="BH74" s="1388"/>
      <c r="BI74" s="1388"/>
      <c r="BJ74" s="1388"/>
      <c r="BK74" s="1388"/>
      <c r="BL74" s="1388"/>
      <c r="BM74" s="1388"/>
      <c r="BN74" s="1388"/>
      <c r="BO74" s="1388"/>
      <c r="BP74" s="1388"/>
      <c r="BQ74" s="1388"/>
      <c r="BR74" s="1388"/>
      <c r="BS74" s="1388"/>
      <c r="BT74" s="1388"/>
      <c r="BU74" s="1388"/>
      <c r="BV74" s="1388"/>
      <c r="BW74" s="1388"/>
      <c r="BX74" s="1388"/>
      <c r="BY74" s="1388"/>
      <c r="BZ74" s="1388"/>
      <c r="CA74" s="1388"/>
      <c r="CB74" s="1388"/>
      <c r="CC74" s="1388"/>
      <c r="CD74" s="1388"/>
      <c r="CE74" s="1388"/>
      <c r="CF74" s="1388"/>
      <c r="CG74" s="1388"/>
      <c r="CH74" s="1388"/>
      <c r="CI74" s="1391"/>
    </row>
    <row r="75" spans="1:87" s="314" customFormat="1" ht="6" customHeight="1">
      <c r="A75" s="1417"/>
      <c r="B75" s="1418"/>
      <c r="C75" s="1418"/>
      <c r="D75" s="1419"/>
      <c r="E75" s="1399"/>
      <c r="F75" s="1400"/>
      <c r="G75" s="1400"/>
      <c r="H75" s="1401"/>
      <c r="I75" s="1399"/>
      <c r="J75" s="1400"/>
      <c r="K75" s="1400"/>
      <c r="L75" s="1400"/>
      <c r="M75" s="1400"/>
      <c r="N75" s="1400"/>
      <c r="O75" s="1400"/>
      <c r="P75" s="1400"/>
      <c r="Q75" s="1400"/>
      <c r="R75" s="1400"/>
      <c r="S75" s="1400"/>
      <c r="T75" s="1400"/>
      <c r="U75" s="1400"/>
      <c r="V75" s="1400"/>
      <c r="W75" s="1400"/>
      <c r="X75" s="1400"/>
      <c r="Y75" s="1400"/>
      <c r="Z75" s="1400"/>
      <c r="AA75" s="1400"/>
      <c r="AB75" s="1400"/>
      <c r="AC75" s="1401"/>
      <c r="AD75" s="1407"/>
      <c r="AE75" s="1389"/>
      <c r="AF75" s="1389"/>
      <c r="AG75" s="1389"/>
      <c r="AH75" s="1389"/>
      <c r="AI75" s="1389"/>
      <c r="AJ75" s="1389"/>
      <c r="AK75" s="1389"/>
      <c r="AL75" s="1389"/>
      <c r="AM75" s="1389"/>
      <c r="AN75" s="1389"/>
      <c r="AO75" s="1389"/>
      <c r="AP75" s="1389"/>
      <c r="AQ75" s="1389"/>
      <c r="AR75" s="1389"/>
      <c r="AS75" s="1389"/>
      <c r="AT75" s="1389"/>
      <c r="AU75" s="1389"/>
      <c r="AV75" s="1389"/>
      <c r="AW75" s="1389"/>
      <c r="AX75" s="1389"/>
      <c r="AY75" s="1389"/>
      <c r="AZ75" s="1389"/>
      <c r="BA75" s="1389"/>
      <c r="BB75" s="1389"/>
      <c r="BC75" s="1389"/>
      <c r="BD75" s="1389"/>
      <c r="BE75" s="1389"/>
      <c r="BF75" s="1407"/>
      <c r="BG75" s="1389"/>
      <c r="BH75" s="1389"/>
      <c r="BI75" s="1389"/>
      <c r="BJ75" s="1389"/>
      <c r="BK75" s="1389"/>
      <c r="BL75" s="1389"/>
      <c r="BM75" s="1389"/>
      <c r="BN75" s="1389"/>
      <c r="BO75" s="1389"/>
      <c r="BP75" s="1389"/>
      <c r="BQ75" s="1389"/>
      <c r="BR75" s="1389"/>
      <c r="BS75" s="1389"/>
      <c r="BT75" s="1389"/>
      <c r="BU75" s="1389"/>
      <c r="BV75" s="1389"/>
      <c r="BW75" s="1389"/>
      <c r="BX75" s="1389"/>
      <c r="BY75" s="1389"/>
      <c r="BZ75" s="1389"/>
      <c r="CA75" s="1389"/>
      <c r="CB75" s="1389"/>
      <c r="CC75" s="1389"/>
      <c r="CD75" s="1389"/>
      <c r="CE75" s="1389"/>
      <c r="CF75" s="1389"/>
      <c r="CG75" s="1389"/>
      <c r="CH75" s="1389"/>
      <c r="CI75" s="1392"/>
    </row>
    <row r="76" spans="1:87" s="314" customFormat="1" ht="6" customHeight="1">
      <c r="A76" s="1417"/>
      <c r="B76" s="1418"/>
      <c r="C76" s="1418"/>
      <c r="D76" s="1419"/>
      <c r="E76" s="1393">
        <v>14</v>
      </c>
      <c r="F76" s="1394"/>
      <c r="G76" s="1394"/>
      <c r="H76" s="1395"/>
      <c r="I76" s="1393"/>
      <c r="J76" s="1394"/>
      <c r="K76" s="1394" t="s">
        <v>297</v>
      </c>
      <c r="L76" s="1394"/>
      <c r="M76" s="1394"/>
      <c r="N76" s="1394"/>
      <c r="O76" s="1394"/>
      <c r="P76" s="1394"/>
      <c r="Q76" s="1394"/>
      <c r="R76" s="1394"/>
      <c r="S76" s="1394"/>
      <c r="T76" s="1394"/>
      <c r="U76" s="1394"/>
      <c r="V76" s="1394"/>
      <c r="W76" s="1394"/>
      <c r="X76" s="1394"/>
      <c r="Y76" s="1394"/>
      <c r="Z76" s="1394"/>
      <c r="AA76" s="1394"/>
      <c r="AB76" s="1394"/>
      <c r="AC76" s="1395"/>
      <c r="AD76" s="1405"/>
      <c r="AE76" s="1387"/>
      <c r="AF76" s="1387"/>
      <c r="AG76" s="1387" t="s">
        <v>255</v>
      </c>
      <c r="AH76" s="1387"/>
      <c r="AI76" s="1387"/>
      <c r="AJ76" s="1387"/>
      <c r="AK76" s="1387"/>
      <c r="AL76" s="1387"/>
      <c r="AM76" s="1387"/>
      <c r="AN76" s="1387"/>
      <c r="AO76" s="1387"/>
      <c r="AP76" s="1387"/>
      <c r="AQ76" s="1387"/>
      <c r="AR76" s="1387"/>
      <c r="AS76" s="1387"/>
      <c r="AT76" s="1387"/>
      <c r="AU76" s="1387"/>
      <c r="AV76" s="1387"/>
      <c r="AW76" s="1387"/>
      <c r="AX76" s="1387"/>
      <c r="AY76" s="1387"/>
      <c r="AZ76" s="1387"/>
      <c r="BA76" s="1387"/>
      <c r="BB76" s="1387"/>
      <c r="BC76" s="1387"/>
      <c r="BD76" s="1387"/>
      <c r="BE76" s="1387"/>
      <c r="BF76" s="1387"/>
      <c r="BG76" s="1387"/>
      <c r="BH76" s="1387"/>
      <c r="BI76" s="1387"/>
      <c r="BJ76" s="1387" t="s">
        <v>260</v>
      </c>
      <c r="BK76" s="1387"/>
      <c r="BL76" s="1387"/>
      <c r="BM76" s="1387"/>
      <c r="BN76" s="1387"/>
      <c r="BO76" s="1387"/>
      <c r="BP76" s="1387"/>
      <c r="BQ76" s="1387"/>
      <c r="BR76" s="1387"/>
      <c r="BS76" s="1387"/>
      <c r="BT76" s="1387"/>
      <c r="BU76" s="1387"/>
      <c r="BV76" s="1387"/>
      <c r="BW76" s="1387"/>
      <c r="BX76" s="1387"/>
      <c r="BY76" s="1387"/>
      <c r="BZ76" s="1387"/>
      <c r="CA76" s="1387"/>
      <c r="CB76" s="1387"/>
      <c r="CC76" s="1387"/>
      <c r="CD76" s="1387"/>
      <c r="CE76" s="1387"/>
      <c r="CF76" s="1387"/>
      <c r="CG76" s="1387"/>
      <c r="CH76" s="1387"/>
      <c r="CI76" s="1390"/>
    </row>
    <row r="77" spans="1:87" s="314" customFormat="1" ht="6" customHeight="1">
      <c r="A77" s="1417"/>
      <c r="B77" s="1418"/>
      <c r="C77" s="1418"/>
      <c r="D77" s="1419"/>
      <c r="E77" s="1396"/>
      <c r="F77" s="1397"/>
      <c r="G77" s="1397"/>
      <c r="H77" s="1398"/>
      <c r="I77" s="1396"/>
      <c r="J77" s="1397"/>
      <c r="K77" s="1397"/>
      <c r="L77" s="1397"/>
      <c r="M77" s="1397"/>
      <c r="N77" s="1397"/>
      <c r="O77" s="1397"/>
      <c r="P77" s="1397"/>
      <c r="Q77" s="1397"/>
      <c r="R77" s="1397"/>
      <c r="S77" s="1397"/>
      <c r="T77" s="1397"/>
      <c r="U77" s="1397"/>
      <c r="V77" s="1397"/>
      <c r="W77" s="1397"/>
      <c r="X77" s="1397"/>
      <c r="Y77" s="1397"/>
      <c r="Z77" s="1397"/>
      <c r="AA77" s="1397"/>
      <c r="AB77" s="1397"/>
      <c r="AC77" s="1398"/>
      <c r="AD77" s="1406"/>
      <c r="AE77" s="1388"/>
      <c r="AF77" s="1388"/>
      <c r="AG77" s="1388"/>
      <c r="AH77" s="1388"/>
      <c r="AI77" s="1388"/>
      <c r="AJ77" s="1388"/>
      <c r="AK77" s="1388"/>
      <c r="AL77" s="1388"/>
      <c r="AM77" s="1388"/>
      <c r="AN77" s="1388"/>
      <c r="AO77" s="1388"/>
      <c r="AP77" s="1388"/>
      <c r="AQ77" s="1388"/>
      <c r="AR77" s="1388"/>
      <c r="AS77" s="1388"/>
      <c r="AT77" s="1388"/>
      <c r="AU77" s="1388"/>
      <c r="AV77" s="1388"/>
      <c r="AW77" s="1388"/>
      <c r="AX77" s="1388"/>
      <c r="AY77" s="1388"/>
      <c r="AZ77" s="1388"/>
      <c r="BA77" s="1388"/>
      <c r="BB77" s="1388"/>
      <c r="BC77" s="1388"/>
      <c r="BD77" s="1388"/>
      <c r="BE77" s="1388"/>
      <c r="BF77" s="1388"/>
      <c r="BG77" s="1388"/>
      <c r="BH77" s="1388"/>
      <c r="BI77" s="1388"/>
      <c r="BJ77" s="1388"/>
      <c r="BK77" s="1388"/>
      <c r="BL77" s="1388"/>
      <c r="BM77" s="1388"/>
      <c r="BN77" s="1388"/>
      <c r="BO77" s="1388"/>
      <c r="BP77" s="1388"/>
      <c r="BQ77" s="1388"/>
      <c r="BR77" s="1388"/>
      <c r="BS77" s="1388"/>
      <c r="BT77" s="1388"/>
      <c r="BU77" s="1388"/>
      <c r="BV77" s="1388"/>
      <c r="BW77" s="1388"/>
      <c r="BX77" s="1388"/>
      <c r="BY77" s="1388"/>
      <c r="BZ77" s="1388"/>
      <c r="CA77" s="1388"/>
      <c r="CB77" s="1388"/>
      <c r="CC77" s="1388"/>
      <c r="CD77" s="1388"/>
      <c r="CE77" s="1388"/>
      <c r="CF77" s="1388"/>
      <c r="CG77" s="1388"/>
      <c r="CH77" s="1388"/>
      <c r="CI77" s="1391"/>
    </row>
    <row r="78" spans="1:87" s="314" customFormat="1" ht="6" customHeight="1">
      <c r="A78" s="1417"/>
      <c r="B78" s="1418"/>
      <c r="C78" s="1418"/>
      <c r="D78" s="1419"/>
      <c r="E78" s="1396"/>
      <c r="F78" s="1397"/>
      <c r="G78" s="1397"/>
      <c r="H78" s="1398"/>
      <c r="I78" s="1396"/>
      <c r="J78" s="1397"/>
      <c r="K78" s="1397"/>
      <c r="L78" s="1397"/>
      <c r="M78" s="1397"/>
      <c r="N78" s="1397"/>
      <c r="O78" s="1397"/>
      <c r="P78" s="1397"/>
      <c r="Q78" s="1397"/>
      <c r="R78" s="1397"/>
      <c r="S78" s="1397"/>
      <c r="T78" s="1397"/>
      <c r="U78" s="1397"/>
      <c r="V78" s="1397"/>
      <c r="W78" s="1397"/>
      <c r="X78" s="1397"/>
      <c r="Y78" s="1397"/>
      <c r="Z78" s="1397"/>
      <c r="AA78" s="1397"/>
      <c r="AB78" s="1397"/>
      <c r="AC78" s="1398"/>
      <c r="AD78" s="1406"/>
      <c r="AE78" s="1388"/>
      <c r="AF78" s="1388"/>
      <c r="AG78" s="1388"/>
      <c r="AH78" s="1388"/>
      <c r="AI78" s="1388"/>
      <c r="AJ78" s="1388"/>
      <c r="AK78" s="1388"/>
      <c r="AL78" s="1388"/>
      <c r="AM78" s="1388"/>
      <c r="AN78" s="1388"/>
      <c r="AO78" s="1388"/>
      <c r="AP78" s="1388"/>
      <c r="AQ78" s="1388"/>
      <c r="AR78" s="1388"/>
      <c r="AS78" s="1388"/>
      <c r="AT78" s="1388"/>
      <c r="AU78" s="1388"/>
      <c r="AV78" s="1388"/>
      <c r="AW78" s="1388"/>
      <c r="AX78" s="1388"/>
      <c r="AY78" s="1388"/>
      <c r="AZ78" s="1388"/>
      <c r="BA78" s="1388"/>
      <c r="BB78" s="1388"/>
      <c r="BC78" s="1388"/>
      <c r="BD78" s="1388"/>
      <c r="BE78" s="1388"/>
      <c r="BF78" s="1388"/>
      <c r="BG78" s="1388"/>
      <c r="BH78" s="1388"/>
      <c r="BI78" s="1388"/>
      <c r="BJ78" s="1388"/>
      <c r="BK78" s="1388"/>
      <c r="BL78" s="1388"/>
      <c r="BM78" s="1388"/>
      <c r="BN78" s="1388"/>
      <c r="BO78" s="1388"/>
      <c r="BP78" s="1388"/>
      <c r="BQ78" s="1388"/>
      <c r="BR78" s="1388"/>
      <c r="BS78" s="1388"/>
      <c r="BT78" s="1388"/>
      <c r="BU78" s="1388"/>
      <c r="BV78" s="1388"/>
      <c r="BW78" s="1388"/>
      <c r="BX78" s="1388"/>
      <c r="BY78" s="1388"/>
      <c r="BZ78" s="1388"/>
      <c r="CA78" s="1388"/>
      <c r="CB78" s="1388"/>
      <c r="CC78" s="1388"/>
      <c r="CD78" s="1388"/>
      <c r="CE78" s="1388"/>
      <c r="CF78" s="1388"/>
      <c r="CG78" s="1388"/>
      <c r="CH78" s="1388"/>
      <c r="CI78" s="1391"/>
    </row>
    <row r="79" spans="1:87" s="314" customFormat="1" ht="6" customHeight="1">
      <c r="A79" s="1417"/>
      <c r="B79" s="1418"/>
      <c r="C79" s="1418"/>
      <c r="D79" s="1419"/>
      <c r="E79" s="1399"/>
      <c r="F79" s="1400"/>
      <c r="G79" s="1400"/>
      <c r="H79" s="1401"/>
      <c r="I79" s="1399"/>
      <c r="J79" s="1400"/>
      <c r="K79" s="1400"/>
      <c r="L79" s="1400"/>
      <c r="M79" s="1400"/>
      <c r="N79" s="1400"/>
      <c r="O79" s="1400"/>
      <c r="P79" s="1400"/>
      <c r="Q79" s="1400"/>
      <c r="R79" s="1400"/>
      <c r="S79" s="1400"/>
      <c r="T79" s="1400"/>
      <c r="U79" s="1400"/>
      <c r="V79" s="1400"/>
      <c r="W79" s="1400"/>
      <c r="X79" s="1400"/>
      <c r="Y79" s="1400"/>
      <c r="Z79" s="1400"/>
      <c r="AA79" s="1400"/>
      <c r="AB79" s="1400"/>
      <c r="AC79" s="1401"/>
      <c r="AD79" s="1407"/>
      <c r="AE79" s="1389"/>
      <c r="AF79" s="1389"/>
      <c r="AG79" s="1389"/>
      <c r="AH79" s="1389"/>
      <c r="AI79" s="1389"/>
      <c r="AJ79" s="1389"/>
      <c r="AK79" s="1389"/>
      <c r="AL79" s="1389"/>
      <c r="AM79" s="1389"/>
      <c r="AN79" s="1389"/>
      <c r="AO79" s="1389"/>
      <c r="AP79" s="1389"/>
      <c r="AQ79" s="1389"/>
      <c r="AR79" s="1389"/>
      <c r="AS79" s="1389"/>
      <c r="AT79" s="1389"/>
      <c r="AU79" s="1389"/>
      <c r="AV79" s="1389"/>
      <c r="AW79" s="1389"/>
      <c r="AX79" s="1389"/>
      <c r="AY79" s="1389"/>
      <c r="AZ79" s="1389"/>
      <c r="BA79" s="1389"/>
      <c r="BB79" s="1389"/>
      <c r="BC79" s="1389"/>
      <c r="BD79" s="1389"/>
      <c r="BE79" s="1389"/>
      <c r="BF79" s="1389"/>
      <c r="BG79" s="1389"/>
      <c r="BH79" s="1389"/>
      <c r="BI79" s="1389"/>
      <c r="BJ79" s="1389"/>
      <c r="BK79" s="1389"/>
      <c r="BL79" s="1389"/>
      <c r="BM79" s="1389"/>
      <c r="BN79" s="1389"/>
      <c r="BO79" s="1389"/>
      <c r="BP79" s="1389"/>
      <c r="BQ79" s="1389"/>
      <c r="BR79" s="1389"/>
      <c r="BS79" s="1389"/>
      <c r="BT79" s="1389"/>
      <c r="BU79" s="1389"/>
      <c r="BV79" s="1389"/>
      <c r="BW79" s="1389"/>
      <c r="BX79" s="1389"/>
      <c r="BY79" s="1389"/>
      <c r="BZ79" s="1389"/>
      <c r="CA79" s="1389"/>
      <c r="CB79" s="1389"/>
      <c r="CC79" s="1389"/>
      <c r="CD79" s="1389"/>
      <c r="CE79" s="1389"/>
      <c r="CF79" s="1389"/>
      <c r="CG79" s="1389"/>
      <c r="CH79" s="1389"/>
      <c r="CI79" s="1392"/>
    </row>
    <row r="80" spans="1:87" s="314" customFormat="1" ht="6" customHeight="1">
      <c r="A80" s="1417"/>
      <c r="B80" s="1418"/>
      <c r="C80" s="1418"/>
      <c r="D80" s="1419"/>
      <c r="E80" s="1393">
        <v>15</v>
      </c>
      <c r="F80" s="1394"/>
      <c r="G80" s="1394"/>
      <c r="H80" s="1395"/>
      <c r="I80" s="1393"/>
      <c r="J80" s="1394"/>
      <c r="K80" s="1394" t="s">
        <v>298</v>
      </c>
      <c r="L80" s="1394"/>
      <c r="M80" s="1394"/>
      <c r="N80" s="1394"/>
      <c r="O80" s="1394"/>
      <c r="P80" s="1394"/>
      <c r="Q80" s="1394"/>
      <c r="R80" s="1394"/>
      <c r="S80" s="1394"/>
      <c r="T80" s="1394"/>
      <c r="U80" s="1394"/>
      <c r="V80" s="1394"/>
      <c r="W80" s="1394"/>
      <c r="X80" s="1394"/>
      <c r="Y80" s="1394"/>
      <c r="Z80" s="1394"/>
      <c r="AA80" s="1394"/>
      <c r="AB80" s="1394"/>
      <c r="AC80" s="1395"/>
      <c r="AD80" s="1405"/>
      <c r="AE80" s="1387"/>
      <c r="AF80" s="1387"/>
      <c r="AG80" s="1387" t="s">
        <v>255</v>
      </c>
      <c r="AH80" s="1387"/>
      <c r="AI80" s="1387"/>
      <c r="AJ80" s="1387"/>
      <c r="AK80" s="1387"/>
      <c r="AL80" s="1387"/>
      <c r="AM80" s="1387"/>
      <c r="AN80" s="1387"/>
      <c r="AO80" s="1387"/>
      <c r="AP80" s="1387"/>
      <c r="AQ80" s="1387"/>
      <c r="AR80" s="1387"/>
      <c r="AS80" s="1387"/>
      <c r="AT80" s="1387"/>
      <c r="AU80" s="1387"/>
      <c r="AV80" s="1387"/>
      <c r="AW80" s="1387"/>
      <c r="AX80" s="1387"/>
      <c r="AY80" s="1387"/>
      <c r="AZ80" s="1387"/>
      <c r="BA80" s="1387"/>
      <c r="BB80" s="1387"/>
      <c r="BC80" s="1387"/>
      <c r="BD80" s="1387"/>
      <c r="BE80" s="1387"/>
      <c r="BF80" s="1387"/>
      <c r="BG80" s="1387"/>
      <c r="BH80" s="1387"/>
      <c r="BI80" s="1387"/>
      <c r="BJ80" s="1387" t="s">
        <v>260</v>
      </c>
      <c r="BK80" s="1387"/>
      <c r="BL80" s="1387"/>
      <c r="BM80" s="1387"/>
      <c r="BN80" s="1387"/>
      <c r="BO80" s="1387"/>
      <c r="BP80" s="1387"/>
      <c r="BQ80" s="1387"/>
      <c r="BR80" s="1387"/>
      <c r="BS80" s="1387"/>
      <c r="BT80" s="1387"/>
      <c r="BU80" s="1387"/>
      <c r="BV80" s="1387"/>
      <c r="BW80" s="1387"/>
      <c r="BX80" s="1387"/>
      <c r="BY80" s="1387"/>
      <c r="BZ80" s="1387"/>
      <c r="CA80" s="1387"/>
      <c r="CB80" s="1387"/>
      <c r="CC80" s="1387"/>
      <c r="CD80" s="1387"/>
      <c r="CE80" s="1387"/>
      <c r="CF80" s="1387"/>
      <c r="CG80" s="1387"/>
      <c r="CH80" s="1387"/>
      <c r="CI80" s="1390"/>
    </row>
    <row r="81" spans="1:87" s="314" customFormat="1" ht="6" customHeight="1">
      <c r="A81" s="1417"/>
      <c r="B81" s="1418"/>
      <c r="C81" s="1418"/>
      <c r="D81" s="1419"/>
      <c r="E81" s="1396"/>
      <c r="F81" s="1397"/>
      <c r="G81" s="1397"/>
      <c r="H81" s="1398"/>
      <c r="I81" s="1396"/>
      <c r="J81" s="1397"/>
      <c r="K81" s="1397"/>
      <c r="L81" s="1397"/>
      <c r="M81" s="1397"/>
      <c r="N81" s="1397"/>
      <c r="O81" s="1397"/>
      <c r="P81" s="1397"/>
      <c r="Q81" s="1397"/>
      <c r="R81" s="1397"/>
      <c r="S81" s="1397"/>
      <c r="T81" s="1397"/>
      <c r="U81" s="1397"/>
      <c r="V81" s="1397"/>
      <c r="W81" s="1397"/>
      <c r="X81" s="1397"/>
      <c r="Y81" s="1397"/>
      <c r="Z81" s="1397"/>
      <c r="AA81" s="1397"/>
      <c r="AB81" s="1397"/>
      <c r="AC81" s="1398"/>
      <c r="AD81" s="1406"/>
      <c r="AE81" s="1388"/>
      <c r="AF81" s="1388"/>
      <c r="AG81" s="1388"/>
      <c r="AH81" s="1388"/>
      <c r="AI81" s="1388"/>
      <c r="AJ81" s="1388"/>
      <c r="AK81" s="1388"/>
      <c r="AL81" s="1388"/>
      <c r="AM81" s="1388"/>
      <c r="AN81" s="1388"/>
      <c r="AO81" s="1388"/>
      <c r="AP81" s="1388"/>
      <c r="AQ81" s="1388"/>
      <c r="AR81" s="1388"/>
      <c r="AS81" s="1388"/>
      <c r="AT81" s="1388"/>
      <c r="AU81" s="1388"/>
      <c r="AV81" s="1388"/>
      <c r="AW81" s="1388"/>
      <c r="AX81" s="1388"/>
      <c r="AY81" s="1388"/>
      <c r="AZ81" s="1388"/>
      <c r="BA81" s="1388"/>
      <c r="BB81" s="1388"/>
      <c r="BC81" s="1388"/>
      <c r="BD81" s="1388"/>
      <c r="BE81" s="1388"/>
      <c r="BF81" s="1388"/>
      <c r="BG81" s="1388"/>
      <c r="BH81" s="1388"/>
      <c r="BI81" s="1388"/>
      <c r="BJ81" s="1388"/>
      <c r="BK81" s="1388"/>
      <c r="BL81" s="1388"/>
      <c r="BM81" s="1388"/>
      <c r="BN81" s="1388"/>
      <c r="BO81" s="1388"/>
      <c r="BP81" s="1388"/>
      <c r="BQ81" s="1388"/>
      <c r="BR81" s="1388"/>
      <c r="BS81" s="1388"/>
      <c r="BT81" s="1388"/>
      <c r="BU81" s="1388"/>
      <c r="BV81" s="1388"/>
      <c r="BW81" s="1388"/>
      <c r="BX81" s="1388"/>
      <c r="BY81" s="1388"/>
      <c r="BZ81" s="1388"/>
      <c r="CA81" s="1388"/>
      <c r="CB81" s="1388"/>
      <c r="CC81" s="1388"/>
      <c r="CD81" s="1388"/>
      <c r="CE81" s="1388"/>
      <c r="CF81" s="1388"/>
      <c r="CG81" s="1388"/>
      <c r="CH81" s="1388"/>
      <c r="CI81" s="1391"/>
    </row>
    <row r="82" spans="1:87" s="314" customFormat="1" ht="6" customHeight="1">
      <c r="A82" s="1417"/>
      <c r="B82" s="1418"/>
      <c r="C82" s="1418"/>
      <c r="D82" s="1419"/>
      <c r="E82" s="1396"/>
      <c r="F82" s="1397"/>
      <c r="G82" s="1397"/>
      <c r="H82" s="1398"/>
      <c r="I82" s="1396"/>
      <c r="J82" s="1397"/>
      <c r="K82" s="1397"/>
      <c r="L82" s="1397"/>
      <c r="M82" s="1397"/>
      <c r="N82" s="1397"/>
      <c r="O82" s="1397"/>
      <c r="P82" s="1397"/>
      <c r="Q82" s="1397"/>
      <c r="R82" s="1397"/>
      <c r="S82" s="1397"/>
      <c r="T82" s="1397"/>
      <c r="U82" s="1397"/>
      <c r="V82" s="1397"/>
      <c r="W82" s="1397"/>
      <c r="X82" s="1397"/>
      <c r="Y82" s="1397"/>
      <c r="Z82" s="1397"/>
      <c r="AA82" s="1397"/>
      <c r="AB82" s="1397"/>
      <c r="AC82" s="1398"/>
      <c r="AD82" s="1406"/>
      <c r="AE82" s="1388"/>
      <c r="AF82" s="1388"/>
      <c r="AG82" s="1388"/>
      <c r="AH82" s="1388"/>
      <c r="AI82" s="1388"/>
      <c r="AJ82" s="1388"/>
      <c r="AK82" s="1388"/>
      <c r="AL82" s="1388"/>
      <c r="AM82" s="1388"/>
      <c r="AN82" s="1388"/>
      <c r="AO82" s="1388"/>
      <c r="AP82" s="1388"/>
      <c r="AQ82" s="1388"/>
      <c r="AR82" s="1388"/>
      <c r="AS82" s="1388"/>
      <c r="AT82" s="1388"/>
      <c r="AU82" s="1388"/>
      <c r="AV82" s="1388"/>
      <c r="AW82" s="1388"/>
      <c r="AX82" s="1388"/>
      <c r="AY82" s="1388"/>
      <c r="AZ82" s="1388"/>
      <c r="BA82" s="1388"/>
      <c r="BB82" s="1388"/>
      <c r="BC82" s="1388"/>
      <c r="BD82" s="1388"/>
      <c r="BE82" s="1388"/>
      <c r="BF82" s="1388"/>
      <c r="BG82" s="1388"/>
      <c r="BH82" s="1388"/>
      <c r="BI82" s="1388"/>
      <c r="BJ82" s="1388"/>
      <c r="BK82" s="1388"/>
      <c r="BL82" s="1388"/>
      <c r="BM82" s="1388"/>
      <c r="BN82" s="1388"/>
      <c r="BO82" s="1388"/>
      <c r="BP82" s="1388"/>
      <c r="BQ82" s="1388"/>
      <c r="BR82" s="1388"/>
      <c r="BS82" s="1388"/>
      <c r="BT82" s="1388"/>
      <c r="BU82" s="1388"/>
      <c r="BV82" s="1388"/>
      <c r="BW82" s="1388"/>
      <c r="BX82" s="1388"/>
      <c r="BY82" s="1388"/>
      <c r="BZ82" s="1388"/>
      <c r="CA82" s="1388"/>
      <c r="CB82" s="1388"/>
      <c r="CC82" s="1388"/>
      <c r="CD82" s="1388"/>
      <c r="CE82" s="1388"/>
      <c r="CF82" s="1388"/>
      <c r="CG82" s="1388"/>
      <c r="CH82" s="1388"/>
      <c r="CI82" s="1391"/>
    </row>
    <row r="83" spans="1:87" s="314" customFormat="1" ht="6" customHeight="1">
      <c r="A83" s="1417"/>
      <c r="B83" s="1418"/>
      <c r="C83" s="1418"/>
      <c r="D83" s="1419"/>
      <c r="E83" s="1399"/>
      <c r="F83" s="1400"/>
      <c r="G83" s="1400"/>
      <c r="H83" s="1401"/>
      <c r="I83" s="1399"/>
      <c r="J83" s="1400"/>
      <c r="K83" s="1400"/>
      <c r="L83" s="1400"/>
      <c r="M83" s="1400"/>
      <c r="N83" s="1400"/>
      <c r="O83" s="1400"/>
      <c r="P83" s="1400"/>
      <c r="Q83" s="1400"/>
      <c r="R83" s="1400"/>
      <c r="S83" s="1400"/>
      <c r="T83" s="1400"/>
      <c r="U83" s="1400"/>
      <c r="V83" s="1400"/>
      <c r="W83" s="1400"/>
      <c r="X83" s="1400"/>
      <c r="Y83" s="1400"/>
      <c r="Z83" s="1400"/>
      <c r="AA83" s="1400"/>
      <c r="AB83" s="1400"/>
      <c r="AC83" s="1401"/>
      <c r="AD83" s="1407"/>
      <c r="AE83" s="1389"/>
      <c r="AF83" s="1389"/>
      <c r="AG83" s="1389"/>
      <c r="AH83" s="1389"/>
      <c r="AI83" s="1389"/>
      <c r="AJ83" s="1389"/>
      <c r="AK83" s="1389"/>
      <c r="AL83" s="1389"/>
      <c r="AM83" s="1389"/>
      <c r="AN83" s="1389"/>
      <c r="AO83" s="1389"/>
      <c r="AP83" s="1389"/>
      <c r="AQ83" s="1389"/>
      <c r="AR83" s="1389"/>
      <c r="AS83" s="1389"/>
      <c r="AT83" s="1389"/>
      <c r="AU83" s="1389"/>
      <c r="AV83" s="1389"/>
      <c r="AW83" s="1389"/>
      <c r="AX83" s="1389"/>
      <c r="AY83" s="1389"/>
      <c r="AZ83" s="1389"/>
      <c r="BA83" s="1389"/>
      <c r="BB83" s="1389"/>
      <c r="BC83" s="1389"/>
      <c r="BD83" s="1389"/>
      <c r="BE83" s="1389"/>
      <c r="BF83" s="1389"/>
      <c r="BG83" s="1389"/>
      <c r="BH83" s="1389"/>
      <c r="BI83" s="1389"/>
      <c r="BJ83" s="1389"/>
      <c r="BK83" s="1389"/>
      <c r="BL83" s="1389"/>
      <c r="BM83" s="1389"/>
      <c r="BN83" s="1389"/>
      <c r="BO83" s="1389"/>
      <c r="BP83" s="1389"/>
      <c r="BQ83" s="1389"/>
      <c r="BR83" s="1389"/>
      <c r="BS83" s="1389"/>
      <c r="BT83" s="1389"/>
      <c r="BU83" s="1389"/>
      <c r="BV83" s="1389"/>
      <c r="BW83" s="1389"/>
      <c r="BX83" s="1389"/>
      <c r="BY83" s="1389"/>
      <c r="BZ83" s="1389"/>
      <c r="CA83" s="1389"/>
      <c r="CB83" s="1389"/>
      <c r="CC83" s="1389"/>
      <c r="CD83" s="1389"/>
      <c r="CE83" s="1389"/>
      <c r="CF83" s="1389"/>
      <c r="CG83" s="1389"/>
      <c r="CH83" s="1389"/>
      <c r="CI83" s="1392"/>
    </row>
    <row r="84" spans="1:87" s="314" customFormat="1" ht="6" customHeight="1">
      <c r="A84" s="1417"/>
      <c r="B84" s="1418"/>
      <c r="C84" s="1418"/>
      <c r="D84" s="1419"/>
      <c r="E84" s="1393">
        <v>16</v>
      </c>
      <c r="F84" s="1394"/>
      <c r="G84" s="1394"/>
      <c r="H84" s="1395"/>
      <c r="I84" s="1393" t="s">
        <v>299</v>
      </c>
      <c r="J84" s="1394"/>
      <c r="K84" s="1394" t="s">
        <v>300</v>
      </c>
      <c r="L84" s="1394"/>
      <c r="M84" s="1394"/>
      <c r="N84" s="1394"/>
      <c r="O84" s="1394"/>
      <c r="P84" s="1394"/>
      <c r="Q84" s="1394"/>
      <c r="R84" s="1394"/>
      <c r="S84" s="1394"/>
      <c r="T84" s="1394"/>
      <c r="U84" s="1394"/>
      <c r="V84" s="1394"/>
      <c r="W84" s="1394"/>
      <c r="X84" s="1394"/>
      <c r="Y84" s="1394"/>
      <c r="Z84" s="1394"/>
      <c r="AA84" s="1394"/>
      <c r="AB84" s="1394"/>
      <c r="AC84" s="1394"/>
      <c r="AD84" s="1425" t="s">
        <v>301</v>
      </c>
      <c r="AE84" s="1409"/>
      <c r="AF84" s="1409"/>
      <c r="AG84" s="1409"/>
      <c r="AH84" s="1409"/>
      <c r="AI84" s="1409"/>
      <c r="AJ84" s="1409"/>
      <c r="AK84" s="1430"/>
      <c r="AL84" s="1430"/>
      <c r="AM84" s="1430"/>
      <c r="AN84" s="1430"/>
      <c r="AO84" s="1430"/>
      <c r="AP84" s="1430"/>
      <c r="AQ84" s="1430"/>
      <c r="AR84" s="1430"/>
      <c r="AS84" s="1387" t="s">
        <v>302</v>
      </c>
      <c r="AT84" s="1387"/>
      <c r="AU84" s="1387"/>
      <c r="AV84" s="1387"/>
      <c r="AW84" s="1387"/>
      <c r="AX84" s="1387"/>
      <c r="AY84" s="1387"/>
      <c r="AZ84" s="1387"/>
      <c r="BA84" s="1387"/>
      <c r="BB84" s="1387"/>
      <c r="BC84" s="1387"/>
      <c r="BD84" s="1387"/>
      <c r="BE84" s="1387"/>
      <c r="BF84" s="1387"/>
      <c r="BG84" s="1387"/>
      <c r="BH84" s="1387"/>
      <c r="BI84" s="1387"/>
      <c r="BJ84" s="1387"/>
      <c r="BK84" s="1387"/>
      <c r="BL84" s="1387"/>
      <c r="BM84" s="1387"/>
      <c r="BN84" s="1387"/>
      <c r="BO84" s="1387"/>
      <c r="BP84" s="1387"/>
      <c r="BQ84" s="1387"/>
      <c r="BR84" s="1387"/>
      <c r="BS84" s="1387"/>
      <c r="BT84" s="1387"/>
      <c r="BU84" s="1387"/>
      <c r="BV84" s="1387"/>
      <c r="BW84" s="1387"/>
      <c r="BX84" s="1387"/>
      <c r="BY84" s="1387"/>
      <c r="BZ84" s="1387"/>
      <c r="CA84" s="1387"/>
      <c r="CB84" s="1387"/>
      <c r="CC84" s="1387"/>
      <c r="CD84" s="1387"/>
      <c r="CE84" s="1387"/>
      <c r="CF84" s="1387"/>
      <c r="CG84" s="1387"/>
      <c r="CH84" s="1387"/>
      <c r="CI84" s="1390"/>
    </row>
    <row r="85" spans="1:87" s="314" customFormat="1" ht="6" customHeight="1">
      <c r="A85" s="1417"/>
      <c r="B85" s="1418"/>
      <c r="C85" s="1418"/>
      <c r="D85" s="1419"/>
      <c r="E85" s="1396"/>
      <c r="F85" s="1397"/>
      <c r="G85" s="1397"/>
      <c r="H85" s="1398"/>
      <c r="I85" s="1396"/>
      <c r="J85" s="1397"/>
      <c r="K85" s="1397"/>
      <c r="L85" s="1397"/>
      <c r="M85" s="1397"/>
      <c r="N85" s="1397"/>
      <c r="O85" s="1397"/>
      <c r="P85" s="1397"/>
      <c r="Q85" s="1397"/>
      <c r="R85" s="1397"/>
      <c r="S85" s="1397"/>
      <c r="T85" s="1397"/>
      <c r="U85" s="1397"/>
      <c r="V85" s="1397"/>
      <c r="W85" s="1397"/>
      <c r="X85" s="1397"/>
      <c r="Y85" s="1397"/>
      <c r="Z85" s="1397"/>
      <c r="AA85" s="1397"/>
      <c r="AB85" s="1397"/>
      <c r="AC85" s="1397"/>
      <c r="AD85" s="1425"/>
      <c r="AE85" s="1409"/>
      <c r="AF85" s="1409"/>
      <c r="AG85" s="1409"/>
      <c r="AH85" s="1409"/>
      <c r="AI85" s="1409"/>
      <c r="AJ85" s="1409"/>
      <c r="AK85" s="1430"/>
      <c r="AL85" s="1430"/>
      <c r="AM85" s="1430"/>
      <c r="AN85" s="1430"/>
      <c r="AO85" s="1430"/>
      <c r="AP85" s="1430"/>
      <c r="AQ85" s="1430"/>
      <c r="AR85" s="1430"/>
      <c r="AS85" s="1388"/>
      <c r="AT85" s="1388"/>
      <c r="AU85" s="1388"/>
      <c r="AV85" s="1388"/>
      <c r="AW85" s="1388"/>
      <c r="AX85" s="1388"/>
      <c r="AY85" s="1388"/>
      <c r="AZ85" s="1388"/>
      <c r="BA85" s="1388"/>
      <c r="BB85" s="1388"/>
      <c r="BC85" s="1388"/>
      <c r="BD85" s="1388"/>
      <c r="BE85" s="1388"/>
      <c r="BF85" s="1388"/>
      <c r="BG85" s="1388"/>
      <c r="BH85" s="1388"/>
      <c r="BI85" s="1388"/>
      <c r="BJ85" s="1388"/>
      <c r="BK85" s="1388"/>
      <c r="BL85" s="1388"/>
      <c r="BM85" s="1388"/>
      <c r="BN85" s="1388"/>
      <c r="BO85" s="1388"/>
      <c r="BP85" s="1388"/>
      <c r="BQ85" s="1388"/>
      <c r="BR85" s="1388"/>
      <c r="BS85" s="1388"/>
      <c r="BT85" s="1388"/>
      <c r="BU85" s="1388"/>
      <c r="BV85" s="1388"/>
      <c r="BW85" s="1388"/>
      <c r="BX85" s="1388"/>
      <c r="BY85" s="1388"/>
      <c r="BZ85" s="1388"/>
      <c r="CA85" s="1388"/>
      <c r="CB85" s="1388"/>
      <c r="CC85" s="1388"/>
      <c r="CD85" s="1388"/>
      <c r="CE85" s="1388"/>
      <c r="CF85" s="1388"/>
      <c r="CG85" s="1388"/>
      <c r="CH85" s="1388"/>
      <c r="CI85" s="1391"/>
    </row>
    <row r="86" spans="1:87" s="314" customFormat="1" ht="6" customHeight="1">
      <c r="A86" s="1417"/>
      <c r="B86" s="1418"/>
      <c r="C86" s="1418"/>
      <c r="D86" s="1419"/>
      <c r="E86" s="1396"/>
      <c r="F86" s="1397"/>
      <c r="G86" s="1397"/>
      <c r="H86" s="1398"/>
      <c r="I86" s="1396"/>
      <c r="J86" s="1397"/>
      <c r="K86" s="1397"/>
      <c r="L86" s="1397"/>
      <c r="M86" s="1397"/>
      <c r="N86" s="1397"/>
      <c r="O86" s="1397"/>
      <c r="P86" s="1397"/>
      <c r="Q86" s="1397"/>
      <c r="R86" s="1397"/>
      <c r="S86" s="1397"/>
      <c r="T86" s="1397"/>
      <c r="U86" s="1397"/>
      <c r="V86" s="1397"/>
      <c r="W86" s="1397"/>
      <c r="X86" s="1397"/>
      <c r="Y86" s="1397"/>
      <c r="Z86" s="1397"/>
      <c r="AA86" s="1397"/>
      <c r="AB86" s="1397"/>
      <c r="AC86" s="1397"/>
      <c r="AD86" s="1425"/>
      <c r="AE86" s="1409"/>
      <c r="AF86" s="1409"/>
      <c r="AG86" s="1409"/>
      <c r="AH86" s="1409"/>
      <c r="AI86" s="1409"/>
      <c r="AJ86" s="1409"/>
      <c r="AK86" s="1430"/>
      <c r="AL86" s="1430"/>
      <c r="AM86" s="1430"/>
      <c r="AN86" s="1430"/>
      <c r="AO86" s="1430"/>
      <c r="AP86" s="1430"/>
      <c r="AQ86" s="1430"/>
      <c r="AR86" s="1430"/>
      <c r="AS86" s="1388"/>
      <c r="AT86" s="1388"/>
      <c r="AU86" s="1388"/>
      <c r="AV86" s="1388"/>
      <c r="AW86" s="1388"/>
      <c r="AX86" s="1388"/>
      <c r="AY86" s="1388"/>
      <c r="AZ86" s="1388"/>
      <c r="BA86" s="1388"/>
      <c r="BB86" s="1388"/>
      <c r="BC86" s="1388"/>
      <c r="BD86" s="1388"/>
      <c r="BE86" s="1388"/>
      <c r="BF86" s="1388"/>
      <c r="BG86" s="1388"/>
      <c r="BH86" s="1388"/>
      <c r="BI86" s="1388"/>
      <c r="BJ86" s="1388"/>
      <c r="BK86" s="1388"/>
      <c r="BL86" s="1388"/>
      <c r="BM86" s="1388"/>
      <c r="BN86" s="1388"/>
      <c r="BO86" s="1388"/>
      <c r="BP86" s="1388"/>
      <c r="BQ86" s="1388"/>
      <c r="BR86" s="1388"/>
      <c r="BS86" s="1388"/>
      <c r="BT86" s="1388"/>
      <c r="BU86" s="1388"/>
      <c r="BV86" s="1388"/>
      <c r="BW86" s="1388"/>
      <c r="BX86" s="1388"/>
      <c r="BY86" s="1388"/>
      <c r="BZ86" s="1388"/>
      <c r="CA86" s="1388"/>
      <c r="CB86" s="1388"/>
      <c r="CC86" s="1388"/>
      <c r="CD86" s="1388"/>
      <c r="CE86" s="1388"/>
      <c r="CF86" s="1388"/>
      <c r="CG86" s="1388"/>
      <c r="CH86" s="1388"/>
      <c r="CI86" s="1391"/>
    </row>
    <row r="87" spans="1:87" s="314" customFormat="1" ht="6" customHeight="1">
      <c r="A87" s="1417"/>
      <c r="B87" s="1418"/>
      <c r="C87" s="1418"/>
      <c r="D87" s="1419"/>
      <c r="E87" s="1399"/>
      <c r="F87" s="1400"/>
      <c r="G87" s="1400"/>
      <c r="H87" s="1401"/>
      <c r="I87" s="1399"/>
      <c r="J87" s="1400"/>
      <c r="K87" s="1400"/>
      <c r="L87" s="1400"/>
      <c r="M87" s="1400"/>
      <c r="N87" s="1400"/>
      <c r="O87" s="1400"/>
      <c r="P87" s="1400"/>
      <c r="Q87" s="1400"/>
      <c r="R87" s="1400"/>
      <c r="S87" s="1400"/>
      <c r="T87" s="1400"/>
      <c r="U87" s="1400"/>
      <c r="V87" s="1400"/>
      <c r="W87" s="1400"/>
      <c r="X87" s="1400"/>
      <c r="Y87" s="1400"/>
      <c r="Z87" s="1400"/>
      <c r="AA87" s="1400"/>
      <c r="AB87" s="1400"/>
      <c r="AC87" s="1400"/>
      <c r="AD87" s="1426"/>
      <c r="AE87" s="1410"/>
      <c r="AF87" s="1410"/>
      <c r="AG87" s="1410"/>
      <c r="AH87" s="1410"/>
      <c r="AI87" s="1410"/>
      <c r="AJ87" s="1410"/>
      <c r="AK87" s="1432"/>
      <c r="AL87" s="1432"/>
      <c r="AM87" s="1432"/>
      <c r="AN87" s="1432"/>
      <c r="AO87" s="1432"/>
      <c r="AP87" s="1432"/>
      <c r="AQ87" s="1432"/>
      <c r="AR87" s="1432"/>
      <c r="AS87" s="1389"/>
      <c r="AT87" s="1389"/>
      <c r="AU87" s="1389"/>
      <c r="AV87" s="1389"/>
      <c r="AW87" s="1389"/>
      <c r="AX87" s="1389"/>
      <c r="AY87" s="1389"/>
      <c r="AZ87" s="1389"/>
      <c r="BA87" s="1389"/>
      <c r="BB87" s="1389"/>
      <c r="BC87" s="1389"/>
      <c r="BD87" s="1389"/>
      <c r="BE87" s="1389"/>
      <c r="BF87" s="1389"/>
      <c r="BG87" s="1389"/>
      <c r="BH87" s="1389"/>
      <c r="BI87" s="1389"/>
      <c r="BJ87" s="1389"/>
      <c r="BK87" s="1389"/>
      <c r="BL87" s="1389"/>
      <c r="BM87" s="1389"/>
      <c r="BN87" s="1389"/>
      <c r="BO87" s="1389"/>
      <c r="BP87" s="1389"/>
      <c r="BQ87" s="1389"/>
      <c r="BR87" s="1389"/>
      <c r="BS87" s="1389"/>
      <c r="BT87" s="1389"/>
      <c r="BU87" s="1389"/>
      <c r="BV87" s="1389"/>
      <c r="BW87" s="1389"/>
      <c r="BX87" s="1389"/>
      <c r="BY87" s="1389"/>
      <c r="BZ87" s="1389"/>
      <c r="CA87" s="1389"/>
      <c r="CB87" s="1389"/>
      <c r="CC87" s="1389"/>
      <c r="CD87" s="1389"/>
      <c r="CE87" s="1389"/>
      <c r="CF87" s="1389"/>
      <c r="CG87" s="1389"/>
      <c r="CH87" s="1389"/>
      <c r="CI87" s="1392"/>
    </row>
    <row r="88" spans="1:87" s="314" customFormat="1" ht="6" customHeight="1">
      <c r="A88" s="1417"/>
      <c r="B88" s="1418"/>
      <c r="C88" s="1418"/>
      <c r="D88" s="1419"/>
      <c r="E88" s="1393">
        <v>17</v>
      </c>
      <c r="F88" s="1394"/>
      <c r="G88" s="1394"/>
      <c r="H88" s="1395"/>
      <c r="I88" s="1402" t="s">
        <v>299</v>
      </c>
      <c r="J88" s="1403"/>
      <c r="K88" s="1403" t="s">
        <v>303</v>
      </c>
      <c r="L88" s="1403"/>
      <c r="M88" s="1403"/>
      <c r="N88" s="1403"/>
      <c r="O88" s="1403"/>
      <c r="P88" s="1403"/>
      <c r="Q88" s="1403"/>
      <c r="R88" s="1403"/>
      <c r="S88" s="1403"/>
      <c r="T88" s="1403"/>
      <c r="U88" s="1403"/>
      <c r="V88" s="1403"/>
      <c r="W88" s="1403"/>
      <c r="X88" s="1403"/>
      <c r="Y88" s="1403"/>
      <c r="Z88" s="1403"/>
      <c r="AA88" s="1403"/>
      <c r="AB88" s="1403"/>
      <c r="AC88" s="1404"/>
      <c r="AD88" s="1448" t="s">
        <v>304</v>
      </c>
      <c r="AE88" s="1449"/>
      <c r="AF88" s="1449"/>
      <c r="AG88" s="1449"/>
      <c r="AH88" s="1449"/>
      <c r="AI88" s="1449"/>
      <c r="AJ88" s="1449"/>
      <c r="AK88" s="1449"/>
      <c r="AL88" s="1387"/>
      <c r="AM88" s="1387"/>
      <c r="AN88" s="1387" t="s">
        <v>285</v>
      </c>
      <c r="AO88" s="1387"/>
      <c r="AP88" s="1387"/>
      <c r="AQ88" s="1387"/>
      <c r="AR88" s="1387"/>
      <c r="AS88" s="1387"/>
      <c r="AT88" s="1387"/>
      <c r="AU88" s="1387"/>
      <c r="AV88" s="1387"/>
      <c r="AW88" s="1387"/>
      <c r="AX88" s="1387"/>
      <c r="AY88" s="1387" t="s">
        <v>286</v>
      </c>
      <c r="AZ88" s="1387"/>
      <c r="BA88" s="1387"/>
      <c r="BB88" s="1387"/>
      <c r="BC88" s="1387"/>
      <c r="BD88" s="1387"/>
      <c r="BE88" s="1387"/>
      <c r="BF88" s="1387"/>
      <c r="BG88" s="1449" t="s">
        <v>305</v>
      </c>
      <c r="BH88" s="1449"/>
      <c r="BI88" s="1449"/>
      <c r="BJ88" s="1449"/>
      <c r="BK88" s="1449"/>
      <c r="BL88" s="1449"/>
      <c r="BM88" s="1449"/>
      <c r="BN88" s="1449"/>
      <c r="BO88" s="1387"/>
      <c r="BP88" s="1387"/>
      <c r="BQ88" s="1387" t="s">
        <v>285</v>
      </c>
      <c r="BR88" s="1387"/>
      <c r="BS88" s="1387"/>
      <c r="BT88" s="1387"/>
      <c r="BU88" s="1387"/>
      <c r="BV88" s="1387"/>
      <c r="BW88" s="1387"/>
      <c r="BX88" s="1387"/>
      <c r="BY88" s="1387"/>
      <c r="BZ88" s="1387"/>
      <c r="CA88" s="1387"/>
      <c r="CB88" s="1387" t="s">
        <v>286</v>
      </c>
      <c r="CC88" s="1387"/>
      <c r="CD88" s="1387"/>
      <c r="CE88" s="1387"/>
      <c r="CF88" s="1387"/>
      <c r="CG88" s="1387"/>
      <c r="CH88" s="1387"/>
      <c r="CI88" s="1390"/>
    </row>
    <row r="89" spans="1:87" s="314" customFormat="1" ht="6" customHeight="1">
      <c r="A89" s="1417"/>
      <c r="B89" s="1418"/>
      <c r="C89" s="1418"/>
      <c r="D89" s="1419"/>
      <c r="E89" s="1396"/>
      <c r="F89" s="1397"/>
      <c r="G89" s="1397"/>
      <c r="H89" s="1398"/>
      <c r="I89" s="1402"/>
      <c r="J89" s="1403"/>
      <c r="K89" s="1403"/>
      <c r="L89" s="1403"/>
      <c r="M89" s="1403"/>
      <c r="N89" s="1403"/>
      <c r="O89" s="1403"/>
      <c r="P89" s="1403"/>
      <c r="Q89" s="1403"/>
      <c r="R89" s="1403"/>
      <c r="S89" s="1403"/>
      <c r="T89" s="1403"/>
      <c r="U89" s="1403"/>
      <c r="V89" s="1403"/>
      <c r="W89" s="1403"/>
      <c r="X89" s="1403"/>
      <c r="Y89" s="1403"/>
      <c r="Z89" s="1403"/>
      <c r="AA89" s="1403"/>
      <c r="AB89" s="1403"/>
      <c r="AC89" s="1404"/>
      <c r="AD89" s="1450"/>
      <c r="AE89" s="1451"/>
      <c r="AF89" s="1451"/>
      <c r="AG89" s="1451"/>
      <c r="AH89" s="1451"/>
      <c r="AI89" s="1451"/>
      <c r="AJ89" s="1451"/>
      <c r="AK89" s="1451"/>
      <c r="AL89" s="1388"/>
      <c r="AM89" s="1388"/>
      <c r="AN89" s="1388"/>
      <c r="AO89" s="1388"/>
      <c r="AP89" s="1388"/>
      <c r="AQ89" s="1388"/>
      <c r="AR89" s="1388"/>
      <c r="AS89" s="1388"/>
      <c r="AT89" s="1388"/>
      <c r="AU89" s="1388"/>
      <c r="AV89" s="1388"/>
      <c r="AW89" s="1388"/>
      <c r="AX89" s="1388"/>
      <c r="AY89" s="1388"/>
      <c r="AZ89" s="1388"/>
      <c r="BA89" s="1388"/>
      <c r="BB89" s="1388"/>
      <c r="BC89" s="1388"/>
      <c r="BD89" s="1388"/>
      <c r="BE89" s="1388"/>
      <c r="BF89" s="1388"/>
      <c r="BG89" s="1451"/>
      <c r="BH89" s="1451"/>
      <c r="BI89" s="1451"/>
      <c r="BJ89" s="1451"/>
      <c r="BK89" s="1451"/>
      <c r="BL89" s="1451"/>
      <c r="BM89" s="1451"/>
      <c r="BN89" s="1451"/>
      <c r="BO89" s="1388"/>
      <c r="BP89" s="1388"/>
      <c r="BQ89" s="1388"/>
      <c r="BR89" s="1388"/>
      <c r="BS89" s="1388"/>
      <c r="BT89" s="1388"/>
      <c r="BU89" s="1388"/>
      <c r="BV89" s="1388"/>
      <c r="BW89" s="1388"/>
      <c r="BX89" s="1388"/>
      <c r="BY89" s="1388"/>
      <c r="BZ89" s="1388"/>
      <c r="CA89" s="1388"/>
      <c r="CB89" s="1388"/>
      <c r="CC89" s="1388"/>
      <c r="CD89" s="1388"/>
      <c r="CE89" s="1388"/>
      <c r="CF89" s="1388"/>
      <c r="CG89" s="1388"/>
      <c r="CH89" s="1388"/>
      <c r="CI89" s="1391"/>
    </row>
    <row r="90" spans="1:87" s="314" customFormat="1" ht="6" customHeight="1">
      <c r="A90" s="1417"/>
      <c r="B90" s="1418"/>
      <c r="C90" s="1418"/>
      <c r="D90" s="1419"/>
      <c r="E90" s="1396"/>
      <c r="F90" s="1397"/>
      <c r="G90" s="1397"/>
      <c r="H90" s="1398"/>
      <c r="I90" s="1402"/>
      <c r="J90" s="1403"/>
      <c r="K90" s="1403"/>
      <c r="L90" s="1403"/>
      <c r="M90" s="1403"/>
      <c r="N90" s="1403"/>
      <c r="O90" s="1403"/>
      <c r="P90" s="1403"/>
      <c r="Q90" s="1403"/>
      <c r="R90" s="1403"/>
      <c r="S90" s="1403"/>
      <c r="T90" s="1403"/>
      <c r="U90" s="1403"/>
      <c r="V90" s="1403"/>
      <c r="W90" s="1403"/>
      <c r="X90" s="1403"/>
      <c r="Y90" s="1403"/>
      <c r="Z90" s="1403"/>
      <c r="AA90" s="1403"/>
      <c r="AB90" s="1403"/>
      <c r="AC90" s="1404"/>
      <c r="AD90" s="1450"/>
      <c r="AE90" s="1451"/>
      <c r="AF90" s="1451"/>
      <c r="AG90" s="1451"/>
      <c r="AH90" s="1451"/>
      <c r="AI90" s="1451"/>
      <c r="AJ90" s="1451"/>
      <c r="AK90" s="1451"/>
      <c r="AL90" s="1388"/>
      <c r="AM90" s="1388"/>
      <c r="AN90" s="1388"/>
      <c r="AO90" s="1388"/>
      <c r="AP90" s="1388"/>
      <c r="AQ90" s="1388"/>
      <c r="AR90" s="1388"/>
      <c r="AS90" s="1388"/>
      <c r="AT90" s="1388"/>
      <c r="AU90" s="1388"/>
      <c r="AV90" s="1388"/>
      <c r="AW90" s="1388"/>
      <c r="AX90" s="1388"/>
      <c r="AY90" s="1388"/>
      <c r="AZ90" s="1388"/>
      <c r="BA90" s="1388"/>
      <c r="BB90" s="1388"/>
      <c r="BC90" s="1388"/>
      <c r="BD90" s="1388"/>
      <c r="BE90" s="1388"/>
      <c r="BF90" s="1388"/>
      <c r="BG90" s="1451"/>
      <c r="BH90" s="1451"/>
      <c r="BI90" s="1451"/>
      <c r="BJ90" s="1451"/>
      <c r="BK90" s="1451"/>
      <c r="BL90" s="1451"/>
      <c r="BM90" s="1451"/>
      <c r="BN90" s="1451"/>
      <c r="BO90" s="1388"/>
      <c r="BP90" s="1388"/>
      <c r="BQ90" s="1388"/>
      <c r="BR90" s="1388"/>
      <c r="BS90" s="1388"/>
      <c r="BT90" s="1388"/>
      <c r="BU90" s="1388"/>
      <c r="BV90" s="1388"/>
      <c r="BW90" s="1388"/>
      <c r="BX90" s="1388"/>
      <c r="BY90" s="1388"/>
      <c r="BZ90" s="1388"/>
      <c r="CA90" s="1388"/>
      <c r="CB90" s="1388"/>
      <c r="CC90" s="1388"/>
      <c r="CD90" s="1388"/>
      <c r="CE90" s="1388"/>
      <c r="CF90" s="1388"/>
      <c r="CG90" s="1388"/>
      <c r="CH90" s="1388"/>
      <c r="CI90" s="1391"/>
    </row>
    <row r="91" spans="1:87" s="314" customFormat="1" ht="6" customHeight="1">
      <c r="A91" s="1417"/>
      <c r="B91" s="1418"/>
      <c r="C91" s="1418"/>
      <c r="D91" s="1419"/>
      <c r="E91" s="1399"/>
      <c r="F91" s="1400"/>
      <c r="G91" s="1400"/>
      <c r="H91" s="1401"/>
      <c r="I91" s="1402"/>
      <c r="J91" s="1403"/>
      <c r="K91" s="1403"/>
      <c r="L91" s="1403"/>
      <c r="M91" s="1403"/>
      <c r="N91" s="1403"/>
      <c r="O91" s="1403"/>
      <c r="P91" s="1403"/>
      <c r="Q91" s="1403"/>
      <c r="R91" s="1403"/>
      <c r="S91" s="1403"/>
      <c r="T91" s="1403"/>
      <c r="U91" s="1403"/>
      <c r="V91" s="1403"/>
      <c r="W91" s="1403"/>
      <c r="X91" s="1403"/>
      <c r="Y91" s="1403"/>
      <c r="Z91" s="1403"/>
      <c r="AA91" s="1403"/>
      <c r="AB91" s="1403"/>
      <c r="AC91" s="1404"/>
      <c r="AD91" s="1452"/>
      <c r="AE91" s="1453"/>
      <c r="AF91" s="1453"/>
      <c r="AG91" s="1453"/>
      <c r="AH91" s="1453"/>
      <c r="AI91" s="1453"/>
      <c r="AJ91" s="1453"/>
      <c r="AK91" s="1453"/>
      <c r="AL91" s="1389"/>
      <c r="AM91" s="1389"/>
      <c r="AN91" s="1389"/>
      <c r="AO91" s="1389"/>
      <c r="AP91" s="1389"/>
      <c r="AQ91" s="1389"/>
      <c r="AR91" s="1389"/>
      <c r="AS91" s="1389"/>
      <c r="AT91" s="1389"/>
      <c r="AU91" s="1389"/>
      <c r="AV91" s="1389"/>
      <c r="AW91" s="1389"/>
      <c r="AX91" s="1389"/>
      <c r="AY91" s="1389"/>
      <c r="AZ91" s="1389"/>
      <c r="BA91" s="1389"/>
      <c r="BB91" s="1389"/>
      <c r="BC91" s="1389"/>
      <c r="BD91" s="1389"/>
      <c r="BE91" s="1389"/>
      <c r="BF91" s="1389"/>
      <c r="BG91" s="1453"/>
      <c r="BH91" s="1453"/>
      <c r="BI91" s="1453"/>
      <c r="BJ91" s="1453"/>
      <c r="BK91" s="1453"/>
      <c r="BL91" s="1453"/>
      <c r="BM91" s="1453"/>
      <c r="BN91" s="1453"/>
      <c r="BO91" s="1389"/>
      <c r="BP91" s="1389"/>
      <c r="BQ91" s="1389"/>
      <c r="BR91" s="1389"/>
      <c r="BS91" s="1389"/>
      <c r="BT91" s="1389"/>
      <c r="BU91" s="1389"/>
      <c r="BV91" s="1389"/>
      <c r="BW91" s="1389"/>
      <c r="BX91" s="1389"/>
      <c r="BY91" s="1389"/>
      <c r="BZ91" s="1389"/>
      <c r="CA91" s="1389"/>
      <c r="CB91" s="1389"/>
      <c r="CC91" s="1389"/>
      <c r="CD91" s="1389"/>
      <c r="CE91" s="1389"/>
      <c r="CF91" s="1389"/>
      <c r="CG91" s="1389"/>
      <c r="CH91" s="1389"/>
      <c r="CI91" s="1392"/>
    </row>
    <row r="92" spans="1:87" s="314" customFormat="1" ht="6" customHeight="1">
      <c r="A92" s="1417"/>
      <c r="B92" s="1418"/>
      <c r="C92" s="1418"/>
      <c r="D92" s="1419"/>
      <c r="E92" s="1393">
        <v>18</v>
      </c>
      <c r="F92" s="1394"/>
      <c r="G92" s="1394"/>
      <c r="H92" s="1395"/>
      <c r="I92" s="1393" t="s">
        <v>299</v>
      </c>
      <c r="J92" s="1394"/>
      <c r="K92" s="1394" t="s">
        <v>306</v>
      </c>
      <c r="L92" s="1394"/>
      <c r="M92" s="1394"/>
      <c r="N92" s="1394"/>
      <c r="O92" s="1394"/>
      <c r="P92" s="1394"/>
      <c r="Q92" s="1394"/>
      <c r="R92" s="1394"/>
      <c r="S92" s="1394"/>
      <c r="T92" s="1394"/>
      <c r="U92" s="1394"/>
      <c r="V92" s="1394"/>
      <c r="W92" s="1394"/>
      <c r="X92" s="1394"/>
      <c r="Y92" s="1394"/>
      <c r="Z92" s="1394"/>
      <c r="AA92" s="1394"/>
      <c r="AB92" s="1394"/>
      <c r="AC92" s="1395"/>
      <c r="AD92" s="1427"/>
      <c r="AE92" s="1428"/>
      <c r="AF92" s="1428"/>
      <c r="AG92" s="1428"/>
      <c r="AH92" s="1428"/>
      <c r="AI92" s="1428"/>
      <c r="AJ92" s="1428"/>
      <c r="AK92" s="1428"/>
      <c r="AL92" s="1428"/>
      <c r="AM92" s="1428"/>
      <c r="AN92" s="1428"/>
      <c r="AO92" s="1428"/>
      <c r="AP92" s="1428"/>
      <c r="AQ92" s="1428"/>
      <c r="AR92" s="1428"/>
      <c r="AS92" s="1428"/>
      <c r="AT92" s="1428"/>
      <c r="AU92" s="1428"/>
      <c r="AV92" s="1428"/>
      <c r="AW92" s="1428"/>
      <c r="AX92" s="1428"/>
      <c r="AY92" s="1428"/>
      <c r="AZ92" s="1428"/>
      <c r="BA92" s="1428"/>
      <c r="BB92" s="1428"/>
      <c r="BC92" s="1428"/>
      <c r="BD92" s="1428"/>
      <c r="BE92" s="1428"/>
      <c r="BF92" s="1428"/>
      <c r="BG92" s="1428"/>
      <c r="BH92" s="1428"/>
      <c r="BI92" s="1428"/>
      <c r="BJ92" s="1428"/>
      <c r="BK92" s="1428"/>
      <c r="BL92" s="1428"/>
      <c r="BM92" s="1428"/>
      <c r="BN92" s="1428"/>
      <c r="BO92" s="1428"/>
      <c r="BP92" s="1428"/>
      <c r="BQ92" s="1428"/>
      <c r="BR92" s="1428"/>
      <c r="BS92" s="1428"/>
      <c r="BT92" s="1428"/>
      <c r="BU92" s="1428"/>
      <c r="BV92" s="1428"/>
      <c r="BW92" s="1428"/>
      <c r="BX92" s="1428"/>
      <c r="BY92" s="1428"/>
      <c r="BZ92" s="1428"/>
      <c r="CA92" s="1428"/>
      <c r="CB92" s="1428"/>
      <c r="CC92" s="1428"/>
      <c r="CD92" s="1428"/>
      <c r="CE92" s="1428"/>
      <c r="CF92" s="1428"/>
      <c r="CG92" s="1428"/>
      <c r="CH92" s="1428"/>
      <c r="CI92" s="1433"/>
    </row>
    <row r="93" spans="1:87" s="314" customFormat="1" ht="6" customHeight="1">
      <c r="A93" s="1417"/>
      <c r="B93" s="1418"/>
      <c r="C93" s="1418"/>
      <c r="D93" s="1419"/>
      <c r="E93" s="1396"/>
      <c r="F93" s="1397"/>
      <c r="G93" s="1397"/>
      <c r="H93" s="1398"/>
      <c r="I93" s="1396"/>
      <c r="J93" s="1397"/>
      <c r="K93" s="1397"/>
      <c r="L93" s="1397"/>
      <c r="M93" s="1397"/>
      <c r="N93" s="1397"/>
      <c r="O93" s="1397"/>
      <c r="P93" s="1397"/>
      <c r="Q93" s="1397"/>
      <c r="R93" s="1397"/>
      <c r="S93" s="1397"/>
      <c r="T93" s="1397"/>
      <c r="U93" s="1397"/>
      <c r="V93" s="1397"/>
      <c r="W93" s="1397"/>
      <c r="X93" s="1397"/>
      <c r="Y93" s="1397"/>
      <c r="Z93" s="1397"/>
      <c r="AA93" s="1397"/>
      <c r="AB93" s="1397"/>
      <c r="AC93" s="1398"/>
      <c r="AD93" s="1429"/>
      <c r="AE93" s="1430"/>
      <c r="AF93" s="1430"/>
      <c r="AG93" s="1430"/>
      <c r="AH93" s="1430"/>
      <c r="AI93" s="1430"/>
      <c r="AJ93" s="1430"/>
      <c r="AK93" s="1430"/>
      <c r="AL93" s="1430"/>
      <c r="AM93" s="1430"/>
      <c r="AN93" s="1430"/>
      <c r="AO93" s="1430"/>
      <c r="AP93" s="1430"/>
      <c r="AQ93" s="1430"/>
      <c r="AR93" s="1430"/>
      <c r="AS93" s="1430"/>
      <c r="AT93" s="1430"/>
      <c r="AU93" s="1430"/>
      <c r="AV93" s="1430"/>
      <c r="AW93" s="1430"/>
      <c r="AX93" s="1430"/>
      <c r="AY93" s="1430"/>
      <c r="AZ93" s="1430"/>
      <c r="BA93" s="1430"/>
      <c r="BB93" s="1430"/>
      <c r="BC93" s="1430"/>
      <c r="BD93" s="1430"/>
      <c r="BE93" s="1430"/>
      <c r="BF93" s="1430"/>
      <c r="BG93" s="1430"/>
      <c r="BH93" s="1430"/>
      <c r="BI93" s="1430"/>
      <c r="BJ93" s="1430"/>
      <c r="BK93" s="1430"/>
      <c r="BL93" s="1430"/>
      <c r="BM93" s="1430"/>
      <c r="BN93" s="1430"/>
      <c r="BO93" s="1430"/>
      <c r="BP93" s="1430"/>
      <c r="BQ93" s="1430"/>
      <c r="BR93" s="1430"/>
      <c r="BS93" s="1430"/>
      <c r="BT93" s="1430"/>
      <c r="BU93" s="1430"/>
      <c r="BV93" s="1430"/>
      <c r="BW93" s="1430"/>
      <c r="BX93" s="1430"/>
      <c r="BY93" s="1430"/>
      <c r="BZ93" s="1430"/>
      <c r="CA93" s="1430"/>
      <c r="CB93" s="1430"/>
      <c r="CC93" s="1430"/>
      <c r="CD93" s="1430"/>
      <c r="CE93" s="1430"/>
      <c r="CF93" s="1430"/>
      <c r="CG93" s="1430"/>
      <c r="CH93" s="1430"/>
      <c r="CI93" s="1434"/>
    </row>
    <row r="94" spans="1:87" s="314" customFormat="1" ht="6" customHeight="1">
      <c r="A94" s="1417"/>
      <c r="B94" s="1418"/>
      <c r="C94" s="1418"/>
      <c r="D94" s="1419"/>
      <c r="E94" s="1396"/>
      <c r="F94" s="1397"/>
      <c r="G94" s="1397"/>
      <c r="H94" s="1398"/>
      <c r="I94" s="1396"/>
      <c r="J94" s="1397"/>
      <c r="K94" s="1397"/>
      <c r="L94" s="1397"/>
      <c r="M94" s="1397"/>
      <c r="N94" s="1397"/>
      <c r="O94" s="1397"/>
      <c r="P94" s="1397"/>
      <c r="Q94" s="1397"/>
      <c r="R94" s="1397"/>
      <c r="S94" s="1397"/>
      <c r="T94" s="1397"/>
      <c r="U94" s="1397"/>
      <c r="V94" s="1397"/>
      <c r="W94" s="1397"/>
      <c r="X94" s="1397"/>
      <c r="Y94" s="1397"/>
      <c r="Z94" s="1397"/>
      <c r="AA94" s="1397"/>
      <c r="AB94" s="1397"/>
      <c r="AC94" s="1398"/>
      <c r="AD94" s="1429"/>
      <c r="AE94" s="1430"/>
      <c r="AF94" s="1430"/>
      <c r="AG94" s="1430"/>
      <c r="AH94" s="1430"/>
      <c r="AI94" s="1430"/>
      <c r="AJ94" s="1430"/>
      <c r="AK94" s="1430"/>
      <c r="AL94" s="1430"/>
      <c r="AM94" s="1430"/>
      <c r="AN94" s="1430"/>
      <c r="AO94" s="1430"/>
      <c r="AP94" s="1430"/>
      <c r="AQ94" s="1430"/>
      <c r="AR94" s="1430"/>
      <c r="AS94" s="1430"/>
      <c r="AT94" s="1430"/>
      <c r="AU94" s="1430"/>
      <c r="AV94" s="1430"/>
      <c r="AW94" s="1430"/>
      <c r="AX94" s="1430"/>
      <c r="AY94" s="1430"/>
      <c r="AZ94" s="1430"/>
      <c r="BA94" s="1430"/>
      <c r="BB94" s="1430"/>
      <c r="BC94" s="1430"/>
      <c r="BD94" s="1430"/>
      <c r="BE94" s="1430"/>
      <c r="BF94" s="1430"/>
      <c r="BG94" s="1430"/>
      <c r="BH94" s="1430"/>
      <c r="BI94" s="1430"/>
      <c r="BJ94" s="1430"/>
      <c r="BK94" s="1430"/>
      <c r="BL94" s="1430"/>
      <c r="BM94" s="1430"/>
      <c r="BN94" s="1430"/>
      <c r="BO94" s="1430"/>
      <c r="BP94" s="1430"/>
      <c r="BQ94" s="1430"/>
      <c r="BR94" s="1430"/>
      <c r="BS94" s="1430"/>
      <c r="BT94" s="1430"/>
      <c r="BU94" s="1430"/>
      <c r="BV94" s="1430"/>
      <c r="BW94" s="1430"/>
      <c r="BX94" s="1430"/>
      <c r="BY94" s="1430"/>
      <c r="BZ94" s="1430"/>
      <c r="CA94" s="1430"/>
      <c r="CB94" s="1430"/>
      <c r="CC94" s="1430"/>
      <c r="CD94" s="1430"/>
      <c r="CE94" s="1430"/>
      <c r="CF94" s="1430"/>
      <c r="CG94" s="1430"/>
      <c r="CH94" s="1430"/>
      <c r="CI94" s="1434"/>
    </row>
    <row r="95" spans="1:87" s="314" customFormat="1" ht="6" customHeight="1">
      <c r="A95" s="1417"/>
      <c r="B95" s="1418"/>
      <c r="C95" s="1418"/>
      <c r="D95" s="1419"/>
      <c r="E95" s="1399"/>
      <c r="F95" s="1400"/>
      <c r="G95" s="1400"/>
      <c r="H95" s="1401"/>
      <c r="I95" s="1399"/>
      <c r="J95" s="1400"/>
      <c r="K95" s="1400"/>
      <c r="L95" s="1400"/>
      <c r="M95" s="1400"/>
      <c r="N95" s="1400"/>
      <c r="O95" s="1400"/>
      <c r="P95" s="1400"/>
      <c r="Q95" s="1400"/>
      <c r="R95" s="1400"/>
      <c r="S95" s="1400"/>
      <c r="T95" s="1400"/>
      <c r="U95" s="1400"/>
      <c r="V95" s="1400"/>
      <c r="W95" s="1400"/>
      <c r="X95" s="1400"/>
      <c r="Y95" s="1400"/>
      <c r="Z95" s="1400"/>
      <c r="AA95" s="1400"/>
      <c r="AB95" s="1400"/>
      <c r="AC95" s="1401"/>
      <c r="AD95" s="1431"/>
      <c r="AE95" s="1432"/>
      <c r="AF95" s="1432"/>
      <c r="AG95" s="1432"/>
      <c r="AH95" s="1432"/>
      <c r="AI95" s="1432"/>
      <c r="AJ95" s="1432"/>
      <c r="AK95" s="1432"/>
      <c r="AL95" s="1432"/>
      <c r="AM95" s="1432"/>
      <c r="AN95" s="1432"/>
      <c r="AO95" s="1432"/>
      <c r="AP95" s="1432"/>
      <c r="AQ95" s="1432"/>
      <c r="AR95" s="1432"/>
      <c r="AS95" s="1432"/>
      <c r="AT95" s="1432"/>
      <c r="AU95" s="1432"/>
      <c r="AV95" s="1432"/>
      <c r="AW95" s="1432"/>
      <c r="AX95" s="1432"/>
      <c r="AY95" s="1432"/>
      <c r="AZ95" s="1432"/>
      <c r="BA95" s="1432"/>
      <c r="BB95" s="1432"/>
      <c r="BC95" s="1432"/>
      <c r="BD95" s="1432"/>
      <c r="BE95" s="1432"/>
      <c r="BF95" s="1432"/>
      <c r="BG95" s="1432"/>
      <c r="BH95" s="1432"/>
      <c r="BI95" s="1432"/>
      <c r="BJ95" s="1432"/>
      <c r="BK95" s="1432"/>
      <c r="BL95" s="1432"/>
      <c r="BM95" s="1432"/>
      <c r="BN95" s="1432"/>
      <c r="BO95" s="1432"/>
      <c r="BP95" s="1432"/>
      <c r="BQ95" s="1432"/>
      <c r="BR95" s="1432"/>
      <c r="BS95" s="1432"/>
      <c r="BT95" s="1432"/>
      <c r="BU95" s="1432"/>
      <c r="BV95" s="1432"/>
      <c r="BW95" s="1432"/>
      <c r="BX95" s="1432"/>
      <c r="BY95" s="1432"/>
      <c r="BZ95" s="1432"/>
      <c r="CA95" s="1432"/>
      <c r="CB95" s="1432"/>
      <c r="CC95" s="1432"/>
      <c r="CD95" s="1432"/>
      <c r="CE95" s="1432"/>
      <c r="CF95" s="1432"/>
      <c r="CG95" s="1432"/>
      <c r="CH95" s="1432"/>
      <c r="CI95" s="1435"/>
    </row>
    <row r="96" spans="1:87" s="314" customFormat="1" ht="6" customHeight="1">
      <c r="A96" s="1417"/>
      <c r="B96" s="1418"/>
      <c r="C96" s="1418"/>
      <c r="D96" s="1419"/>
      <c r="E96" s="1393">
        <v>19</v>
      </c>
      <c r="F96" s="1394"/>
      <c r="G96" s="1394"/>
      <c r="H96" s="1395"/>
      <c r="I96" s="1393" t="s">
        <v>299</v>
      </c>
      <c r="J96" s="1394"/>
      <c r="K96" s="1436" t="s">
        <v>307</v>
      </c>
      <c r="L96" s="1436"/>
      <c r="M96" s="1436"/>
      <c r="N96" s="1436"/>
      <c r="O96" s="1436"/>
      <c r="P96" s="1436"/>
      <c r="Q96" s="1436"/>
      <c r="R96" s="1436"/>
      <c r="S96" s="1436"/>
      <c r="T96" s="1436"/>
      <c r="U96" s="1436"/>
      <c r="V96" s="1436"/>
      <c r="W96" s="1436"/>
      <c r="X96" s="1436"/>
      <c r="Y96" s="1436"/>
      <c r="Z96" s="1436"/>
      <c r="AA96" s="1436"/>
      <c r="AB96" s="1436"/>
      <c r="AC96" s="1437"/>
      <c r="AD96" s="1442"/>
      <c r="AE96" s="1411"/>
      <c r="AF96" s="1411"/>
      <c r="AG96" s="1411"/>
      <c r="AH96" s="1411"/>
      <c r="AI96" s="1411"/>
      <c r="AJ96" s="1411"/>
      <c r="AK96" s="1411"/>
      <c r="AL96" s="1411"/>
      <c r="AM96" s="1411"/>
      <c r="AN96" s="1411"/>
      <c r="AO96" s="1411"/>
      <c r="AP96" s="1411"/>
      <c r="AQ96" s="1411"/>
      <c r="AR96" s="1411"/>
      <c r="AS96" s="1411"/>
      <c r="AT96" s="1411"/>
      <c r="AU96" s="1411"/>
      <c r="AV96" s="1411"/>
      <c r="AW96" s="1411"/>
      <c r="AX96" s="1411"/>
      <c r="AY96" s="1411"/>
      <c r="AZ96" s="1411"/>
      <c r="BA96" s="1411"/>
      <c r="BB96" s="1411"/>
      <c r="BC96" s="1411"/>
      <c r="BD96" s="1411"/>
      <c r="BE96" s="1411"/>
      <c r="BF96" s="1411"/>
      <c r="BG96" s="1411"/>
      <c r="BH96" s="1411"/>
      <c r="BI96" s="1411"/>
      <c r="BJ96" s="1411"/>
      <c r="BK96" s="1411"/>
      <c r="BL96" s="1411"/>
      <c r="BM96" s="1411"/>
      <c r="BN96" s="1411"/>
      <c r="BO96" s="1411"/>
      <c r="BP96" s="1411"/>
      <c r="BQ96" s="1411"/>
      <c r="BR96" s="1411"/>
      <c r="BS96" s="1411"/>
      <c r="BT96" s="1411"/>
      <c r="BU96" s="1411"/>
      <c r="BV96" s="1411"/>
      <c r="BW96" s="1411"/>
      <c r="BX96" s="1411"/>
      <c r="BY96" s="1411"/>
      <c r="BZ96" s="1411"/>
      <c r="CA96" s="1411"/>
      <c r="CB96" s="1411"/>
      <c r="CC96" s="1411"/>
      <c r="CD96" s="1411"/>
      <c r="CE96" s="1411"/>
      <c r="CF96" s="1411"/>
      <c r="CG96" s="1411"/>
      <c r="CH96" s="1411"/>
      <c r="CI96" s="1444"/>
    </row>
    <row r="97" spans="1:87" s="314" customFormat="1" ht="6" customHeight="1">
      <c r="A97" s="1417"/>
      <c r="B97" s="1418"/>
      <c r="C97" s="1418"/>
      <c r="D97" s="1419"/>
      <c r="E97" s="1396"/>
      <c r="F97" s="1397"/>
      <c r="G97" s="1397"/>
      <c r="H97" s="1398"/>
      <c r="I97" s="1396"/>
      <c r="J97" s="1397"/>
      <c r="K97" s="1438"/>
      <c r="L97" s="1438"/>
      <c r="M97" s="1438"/>
      <c r="N97" s="1438"/>
      <c r="O97" s="1438"/>
      <c r="P97" s="1438"/>
      <c r="Q97" s="1438"/>
      <c r="R97" s="1438"/>
      <c r="S97" s="1438"/>
      <c r="T97" s="1438"/>
      <c r="U97" s="1438"/>
      <c r="V97" s="1438"/>
      <c r="W97" s="1438"/>
      <c r="X97" s="1438"/>
      <c r="Y97" s="1438"/>
      <c r="Z97" s="1438"/>
      <c r="AA97" s="1438"/>
      <c r="AB97" s="1438"/>
      <c r="AC97" s="1439"/>
      <c r="AD97" s="1443"/>
      <c r="AE97" s="1412"/>
      <c r="AF97" s="1412"/>
      <c r="AG97" s="1412"/>
      <c r="AH97" s="1412"/>
      <c r="AI97" s="1412"/>
      <c r="AJ97" s="1412"/>
      <c r="AK97" s="1412"/>
      <c r="AL97" s="1412"/>
      <c r="AM97" s="1412"/>
      <c r="AN97" s="1412"/>
      <c r="AO97" s="1412"/>
      <c r="AP97" s="1412"/>
      <c r="AQ97" s="1412"/>
      <c r="AR97" s="1412"/>
      <c r="AS97" s="1412"/>
      <c r="AT97" s="1412"/>
      <c r="AU97" s="1412"/>
      <c r="AV97" s="1412"/>
      <c r="AW97" s="1412"/>
      <c r="AX97" s="1412"/>
      <c r="AY97" s="1412"/>
      <c r="AZ97" s="1412"/>
      <c r="BA97" s="1412"/>
      <c r="BB97" s="1412"/>
      <c r="BC97" s="1412"/>
      <c r="BD97" s="1412"/>
      <c r="BE97" s="1412"/>
      <c r="BF97" s="1412"/>
      <c r="BG97" s="1412"/>
      <c r="BH97" s="1412"/>
      <c r="BI97" s="1412"/>
      <c r="BJ97" s="1412"/>
      <c r="BK97" s="1412"/>
      <c r="BL97" s="1412"/>
      <c r="BM97" s="1412"/>
      <c r="BN97" s="1412"/>
      <c r="BO97" s="1412"/>
      <c r="BP97" s="1412"/>
      <c r="BQ97" s="1412"/>
      <c r="BR97" s="1412"/>
      <c r="BS97" s="1412"/>
      <c r="BT97" s="1412"/>
      <c r="BU97" s="1412"/>
      <c r="BV97" s="1412"/>
      <c r="BW97" s="1412"/>
      <c r="BX97" s="1412"/>
      <c r="BY97" s="1412"/>
      <c r="BZ97" s="1412"/>
      <c r="CA97" s="1412"/>
      <c r="CB97" s="1412"/>
      <c r="CC97" s="1412"/>
      <c r="CD97" s="1412"/>
      <c r="CE97" s="1412"/>
      <c r="CF97" s="1412"/>
      <c r="CG97" s="1412"/>
      <c r="CH97" s="1412"/>
      <c r="CI97" s="1445"/>
    </row>
    <row r="98" spans="1:87" s="314" customFormat="1" ht="6" customHeight="1">
      <c r="A98" s="1417"/>
      <c r="B98" s="1418"/>
      <c r="C98" s="1418"/>
      <c r="D98" s="1419"/>
      <c r="E98" s="1396"/>
      <c r="F98" s="1397"/>
      <c r="G98" s="1397"/>
      <c r="H98" s="1398"/>
      <c r="I98" s="1396"/>
      <c r="J98" s="1397"/>
      <c r="K98" s="1438"/>
      <c r="L98" s="1438"/>
      <c r="M98" s="1438"/>
      <c r="N98" s="1438"/>
      <c r="O98" s="1438"/>
      <c r="P98" s="1438"/>
      <c r="Q98" s="1438"/>
      <c r="R98" s="1438"/>
      <c r="S98" s="1438"/>
      <c r="T98" s="1438"/>
      <c r="U98" s="1438"/>
      <c r="V98" s="1438"/>
      <c r="W98" s="1438"/>
      <c r="X98" s="1438"/>
      <c r="Y98" s="1438"/>
      <c r="Z98" s="1438"/>
      <c r="AA98" s="1438"/>
      <c r="AB98" s="1438"/>
      <c r="AC98" s="1439"/>
      <c r="AD98" s="1443"/>
      <c r="AE98" s="1412"/>
      <c r="AF98" s="1412"/>
      <c r="AG98" s="1412"/>
      <c r="AH98" s="1412"/>
      <c r="AI98" s="1412"/>
      <c r="AJ98" s="1412"/>
      <c r="AK98" s="1412"/>
      <c r="AL98" s="1412"/>
      <c r="AM98" s="1412"/>
      <c r="AN98" s="1412"/>
      <c r="AO98" s="1412"/>
      <c r="AP98" s="1412"/>
      <c r="AQ98" s="1412"/>
      <c r="AR98" s="1412"/>
      <c r="AS98" s="1412"/>
      <c r="AT98" s="1412"/>
      <c r="AU98" s="1412"/>
      <c r="AV98" s="1412"/>
      <c r="AW98" s="1412"/>
      <c r="AX98" s="1412"/>
      <c r="AY98" s="1412"/>
      <c r="AZ98" s="1412"/>
      <c r="BA98" s="1412"/>
      <c r="BB98" s="1412"/>
      <c r="BC98" s="1412"/>
      <c r="BD98" s="1412"/>
      <c r="BE98" s="1412"/>
      <c r="BF98" s="1412"/>
      <c r="BG98" s="1412"/>
      <c r="BH98" s="1412"/>
      <c r="BI98" s="1412"/>
      <c r="BJ98" s="1412"/>
      <c r="BK98" s="1412"/>
      <c r="BL98" s="1412"/>
      <c r="BM98" s="1412"/>
      <c r="BN98" s="1412"/>
      <c r="BO98" s="1412"/>
      <c r="BP98" s="1412"/>
      <c r="BQ98" s="1412"/>
      <c r="BR98" s="1412"/>
      <c r="BS98" s="1412"/>
      <c r="BT98" s="1412"/>
      <c r="BU98" s="1412"/>
      <c r="BV98" s="1412"/>
      <c r="BW98" s="1412"/>
      <c r="BX98" s="1412"/>
      <c r="BY98" s="1412"/>
      <c r="BZ98" s="1412"/>
      <c r="CA98" s="1412"/>
      <c r="CB98" s="1412"/>
      <c r="CC98" s="1412"/>
      <c r="CD98" s="1412"/>
      <c r="CE98" s="1412"/>
      <c r="CF98" s="1412"/>
      <c r="CG98" s="1412"/>
      <c r="CH98" s="1412"/>
      <c r="CI98" s="1445"/>
    </row>
    <row r="99" spans="1:87" s="314" customFormat="1" ht="6" customHeight="1">
      <c r="A99" s="1417"/>
      <c r="B99" s="1418"/>
      <c r="C99" s="1418"/>
      <c r="D99" s="1419"/>
      <c r="E99" s="1399"/>
      <c r="F99" s="1400"/>
      <c r="G99" s="1400"/>
      <c r="H99" s="1401"/>
      <c r="I99" s="1399"/>
      <c r="J99" s="1400"/>
      <c r="K99" s="1440"/>
      <c r="L99" s="1440"/>
      <c r="M99" s="1440"/>
      <c r="N99" s="1440"/>
      <c r="O99" s="1440"/>
      <c r="P99" s="1440"/>
      <c r="Q99" s="1440"/>
      <c r="R99" s="1440"/>
      <c r="S99" s="1440"/>
      <c r="T99" s="1440"/>
      <c r="U99" s="1440"/>
      <c r="V99" s="1440"/>
      <c r="W99" s="1440"/>
      <c r="X99" s="1440"/>
      <c r="Y99" s="1440"/>
      <c r="Z99" s="1440"/>
      <c r="AA99" s="1440"/>
      <c r="AB99" s="1440"/>
      <c r="AC99" s="1441"/>
      <c r="AD99" s="1446"/>
      <c r="AE99" s="1413"/>
      <c r="AF99" s="1413"/>
      <c r="AG99" s="1413"/>
      <c r="AH99" s="1413"/>
      <c r="AI99" s="1413"/>
      <c r="AJ99" s="1413"/>
      <c r="AK99" s="1413"/>
      <c r="AL99" s="1413"/>
      <c r="AM99" s="1413"/>
      <c r="AN99" s="1413"/>
      <c r="AO99" s="1413"/>
      <c r="AP99" s="1413"/>
      <c r="AQ99" s="1413"/>
      <c r="AR99" s="1413"/>
      <c r="AS99" s="1413"/>
      <c r="AT99" s="1413"/>
      <c r="AU99" s="1413"/>
      <c r="AV99" s="1413"/>
      <c r="AW99" s="1413"/>
      <c r="AX99" s="1413"/>
      <c r="AY99" s="1413"/>
      <c r="AZ99" s="1413"/>
      <c r="BA99" s="1413"/>
      <c r="BB99" s="1413"/>
      <c r="BC99" s="1413"/>
      <c r="BD99" s="1413"/>
      <c r="BE99" s="1413"/>
      <c r="BF99" s="1413"/>
      <c r="BG99" s="1413"/>
      <c r="BH99" s="1413"/>
      <c r="BI99" s="1413"/>
      <c r="BJ99" s="1413"/>
      <c r="BK99" s="1413"/>
      <c r="BL99" s="1413"/>
      <c r="BM99" s="1413"/>
      <c r="BN99" s="1413"/>
      <c r="BO99" s="1413"/>
      <c r="BP99" s="1413"/>
      <c r="BQ99" s="1413"/>
      <c r="BR99" s="1413"/>
      <c r="BS99" s="1413"/>
      <c r="BT99" s="1413"/>
      <c r="BU99" s="1413"/>
      <c r="BV99" s="1413"/>
      <c r="BW99" s="1413"/>
      <c r="BX99" s="1413"/>
      <c r="BY99" s="1413"/>
      <c r="BZ99" s="1413"/>
      <c r="CA99" s="1413"/>
      <c r="CB99" s="1413"/>
      <c r="CC99" s="1413"/>
      <c r="CD99" s="1413"/>
      <c r="CE99" s="1413"/>
      <c r="CF99" s="1413"/>
      <c r="CG99" s="1413"/>
      <c r="CH99" s="1413"/>
      <c r="CI99" s="1447"/>
    </row>
    <row r="100" spans="1:87" s="314" customFormat="1" ht="6" customHeight="1">
      <c r="A100" s="1417"/>
      <c r="B100" s="1418"/>
      <c r="C100" s="1418"/>
      <c r="D100" s="1419"/>
      <c r="E100" s="1393">
        <v>20</v>
      </c>
      <c r="F100" s="1394"/>
      <c r="G100" s="1394"/>
      <c r="H100" s="1395"/>
      <c r="I100" s="1393" t="s">
        <v>299</v>
      </c>
      <c r="J100" s="1394"/>
      <c r="K100" s="1394" t="s">
        <v>308</v>
      </c>
      <c r="L100" s="1394"/>
      <c r="M100" s="1394"/>
      <c r="N100" s="1394"/>
      <c r="O100" s="1394"/>
      <c r="P100" s="1394"/>
      <c r="Q100" s="1394"/>
      <c r="R100" s="1394"/>
      <c r="S100" s="1394"/>
      <c r="T100" s="1394"/>
      <c r="U100" s="1394"/>
      <c r="V100" s="1394"/>
      <c r="W100" s="1394"/>
      <c r="X100" s="1394"/>
      <c r="Y100" s="1394"/>
      <c r="Z100" s="1394"/>
      <c r="AA100" s="1394"/>
      <c r="AB100" s="1394"/>
      <c r="AC100" s="1395"/>
      <c r="AD100" s="1405"/>
      <c r="AE100" s="1387"/>
      <c r="AF100" s="1387"/>
      <c r="AG100" s="1387" t="s">
        <v>309</v>
      </c>
      <c r="AH100" s="1387"/>
      <c r="AI100" s="1387"/>
      <c r="AJ100" s="1387"/>
      <c r="AK100" s="1387"/>
      <c r="AL100" s="1387"/>
      <c r="AM100" s="1387"/>
      <c r="AN100" s="1387"/>
      <c r="AO100" s="1387"/>
      <c r="AP100" s="1387"/>
      <c r="AQ100" s="1387"/>
      <c r="AR100" s="1387"/>
      <c r="AS100" s="1387"/>
      <c r="AT100" s="1408" t="s">
        <v>310</v>
      </c>
      <c r="AU100" s="1408"/>
      <c r="AV100" s="1411"/>
      <c r="AW100" s="1411"/>
      <c r="AX100" s="1411"/>
      <c r="AY100" s="1387" t="s">
        <v>311</v>
      </c>
      <c r="AZ100" s="1387"/>
      <c r="BA100" s="1387"/>
      <c r="BB100" s="1387"/>
      <c r="BC100" s="1387"/>
      <c r="BD100" s="1387"/>
      <c r="BE100" s="1387"/>
      <c r="BF100" s="1390"/>
      <c r="BG100" s="1405"/>
      <c r="BH100" s="1387"/>
      <c r="BI100" s="1387"/>
      <c r="BJ100" s="1387" t="s">
        <v>312</v>
      </c>
      <c r="BK100" s="1387"/>
      <c r="BL100" s="1387"/>
      <c r="BM100" s="1387"/>
      <c r="BN100" s="1387"/>
      <c r="BO100" s="1387"/>
      <c r="BP100" s="1387"/>
      <c r="BQ100" s="1387"/>
      <c r="BR100" s="1387"/>
      <c r="BS100" s="1387"/>
      <c r="BT100" s="1387"/>
      <c r="BU100" s="1387"/>
      <c r="BV100" s="1387"/>
      <c r="BW100" s="1408" t="s">
        <v>310</v>
      </c>
      <c r="BX100" s="1408"/>
      <c r="BY100" s="1411"/>
      <c r="BZ100" s="1411"/>
      <c r="CA100" s="1411"/>
      <c r="CB100" s="1387" t="s">
        <v>311</v>
      </c>
      <c r="CC100" s="1387"/>
      <c r="CD100" s="1387"/>
      <c r="CE100" s="1387"/>
      <c r="CF100" s="1387"/>
      <c r="CG100" s="1387"/>
      <c r="CH100" s="1387"/>
      <c r="CI100" s="1390"/>
    </row>
    <row r="101" spans="1:87" s="314" customFormat="1" ht="6" customHeight="1">
      <c r="A101" s="1417"/>
      <c r="B101" s="1418"/>
      <c r="C101" s="1418"/>
      <c r="D101" s="1419"/>
      <c r="E101" s="1396"/>
      <c r="F101" s="1397"/>
      <c r="G101" s="1397"/>
      <c r="H101" s="1398"/>
      <c r="I101" s="1396"/>
      <c r="J101" s="1397"/>
      <c r="K101" s="1397"/>
      <c r="L101" s="1397"/>
      <c r="M101" s="1397"/>
      <c r="N101" s="1397"/>
      <c r="O101" s="1397"/>
      <c r="P101" s="1397"/>
      <c r="Q101" s="1397"/>
      <c r="R101" s="1397"/>
      <c r="S101" s="1397"/>
      <c r="T101" s="1397"/>
      <c r="U101" s="1397"/>
      <c r="V101" s="1397"/>
      <c r="W101" s="1397"/>
      <c r="X101" s="1397"/>
      <c r="Y101" s="1397"/>
      <c r="Z101" s="1397"/>
      <c r="AA101" s="1397"/>
      <c r="AB101" s="1397"/>
      <c r="AC101" s="1398"/>
      <c r="AD101" s="1406"/>
      <c r="AE101" s="1388"/>
      <c r="AF101" s="1388"/>
      <c r="AG101" s="1388"/>
      <c r="AH101" s="1388"/>
      <c r="AI101" s="1388"/>
      <c r="AJ101" s="1388"/>
      <c r="AK101" s="1388"/>
      <c r="AL101" s="1388"/>
      <c r="AM101" s="1388"/>
      <c r="AN101" s="1388"/>
      <c r="AO101" s="1388"/>
      <c r="AP101" s="1388"/>
      <c r="AQ101" s="1388"/>
      <c r="AR101" s="1388"/>
      <c r="AS101" s="1388"/>
      <c r="AT101" s="1409"/>
      <c r="AU101" s="1409"/>
      <c r="AV101" s="1412"/>
      <c r="AW101" s="1412"/>
      <c r="AX101" s="1412"/>
      <c r="AY101" s="1388"/>
      <c r="AZ101" s="1388"/>
      <c r="BA101" s="1388"/>
      <c r="BB101" s="1388"/>
      <c r="BC101" s="1388"/>
      <c r="BD101" s="1388"/>
      <c r="BE101" s="1388"/>
      <c r="BF101" s="1391"/>
      <c r="BG101" s="1406"/>
      <c r="BH101" s="1388"/>
      <c r="BI101" s="1388"/>
      <c r="BJ101" s="1388"/>
      <c r="BK101" s="1388"/>
      <c r="BL101" s="1388"/>
      <c r="BM101" s="1388"/>
      <c r="BN101" s="1388"/>
      <c r="BO101" s="1388"/>
      <c r="BP101" s="1388"/>
      <c r="BQ101" s="1388"/>
      <c r="BR101" s="1388"/>
      <c r="BS101" s="1388"/>
      <c r="BT101" s="1388"/>
      <c r="BU101" s="1388"/>
      <c r="BV101" s="1388"/>
      <c r="BW101" s="1409"/>
      <c r="BX101" s="1409"/>
      <c r="BY101" s="1412"/>
      <c r="BZ101" s="1412"/>
      <c r="CA101" s="1412"/>
      <c r="CB101" s="1388"/>
      <c r="CC101" s="1388"/>
      <c r="CD101" s="1388"/>
      <c r="CE101" s="1388"/>
      <c r="CF101" s="1388"/>
      <c r="CG101" s="1388"/>
      <c r="CH101" s="1388"/>
      <c r="CI101" s="1391"/>
    </row>
    <row r="102" spans="1:87" s="314" customFormat="1" ht="6" customHeight="1">
      <c r="A102" s="1417"/>
      <c r="B102" s="1418"/>
      <c r="C102" s="1418"/>
      <c r="D102" s="1419"/>
      <c r="E102" s="1396"/>
      <c r="F102" s="1397"/>
      <c r="G102" s="1397"/>
      <c r="H102" s="1398"/>
      <c r="I102" s="1396"/>
      <c r="J102" s="1397"/>
      <c r="K102" s="1397"/>
      <c r="L102" s="1397"/>
      <c r="M102" s="1397"/>
      <c r="N102" s="1397"/>
      <c r="O102" s="1397"/>
      <c r="P102" s="1397"/>
      <c r="Q102" s="1397"/>
      <c r="R102" s="1397"/>
      <c r="S102" s="1397"/>
      <c r="T102" s="1397"/>
      <c r="U102" s="1397"/>
      <c r="V102" s="1397"/>
      <c r="W102" s="1397"/>
      <c r="X102" s="1397"/>
      <c r="Y102" s="1397"/>
      <c r="Z102" s="1397"/>
      <c r="AA102" s="1397"/>
      <c r="AB102" s="1397"/>
      <c r="AC102" s="1398"/>
      <c r="AD102" s="1406"/>
      <c r="AE102" s="1388"/>
      <c r="AF102" s="1388"/>
      <c r="AG102" s="1388"/>
      <c r="AH102" s="1388"/>
      <c r="AI102" s="1388"/>
      <c r="AJ102" s="1388"/>
      <c r="AK102" s="1388"/>
      <c r="AL102" s="1388"/>
      <c r="AM102" s="1388"/>
      <c r="AN102" s="1388"/>
      <c r="AO102" s="1388"/>
      <c r="AP102" s="1388"/>
      <c r="AQ102" s="1388"/>
      <c r="AR102" s="1388"/>
      <c r="AS102" s="1388"/>
      <c r="AT102" s="1409"/>
      <c r="AU102" s="1409"/>
      <c r="AV102" s="1412"/>
      <c r="AW102" s="1412"/>
      <c r="AX102" s="1412"/>
      <c r="AY102" s="1388"/>
      <c r="AZ102" s="1388"/>
      <c r="BA102" s="1388"/>
      <c r="BB102" s="1388"/>
      <c r="BC102" s="1388"/>
      <c r="BD102" s="1388"/>
      <c r="BE102" s="1388"/>
      <c r="BF102" s="1391"/>
      <c r="BG102" s="1406"/>
      <c r="BH102" s="1388"/>
      <c r="BI102" s="1388"/>
      <c r="BJ102" s="1388"/>
      <c r="BK102" s="1388"/>
      <c r="BL102" s="1388"/>
      <c r="BM102" s="1388"/>
      <c r="BN102" s="1388"/>
      <c r="BO102" s="1388"/>
      <c r="BP102" s="1388"/>
      <c r="BQ102" s="1388"/>
      <c r="BR102" s="1388"/>
      <c r="BS102" s="1388"/>
      <c r="BT102" s="1388"/>
      <c r="BU102" s="1388"/>
      <c r="BV102" s="1388"/>
      <c r="BW102" s="1409"/>
      <c r="BX102" s="1409"/>
      <c r="BY102" s="1412"/>
      <c r="BZ102" s="1412"/>
      <c r="CA102" s="1412"/>
      <c r="CB102" s="1388"/>
      <c r="CC102" s="1388"/>
      <c r="CD102" s="1388"/>
      <c r="CE102" s="1388"/>
      <c r="CF102" s="1388"/>
      <c r="CG102" s="1388"/>
      <c r="CH102" s="1388"/>
      <c r="CI102" s="1391"/>
    </row>
    <row r="103" spans="1:87" s="314" customFormat="1" ht="6" customHeight="1">
      <c r="A103" s="1417"/>
      <c r="B103" s="1418"/>
      <c r="C103" s="1418"/>
      <c r="D103" s="1419"/>
      <c r="E103" s="1399"/>
      <c r="F103" s="1400"/>
      <c r="G103" s="1400"/>
      <c r="H103" s="1401"/>
      <c r="I103" s="1399"/>
      <c r="J103" s="1400"/>
      <c r="K103" s="1400"/>
      <c r="L103" s="1400"/>
      <c r="M103" s="1400"/>
      <c r="N103" s="1400"/>
      <c r="O103" s="1400"/>
      <c r="P103" s="1400"/>
      <c r="Q103" s="1400"/>
      <c r="R103" s="1400"/>
      <c r="S103" s="1400"/>
      <c r="T103" s="1400"/>
      <c r="U103" s="1400"/>
      <c r="V103" s="1400"/>
      <c r="W103" s="1400"/>
      <c r="X103" s="1400"/>
      <c r="Y103" s="1400"/>
      <c r="Z103" s="1400"/>
      <c r="AA103" s="1400"/>
      <c r="AB103" s="1400"/>
      <c r="AC103" s="1401"/>
      <c r="AD103" s="1407"/>
      <c r="AE103" s="1389"/>
      <c r="AF103" s="1389"/>
      <c r="AG103" s="1389"/>
      <c r="AH103" s="1389"/>
      <c r="AI103" s="1389"/>
      <c r="AJ103" s="1389"/>
      <c r="AK103" s="1389"/>
      <c r="AL103" s="1389"/>
      <c r="AM103" s="1389"/>
      <c r="AN103" s="1389"/>
      <c r="AO103" s="1389"/>
      <c r="AP103" s="1389"/>
      <c r="AQ103" s="1389"/>
      <c r="AR103" s="1389"/>
      <c r="AS103" s="1389"/>
      <c r="AT103" s="1410"/>
      <c r="AU103" s="1410"/>
      <c r="AV103" s="1413"/>
      <c r="AW103" s="1413"/>
      <c r="AX103" s="1413"/>
      <c r="AY103" s="1389"/>
      <c r="AZ103" s="1389"/>
      <c r="BA103" s="1389"/>
      <c r="BB103" s="1389"/>
      <c r="BC103" s="1389"/>
      <c r="BD103" s="1389"/>
      <c r="BE103" s="1389"/>
      <c r="BF103" s="1392"/>
      <c r="BG103" s="1407"/>
      <c r="BH103" s="1389"/>
      <c r="BI103" s="1389"/>
      <c r="BJ103" s="1389"/>
      <c r="BK103" s="1389"/>
      <c r="BL103" s="1389"/>
      <c r="BM103" s="1389"/>
      <c r="BN103" s="1389"/>
      <c r="BO103" s="1389"/>
      <c r="BP103" s="1389"/>
      <c r="BQ103" s="1389"/>
      <c r="BR103" s="1389"/>
      <c r="BS103" s="1389"/>
      <c r="BT103" s="1389"/>
      <c r="BU103" s="1389"/>
      <c r="BV103" s="1389"/>
      <c r="BW103" s="1410"/>
      <c r="BX103" s="1410"/>
      <c r="BY103" s="1413"/>
      <c r="BZ103" s="1413"/>
      <c r="CA103" s="1413"/>
      <c r="CB103" s="1389"/>
      <c r="CC103" s="1389"/>
      <c r="CD103" s="1389"/>
      <c r="CE103" s="1389"/>
      <c r="CF103" s="1389"/>
      <c r="CG103" s="1389"/>
      <c r="CH103" s="1389"/>
      <c r="CI103" s="1392"/>
    </row>
    <row r="104" spans="1:87" s="314" customFormat="1" ht="6" customHeight="1">
      <c r="A104" s="1417"/>
      <c r="B104" s="1418"/>
      <c r="C104" s="1418"/>
      <c r="D104" s="1419"/>
      <c r="E104" s="1393">
        <v>21</v>
      </c>
      <c r="F104" s="1394"/>
      <c r="G104" s="1394"/>
      <c r="H104" s="1395"/>
      <c r="I104" s="1393" t="s">
        <v>299</v>
      </c>
      <c r="J104" s="1394"/>
      <c r="K104" s="1394" t="s">
        <v>313</v>
      </c>
      <c r="L104" s="1394"/>
      <c r="M104" s="1394"/>
      <c r="N104" s="1394"/>
      <c r="O104" s="1394"/>
      <c r="P104" s="1394"/>
      <c r="Q104" s="1394"/>
      <c r="R104" s="1394"/>
      <c r="S104" s="1394"/>
      <c r="T104" s="1394"/>
      <c r="U104" s="1394"/>
      <c r="V104" s="1394"/>
      <c r="W104" s="1394"/>
      <c r="X104" s="1394"/>
      <c r="Y104" s="1394"/>
      <c r="Z104" s="1394"/>
      <c r="AA104" s="1394"/>
      <c r="AB104" s="1394"/>
      <c r="AC104" s="1395"/>
      <c r="AD104" s="1405"/>
      <c r="AE104" s="1387"/>
      <c r="AF104" s="1387"/>
      <c r="AG104" s="1387" t="s">
        <v>314</v>
      </c>
      <c r="AH104" s="1387"/>
      <c r="AI104" s="1387"/>
      <c r="AJ104" s="1387"/>
      <c r="AK104" s="1387"/>
      <c r="AL104" s="1387"/>
      <c r="AM104" s="1387"/>
      <c r="AN104" s="1387"/>
      <c r="AO104" s="1387"/>
      <c r="AP104" s="1387"/>
      <c r="AQ104" s="1387"/>
      <c r="AR104" s="1387"/>
      <c r="AS104" s="1387"/>
      <c r="AT104" s="1387"/>
      <c r="AU104" s="1387"/>
      <c r="AV104" s="1387"/>
      <c r="AW104" s="1387"/>
      <c r="AX104" s="1387"/>
      <c r="AY104" s="1387"/>
      <c r="AZ104" s="1387"/>
      <c r="BA104" s="1387" t="s">
        <v>315</v>
      </c>
      <c r="BB104" s="1387"/>
      <c r="BC104" s="1387"/>
      <c r="BD104" s="1387"/>
      <c r="BE104" s="1387"/>
      <c r="BF104" s="1387"/>
      <c r="BG104" s="1387"/>
      <c r="BH104" s="1387"/>
      <c r="BI104" s="1387"/>
      <c r="BJ104" s="1387"/>
      <c r="BK104" s="1411"/>
      <c r="BL104" s="1411"/>
      <c r="BM104" s="1411"/>
      <c r="BN104" s="1387" t="s">
        <v>311</v>
      </c>
      <c r="BO104" s="1387"/>
      <c r="BP104" s="1387"/>
      <c r="BQ104" s="1387"/>
      <c r="BR104" s="1387"/>
      <c r="BS104" s="1387"/>
      <c r="BT104" s="1387"/>
      <c r="BU104" s="1387"/>
      <c r="BV104" s="1387"/>
      <c r="BW104" s="1387"/>
      <c r="BX104" s="1387"/>
      <c r="BY104" s="1387"/>
      <c r="BZ104" s="1387" t="s">
        <v>260</v>
      </c>
      <c r="CA104" s="1387"/>
      <c r="CB104" s="1387"/>
      <c r="CC104" s="1387"/>
      <c r="CD104" s="1387"/>
      <c r="CE104" s="1387"/>
      <c r="CF104" s="1387"/>
      <c r="CG104" s="1387"/>
      <c r="CH104" s="1387"/>
      <c r="CI104" s="1390"/>
    </row>
    <row r="105" spans="1:87" s="314" customFormat="1" ht="6" customHeight="1">
      <c r="A105" s="1417"/>
      <c r="B105" s="1418"/>
      <c r="C105" s="1418"/>
      <c r="D105" s="1419"/>
      <c r="E105" s="1396"/>
      <c r="F105" s="1397"/>
      <c r="G105" s="1397"/>
      <c r="H105" s="1398"/>
      <c r="I105" s="1396"/>
      <c r="J105" s="1397"/>
      <c r="K105" s="1397"/>
      <c r="L105" s="1397"/>
      <c r="M105" s="1397"/>
      <c r="N105" s="1397"/>
      <c r="O105" s="1397"/>
      <c r="P105" s="1397"/>
      <c r="Q105" s="1397"/>
      <c r="R105" s="1397"/>
      <c r="S105" s="1397"/>
      <c r="T105" s="1397"/>
      <c r="U105" s="1397"/>
      <c r="V105" s="1397"/>
      <c r="W105" s="1397"/>
      <c r="X105" s="1397"/>
      <c r="Y105" s="1397"/>
      <c r="Z105" s="1397"/>
      <c r="AA105" s="1397"/>
      <c r="AB105" s="1397"/>
      <c r="AC105" s="1398"/>
      <c r="AD105" s="1406"/>
      <c r="AE105" s="1388"/>
      <c r="AF105" s="1388"/>
      <c r="AG105" s="1388"/>
      <c r="AH105" s="1388"/>
      <c r="AI105" s="1388"/>
      <c r="AJ105" s="1388"/>
      <c r="AK105" s="1388"/>
      <c r="AL105" s="1388"/>
      <c r="AM105" s="1388"/>
      <c r="AN105" s="1388"/>
      <c r="AO105" s="1388"/>
      <c r="AP105" s="1388"/>
      <c r="AQ105" s="1388"/>
      <c r="AR105" s="1388"/>
      <c r="AS105" s="1388"/>
      <c r="AT105" s="1388"/>
      <c r="AU105" s="1388"/>
      <c r="AV105" s="1388"/>
      <c r="AW105" s="1388"/>
      <c r="AX105" s="1388"/>
      <c r="AY105" s="1388"/>
      <c r="AZ105" s="1388"/>
      <c r="BA105" s="1388"/>
      <c r="BB105" s="1388"/>
      <c r="BC105" s="1388"/>
      <c r="BD105" s="1388"/>
      <c r="BE105" s="1388"/>
      <c r="BF105" s="1388"/>
      <c r="BG105" s="1388"/>
      <c r="BH105" s="1388"/>
      <c r="BI105" s="1388"/>
      <c r="BJ105" s="1388"/>
      <c r="BK105" s="1412"/>
      <c r="BL105" s="1412"/>
      <c r="BM105" s="1412"/>
      <c r="BN105" s="1388"/>
      <c r="BO105" s="1388"/>
      <c r="BP105" s="1388"/>
      <c r="BQ105" s="1388"/>
      <c r="BR105" s="1388"/>
      <c r="BS105" s="1388"/>
      <c r="BT105" s="1388"/>
      <c r="BU105" s="1388"/>
      <c r="BV105" s="1388"/>
      <c r="BW105" s="1388"/>
      <c r="BX105" s="1388"/>
      <c r="BY105" s="1388"/>
      <c r="BZ105" s="1388"/>
      <c r="CA105" s="1388"/>
      <c r="CB105" s="1388"/>
      <c r="CC105" s="1388"/>
      <c r="CD105" s="1388"/>
      <c r="CE105" s="1388"/>
      <c r="CF105" s="1388"/>
      <c r="CG105" s="1388"/>
      <c r="CH105" s="1388"/>
      <c r="CI105" s="1391"/>
    </row>
    <row r="106" spans="1:87" s="314" customFormat="1" ht="6" customHeight="1">
      <c r="A106" s="1417"/>
      <c r="B106" s="1418"/>
      <c r="C106" s="1418"/>
      <c r="D106" s="1419"/>
      <c r="E106" s="1396"/>
      <c r="F106" s="1397"/>
      <c r="G106" s="1397"/>
      <c r="H106" s="1398"/>
      <c r="I106" s="1396"/>
      <c r="J106" s="1397"/>
      <c r="K106" s="1397"/>
      <c r="L106" s="1397"/>
      <c r="M106" s="1397"/>
      <c r="N106" s="1397"/>
      <c r="O106" s="1397"/>
      <c r="P106" s="1397"/>
      <c r="Q106" s="1397"/>
      <c r="R106" s="1397"/>
      <c r="S106" s="1397"/>
      <c r="T106" s="1397"/>
      <c r="U106" s="1397"/>
      <c r="V106" s="1397"/>
      <c r="W106" s="1397"/>
      <c r="X106" s="1397"/>
      <c r="Y106" s="1397"/>
      <c r="Z106" s="1397"/>
      <c r="AA106" s="1397"/>
      <c r="AB106" s="1397"/>
      <c r="AC106" s="1398"/>
      <c r="AD106" s="1406"/>
      <c r="AE106" s="1388"/>
      <c r="AF106" s="1388"/>
      <c r="AG106" s="1388"/>
      <c r="AH106" s="1388"/>
      <c r="AI106" s="1388"/>
      <c r="AJ106" s="1388"/>
      <c r="AK106" s="1388"/>
      <c r="AL106" s="1388"/>
      <c r="AM106" s="1388"/>
      <c r="AN106" s="1388"/>
      <c r="AO106" s="1388"/>
      <c r="AP106" s="1388"/>
      <c r="AQ106" s="1388"/>
      <c r="AR106" s="1388"/>
      <c r="AS106" s="1388"/>
      <c r="AT106" s="1388"/>
      <c r="AU106" s="1388"/>
      <c r="AV106" s="1388"/>
      <c r="AW106" s="1388"/>
      <c r="AX106" s="1388"/>
      <c r="AY106" s="1388"/>
      <c r="AZ106" s="1388"/>
      <c r="BA106" s="1388"/>
      <c r="BB106" s="1388"/>
      <c r="BC106" s="1388"/>
      <c r="BD106" s="1388"/>
      <c r="BE106" s="1388"/>
      <c r="BF106" s="1388"/>
      <c r="BG106" s="1388"/>
      <c r="BH106" s="1388"/>
      <c r="BI106" s="1388"/>
      <c r="BJ106" s="1388"/>
      <c r="BK106" s="1412"/>
      <c r="BL106" s="1412"/>
      <c r="BM106" s="1412"/>
      <c r="BN106" s="1388"/>
      <c r="BO106" s="1388"/>
      <c r="BP106" s="1388"/>
      <c r="BQ106" s="1388"/>
      <c r="BR106" s="1388"/>
      <c r="BS106" s="1388"/>
      <c r="BT106" s="1388"/>
      <c r="BU106" s="1388"/>
      <c r="BV106" s="1388"/>
      <c r="BW106" s="1388"/>
      <c r="BX106" s="1388"/>
      <c r="BY106" s="1388"/>
      <c r="BZ106" s="1388"/>
      <c r="CA106" s="1388"/>
      <c r="CB106" s="1388"/>
      <c r="CC106" s="1388"/>
      <c r="CD106" s="1388"/>
      <c r="CE106" s="1388"/>
      <c r="CF106" s="1388"/>
      <c r="CG106" s="1388"/>
      <c r="CH106" s="1388"/>
      <c r="CI106" s="1391"/>
    </row>
    <row r="107" spans="1:87" s="314" customFormat="1" ht="6" customHeight="1">
      <c r="A107" s="1417"/>
      <c r="B107" s="1418"/>
      <c r="C107" s="1418"/>
      <c r="D107" s="1419"/>
      <c r="E107" s="1399"/>
      <c r="F107" s="1400"/>
      <c r="G107" s="1400"/>
      <c r="H107" s="1401"/>
      <c r="I107" s="1399"/>
      <c r="J107" s="1400"/>
      <c r="K107" s="1400"/>
      <c r="L107" s="1400"/>
      <c r="M107" s="1400"/>
      <c r="N107" s="1400"/>
      <c r="O107" s="1400"/>
      <c r="P107" s="1400"/>
      <c r="Q107" s="1400"/>
      <c r="R107" s="1400"/>
      <c r="S107" s="1400"/>
      <c r="T107" s="1400"/>
      <c r="U107" s="1400"/>
      <c r="V107" s="1400"/>
      <c r="W107" s="1400"/>
      <c r="X107" s="1400"/>
      <c r="Y107" s="1400"/>
      <c r="Z107" s="1400"/>
      <c r="AA107" s="1400"/>
      <c r="AB107" s="1400"/>
      <c r="AC107" s="1401"/>
      <c r="AD107" s="1407"/>
      <c r="AE107" s="1389"/>
      <c r="AF107" s="1389"/>
      <c r="AG107" s="1389"/>
      <c r="AH107" s="1389"/>
      <c r="AI107" s="1389"/>
      <c r="AJ107" s="1389"/>
      <c r="AK107" s="1389"/>
      <c r="AL107" s="1389"/>
      <c r="AM107" s="1389"/>
      <c r="AN107" s="1389"/>
      <c r="AO107" s="1389"/>
      <c r="AP107" s="1389"/>
      <c r="AQ107" s="1389"/>
      <c r="AR107" s="1389"/>
      <c r="AS107" s="1389"/>
      <c r="AT107" s="1389"/>
      <c r="AU107" s="1389"/>
      <c r="AV107" s="1389"/>
      <c r="AW107" s="1389"/>
      <c r="AX107" s="1389"/>
      <c r="AY107" s="1389"/>
      <c r="AZ107" s="1389"/>
      <c r="BA107" s="1389"/>
      <c r="BB107" s="1389"/>
      <c r="BC107" s="1389"/>
      <c r="BD107" s="1389"/>
      <c r="BE107" s="1389"/>
      <c r="BF107" s="1389"/>
      <c r="BG107" s="1389"/>
      <c r="BH107" s="1389"/>
      <c r="BI107" s="1389"/>
      <c r="BJ107" s="1389"/>
      <c r="BK107" s="1413"/>
      <c r="BL107" s="1413"/>
      <c r="BM107" s="1413"/>
      <c r="BN107" s="1389"/>
      <c r="BO107" s="1389"/>
      <c r="BP107" s="1389"/>
      <c r="BQ107" s="1389"/>
      <c r="BR107" s="1389"/>
      <c r="BS107" s="1389"/>
      <c r="BT107" s="1389"/>
      <c r="BU107" s="1389"/>
      <c r="BV107" s="1389"/>
      <c r="BW107" s="1389"/>
      <c r="BX107" s="1389"/>
      <c r="BY107" s="1389"/>
      <c r="BZ107" s="1389"/>
      <c r="CA107" s="1389"/>
      <c r="CB107" s="1389"/>
      <c r="CC107" s="1389"/>
      <c r="CD107" s="1389"/>
      <c r="CE107" s="1389"/>
      <c r="CF107" s="1389"/>
      <c r="CG107" s="1389"/>
      <c r="CH107" s="1389"/>
      <c r="CI107" s="1392"/>
    </row>
    <row r="108" spans="1:87" s="314" customFormat="1" ht="6" customHeight="1">
      <c r="A108" s="1417"/>
      <c r="B108" s="1418"/>
      <c r="C108" s="1418"/>
      <c r="D108" s="1419"/>
      <c r="E108" s="1393">
        <v>22</v>
      </c>
      <c r="F108" s="1394"/>
      <c r="G108" s="1394"/>
      <c r="H108" s="1395"/>
      <c r="I108" s="1393" t="s">
        <v>299</v>
      </c>
      <c r="J108" s="1394"/>
      <c r="K108" s="1394" t="s">
        <v>316</v>
      </c>
      <c r="L108" s="1394"/>
      <c r="M108" s="1394"/>
      <c r="N108" s="1394"/>
      <c r="O108" s="1394"/>
      <c r="P108" s="1394"/>
      <c r="Q108" s="1394"/>
      <c r="R108" s="1394"/>
      <c r="S108" s="1394"/>
      <c r="T108" s="1394"/>
      <c r="U108" s="1394"/>
      <c r="V108" s="1394"/>
      <c r="W108" s="1394"/>
      <c r="X108" s="1394"/>
      <c r="Y108" s="1394"/>
      <c r="Z108" s="1394"/>
      <c r="AA108" s="1394"/>
      <c r="AB108" s="1394"/>
      <c r="AC108" s="1395"/>
      <c r="AD108" s="1405"/>
      <c r="AE108" s="1387"/>
      <c r="AF108" s="1387"/>
      <c r="AG108" s="1387" t="s">
        <v>317</v>
      </c>
      <c r="AH108" s="1387"/>
      <c r="AI108" s="1387"/>
      <c r="AJ108" s="1387"/>
      <c r="AK108" s="1387"/>
      <c r="AL108" s="1387"/>
      <c r="AM108" s="1387"/>
      <c r="AN108" s="1387"/>
      <c r="AO108" s="1387"/>
      <c r="AP108" s="1387"/>
      <c r="AQ108" s="1387"/>
      <c r="AR108" s="1387"/>
      <c r="AS108" s="1387"/>
      <c r="AT108" s="1387"/>
      <c r="AU108" s="1387"/>
      <c r="AV108" s="1387"/>
      <c r="AW108" s="1387"/>
      <c r="AX108" s="1387"/>
      <c r="AY108" s="1387"/>
      <c r="AZ108" s="1387"/>
      <c r="BA108" s="1387"/>
      <c r="BB108" s="1387"/>
      <c r="BC108" s="1387"/>
      <c r="BD108" s="1387"/>
      <c r="BE108" s="1387"/>
      <c r="BF108" s="1387"/>
      <c r="BG108" s="1387"/>
      <c r="BH108" s="1387"/>
      <c r="BI108" s="1387"/>
      <c r="BJ108" s="1387" t="s">
        <v>318</v>
      </c>
      <c r="BK108" s="1387"/>
      <c r="BL108" s="1387"/>
      <c r="BM108" s="1387"/>
      <c r="BN108" s="1387"/>
      <c r="BO108" s="1387"/>
      <c r="BP108" s="1387"/>
      <c r="BQ108" s="1387"/>
      <c r="BR108" s="1387"/>
      <c r="BS108" s="1387"/>
      <c r="BT108" s="1387"/>
      <c r="BU108" s="1387"/>
      <c r="BV108" s="1387"/>
      <c r="BW108" s="1387"/>
      <c r="BX108" s="1387"/>
      <c r="BY108" s="1387"/>
      <c r="BZ108" s="1387"/>
      <c r="CA108" s="1387"/>
      <c r="CB108" s="1387"/>
      <c r="CC108" s="1387"/>
      <c r="CD108" s="1387"/>
      <c r="CE108" s="1387"/>
      <c r="CF108" s="1387"/>
      <c r="CG108" s="1387"/>
      <c r="CH108" s="1387"/>
      <c r="CI108" s="1390"/>
    </row>
    <row r="109" spans="1:87" s="314" customFormat="1" ht="6" customHeight="1">
      <c r="A109" s="1417"/>
      <c r="B109" s="1418"/>
      <c r="C109" s="1418"/>
      <c r="D109" s="1419"/>
      <c r="E109" s="1396"/>
      <c r="F109" s="1397"/>
      <c r="G109" s="1397"/>
      <c r="H109" s="1398"/>
      <c r="I109" s="1396"/>
      <c r="J109" s="1397"/>
      <c r="K109" s="1397"/>
      <c r="L109" s="1397"/>
      <c r="M109" s="1397"/>
      <c r="N109" s="1397"/>
      <c r="O109" s="1397"/>
      <c r="P109" s="1397"/>
      <c r="Q109" s="1397"/>
      <c r="R109" s="1397"/>
      <c r="S109" s="1397"/>
      <c r="T109" s="1397"/>
      <c r="U109" s="1397"/>
      <c r="V109" s="1397"/>
      <c r="W109" s="1397"/>
      <c r="X109" s="1397"/>
      <c r="Y109" s="1397"/>
      <c r="Z109" s="1397"/>
      <c r="AA109" s="1397"/>
      <c r="AB109" s="1397"/>
      <c r="AC109" s="1398"/>
      <c r="AD109" s="1406"/>
      <c r="AE109" s="1388"/>
      <c r="AF109" s="1388"/>
      <c r="AG109" s="1388"/>
      <c r="AH109" s="1388"/>
      <c r="AI109" s="1388"/>
      <c r="AJ109" s="1388"/>
      <c r="AK109" s="1388"/>
      <c r="AL109" s="1388"/>
      <c r="AM109" s="1388"/>
      <c r="AN109" s="1388"/>
      <c r="AO109" s="1388"/>
      <c r="AP109" s="1388"/>
      <c r="AQ109" s="1388"/>
      <c r="AR109" s="1388"/>
      <c r="AS109" s="1388"/>
      <c r="AT109" s="1388"/>
      <c r="AU109" s="1388"/>
      <c r="AV109" s="1388"/>
      <c r="AW109" s="1388"/>
      <c r="AX109" s="1388"/>
      <c r="AY109" s="1388"/>
      <c r="AZ109" s="1388"/>
      <c r="BA109" s="1388"/>
      <c r="BB109" s="1388"/>
      <c r="BC109" s="1388"/>
      <c r="BD109" s="1388"/>
      <c r="BE109" s="1388"/>
      <c r="BF109" s="1388"/>
      <c r="BG109" s="1388"/>
      <c r="BH109" s="1388"/>
      <c r="BI109" s="1388"/>
      <c r="BJ109" s="1388"/>
      <c r="BK109" s="1388"/>
      <c r="BL109" s="1388"/>
      <c r="BM109" s="1388"/>
      <c r="BN109" s="1388"/>
      <c r="BO109" s="1388"/>
      <c r="BP109" s="1388"/>
      <c r="BQ109" s="1388"/>
      <c r="BR109" s="1388"/>
      <c r="BS109" s="1388"/>
      <c r="BT109" s="1388"/>
      <c r="BU109" s="1388"/>
      <c r="BV109" s="1388"/>
      <c r="BW109" s="1388"/>
      <c r="BX109" s="1388"/>
      <c r="BY109" s="1388"/>
      <c r="BZ109" s="1388"/>
      <c r="CA109" s="1388"/>
      <c r="CB109" s="1388"/>
      <c r="CC109" s="1388"/>
      <c r="CD109" s="1388"/>
      <c r="CE109" s="1388"/>
      <c r="CF109" s="1388"/>
      <c r="CG109" s="1388"/>
      <c r="CH109" s="1388"/>
      <c r="CI109" s="1391"/>
    </row>
    <row r="110" spans="1:87" s="314" customFormat="1" ht="6" customHeight="1">
      <c r="A110" s="1417"/>
      <c r="B110" s="1418"/>
      <c r="C110" s="1418"/>
      <c r="D110" s="1419"/>
      <c r="E110" s="1396"/>
      <c r="F110" s="1397"/>
      <c r="G110" s="1397"/>
      <c r="H110" s="1398"/>
      <c r="I110" s="1396"/>
      <c r="J110" s="1397"/>
      <c r="K110" s="1397"/>
      <c r="L110" s="1397"/>
      <c r="M110" s="1397"/>
      <c r="N110" s="1397"/>
      <c r="O110" s="1397"/>
      <c r="P110" s="1397"/>
      <c r="Q110" s="1397"/>
      <c r="R110" s="1397"/>
      <c r="S110" s="1397"/>
      <c r="T110" s="1397"/>
      <c r="U110" s="1397"/>
      <c r="V110" s="1397"/>
      <c r="W110" s="1397"/>
      <c r="X110" s="1397"/>
      <c r="Y110" s="1397"/>
      <c r="Z110" s="1397"/>
      <c r="AA110" s="1397"/>
      <c r="AB110" s="1397"/>
      <c r="AC110" s="1398"/>
      <c r="AD110" s="1406"/>
      <c r="AE110" s="1388"/>
      <c r="AF110" s="1388"/>
      <c r="AG110" s="1388"/>
      <c r="AH110" s="1388"/>
      <c r="AI110" s="1388"/>
      <c r="AJ110" s="1388"/>
      <c r="AK110" s="1388"/>
      <c r="AL110" s="1388"/>
      <c r="AM110" s="1388"/>
      <c r="AN110" s="1388"/>
      <c r="AO110" s="1388"/>
      <c r="AP110" s="1388"/>
      <c r="AQ110" s="1388"/>
      <c r="AR110" s="1388"/>
      <c r="AS110" s="1388"/>
      <c r="AT110" s="1388"/>
      <c r="AU110" s="1388"/>
      <c r="AV110" s="1388"/>
      <c r="AW110" s="1388"/>
      <c r="AX110" s="1388"/>
      <c r="AY110" s="1388"/>
      <c r="AZ110" s="1388"/>
      <c r="BA110" s="1388"/>
      <c r="BB110" s="1388"/>
      <c r="BC110" s="1388"/>
      <c r="BD110" s="1388"/>
      <c r="BE110" s="1388"/>
      <c r="BF110" s="1388"/>
      <c r="BG110" s="1388"/>
      <c r="BH110" s="1388"/>
      <c r="BI110" s="1388"/>
      <c r="BJ110" s="1388"/>
      <c r="BK110" s="1388"/>
      <c r="BL110" s="1388"/>
      <c r="BM110" s="1388"/>
      <c r="BN110" s="1388"/>
      <c r="BO110" s="1388"/>
      <c r="BP110" s="1388"/>
      <c r="BQ110" s="1388"/>
      <c r="BR110" s="1388"/>
      <c r="BS110" s="1388"/>
      <c r="BT110" s="1388"/>
      <c r="BU110" s="1388"/>
      <c r="BV110" s="1388"/>
      <c r="BW110" s="1388"/>
      <c r="BX110" s="1388"/>
      <c r="BY110" s="1388"/>
      <c r="BZ110" s="1388"/>
      <c r="CA110" s="1388"/>
      <c r="CB110" s="1388"/>
      <c r="CC110" s="1388"/>
      <c r="CD110" s="1388"/>
      <c r="CE110" s="1388"/>
      <c r="CF110" s="1388"/>
      <c r="CG110" s="1388"/>
      <c r="CH110" s="1388"/>
      <c r="CI110" s="1391"/>
    </row>
    <row r="111" spans="1:87" s="314" customFormat="1" ht="6" customHeight="1">
      <c r="A111" s="1417"/>
      <c r="B111" s="1418"/>
      <c r="C111" s="1418"/>
      <c r="D111" s="1419"/>
      <c r="E111" s="1396"/>
      <c r="F111" s="1397"/>
      <c r="G111" s="1397"/>
      <c r="H111" s="1398"/>
      <c r="I111" s="1396"/>
      <c r="J111" s="1397"/>
      <c r="K111" s="1397"/>
      <c r="L111" s="1397"/>
      <c r="M111" s="1397"/>
      <c r="N111" s="1397"/>
      <c r="O111" s="1397"/>
      <c r="P111" s="1397"/>
      <c r="Q111" s="1397"/>
      <c r="R111" s="1397"/>
      <c r="S111" s="1397"/>
      <c r="T111" s="1397"/>
      <c r="U111" s="1397"/>
      <c r="V111" s="1397"/>
      <c r="W111" s="1397"/>
      <c r="X111" s="1397"/>
      <c r="Y111" s="1397"/>
      <c r="Z111" s="1397"/>
      <c r="AA111" s="1397"/>
      <c r="AB111" s="1397"/>
      <c r="AC111" s="1398"/>
      <c r="AD111" s="1406"/>
      <c r="AE111" s="1388"/>
      <c r="AF111" s="1388"/>
      <c r="AG111" s="1388"/>
      <c r="AH111" s="1388"/>
      <c r="AI111" s="1388"/>
      <c r="AJ111" s="1388"/>
      <c r="AK111" s="1388"/>
      <c r="AL111" s="1388"/>
      <c r="AM111" s="1388"/>
      <c r="AN111" s="1388"/>
      <c r="AO111" s="1388"/>
      <c r="AP111" s="1388"/>
      <c r="AQ111" s="1388"/>
      <c r="AR111" s="1388"/>
      <c r="AS111" s="1388"/>
      <c r="AT111" s="1388"/>
      <c r="AU111" s="1388"/>
      <c r="AV111" s="1388"/>
      <c r="AW111" s="1388"/>
      <c r="AX111" s="1388"/>
      <c r="AY111" s="1388"/>
      <c r="AZ111" s="1388"/>
      <c r="BA111" s="1388"/>
      <c r="BB111" s="1388"/>
      <c r="BC111" s="1388"/>
      <c r="BD111" s="1388"/>
      <c r="BE111" s="1388"/>
      <c r="BF111" s="1388"/>
      <c r="BG111" s="1388"/>
      <c r="BH111" s="1388"/>
      <c r="BI111" s="1388"/>
      <c r="BJ111" s="1388"/>
      <c r="BK111" s="1388"/>
      <c r="BL111" s="1388"/>
      <c r="BM111" s="1388"/>
      <c r="BN111" s="1388"/>
      <c r="BO111" s="1388"/>
      <c r="BP111" s="1388"/>
      <c r="BQ111" s="1388"/>
      <c r="BR111" s="1388"/>
      <c r="BS111" s="1388"/>
      <c r="BT111" s="1388"/>
      <c r="BU111" s="1388"/>
      <c r="BV111" s="1388"/>
      <c r="BW111" s="1388"/>
      <c r="BX111" s="1388"/>
      <c r="BY111" s="1388"/>
      <c r="BZ111" s="1388"/>
      <c r="CA111" s="1388"/>
      <c r="CB111" s="1388"/>
      <c r="CC111" s="1388"/>
      <c r="CD111" s="1388"/>
      <c r="CE111" s="1388"/>
      <c r="CF111" s="1388"/>
      <c r="CG111" s="1388"/>
      <c r="CH111" s="1388"/>
      <c r="CI111" s="1391"/>
    </row>
    <row r="112" spans="1:87" s="314" customFormat="1" ht="6" customHeight="1">
      <c r="A112" s="1417"/>
      <c r="B112" s="1418"/>
      <c r="C112" s="1418"/>
      <c r="D112" s="1419"/>
      <c r="E112" s="1396"/>
      <c r="F112" s="1397"/>
      <c r="G112" s="1397"/>
      <c r="H112" s="1398"/>
      <c r="I112" s="1396"/>
      <c r="J112" s="1397"/>
      <c r="K112" s="1397"/>
      <c r="L112" s="1397"/>
      <c r="M112" s="1397"/>
      <c r="N112" s="1397"/>
      <c r="O112" s="1397"/>
      <c r="P112" s="1397"/>
      <c r="Q112" s="1397"/>
      <c r="R112" s="1397"/>
      <c r="S112" s="1397"/>
      <c r="T112" s="1397"/>
      <c r="U112" s="1397"/>
      <c r="V112" s="1397"/>
      <c r="W112" s="1397"/>
      <c r="X112" s="1397"/>
      <c r="Y112" s="1397"/>
      <c r="Z112" s="1397"/>
      <c r="AA112" s="1397"/>
      <c r="AB112" s="1397"/>
      <c r="AC112" s="1398"/>
      <c r="AD112" s="381"/>
      <c r="AG112" s="1388" t="s">
        <v>319</v>
      </c>
      <c r="AH112" s="1388"/>
      <c r="AI112" s="1388"/>
      <c r="AJ112" s="1388"/>
      <c r="AK112" s="1388"/>
      <c r="AL112" s="1388"/>
      <c r="AM112" s="1388"/>
      <c r="AN112" s="1388"/>
      <c r="AO112" s="1388"/>
      <c r="AP112" s="1388"/>
      <c r="AQ112" s="1388"/>
      <c r="AR112" s="1388"/>
      <c r="AS112" s="1388"/>
      <c r="AT112" s="1388"/>
      <c r="AU112" s="1388"/>
      <c r="AV112" s="1388"/>
      <c r="AW112" s="1388"/>
      <c r="AX112" s="1388"/>
      <c r="AY112" s="1388"/>
      <c r="AZ112" s="1388"/>
      <c r="BA112" s="1388"/>
      <c r="BB112" s="1388"/>
      <c r="BC112" s="1388"/>
      <c r="BD112" s="1388"/>
      <c r="BE112" s="1388"/>
      <c r="BF112" s="1388"/>
      <c r="BG112" s="1388"/>
      <c r="BH112" s="1388"/>
      <c r="BI112" s="1388"/>
      <c r="BJ112" s="1388"/>
      <c r="BK112" s="1388"/>
      <c r="BL112" s="1388"/>
      <c r="BM112" s="1388"/>
      <c r="BN112" s="1388"/>
      <c r="BO112" s="1388"/>
      <c r="BP112" s="1388"/>
      <c r="BQ112" s="1388"/>
      <c r="BR112" s="1388"/>
      <c r="BS112" s="1388"/>
      <c r="BT112" s="1388"/>
      <c r="BU112" s="1388"/>
      <c r="BV112" s="1388"/>
      <c r="BW112" s="1388"/>
      <c r="BX112" s="1388"/>
      <c r="BY112" s="1388"/>
      <c r="BZ112" s="1388"/>
      <c r="CA112" s="1388"/>
      <c r="CB112" s="1388"/>
      <c r="CC112" s="1388"/>
      <c r="CD112" s="1388"/>
      <c r="CE112" s="1388"/>
      <c r="CF112" s="1388"/>
      <c r="CG112" s="1388"/>
      <c r="CH112" s="1388" t="s">
        <v>320</v>
      </c>
      <c r="CI112" s="1391"/>
    </row>
    <row r="113" spans="1:87" s="314" customFormat="1" ht="6" customHeight="1">
      <c r="A113" s="1417"/>
      <c r="B113" s="1418"/>
      <c r="C113" s="1418"/>
      <c r="D113" s="1419"/>
      <c r="E113" s="1396"/>
      <c r="F113" s="1397"/>
      <c r="G113" s="1397"/>
      <c r="H113" s="1398"/>
      <c r="I113" s="1396"/>
      <c r="J113" s="1397"/>
      <c r="K113" s="1397"/>
      <c r="L113" s="1397"/>
      <c r="M113" s="1397"/>
      <c r="N113" s="1397"/>
      <c r="O113" s="1397"/>
      <c r="P113" s="1397"/>
      <c r="Q113" s="1397"/>
      <c r="R113" s="1397"/>
      <c r="S113" s="1397"/>
      <c r="T113" s="1397"/>
      <c r="U113" s="1397"/>
      <c r="V113" s="1397"/>
      <c r="W113" s="1397"/>
      <c r="X113" s="1397"/>
      <c r="Y113" s="1397"/>
      <c r="Z113" s="1397"/>
      <c r="AA113" s="1397"/>
      <c r="AB113" s="1397"/>
      <c r="AC113" s="1398"/>
      <c r="AD113" s="381"/>
      <c r="AE113" s="1388"/>
      <c r="AF113" s="1388"/>
      <c r="AG113" s="1388"/>
      <c r="AH113" s="1388"/>
      <c r="AI113" s="1388"/>
      <c r="AJ113" s="1388"/>
      <c r="AK113" s="1388"/>
      <c r="AL113" s="1388"/>
      <c r="AM113" s="1388"/>
      <c r="AN113" s="1388"/>
      <c r="AO113" s="1388"/>
      <c r="AP113" s="1388"/>
      <c r="AQ113" s="1388"/>
      <c r="AR113" s="1388"/>
      <c r="AS113" s="1388"/>
      <c r="AT113" s="1388"/>
      <c r="AU113" s="1388"/>
      <c r="AV113" s="1388"/>
      <c r="AW113" s="1388"/>
      <c r="AX113" s="1388"/>
      <c r="AY113" s="1388"/>
      <c r="AZ113" s="1388"/>
      <c r="BA113" s="1388"/>
      <c r="BB113" s="1388"/>
      <c r="BC113" s="1388"/>
      <c r="BD113" s="1388"/>
      <c r="BE113" s="1388"/>
      <c r="BF113" s="1388"/>
      <c r="BG113" s="1388"/>
      <c r="BH113" s="1388"/>
      <c r="BI113" s="1388"/>
      <c r="BJ113" s="1388"/>
      <c r="BK113" s="1388"/>
      <c r="BL113" s="1388"/>
      <c r="BM113" s="1388"/>
      <c r="BN113" s="1388"/>
      <c r="BO113" s="1388"/>
      <c r="BP113" s="1388"/>
      <c r="BQ113" s="1388"/>
      <c r="BR113" s="1388"/>
      <c r="BS113" s="1388"/>
      <c r="BT113" s="1388"/>
      <c r="BU113" s="1388"/>
      <c r="BV113" s="1388"/>
      <c r="BW113" s="1388"/>
      <c r="BX113" s="1388"/>
      <c r="BY113" s="1388"/>
      <c r="BZ113" s="1388"/>
      <c r="CA113" s="1388"/>
      <c r="CB113" s="1388"/>
      <c r="CC113" s="1388"/>
      <c r="CD113" s="1388"/>
      <c r="CE113" s="1388"/>
      <c r="CF113" s="1388"/>
      <c r="CG113" s="1388"/>
      <c r="CH113" s="1388"/>
      <c r="CI113" s="1391"/>
    </row>
    <row r="114" spans="1:87" s="314" customFormat="1" ht="6" customHeight="1">
      <c r="A114" s="1417"/>
      <c r="B114" s="1418"/>
      <c r="C114" s="1418"/>
      <c r="D114" s="1419"/>
      <c r="E114" s="1396"/>
      <c r="F114" s="1397"/>
      <c r="G114" s="1397"/>
      <c r="H114" s="1398"/>
      <c r="I114" s="1396"/>
      <c r="J114" s="1397"/>
      <c r="K114" s="1397"/>
      <c r="L114" s="1397"/>
      <c r="M114" s="1397"/>
      <c r="N114" s="1397"/>
      <c r="O114" s="1397"/>
      <c r="P114" s="1397"/>
      <c r="Q114" s="1397"/>
      <c r="R114" s="1397"/>
      <c r="S114" s="1397"/>
      <c r="T114" s="1397"/>
      <c r="U114" s="1397"/>
      <c r="V114" s="1397"/>
      <c r="W114" s="1397"/>
      <c r="X114" s="1397"/>
      <c r="Y114" s="1397"/>
      <c r="Z114" s="1397"/>
      <c r="AA114" s="1397"/>
      <c r="AB114" s="1397"/>
      <c r="AC114" s="1398"/>
      <c r="AD114" s="381"/>
      <c r="AE114" s="1388"/>
      <c r="AF114" s="1388"/>
      <c r="AG114" s="1388"/>
      <c r="AH114" s="1388"/>
      <c r="AI114" s="1388"/>
      <c r="AJ114" s="1388"/>
      <c r="AK114" s="1388"/>
      <c r="AL114" s="1388"/>
      <c r="AM114" s="1388"/>
      <c r="AN114" s="1388"/>
      <c r="AO114" s="1388"/>
      <c r="AP114" s="1388"/>
      <c r="AQ114" s="1388"/>
      <c r="AR114" s="1388"/>
      <c r="AS114" s="1388"/>
      <c r="AT114" s="1388"/>
      <c r="AU114" s="1388"/>
      <c r="AV114" s="1388"/>
      <c r="AW114" s="1388"/>
      <c r="AX114" s="1388"/>
      <c r="AY114" s="1388"/>
      <c r="AZ114" s="1388"/>
      <c r="BA114" s="1388"/>
      <c r="BB114" s="1388"/>
      <c r="BC114" s="1388"/>
      <c r="BD114" s="1388"/>
      <c r="BE114" s="1388"/>
      <c r="BF114" s="1388"/>
      <c r="BG114" s="1388"/>
      <c r="BH114" s="1388"/>
      <c r="BI114" s="1388"/>
      <c r="BJ114" s="1388"/>
      <c r="BK114" s="1388"/>
      <c r="BL114" s="1388"/>
      <c r="BM114" s="1388"/>
      <c r="BN114" s="1388"/>
      <c r="BO114" s="1388"/>
      <c r="BP114" s="1388"/>
      <c r="BQ114" s="1388"/>
      <c r="BR114" s="1388"/>
      <c r="BS114" s="1388"/>
      <c r="BT114" s="1388"/>
      <c r="BU114" s="1388"/>
      <c r="BV114" s="1388"/>
      <c r="BW114" s="1388"/>
      <c r="BX114" s="1388"/>
      <c r="BY114" s="1388"/>
      <c r="BZ114" s="1388"/>
      <c r="CA114" s="1388"/>
      <c r="CB114" s="1388"/>
      <c r="CC114" s="1388"/>
      <c r="CD114" s="1388"/>
      <c r="CE114" s="1388"/>
      <c r="CF114" s="1388"/>
      <c r="CG114" s="1388"/>
      <c r="CH114" s="1388"/>
      <c r="CI114" s="1391"/>
    </row>
    <row r="115" spans="1:87" s="314" customFormat="1" ht="6" customHeight="1">
      <c r="A115" s="1417"/>
      <c r="B115" s="1418"/>
      <c r="C115" s="1418"/>
      <c r="D115" s="1419"/>
      <c r="E115" s="1399"/>
      <c r="F115" s="1400"/>
      <c r="G115" s="1400"/>
      <c r="H115" s="1401"/>
      <c r="I115" s="1399"/>
      <c r="J115" s="1400"/>
      <c r="K115" s="1400"/>
      <c r="L115" s="1400"/>
      <c r="M115" s="1400"/>
      <c r="N115" s="1400"/>
      <c r="O115" s="1400"/>
      <c r="P115" s="1400"/>
      <c r="Q115" s="1400"/>
      <c r="R115" s="1400"/>
      <c r="S115" s="1400"/>
      <c r="T115" s="1400"/>
      <c r="U115" s="1400"/>
      <c r="V115" s="1400"/>
      <c r="W115" s="1400"/>
      <c r="X115" s="1400"/>
      <c r="Y115" s="1400"/>
      <c r="Z115" s="1400"/>
      <c r="AA115" s="1400"/>
      <c r="AB115" s="1400"/>
      <c r="AC115" s="1401"/>
      <c r="AD115" s="380"/>
      <c r="AE115" s="379"/>
      <c r="AF115" s="379"/>
      <c r="AG115" s="1389"/>
      <c r="AH115" s="1389"/>
      <c r="AI115" s="1389"/>
      <c r="AJ115" s="1389"/>
      <c r="AK115" s="1389"/>
      <c r="AL115" s="1389"/>
      <c r="AM115" s="1389"/>
      <c r="AN115" s="1389"/>
      <c r="AO115" s="1389"/>
      <c r="AP115" s="1389"/>
      <c r="AQ115" s="1389"/>
      <c r="AR115" s="1389"/>
      <c r="AS115" s="1389"/>
      <c r="AT115" s="1389"/>
      <c r="AU115" s="1389"/>
      <c r="AV115" s="1389"/>
      <c r="AW115" s="1389"/>
      <c r="AX115" s="1389"/>
      <c r="AY115" s="1389"/>
      <c r="AZ115" s="1389"/>
      <c r="BA115" s="1389"/>
      <c r="BB115" s="1389"/>
      <c r="BC115" s="1389"/>
      <c r="BD115" s="1389"/>
      <c r="BE115" s="1389"/>
      <c r="BF115" s="1389"/>
      <c r="BG115" s="1389"/>
      <c r="BH115" s="1389"/>
      <c r="BI115" s="1389"/>
      <c r="BJ115" s="1389"/>
      <c r="BK115" s="1389"/>
      <c r="BL115" s="1389"/>
      <c r="BM115" s="1389"/>
      <c r="BN115" s="1389"/>
      <c r="BO115" s="1389"/>
      <c r="BP115" s="1389"/>
      <c r="BQ115" s="1389"/>
      <c r="BR115" s="1389"/>
      <c r="BS115" s="1389"/>
      <c r="BT115" s="1389"/>
      <c r="BU115" s="1389"/>
      <c r="BV115" s="1389"/>
      <c r="BW115" s="1389"/>
      <c r="BX115" s="1389"/>
      <c r="BY115" s="1389"/>
      <c r="BZ115" s="1389"/>
      <c r="CA115" s="1389"/>
      <c r="CB115" s="1389"/>
      <c r="CC115" s="1389"/>
      <c r="CD115" s="1389"/>
      <c r="CE115" s="1389"/>
      <c r="CF115" s="1389"/>
      <c r="CG115" s="1389"/>
      <c r="CH115" s="1389"/>
      <c r="CI115" s="1392"/>
    </row>
    <row r="116" spans="1:87" s="314" customFormat="1" ht="6" customHeight="1">
      <c r="A116" s="1417"/>
      <c r="B116" s="1418"/>
      <c r="C116" s="1418"/>
      <c r="D116" s="1419"/>
      <c r="E116" s="1393">
        <v>23</v>
      </c>
      <c r="F116" s="1394"/>
      <c r="G116" s="1394"/>
      <c r="H116" s="1395"/>
      <c r="I116" s="1393" t="s">
        <v>299</v>
      </c>
      <c r="J116" s="1394"/>
      <c r="K116" s="1394" t="s">
        <v>321</v>
      </c>
      <c r="L116" s="1394"/>
      <c r="M116" s="1394"/>
      <c r="N116" s="1394"/>
      <c r="O116" s="1394"/>
      <c r="P116" s="1394"/>
      <c r="Q116" s="1394"/>
      <c r="R116" s="1394"/>
      <c r="S116" s="1394"/>
      <c r="T116" s="1394"/>
      <c r="U116" s="1394"/>
      <c r="V116" s="1394"/>
      <c r="W116" s="1394"/>
      <c r="X116" s="1394"/>
      <c r="Y116" s="1394"/>
      <c r="Z116" s="1394"/>
      <c r="AA116" s="1394"/>
      <c r="AB116" s="1394"/>
      <c r="AC116" s="1395"/>
      <c r="AD116" s="1405"/>
      <c r="AE116" s="1387"/>
      <c r="AF116" s="1387"/>
      <c r="AG116" s="1387" t="s">
        <v>255</v>
      </c>
      <c r="AH116" s="1387"/>
      <c r="AI116" s="1387"/>
      <c r="AJ116" s="1387"/>
      <c r="AK116" s="1387"/>
      <c r="AL116" s="1387"/>
      <c r="AM116" s="1387"/>
      <c r="AN116" s="1387"/>
      <c r="AO116" s="1387"/>
      <c r="AP116" s="1387"/>
      <c r="AQ116" s="1387"/>
      <c r="AR116" s="1387"/>
      <c r="AS116" s="1387"/>
      <c r="AT116" s="1387"/>
      <c r="AU116" s="1387"/>
      <c r="AV116" s="1387"/>
      <c r="AW116" s="1387"/>
      <c r="AX116" s="1387"/>
      <c r="AY116" s="1387"/>
      <c r="AZ116" s="1387"/>
      <c r="BA116" s="1387"/>
      <c r="BB116" s="1387"/>
      <c r="BC116" s="1387"/>
      <c r="BD116" s="1387"/>
      <c r="BE116" s="1387"/>
      <c r="BF116" s="1387"/>
      <c r="BG116" s="1387"/>
      <c r="BH116" s="1387"/>
      <c r="BI116" s="1387"/>
      <c r="BJ116" s="1387" t="s">
        <v>260</v>
      </c>
      <c r="BK116" s="1387"/>
      <c r="BL116" s="1387"/>
      <c r="BM116" s="1387"/>
      <c r="BN116" s="1387"/>
      <c r="BO116" s="1387"/>
      <c r="BP116" s="1387"/>
      <c r="BQ116" s="1387"/>
      <c r="BR116" s="1387"/>
      <c r="BS116" s="1387"/>
      <c r="BT116" s="1387"/>
      <c r="BU116" s="1387"/>
      <c r="BV116" s="1387"/>
      <c r="BW116" s="1387"/>
      <c r="BX116" s="1387"/>
      <c r="BY116" s="1387"/>
      <c r="BZ116" s="1387"/>
      <c r="CA116" s="1387"/>
      <c r="CB116" s="1387"/>
      <c r="CC116" s="1387"/>
      <c r="CD116" s="1387"/>
      <c r="CE116" s="1387"/>
      <c r="CF116" s="1387"/>
      <c r="CG116" s="1387"/>
      <c r="CH116" s="1387"/>
      <c r="CI116" s="1390"/>
    </row>
    <row r="117" spans="1:87" s="314" customFormat="1" ht="6" customHeight="1">
      <c r="A117" s="1417"/>
      <c r="B117" s="1418"/>
      <c r="C117" s="1418"/>
      <c r="D117" s="1419"/>
      <c r="E117" s="1396"/>
      <c r="F117" s="1397"/>
      <c r="G117" s="1397"/>
      <c r="H117" s="1398"/>
      <c r="I117" s="1396"/>
      <c r="J117" s="1397"/>
      <c r="K117" s="1397"/>
      <c r="L117" s="1397"/>
      <c r="M117" s="1397"/>
      <c r="N117" s="1397"/>
      <c r="O117" s="1397"/>
      <c r="P117" s="1397"/>
      <c r="Q117" s="1397"/>
      <c r="R117" s="1397"/>
      <c r="S117" s="1397"/>
      <c r="T117" s="1397"/>
      <c r="U117" s="1397"/>
      <c r="V117" s="1397"/>
      <c r="W117" s="1397"/>
      <c r="X117" s="1397"/>
      <c r="Y117" s="1397"/>
      <c r="Z117" s="1397"/>
      <c r="AA117" s="1397"/>
      <c r="AB117" s="1397"/>
      <c r="AC117" s="1398"/>
      <c r="AD117" s="1406"/>
      <c r="AE117" s="1388"/>
      <c r="AF117" s="1388"/>
      <c r="AG117" s="1388"/>
      <c r="AH117" s="1388"/>
      <c r="AI117" s="1388"/>
      <c r="AJ117" s="1388"/>
      <c r="AK117" s="1388"/>
      <c r="AL117" s="1388"/>
      <c r="AM117" s="1388"/>
      <c r="AN117" s="1388"/>
      <c r="AO117" s="1388"/>
      <c r="AP117" s="1388"/>
      <c r="AQ117" s="1388"/>
      <c r="AR117" s="1388"/>
      <c r="AS117" s="1388"/>
      <c r="AT117" s="1388"/>
      <c r="AU117" s="1388"/>
      <c r="AV117" s="1388"/>
      <c r="AW117" s="1388"/>
      <c r="AX117" s="1388"/>
      <c r="AY117" s="1388"/>
      <c r="AZ117" s="1388"/>
      <c r="BA117" s="1388"/>
      <c r="BB117" s="1388"/>
      <c r="BC117" s="1388"/>
      <c r="BD117" s="1388"/>
      <c r="BE117" s="1388"/>
      <c r="BF117" s="1388"/>
      <c r="BG117" s="1388"/>
      <c r="BH117" s="1388"/>
      <c r="BI117" s="1388"/>
      <c r="BJ117" s="1388"/>
      <c r="BK117" s="1388"/>
      <c r="BL117" s="1388"/>
      <c r="BM117" s="1388"/>
      <c r="BN117" s="1388"/>
      <c r="BO117" s="1388"/>
      <c r="BP117" s="1388"/>
      <c r="BQ117" s="1388"/>
      <c r="BR117" s="1388"/>
      <c r="BS117" s="1388"/>
      <c r="BT117" s="1388"/>
      <c r="BU117" s="1388"/>
      <c r="BV117" s="1388"/>
      <c r="BW117" s="1388"/>
      <c r="BX117" s="1388"/>
      <c r="BY117" s="1388"/>
      <c r="BZ117" s="1388"/>
      <c r="CA117" s="1388"/>
      <c r="CB117" s="1388"/>
      <c r="CC117" s="1388"/>
      <c r="CD117" s="1388"/>
      <c r="CE117" s="1388"/>
      <c r="CF117" s="1388"/>
      <c r="CG117" s="1388"/>
      <c r="CH117" s="1388"/>
      <c r="CI117" s="1391"/>
    </row>
    <row r="118" spans="1:87" s="314" customFormat="1" ht="6" customHeight="1">
      <c r="A118" s="1417"/>
      <c r="B118" s="1418"/>
      <c r="C118" s="1418"/>
      <c r="D118" s="1419"/>
      <c r="E118" s="1396"/>
      <c r="F118" s="1397"/>
      <c r="G118" s="1397"/>
      <c r="H118" s="1398"/>
      <c r="I118" s="1396"/>
      <c r="J118" s="1397"/>
      <c r="K118" s="1397"/>
      <c r="L118" s="1397"/>
      <c r="M118" s="1397"/>
      <c r="N118" s="1397"/>
      <c r="O118" s="1397"/>
      <c r="P118" s="1397"/>
      <c r="Q118" s="1397"/>
      <c r="R118" s="1397"/>
      <c r="S118" s="1397"/>
      <c r="T118" s="1397"/>
      <c r="U118" s="1397"/>
      <c r="V118" s="1397"/>
      <c r="W118" s="1397"/>
      <c r="X118" s="1397"/>
      <c r="Y118" s="1397"/>
      <c r="Z118" s="1397"/>
      <c r="AA118" s="1397"/>
      <c r="AB118" s="1397"/>
      <c r="AC118" s="1398"/>
      <c r="AD118" s="1406"/>
      <c r="AE118" s="1388"/>
      <c r="AF118" s="1388"/>
      <c r="AG118" s="1388"/>
      <c r="AH118" s="1388"/>
      <c r="AI118" s="1388"/>
      <c r="AJ118" s="1388"/>
      <c r="AK118" s="1388"/>
      <c r="AL118" s="1388"/>
      <c r="AM118" s="1388"/>
      <c r="AN118" s="1388"/>
      <c r="AO118" s="1388"/>
      <c r="AP118" s="1388"/>
      <c r="AQ118" s="1388"/>
      <c r="AR118" s="1388"/>
      <c r="AS118" s="1388"/>
      <c r="AT118" s="1388"/>
      <c r="AU118" s="1388"/>
      <c r="AV118" s="1388"/>
      <c r="AW118" s="1388"/>
      <c r="AX118" s="1388"/>
      <c r="AY118" s="1388"/>
      <c r="AZ118" s="1388"/>
      <c r="BA118" s="1388"/>
      <c r="BB118" s="1388"/>
      <c r="BC118" s="1388"/>
      <c r="BD118" s="1388"/>
      <c r="BE118" s="1388"/>
      <c r="BF118" s="1388"/>
      <c r="BG118" s="1388"/>
      <c r="BH118" s="1388"/>
      <c r="BI118" s="1388"/>
      <c r="BJ118" s="1388"/>
      <c r="BK118" s="1388"/>
      <c r="BL118" s="1388"/>
      <c r="BM118" s="1388"/>
      <c r="BN118" s="1388"/>
      <c r="BO118" s="1388"/>
      <c r="BP118" s="1388"/>
      <c r="BQ118" s="1388"/>
      <c r="BR118" s="1388"/>
      <c r="BS118" s="1388"/>
      <c r="BT118" s="1388"/>
      <c r="BU118" s="1388"/>
      <c r="BV118" s="1388"/>
      <c r="BW118" s="1388"/>
      <c r="BX118" s="1388"/>
      <c r="BY118" s="1388"/>
      <c r="BZ118" s="1388"/>
      <c r="CA118" s="1388"/>
      <c r="CB118" s="1388"/>
      <c r="CC118" s="1388"/>
      <c r="CD118" s="1388"/>
      <c r="CE118" s="1388"/>
      <c r="CF118" s="1388"/>
      <c r="CG118" s="1388"/>
      <c r="CH118" s="1388"/>
      <c r="CI118" s="1391"/>
    </row>
    <row r="119" spans="1:87" s="314" customFormat="1" ht="6" customHeight="1">
      <c r="A119" s="1420"/>
      <c r="B119" s="1421"/>
      <c r="C119" s="1421"/>
      <c r="D119" s="1422"/>
      <c r="E119" s="1399"/>
      <c r="F119" s="1400"/>
      <c r="G119" s="1400"/>
      <c r="H119" s="1401"/>
      <c r="I119" s="1399"/>
      <c r="J119" s="1400"/>
      <c r="K119" s="1400"/>
      <c r="L119" s="1400"/>
      <c r="M119" s="1400"/>
      <c r="N119" s="1400"/>
      <c r="O119" s="1400"/>
      <c r="P119" s="1400"/>
      <c r="Q119" s="1400"/>
      <c r="R119" s="1400"/>
      <c r="S119" s="1400"/>
      <c r="T119" s="1400"/>
      <c r="U119" s="1400"/>
      <c r="V119" s="1400"/>
      <c r="W119" s="1400"/>
      <c r="X119" s="1400"/>
      <c r="Y119" s="1400"/>
      <c r="Z119" s="1400"/>
      <c r="AA119" s="1400"/>
      <c r="AB119" s="1400"/>
      <c r="AC119" s="1401"/>
      <c r="AD119" s="1407"/>
      <c r="AE119" s="1389"/>
      <c r="AF119" s="1389"/>
      <c r="AG119" s="1389"/>
      <c r="AH119" s="1389"/>
      <c r="AI119" s="1389"/>
      <c r="AJ119" s="1389"/>
      <c r="AK119" s="1389"/>
      <c r="AL119" s="1389"/>
      <c r="AM119" s="1389"/>
      <c r="AN119" s="1389"/>
      <c r="AO119" s="1389"/>
      <c r="AP119" s="1389"/>
      <c r="AQ119" s="1389"/>
      <c r="AR119" s="1389"/>
      <c r="AS119" s="1389"/>
      <c r="AT119" s="1389"/>
      <c r="AU119" s="1389"/>
      <c r="AV119" s="1389"/>
      <c r="AW119" s="1389"/>
      <c r="AX119" s="1389"/>
      <c r="AY119" s="1389"/>
      <c r="AZ119" s="1389"/>
      <c r="BA119" s="1389"/>
      <c r="BB119" s="1389"/>
      <c r="BC119" s="1389"/>
      <c r="BD119" s="1389"/>
      <c r="BE119" s="1389"/>
      <c r="BF119" s="1389"/>
      <c r="BG119" s="1389"/>
      <c r="BH119" s="1389"/>
      <c r="BI119" s="1389"/>
      <c r="BJ119" s="1389"/>
      <c r="BK119" s="1389"/>
      <c r="BL119" s="1389"/>
      <c r="BM119" s="1389"/>
      <c r="BN119" s="1389"/>
      <c r="BO119" s="1389"/>
      <c r="BP119" s="1389"/>
      <c r="BQ119" s="1389"/>
      <c r="BR119" s="1389"/>
      <c r="BS119" s="1389"/>
      <c r="BT119" s="1389"/>
      <c r="BU119" s="1389"/>
      <c r="BV119" s="1389"/>
      <c r="BW119" s="1389"/>
      <c r="BX119" s="1389"/>
      <c r="BY119" s="1389"/>
      <c r="BZ119" s="1389"/>
      <c r="CA119" s="1389"/>
      <c r="CB119" s="1389"/>
      <c r="CC119" s="1389"/>
      <c r="CD119" s="1389"/>
      <c r="CE119" s="1389"/>
      <c r="CF119" s="1389"/>
      <c r="CG119" s="1389"/>
      <c r="CH119" s="1389"/>
      <c r="CI119" s="1392"/>
    </row>
    <row r="120" spans="1:87" s="314" customFormat="1" ht="6" customHeight="1">
      <c r="A120" s="1414" t="s">
        <v>322</v>
      </c>
      <c r="B120" s="1415"/>
      <c r="C120" s="1415"/>
      <c r="D120" s="1416"/>
      <c r="E120" s="1393">
        <v>24</v>
      </c>
      <c r="F120" s="1394"/>
      <c r="G120" s="1394"/>
      <c r="H120" s="1395"/>
      <c r="I120" s="1393"/>
      <c r="J120" s="1394"/>
      <c r="K120" s="1423" t="s">
        <v>323</v>
      </c>
      <c r="L120" s="1394"/>
      <c r="M120" s="1394"/>
      <c r="N120" s="1394"/>
      <c r="O120" s="1394"/>
      <c r="P120" s="1394"/>
      <c r="Q120" s="1394"/>
      <c r="R120" s="1394"/>
      <c r="S120" s="1394"/>
      <c r="T120" s="1394"/>
      <c r="U120" s="1394"/>
      <c r="V120" s="1394"/>
      <c r="W120" s="1394"/>
      <c r="X120" s="1394"/>
      <c r="Y120" s="1394"/>
      <c r="Z120" s="1394"/>
      <c r="AA120" s="1394"/>
      <c r="AB120" s="1394"/>
      <c r="AC120" s="1395"/>
      <c r="AD120" s="1424" t="s">
        <v>324</v>
      </c>
      <c r="AE120" s="1408"/>
      <c r="AF120" s="1408"/>
      <c r="AG120" s="1408"/>
      <c r="AH120" s="1408"/>
      <c r="AI120" s="1408"/>
      <c r="AJ120" s="1408"/>
      <c r="AK120" s="1408"/>
      <c r="AL120" s="1408"/>
      <c r="AM120" s="1408"/>
      <c r="AN120" s="1411"/>
      <c r="AO120" s="1411"/>
      <c r="AP120" s="1411"/>
      <c r="AQ120" s="1387" t="s">
        <v>325</v>
      </c>
      <c r="AR120" s="1387"/>
      <c r="AS120" s="1387"/>
      <c r="AT120" s="1387"/>
      <c r="AU120" s="1387"/>
      <c r="AV120" s="1387"/>
      <c r="AW120" s="1408" t="s">
        <v>326</v>
      </c>
      <c r="AX120" s="1408"/>
      <c r="AY120" s="1408"/>
      <c r="AZ120" s="1408"/>
      <c r="BA120" s="1408"/>
      <c r="BB120" s="1408"/>
      <c r="BC120" s="1408"/>
      <c r="BD120" s="1408"/>
      <c r="BE120" s="1408"/>
      <c r="BF120" s="1408"/>
      <c r="BG120" s="1408"/>
      <c r="BH120" s="1408"/>
      <c r="BI120" s="1408"/>
      <c r="BJ120" s="1411"/>
      <c r="BK120" s="1411"/>
      <c r="BL120" s="1411"/>
      <c r="BM120" s="1387" t="s">
        <v>325</v>
      </c>
      <c r="BN120" s="1387"/>
      <c r="BO120" s="1387"/>
      <c r="BP120" s="1387"/>
      <c r="BQ120" s="1387"/>
      <c r="BR120" s="1387"/>
      <c r="BS120" s="1408" t="s">
        <v>327</v>
      </c>
      <c r="BT120" s="1408"/>
      <c r="BU120" s="1408"/>
      <c r="BV120" s="1408"/>
      <c r="BW120" s="1408"/>
      <c r="BX120" s="1408"/>
      <c r="BY120" s="1408"/>
      <c r="BZ120" s="1408"/>
      <c r="CA120" s="1411"/>
      <c r="CB120" s="1411"/>
      <c r="CC120" s="1411"/>
      <c r="CD120" s="1387" t="s">
        <v>325</v>
      </c>
      <c r="CE120" s="1387"/>
      <c r="CF120" s="1387"/>
      <c r="CG120" s="1387"/>
      <c r="CH120" s="1387"/>
      <c r="CI120" s="1390"/>
    </row>
    <row r="121" spans="1:87" s="314" customFormat="1" ht="6" customHeight="1">
      <c r="A121" s="1417"/>
      <c r="B121" s="1418"/>
      <c r="C121" s="1418"/>
      <c r="D121" s="1419"/>
      <c r="E121" s="1396"/>
      <c r="F121" s="1397"/>
      <c r="G121" s="1397"/>
      <c r="H121" s="1398"/>
      <c r="I121" s="1396"/>
      <c r="J121" s="1397"/>
      <c r="K121" s="1397"/>
      <c r="L121" s="1397"/>
      <c r="M121" s="1397"/>
      <c r="N121" s="1397"/>
      <c r="O121" s="1397"/>
      <c r="P121" s="1397"/>
      <c r="Q121" s="1397"/>
      <c r="R121" s="1397"/>
      <c r="S121" s="1397"/>
      <c r="T121" s="1397"/>
      <c r="U121" s="1397"/>
      <c r="V121" s="1397"/>
      <c r="W121" s="1397"/>
      <c r="X121" s="1397"/>
      <c r="Y121" s="1397"/>
      <c r="Z121" s="1397"/>
      <c r="AA121" s="1397"/>
      <c r="AB121" s="1397"/>
      <c r="AC121" s="1398"/>
      <c r="AD121" s="1425"/>
      <c r="AE121" s="1409"/>
      <c r="AF121" s="1409"/>
      <c r="AG121" s="1409"/>
      <c r="AH121" s="1409"/>
      <c r="AI121" s="1409"/>
      <c r="AJ121" s="1409"/>
      <c r="AK121" s="1409"/>
      <c r="AL121" s="1409"/>
      <c r="AM121" s="1409"/>
      <c r="AN121" s="1412"/>
      <c r="AO121" s="1412"/>
      <c r="AP121" s="1412"/>
      <c r="AQ121" s="1388"/>
      <c r="AR121" s="1388"/>
      <c r="AS121" s="1388"/>
      <c r="AT121" s="1388"/>
      <c r="AU121" s="1388"/>
      <c r="AV121" s="1388"/>
      <c r="AW121" s="1409"/>
      <c r="AX121" s="1409"/>
      <c r="AY121" s="1409"/>
      <c r="AZ121" s="1409"/>
      <c r="BA121" s="1409"/>
      <c r="BB121" s="1409"/>
      <c r="BC121" s="1409"/>
      <c r="BD121" s="1409"/>
      <c r="BE121" s="1409"/>
      <c r="BF121" s="1409"/>
      <c r="BG121" s="1409"/>
      <c r="BH121" s="1409"/>
      <c r="BI121" s="1409"/>
      <c r="BJ121" s="1412"/>
      <c r="BK121" s="1412"/>
      <c r="BL121" s="1412"/>
      <c r="BM121" s="1388"/>
      <c r="BN121" s="1388"/>
      <c r="BO121" s="1388"/>
      <c r="BP121" s="1388"/>
      <c r="BQ121" s="1388"/>
      <c r="BR121" s="1388"/>
      <c r="BS121" s="1409"/>
      <c r="BT121" s="1409"/>
      <c r="BU121" s="1409"/>
      <c r="BV121" s="1409"/>
      <c r="BW121" s="1409"/>
      <c r="BX121" s="1409"/>
      <c r="BY121" s="1409"/>
      <c r="BZ121" s="1409"/>
      <c r="CA121" s="1412"/>
      <c r="CB121" s="1412"/>
      <c r="CC121" s="1412"/>
      <c r="CD121" s="1388"/>
      <c r="CE121" s="1388"/>
      <c r="CF121" s="1388"/>
      <c r="CG121" s="1388"/>
      <c r="CH121" s="1388"/>
      <c r="CI121" s="1391"/>
    </row>
    <row r="122" spans="1:87" s="314" customFormat="1" ht="6" customHeight="1">
      <c r="A122" s="1417"/>
      <c r="B122" s="1418"/>
      <c r="C122" s="1418"/>
      <c r="D122" s="1419"/>
      <c r="E122" s="1396"/>
      <c r="F122" s="1397"/>
      <c r="G122" s="1397"/>
      <c r="H122" s="1398"/>
      <c r="I122" s="1396"/>
      <c r="J122" s="1397"/>
      <c r="K122" s="1397"/>
      <c r="L122" s="1397"/>
      <c r="M122" s="1397"/>
      <c r="N122" s="1397"/>
      <c r="O122" s="1397"/>
      <c r="P122" s="1397"/>
      <c r="Q122" s="1397"/>
      <c r="R122" s="1397"/>
      <c r="S122" s="1397"/>
      <c r="T122" s="1397"/>
      <c r="U122" s="1397"/>
      <c r="V122" s="1397"/>
      <c r="W122" s="1397"/>
      <c r="X122" s="1397"/>
      <c r="Y122" s="1397"/>
      <c r="Z122" s="1397"/>
      <c r="AA122" s="1397"/>
      <c r="AB122" s="1397"/>
      <c r="AC122" s="1398"/>
      <c r="AD122" s="1425"/>
      <c r="AE122" s="1409"/>
      <c r="AF122" s="1409"/>
      <c r="AG122" s="1409"/>
      <c r="AH122" s="1409"/>
      <c r="AI122" s="1409"/>
      <c r="AJ122" s="1409"/>
      <c r="AK122" s="1409"/>
      <c r="AL122" s="1409"/>
      <c r="AM122" s="1409"/>
      <c r="AN122" s="1412"/>
      <c r="AO122" s="1412"/>
      <c r="AP122" s="1412"/>
      <c r="AQ122" s="1388"/>
      <c r="AR122" s="1388"/>
      <c r="AS122" s="1388"/>
      <c r="AT122" s="1388"/>
      <c r="AU122" s="1388"/>
      <c r="AV122" s="1388"/>
      <c r="AW122" s="1409"/>
      <c r="AX122" s="1409"/>
      <c r="AY122" s="1409"/>
      <c r="AZ122" s="1409"/>
      <c r="BA122" s="1409"/>
      <c r="BB122" s="1409"/>
      <c r="BC122" s="1409"/>
      <c r="BD122" s="1409"/>
      <c r="BE122" s="1409"/>
      <c r="BF122" s="1409"/>
      <c r="BG122" s="1409"/>
      <c r="BH122" s="1409"/>
      <c r="BI122" s="1409"/>
      <c r="BJ122" s="1412"/>
      <c r="BK122" s="1412"/>
      <c r="BL122" s="1412"/>
      <c r="BM122" s="1388"/>
      <c r="BN122" s="1388"/>
      <c r="BO122" s="1388"/>
      <c r="BP122" s="1388"/>
      <c r="BQ122" s="1388"/>
      <c r="BR122" s="1388"/>
      <c r="BS122" s="1409"/>
      <c r="BT122" s="1409"/>
      <c r="BU122" s="1409"/>
      <c r="BV122" s="1409"/>
      <c r="BW122" s="1409"/>
      <c r="BX122" s="1409"/>
      <c r="BY122" s="1409"/>
      <c r="BZ122" s="1409"/>
      <c r="CA122" s="1412"/>
      <c r="CB122" s="1412"/>
      <c r="CC122" s="1412"/>
      <c r="CD122" s="1388"/>
      <c r="CE122" s="1388"/>
      <c r="CF122" s="1388"/>
      <c r="CG122" s="1388"/>
      <c r="CH122" s="1388"/>
      <c r="CI122" s="1391"/>
    </row>
    <row r="123" spans="1:87" s="314" customFormat="1" ht="6" customHeight="1">
      <c r="A123" s="1417"/>
      <c r="B123" s="1418"/>
      <c r="C123" s="1418"/>
      <c r="D123" s="1419"/>
      <c r="E123" s="1399"/>
      <c r="F123" s="1400"/>
      <c r="G123" s="1400"/>
      <c r="H123" s="1401"/>
      <c r="I123" s="1396"/>
      <c r="J123" s="1397"/>
      <c r="K123" s="1397"/>
      <c r="L123" s="1397"/>
      <c r="M123" s="1397"/>
      <c r="N123" s="1397"/>
      <c r="O123" s="1397"/>
      <c r="P123" s="1397"/>
      <c r="Q123" s="1397"/>
      <c r="R123" s="1397"/>
      <c r="S123" s="1397"/>
      <c r="T123" s="1397"/>
      <c r="U123" s="1397"/>
      <c r="V123" s="1397"/>
      <c r="W123" s="1397"/>
      <c r="X123" s="1397"/>
      <c r="Y123" s="1397"/>
      <c r="Z123" s="1397"/>
      <c r="AA123" s="1397"/>
      <c r="AB123" s="1397"/>
      <c r="AC123" s="1398"/>
      <c r="AD123" s="1426"/>
      <c r="AE123" s="1410"/>
      <c r="AF123" s="1410"/>
      <c r="AG123" s="1410"/>
      <c r="AH123" s="1410"/>
      <c r="AI123" s="1410"/>
      <c r="AJ123" s="1410"/>
      <c r="AK123" s="1410"/>
      <c r="AL123" s="1410"/>
      <c r="AM123" s="1410"/>
      <c r="AN123" s="1413"/>
      <c r="AO123" s="1413"/>
      <c r="AP123" s="1413"/>
      <c r="AQ123" s="1389"/>
      <c r="AR123" s="1389"/>
      <c r="AS123" s="1389"/>
      <c r="AT123" s="1389"/>
      <c r="AU123" s="1389"/>
      <c r="AV123" s="1389"/>
      <c r="AW123" s="1410"/>
      <c r="AX123" s="1410"/>
      <c r="AY123" s="1410"/>
      <c r="AZ123" s="1410"/>
      <c r="BA123" s="1410"/>
      <c r="BB123" s="1410"/>
      <c r="BC123" s="1410"/>
      <c r="BD123" s="1410"/>
      <c r="BE123" s="1410"/>
      <c r="BF123" s="1410"/>
      <c r="BG123" s="1410"/>
      <c r="BH123" s="1410"/>
      <c r="BI123" s="1410"/>
      <c r="BJ123" s="1413"/>
      <c r="BK123" s="1413"/>
      <c r="BL123" s="1413"/>
      <c r="BM123" s="1389"/>
      <c r="BN123" s="1389"/>
      <c r="BO123" s="1389"/>
      <c r="BP123" s="1389"/>
      <c r="BQ123" s="1389"/>
      <c r="BR123" s="1389"/>
      <c r="BS123" s="1410"/>
      <c r="BT123" s="1410"/>
      <c r="BU123" s="1410"/>
      <c r="BV123" s="1410"/>
      <c r="BW123" s="1410"/>
      <c r="BX123" s="1410"/>
      <c r="BY123" s="1410"/>
      <c r="BZ123" s="1410"/>
      <c r="CA123" s="1413"/>
      <c r="CB123" s="1413"/>
      <c r="CC123" s="1413"/>
      <c r="CD123" s="1389"/>
      <c r="CE123" s="1389"/>
      <c r="CF123" s="1389"/>
      <c r="CG123" s="1389"/>
      <c r="CH123" s="1389"/>
      <c r="CI123" s="1392"/>
    </row>
    <row r="124" spans="1:87" s="314" customFormat="1" ht="6" customHeight="1">
      <c r="A124" s="1417"/>
      <c r="B124" s="1418"/>
      <c r="C124" s="1418"/>
      <c r="D124" s="1419"/>
      <c r="E124" s="1393">
        <v>25</v>
      </c>
      <c r="F124" s="1394"/>
      <c r="G124" s="1394"/>
      <c r="H124" s="1395"/>
      <c r="I124" s="1402"/>
      <c r="J124" s="1403"/>
      <c r="K124" s="1403" t="s">
        <v>328</v>
      </c>
      <c r="L124" s="1403"/>
      <c r="M124" s="1403"/>
      <c r="N124" s="1403"/>
      <c r="O124" s="1403"/>
      <c r="P124" s="1403"/>
      <c r="Q124" s="1403"/>
      <c r="R124" s="1403"/>
      <c r="S124" s="1403"/>
      <c r="T124" s="1403"/>
      <c r="U124" s="1403"/>
      <c r="V124" s="1403"/>
      <c r="W124" s="1403"/>
      <c r="X124" s="1403"/>
      <c r="Y124" s="1403"/>
      <c r="Z124" s="1403"/>
      <c r="AA124" s="1403"/>
      <c r="AB124" s="1403"/>
      <c r="AC124" s="1404"/>
      <c r="AD124" s="1405"/>
      <c r="AE124" s="1387"/>
      <c r="AF124" s="1387"/>
      <c r="AG124" s="1387" t="s">
        <v>329</v>
      </c>
      <c r="AH124" s="1387"/>
      <c r="AI124" s="1387"/>
      <c r="AJ124" s="1387"/>
      <c r="AK124" s="1387"/>
      <c r="AL124" s="1387"/>
      <c r="AM124" s="1387"/>
      <c r="AN124" s="1387"/>
      <c r="AO124" s="1387"/>
      <c r="AP124" s="1387"/>
      <c r="AQ124" s="1387"/>
      <c r="AR124" s="1387"/>
      <c r="AS124" s="1387"/>
      <c r="AT124" s="1387"/>
      <c r="AU124" s="1387"/>
      <c r="AV124" s="1387"/>
      <c r="AW124" s="1387"/>
      <c r="AX124" s="1387"/>
      <c r="AY124" s="1387"/>
      <c r="AZ124" s="1387"/>
      <c r="BA124" s="1387"/>
      <c r="BB124" s="1387"/>
      <c r="BC124" s="1387"/>
      <c r="BD124" s="1387"/>
      <c r="BE124" s="1387"/>
      <c r="BF124" s="1387"/>
      <c r="BG124" s="1387"/>
      <c r="BH124" s="1387"/>
      <c r="BI124" s="1387"/>
      <c r="BJ124" s="1387" t="s">
        <v>330</v>
      </c>
      <c r="BK124" s="1387"/>
      <c r="BL124" s="1387"/>
      <c r="BM124" s="1387"/>
      <c r="BN124" s="1387"/>
      <c r="BO124" s="1387"/>
      <c r="BP124" s="1387"/>
      <c r="BQ124" s="1387"/>
      <c r="BR124" s="1387"/>
      <c r="BS124" s="1387"/>
      <c r="BT124" s="1387"/>
      <c r="BU124" s="1387"/>
      <c r="BV124" s="1387"/>
      <c r="BW124" s="1387"/>
      <c r="BX124" s="1387"/>
      <c r="BY124" s="1387"/>
      <c r="BZ124" s="1387"/>
      <c r="CA124" s="1387"/>
      <c r="CB124" s="1387"/>
      <c r="CC124" s="1387"/>
      <c r="CD124" s="1387"/>
      <c r="CE124" s="1387"/>
      <c r="CF124" s="1387"/>
      <c r="CG124" s="1387"/>
      <c r="CH124" s="1387"/>
      <c r="CI124" s="1390"/>
    </row>
    <row r="125" spans="1:87" s="314" customFormat="1" ht="6" customHeight="1">
      <c r="A125" s="1417"/>
      <c r="B125" s="1418"/>
      <c r="C125" s="1418"/>
      <c r="D125" s="1419"/>
      <c r="E125" s="1396"/>
      <c r="F125" s="1397"/>
      <c r="G125" s="1397"/>
      <c r="H125" s="1398"/>
      <c r="I125" s="1402"/>
      <c r="J125" s="1403"/>
      <c r="K125" s="1403"/>
      <c r="L125" s="1403"/>
      <c r="M125" s="1403"/>
      <c r="N125" s="1403"/>
      <c r="O125" s="1403"/>
      <c r="P125" s="1403"/>
      <c r="Q125" s="1403"/>
      <c r="R125" s="1403"/>
      <c r="S125" s="1403"/>
      <c r="T125" s="1403"/>
      <c r="U125" s="1403"/>
      <c r="V125" s="1403"/>
      <c r="W125" s="1403"/>
      <c r="X125" s="1403"/>
      <c r="Y125" s="1403"/>
      <c r="Z125" s="1403"/>
      <c r="AA125" s="1403"/>
      <c r="AB125" s="1403"/>
      <c r="AC125" s="1404"/>
      <c r="AD125" s="1406"/>
      <c r="AE125" s="1388"/>
      <c r="AF125" s="1388"/>
      <c r="AG125" s="1388"/>
      <c r="AH125" s="1388"/>
      <c r="AI125" s="1388"/>
      <c r="AJ125" s="1388"/>
      <c r="AK125" s="1388"/>
      <c r="AL125" s="1388"/>
      <c r="AM125" s="1388"/>
      <c r="AN125" s="1388"/>
      <c r="AO125" s="1388"/>
      <c r="AP125" s="1388"/>
      <c r="AQ125" s="1388"/>
      <c r="AR125" s="1388"/>
      <c r="AS125" s="1388"/>
      <c r="AT125" s="1388"/>
      <c r="AU125" s="1388"/>
      <c r="AV125" s="1388"/>
      <c r="AW125" s="1388"/>
      <c r="AX125" s="1388"/>
      <c r="AY125" s="1388"/>
      <c r="AZ125" s="1388"/>
      <c r="BA125" s="1388"/>
      <c r="BB125" s="1388"/>
      <c r="BC125" s="1388"/>
      <c r="BD125" s="1388"/>
      <c r="BE125" s="1388"/>
      <c r="BF125" s="1388"/>
      <c r="BG125" s="1388"/>
      <c r="BH125" s="1388"/>
      <c r="BI125" s="1388"/>
      <c r="BJ125" s="1388"/>
      <c r="BK125" s="1388"/>
      <c r="BL125" s="1388"/>
      <c r="BM125" s="1388"/>
      <c r="BN125" s="1388"/>
      <c r="BO125" s="1388"/>
      <c r="BP125" s="1388"/>
      <c r="BQ125" s="1388"/>
      <c r="BR125" s="1388"/>
      <c r="BS125" s="1388"/>
      <c r="BT125" s="1388"/>
      <c r="BU125" s="1388"/>
      <c r="BV125" s="1388"/>
      <c r="BW125" s="1388"/>
      <c r="BX125" s="1388"/>
      <c r="BY125" s="1388"/>
      <c r="BZ125" s="1388"/>
      <c r="CA125" s="1388"/>
      <c r="CB125" s="1388"/>
      <c r="CC125" s="1388"/>
      <c r="CD125" s="1388"/>
      <c r="CE125" s="1388"/>
      <c r="CF125" s="1388"/>
      <c r="CG125" s="1388"/>
      <c r="CH125" s="1388"/>
      <c r="CI125" s="1391"/>
    </row>
    <row r="126" spans="1:87" s="314" customFormat="1" ht="6" customHeight="1">
      <c r="A126" s="1417"/>
      <c r="B126" s="1418"/>
      <c r="C126" s="1418"/>
      <c r="D126" s="1419"/>
      <c r="E126" s="1396"/>
      <c r="F126" s="1397"/>
      <c r="G126" s="1397"/>
      <c r="H126" s="1398"/>
      <c r="I126" s="1402"/>
      <c r="J126" s="1403"/>
      <c r="K126" s="1403"/>
      <c r="L126" s="1403"/>
      <c r="M126" s="1403"/>
      <c r="N126" s="1403"/>
      <c r="O126" s="1403"/>
      <c r="P126" s="1403"/>
      <c r="Q126" s="1403"/>
      <c r="R126" s="1403"/>
      <c r="S126" s="1403"/>
      <c r="T126" s="1403"/>
      <c r="U126" s="1403"/>
      <c r="V126" s="1403"/>
      <c r="W126" s="1403"/>
      <c r="X126" s="1403"/>
      <c r="Y126" s="1403"/>
      <c r="Z126" s="1403"/>
      <c r="AA126" s="1403"/>
      <c r="AB126" s="1403"/>
      <c r="AC126" s="1404"/>
      <c r="AD126" s="1406"/>
      <c r="AE126" s="1388"/>
      <c r="AF126" s="1388"/>
      <c r="AG126" s="1388"/>
      <c r="AH126" s="1388"/>
      <c r="AI126" s="1388"/>
      <c r="AJ126" s="1388"/>
      <c r="AK126" s="1388"/>
      <c r="AL126" s="1388"/>
      <c r="AM126" s="1388"/>
      <c r="AN126" s="1388"/>
      <c r="AO126" s="1388"/>
      <c r="AP126" s="1388"/>
      <c r="AQ126" s="1388"/>
      <c r="AR126" s="1388"/>
      <c r="AS126" s="1388"/>
      <c r="AT126" s="1388"/>
      <c r="AU126" s="1388"/>
      <c r="AV126" s="1388"/>
      <c r="AW126" s="1388"/>
      <c r="AX126" s="1388"/>
      <c r="AY126" s="1388"/>
      <c r="AZ126" s="1388"/>
      <c r="BA126" s="1388"/>
      <c r="BB126" s="1388"/>
      <c r="BC126" s="1388"/>
      <c r="BD126" s="1388"/>
      <c r="BE126" s="1388"/>
      <c r="BF126" s="1388"/>
      <c r="BG126" s="1388"/>
      <c r="BH126" s="1388"/>
      <c r="BI126" s="1388"/>
      <c r="BJ126" s="1388"/>
      <c r="BK126" s="1388"/>
      <c r="BL126" s="1388"/>
      <c r="BM126" s="1388"/>
      <c r="BN126" s="1388"/>
      <c r="BO126" s="1388"/>
      <c r="BP126" s="1388"/>
      <c r="BQ126" s="1388"/>
      <c r="BR126" s="1388"/>
      <c r="BS126" s="1388"/>
      <c r="BT126" s="1388"/>
      <c r="BU126" s="1388"/>
      <c r="BV126" s="1388"/>
      <c r="BW126" s="1388"/>
      <c r="BX126" s="1388"/>
      <c r="BY126" s="1388"/>
      <c r="BZ126" s="1388"/>
      <c r="CA126" s="1388"/>
      <c r="CB126" s="1388"/>
      <c r="CC126" s="1388"/>
      <c r="CD126" s="1388"/>
      <c r="CE126" s="1388"/>
      <c r="CF126" s="1388"/>
      <c r="CG126" s="1388"/>
      <c r="CH126" s="1388"/>
      <c r="CI126" s="1391"/>
    </row>
    <row r="127" spans="1:87" s="314" customFormat="1" ht="6" customHeight="1">
      <c r="A127" s="1417"/>
      <c r="B127" s="1418"/>
      <c r="C127" s="1418"/>
      <c r="D127" s="1419"/>
      <c r="E127" s="1399"/>
      <c r="F127" s="1400"/>
      <c r="G127" s="1400"/>
      <c r="H127" s="1401"/>
      <c r="I127" s="1402"/>
      <c r="J127" s="1403"/>
      <c r="K127" s="1403"/>
      <c r="L127" s="1403"/>
      <c r="M127" s="1403"/>
      <c r="N127" s="1403"/>
      <c r="O127" s="1403"/>
      <c r="P127" s="1403"/>
      <c r="Q127" s="1403"/>
      <c r="R127" s="1403"/>
      <c r="S127" s="1403"/>
      <c r="T127" s="1403"/>
      <c r="U127" s="1403"/>
      <c r="V127" s="1403"/>
      <c r="W127" s="1403"/>
      <c r="X127" s="1403"/>
      <c r="Y127" s="1403"/>
      <c r="Z127" s="1403"/>
      <c r="AA127" s="1403"/>
      <c r="AB127" s="1403"/>
      <c r="AC127" s="1404"/>
      <c r="AD127" s="1407"/>
      <c r="AE127" s="1389"/>
      <c r="AF127" s="1389"/>
      <c r="AG127" s="1389"/>
      <c r="AH127" s="1389"/>
      <c r="AI127" s="1389"/>
      <c r="AJ127" s="1389"/>
      <c r="AK127" s="1389"/>
      <c r="AL127" s="1389"/>
      <c r="AM127" s="1389"/>
      <c r="AN127" s="1389"/>
      <c r="AO127" s="1389"/>
      <c r="AP127" s="1389"/>
      <c r="AQ127" s="1389"/>
      <c r="AR127" s="1389"/>
      <c r="AS127" s="1389"/>
      <c r="AT127" s="1389"/>
      <c r="AU127" s="1389"/>
      <c r="AV127" s="1389"/>
      <c r="AW127" s="1389"/>
      <c r="AX127" s="1389"/>
      <c r="AY127" s="1389"/>
      <c r="AZ127" s="1389"/>
      <c r="BA127" s="1389"/>
      <c r="BB127" s="1389"/>
      <c r="BC127" s="1389"/>
      <c r="BD127" s="1389"/>
      <c r="BE127" s="1389"/>
      <c r="BF127" s="1389"/>
      <c r="BG127" s="1389"/>
      <c r="BH127" s="1389"/>
      <c r="BI127" s="1389"/>
      <c r="BJ127" s="1389"/>
      <c r="BK127" s="1389"/>
      <c r="BL127" s="1389"/>
      <c r="BM127" s="1389"/>
      <c r="BN127" s="1389"/>
      <c r="BO127" s="1389"/>
      <c r="BP127" s="1389"/>
      <c r="BQ127" s="1389"/>
      <c r="BR127" s="1389"/>
      <c r="BS127" s="1389"/>
      <c r="BT127" s="1389"/>
      <c r="BU127" s="1389"/>
      <c r="BV127" s="1389"/>
      <c r="BW127" s="1389"/>
      <c r="BX127" s="1389"/>
      <c r="BY127" s="1389"/>
      <c r="BZ127" s="1389"/>
      <c r="CA127" s="1389"/>
      <c r="CB127" s="1389"/>
      <c r="CC127" s="1389"/>
      <c r="CD127" s="1389"/>
      <c r="CE127" s="1389"/>
      <c r="CF127" s="1389"/>
      <c r="CG127" s="1389"/>
      <c r="CH127" s="1389"/>
      <c r="CI127" s="1392"/>
    </row>
    <row r="128" spans="1:87" s="314" customFormat="1" ht="6" customHeight="1">
      <c r="A128" s="1417"/>
      <c r="B128" s="1418"/>
      <c r="C128" s="1418"/>
      <c r="D128" s="1419"/>
      <c r="E128" s="1393">
        <v>26</v>
      </c>
      <c r="F128" s="1394"/>
      <c r="G128" s="1394"/>
      <c r="H128" s="1395"/>
      <c r="I128" s="1402"/>
      <c r="J128" s="1403"/>
      <c r="K128" s="1403" t="s">
        <v>331</v>
      </c>
      <c r="L128" s="1403"/>
      <c r="M128" s="1403"/>
      <c r="N128" s="1403"/>
      <c r="O128" s="1403"/>
      <c r="P128" s="1403"/>
      <c r="Q128" s="1403"/>
      <c r="R128" s="1403"/>
      <c r="S128" s="1403"/>
      <c r="T128" s="1403"/>
      <c r="U128" s="1403"/>
      <c r="V128" s="1403"/>
      <c r="W128" s="1403"/>
      <c r="X128" s="1403"/>
      <c r="Y128" s="1403"/>
      <c r="Z128" s="1403"/>
      <c r="AA128" s="1403"/>
      <c r="AB128" s="1403"/>
      <c r="AC128" s="1404"/>
      <c r="AD128" s="1405"/>
      <c r="AE128" s="1387"/>
      <c r="AF128" s="1387"/>
      <c r="AG128" s="1387" t="s">
        <v>332</v>
      </c>
      <c r="AH128" s="1387"/>
      <c r="AI128" s="1387"/>
      <c r="AJ128" s="1387"/>
      <c r="AK128" s="1387"/>
      <c r="AL128" s="1387"/>
      <c r="AM128" s="1387"/>
      <c r="AN128" s="1387"/>
      <c r="AO128" s="1387"/>
      <c r="AP128" s="1387"/>
      <c r="AQ128" s="1387"/>
      <c r="AR128" s="1387"/>
      <c r="AS128" s="1387"/>
      <c r="AT128" s="1387"/>
      <c r="AU128" s="1387"/>
      <c r="AV128" s="1387"/>
      <c r="AW128" s="1387"/>
      <c r="AX128" s="1387"/>
      <c r="AY128" s="1387"/>
      <c r="AZ128" s="1387"/>
      <c r="BA128" s="1387"/>
      <c r="BB128" s="1387"/>
      <c r="BC128" s="1387"/>
      <c r="BD128" s="1387"/>
      <c r="BE128" s="1387"/>
      <c r="BF128" s="1387"/>
      <c r="BG128" s="1387"/>
      <c r="BH128" s="1387"/>
      <c r="BI128" s="1387"/>
      <c r="BJ128" s="1387" t="s">
        <v>333</v>
      </c>
      <c r="BK128" s="1387"/>
      <c r="BL128" s="1387"/>
      <c r="BM128" s="1387"/>
      <c r="BN128" s="1387"/>
      <c r="BO128" s="1387"/>
      <c r="BP128" s="1387"/>
      <c r="BQ128" s="1387"/>
      <c r="BR128" s="1387"/>
      <c r="BS128" s="1387"/>
      <c r="BT128" s="1387"/>
      <c r="BU128" s="1387"/>
      <c r="BV128" s="1387"/>
      <c r="BW128" s="1387"/>
      <c r="BX128" s="1387"/>
      <c r="BY128" s="1387"/>
      <c r="BZ128" s="1387"/>
      <c r="CA128" s="1387"/>
      <c r="CB128" s="1387"/>
      <c r="CC128" s="1387"/>
      <c r="CD128" s="1387"/>
      <c r="CE128" s="1387"/>
      <c r="CF128" s="1387"/>
      <c r="CG128" s="1387"/>
      <c r="CH128" s="1387"/>
      <c r="CI128" s="1390"/>
    </row>
    <row r="129" spans="1:87" s="314" customFormat="1" ht="6" customHeight="1">
      <c r="A129" s="1417"/>
      <c r="B129" s="1418"/>
      <c r="C129" s="1418"/>
      <c r="D129" s="1419"/>
      <c r="E129" s="1396"/>
      <c r="F129" s="1397"/>
      <c r="G129" s="1397"/>
      <c r="H129" s="1398"/>
      <c r="I129" s="1402"/>
      <c r="J129" s="1403"/>
      <c r="K129" s="1403"/>
      <c r="L129" s="1403"/>
      <c r="M129" s="1403"/>
      <c r="N129" s="1403"/>
      <c r="O129" s="1403"/>
      <c r="P129" s="1403"/>
      <c r="Q129" s="1403"/>
      <c r="R129" s="1403"/>
      <c r="S129" s="1403"/>
      <c r="T129" s="1403"/>
      <c r="U129" s="1403"/>
      <c r="V129" s="1403"/>
      <c r="W129" s="1403"/>
      <c r="X129" s="1403"/>
      <c r="Y129" s="1403"/>
      <c r="Z129" s="1403"/>
      <c r="AA129" s="1403"/>
      <c r="AB129" s="1403"/>
      <c r="AC129" s="1404"/>
      <c r="AD129" s="1406"/>
      <c r="AE129" s="1388"/>
      <c r="AF129" s="1388"/>
      <c r="AG129" s="1388"/>
      <c r="AH129" s="1388"/>
      <c r="AI129" s="1388"/>
      <c r="AJ129" s="1388"/>
      <c r="AK129" s="1388"/>
      <c r="AL129" s="1388"/>
      <c r="AM129" s="1388"/>
      <c r="AN129" s="1388"/>
      <c r="AO129" s="1388"/>
      <c r="AP129" s="1388"/>
      <c r="AQ129" s="1388"/>
      <c r="AR129" s="1388"/>
      <c r="AS129" s="1388"/>
      <c r="AT129" s="1388"/>
      <c r="AU129" s="1388"/>
      <c r="AV129" s="1388"/>
      <c r="AW129" s="1388"/>
      <c r="AX129" s="1388"/>
      <c r="AY129" s="1388"/>
      <c r="AZ129" s="1388"/>
      <c r="BA129" s="1388"/>
      <c r="BB129" s="1388"/>
      <c r="BC129" s="1388"/>
      <c r="BD129" s="1388"/>
      <c r="BE129" s="1388"/>
      <c r="BF129" s="1388"/>
      <c r="BG129" s="1388"/>
      <c r="BH129" s="1388"/>
      <c r="BI129" s="1388"/>
      <c r="BJ129" s="1388"/>
      <c r="BK129" s="1388"/>
      <c r="BL129" s="1388"/>
      <c r="BM129" s="1388"/>
      <c r="BN129" s="1388"/>
      <c r="BO129" s="1388"/>
      <c r="BP129" s="1388"/>
      <c r="BQ129" s="1388"/>
      <c r="BR129" s="1388"/>
      <c r="BS129" s="1388"/>
      <c r="BT129" s="1388"/>
      <c r="BU129" s="1388"/>
      <c r="BV129" s="1388"/>
      <c r="BW129" s="1388"/>
      <c r="BX129" s="1388"/>
      <c r="BY129" s="1388"/>
      <c r="BZ129" s="1388"/>
      <c r="CA129" s="1388"/>
      <c r="CB129" s="1388"/>
      <c r="CC129" s="1388"/>
      <c r="CD129" s="1388"/>
      <c r="CE129" s="1388"/>
      <c r="CF129" s="1388"/>
      <c r="CG129" s="1388"/>
      <c r="CH129" s="1388"/>
      <c r="CI129" s="1391"/>
    </row>
    <row r="130" spans="1:87" s="314" customFormat="1" ht="6" customHeight="1">
      <c r="A130" s="1417"/>
      <c r="B130" s="1418"/>
      <c r="C130" s="1418"/>
      <c r="D130" s="1419"/>
      <c r="E130" s="1396"/>
      <c r="F130" s="1397"/>
      <c r="G130" s="1397"/>
      <c r="H130" s="1398"/>
      <c r="I130" s="1402"/>
      <c r="J130" s="1403"/>
      <c r="K130" s="1403"/>
      <c r="L130" s="1403"/>
      <c r="M130" s="1403"/>
      <c r="N130" s="1403"/>
      <c r="O130" s="1403"/>
      <c r="P130" s="1403"/>
      <c r="Q130" s="1403"/>
      <c r="R130" s="1403"/>
      <c r="S130" s="1403"/>
      <c r="T130" s="1403"/>
      <c r="U130" s="1403"/>
      <c r="V130" s="1403"/>
      <c r="W130" s="1403"/>
      <c r="X130" s="1403"/>
      <c r="Y130" s="1403"/>
      <c r="Z130" s="1403"/>
      <c r="AA130" s="1403"/>
      <c r="AB130" s="1403"/>
      <c r="AC130" s="1404"/>
      <c r="AD130" s="1406"/>
      <c r="AE130" s="1388"/>
      <c r="AF130" s="1388"/>
      <c r="AG130" s="1388"/>
      <c r="AH130" s="1388"/>
      <c r="AI130" s="1388"/>
      <c r="AJ130" s="1388"/>
      <c r="AK130" s="1388"/>
      <c r="AL130" s="1388"/>
      <c r="AM130" s="1388"/>
      <c r="AN130" s="1388"/>
      <c r="AO130" s="1388"/>
      <c r="AP130" s="1388"/>
      <c r="AQ130" s="1388"/>
      <c r="AR130" s="1388"/>
      <c r="AS130" s="1388"/>
      <c r="AT130" s="1388"/>
      <c r="AU130" s="1388"/>
      <c r="AV130" s="1388"/>
      <c r="AW130" s="1388"/>
      <c r="AX130" s="1388"/>
      <c r="AY130" s="1388"/>
      <c r="AZ130" s="1388"/>
      <c r="BA130" s="1388"/>
      <c r="BB130" s="1388"/>
      <c r="BC130" s="1388"/>
      <c r="BD130" s="1388"/>
      <c r="BE130" s="1388"/>
      <c r="BF130" s="1388"/>
      <c r="BG130" s="1388"/>
      <c r="BH130" s="1388"/>
      <c r="BI130" s="1388"/>
      <c r="BJ130" s="1388"/>
      <c r="BK130" s="1388"/>
      <c r="BL130" s="1388"/>
      <c r="BM130" s="1388"/>
      <c r="BN130" s="1388"/>
      <c r="BO130" s="1388"/>
      <c r="BP130" s="1388"/>
      <c r="BQ130" s="1388"/>
      <c r="BR130" s="1388"/>
      <c r="BS130" s="1388"/>
      <c r="BT130" s="1388"/>
      <c r="BU130" s="1388"/>
      <c r="BV130" s="1388"/>
      <c r="BW130" s="1388"/>
      <c r="BX130" s="1388"/>
      <c r="BY130" s="1388"/>
      <c r="BZ130" s="1388"/>
      <c r="CA130" s="1388"/>
      <c r="CB130" s="1388"/>
      <c r="CC130" s="1388"/>
      <c r="CD130" s="1388"/>
      <c r="CE130" s="1388"/>
      <c r="CF130" s="1388"/>
      <c r="CG130" s="1388"/>
      <c r="CH130" s="1388"/>
      <c r="CI130" s="1391"/>
    </row>
    <row r="131" spans="1:87" s="314" customFormat="1" ht="6" customHeight="1">
      <c r="A131" s="1417"/>
      <c r="B131" s="1418"/>
      <c r="C131" s="1418"/>
      <c r="D131" s="1419"/>
      <c r="E131" s="1399"/>
      <c r="F131" s="1400"/>
      <c r="G131" s="1400"/>
      <c r="H131" s="1401"/>
      <c r="I131" s="1402"/>
      <c r="J131" s="1403"/>
      <c r="K131" s="1403"/>
      <c r="L131" s="1403"/>
      <c r="M131" s="1403"/>
      <c r="N131" s="1403"/>
      <c r="O131" s="1403"/>
      <c r="P131" s="1403"/>
      <c r="Q131" s="1403"/>
      <c r="R131" s="1403"/>
      <c r="S131" s="1403"/>
      <c r="T131" s="1403"/>
      <c r="U131" s="1403"/>
      <c r="V131" s="1403"/>
      <c r="W131" s="1403"/>
      <c r="X131" s="1403"/>
      <c r="Y131" s="1403"/>
      <c r="Z131" s="1403"/>
      <c r="AA131" s="1403"/>
      <c r="AB131" s="1403"/>
      <c r="AC131" s="1404"/>
      <c r="AD131" s="1407"/>
      <c r="AE131" s="1389"/>
      <c r="AF131" s="1389"/>
      <c r="AG131" s="1389"/>
      <c r="AH131" s="1389"/>
      <c r="AI131" s="1389"/>
      <c r="AJ131" s="1389"/>
      <c r="AK131" s="1389"/>
      <c r="AL131" s="1389"/>
      <c r="AM131" s="1389"/>
      <c r="AN131" s="1389"/>
      <c r="AO131" s="1389"/>
      <c r="AP131" s="1389"/>
      <c r="AQ131" s="1389"/>
      <c r="AR131" s="1389"/>
      <c r="AS131" s="1389"/>
      <c r="AT131" s="1389"/>
      <c r="AU131" s="1389"/>
      <c r="AV131" s="1389"/>
      <c r="AW131" s="1389"/>
      <c r="AX131" s="1389"/>
      <c r="AY131" s="1389"/>
      <c r="AZ131" s="1389"/>
      <c r="BA131" s="1389"/>
      <c r="BB131" s="1389"/>
      <c r="BC131" s="1389"/>
      <c r="BD131" s="1389"/>
      <c r="BE131" s="1389"/>
      <c r="BF131" s="1389"/>
      <c r="BG131" s="1389"/>
      <c r="BH131" s="1389"/>
      <c r="BI131" s="1389"/>
      <c r="BJ131" s="1389"/>
      <c r="BK131" s="1389"/>
      <c r="BL131" s="1389"/>
      <c r="BM131" s="1389"/>
      <c r="BN131" s="1389"/>
      <c r="BO131" s="1389"/>
      <c r="BP131" s="1389"/>
      <c r="BQ131" s="1389"/>
      <c r="BR131" s="1389"/>
      <c r="BS131" s="1389"/>
      <c r="BT131" s="1389"/>
      <c r="BU131" s="1389"/>
      <c r="BV131" s="1389"/>
      <c r="BW131" s="1389"/>
      <c r="BX131" s="1389"/>
      <c r="BY131" s="1389"/>
      <c r="BZ131" s="1389"/>
      <c r="CA131" s="1389"/>
      <c r="CB131" s="1389"/>
      <c r="CC131" s="1389"/>
      <c r="CD131" s="1389"/>
      <c r="CE131" s="1389"/>
      <c r="CF131" s="1389"/>
      <c r="CG131" s="1389"/>
      <c r="CH131" s="1389"/>
      <c r="CI131" s="1392"/>
    </row>
    <row r="132" spans="1:87" s="314" customFormat="1" ht="6" customHeight="1">
      <c r="A132" s="1417"/>
      <c r="B132" s="1418"/>
      <c r="C132" s="1418"/>
      <c r="D132" s="1419"/>
      <c r="E132" s="1393">
        <v>27</v>
      </c>
      <c r="F132" s="1394"/>
      <c r="G132" s="1394"/>
      <c r="H132" s="1395"/>
      <c r="I132" s="1402"/>
      <c r="J132" s="1403"/>
      <c r="K132" s="1403" t="s">
        <v>334</v>
      </c>
      <c r="L132" s="1403"/>
      <c r="M132" s="1403"/>
      <c r="N132" s="1403"/>
      <c r="O132" s="1403"/>
      <c r="P132" s="1403"/>
      <c r="Q132" s="1403"/>
      <c r="R132" s="1403"/>
      <c r="S132" s="1403"/>
      <c r="T132" s="1403"/>
      <c r="U132" s="1403"/>
      <c r="V132" s="1403"/>
      <c r="W132" s="1403"/>
      <c r="X132" s="1403"/>
      <c r="Y132" s="1403"/>
      <c r="Z132" s="1403"/>
      <c r="AA132" s="1403"/>
      <c r="AB132" s="1403"/>
      <c r="AC132" s="1404"/>
      <c r="AD132" s="1405"/>
      <c r="AE132" s="1387"/>
      <c r="AF132" s="1387"/>
      <c r="AG132" s="1387" t="s">
        <v>335</v>
      </c>
      <c r="AH132" s="1387"/>
      <c r="AI132" s="1387"/>
      <c r="AJ132" s="1387"/>
      <c r="AK132" s="1387"/>
      <c r="AL132" s="1387"/>
      <c r="AM132" s="1387"/>
      <c r="AN132" s="1387"/>
      <c r="AO132" s="1387"/>
      <c r="AP132" s="1387"/>
      <c r="AQ132" s="1387"/>
      <c r="AR132" s="1387"/>
      <c r="AS132" s="1387"/>
      <c r="AT132" s="1387"/>
      <c r="AU132" s="1387"/>
      <c r="AV132" s="1387"/>
      <c r="AW132" s="1387"/>
      <c r="AX132" s="1387"/>
      <c r="AY132" s="1387"/>
      <c r="AZ132" s="1387"/>
      <c r="BA132" s="1387"/>
      <c r="BB132" s="1387"/>
      <c r="BC132" s="1387"/>
      <c r="BD132" s="1387"/>
      <c r="BE132" s="1387"/>
      <c r="BF132" s="1387"/>
      <c r="BG132" s="1387"/>
      <c r="BH132" s="1387"/>
      <c r="BI132" s="1387"/>
      <c r="BJ132" s="1387" t="s">
        <v>336</v>
      </c>
      <c r="BK132" s="1387"/>
      <c r="BL132" s="1387"/>
      <c r="BM132" s="1387"/>
      <c r="BN132" s="1387"/>
      <c r="BO132" s="1387"/>
      <c r="BP132" s="1387"/>
      <c r="BQ132" s="1387"/>
      <c r="BR132" s="1387"/>
      <c r="BS132" s="1387"/>
      <c r="BT132" s="1387"/>
      <c r="BU132" s="1387"/>
      <c r="BV132" s="1387"/>
      <c r="BW132" s="1387"/>
      <c r="BX132" s="1387"/>
      <c r="BY132" s="1387"/>
      <c r="BZ132" s="1387"/>
      <c r="CA132" s="1387"/>
      <c r="CB132" s="1387"/>
      <c r="CC132" s="1387"/>
      <c r="CD132" s="1387"/>
      <c r="CE132" s="1387"/>
      <c r="CF132" s="1387"/>
      <c r="CG132" s="1387"/>
      <c r="CH132" s="1387"/>
      <c r="CI132" s="1390"/>
    </row>
    <row r="133" spans="1:87" s="314" customFormat="1" ht="6" customHeight="1">
      <c r="A133" s="1417"/>
      <c r="B133" s="1418"/>
      <c r="C133" s="1418"/>
      <c r="D133" s="1419"/>
      <c r="E133" s="1396"/>
      <c r="F133" s="1397"/>
      <c r="G133" s="1397"/>
      <c r="H133" s="1398"/>
      <c r="I133" s="1402"/>
      <c r="J133" s="1403"/>
      <c r="K133" s="1403"/>
      <c r="L133" s="1403"/>
      <c r="M133" s="1403"/>
      <c r="N133" s="1403"/>
      <c r="O133" s="1403"/>
      <c r="P133" s="1403"/>
      <c r="Q133" s="1403"/>
      <c r="R133" s="1403"/>
      <c r="S133" s="1403"/>
      <c r="T133" s="1403"/>
      <c r="U133" s="1403"/>
      <c r="V133" s="1403"/>
      <c r="W133" s="1403"/>
      <c r="X133" s="1403"/>
      <c r="Y133" s="1403"/>
      <c r="Z133" s="1403"/>
      <c r="AA133" s="1403"/>
      <c r="AB133" s="1403"/>
      <c r="AC133" s="1404"/>
      <c r="AD133" s="1406"/>
      <c r="AE133" s="1388"/>
      <c r="AF133" s="1388"/>
      <c r="AG133" s="1388"/>
      <c r="AH133" s="1388"/>
      <c r="AI133" s="1388"/>
      <c r="AJ133" s="1388"/>
      <c r="AK133" s="1388"/>
      <c r="AL133" s="1388"/>
      <c r="AM133" s="1388"/>
      <c r="AN133" s="1388"/>
      <c r="AO133" s="1388"/>
      <c r="AP133" s="1388"/>
      <c r="AQ133" s="1388"/>
      <c r="AR133" s="1388"/>
      <c r="AS133" s="1388"/>
      <c r="AT133" s="1388"/>
      <c r="AU133" s="1388"/>
      <c r="AV133" s="1388"/>
      <c r="AW133" s="1388"/>
      <c r="AX133" s="1388"/>
      <c r="AY133" s="1388"/>
      <c r="AZ133" s="1388"/>
      <c r="BA133" s="1388"/>
      <c r="BB133" s="1388"/>
      <c r="BC133" s="1388"/>
      <c r="BD133" s="1388"/>
      <c r="BE133" s="1388"/>
      <c r="BF133" s="1388"/>
      <c r="BG133" s="1388"/>
      <c r="BH133" s="1388"/>
      <c r="BI133" s="1388"/>
      <c r="BJ133" s="1388"/>
      <c r="BK133" s="1388"/>
      <c r="BL133" s="1388"/>
      <c r="BM133" s="1388"/>
      <c r="BN133" s="1388"/>
      <c r="BO133" s="1388"/>
      <c r="BP133" s="1388"/>
      <c r="BQ133" s="1388"/>
      <c r="BR133" s="1388"/>
      <c r="BS133" s="1388"/>
      <c r="BT133" s="1388"/>
      <c r="BU133" s="1388"/>
      <c r="BV133" s="1388"/>
      <c r="BW133" s="1388"/>
      <c r="BX133" s="1388"/>
      <c r="BY133" s="1388"/>
      <c r="BZ133" s="1388"/>
      <c r="CA133" s="1388"/>
      <c r="CB133" s="1388"/>
      <c r="CC133" s="1388"/>
      <c r="CD133" s="1388"/>
      <c r="CE133" s="1388"/>
      <c r="CF133" s="1388"/>
      <c r="CG133" s="1388"/>
      <c r="CH133" s="1388"/>
      <c r="CI133" s="1391"/>
    </row>
    <row r="134" spans="1:87" s="314" customFormat="1" ht="6" customHeight="1">
      <c r="A134" s="1417"/>
      <c r="B134" s="1418"/>
      <c r="C134" s="1418"/>
      <c r="D134" s="1419"/>
      <c r="E134" s="1396"/>
      <c r="F134" s="1397"/>
      <c r="G134" s="1397"/>
      <c r="H134" s="1398"/>
      <c r="I134" s="1402"/>
      <c r="J134" s="1403"/>
      <c r="K134" s="1403"/>
      <c r="L134" s="1403"/>
      <c r="M134" s="1403"/>
      <c r="N134" s="1403"/>
      <c r="O134" s="1403"/>
      <c r="P134" s="1403"/>
      <c r="Q134" s="1403"/>
      <c r="R134" s="1403"/>
      <c r="S134" s="1403"/>
      <c r="T134" s="1403"/>
      <c r="U134" s="1403"/>
      <c r="V134" s="1403"/>
      <c r="W134" s="1403"/>
      <c r="X134" s="1403"/>
      <c r="Y134" s="1403"/>
      <c r="Z134" s="1403"/>
      <c r="AA134" s="1403"/>
      <c r="AB134" s="1403"/>
      <c r="AC134" s="1404"/>
      <c r="AD134" s="1406"/>
      <c r="AE134" s="1388"/>
      <c r="AF134" s="1388"/>
      <c r="AG134" s="1388"/>
      <c r="AH134" s="1388"/>
      <c r="AI134" s="1388"/>
      <c r="AJ134" s="1388"/>
      <c r="AK134" s="1388"/>
      <c r="AL134" s="1388"/>
      <c r="AM134" s="1388"/>
      <c r="AN134" s="1388"/>
      <c r="AO134" s="1388"/>
      <c r="AP134" s="1388"/>
      <c r="AQ134" s="1388"/>
      <c r="AR134" s="1388"/>
      <c r="AS134" s="1388"/>
      <c r="AT134" s="1388"/>
      <c r="AU134" s="1388"/>
      <c r="AV134" s="1388"/>
      <c r="AW134" s="1388"/>
      <c r="AX134" s="1388"/>
      <c r="AY134" s="1388"/>
      <c r="AZ134" s="1388"/>
      <c r="BA134" s="1388"/>
      <c r="BB134" s="1388"/>
      <c r="BC134" s="1388"/>
      <c r="BD134" s="1388"/>
      <c r="BE134" s="1388"/>
      <c r="BF134" s="1388"/>
      <c r="BG134" s="1388"/>
      <c r="BH134" s="1388"/>
      <c r="BI134" s="1388"/>
      <c r="BJ134" s="1388"/>
      <c r="BK134" s="1388"/>
      <c r="BL134" s="1388"/>
      <c r="BM134" s="1388"/>
      <c r="BN134" s="1388"/>
      <c r="BO134" s="1388"/>
      <c r="BP134" s="1388"/>
      <c r="BQ134" s="1388"/>
      <c r="BR134" s="1388"/>
      <c r="BS134" s="1388"/>
      <c r="BT134" s="1388"/>
      <c r="BU134" s="1388"/>
      <c r="BV134" s="1388"/>
      <c r="BW134" s="1388"/>
      <c r="BX134" s="1388"/>
      <c r="BY134" s="1388"/>
      <c r="BZ134" s="1388"/>
      <c r="CA134" s="1388"/>
      <c r="CB134" s="1388"/>
      <c r="CC134" s="1388"/>
      <c r="CD134" s="1388"/>
      <c r="CE134" s="1388"/>
      <c r="CF134" s="1388"/>
      <c r="CG134" s="1388"/>
      <c r="CH134" s="1388"/>
      <c r="CI134" s="1391"/>
    </row>
    <row r="135" spans="1:87" s="314" customFormat="1" ht="6" customHeight="1">
      <c r="A135" s="1420"/>
      <c r="B135" s="1421"/>
      <c r="C135" s="1421"/>
      <c r="D135" s="1422"/>
      <c r="E135" s="1399"/>
      <c r="F135" s="1400"/>
      <c r="G135" s="1400"/>
      <c r="H135" s="1401"/>
      <c r="I135" s="1402"/>
      <c r="J135" s="1403"/>
      <c r="K135" s="1403"/>
      <c r="L135" s="1403"/>
      <c r="M135" s="1403"/>
      <c r="N135" s="1403"/>
      <c r="O135" s="1403"/>
      <c r="P135" s="1403"/>
      <c r="Q135" s="1403"/>
      <c r="R135" s="1403"/>
      <c r="S135" s="1403"/>
      <c r="T135" s="1403"/>
      <c r="U135" s="1403"/>
      <c r="V135" s="1403"/>
      <c r="W135" s="1403"/>
      <c r="X135" s="1403"/>
      <c r="Y135" s="1403"/>
      <c r="Z135" s="1403"/>
      <c r="AA135" s="1403"/>
      <c r="AB135" s="1403"/>
      <c r="AC135" s="1404"/>
      <c r="AD135" s="1407"/>
      <c r="AE135" s="1389"/>
      <c r="AF135" s="1389"/>
      <c r="AG135" s="1389"/>
      <c r="AH135" s="1389"/>
      <c r="AI135" s="1389"/>
      <c r="AJ135" s="1389"/>
      <c r="AK135" s="1389"/>
      <c r="AL135" s="1389"/>
      <c r="AM135" s="1389"/>
      <c r="AN135" s="1389"/>
      <c r="AO135" s="1389"/>
      <c r="AP135" s="1389"/>
      <c r="AQ135" s="1389"/>
      <c r="AR135" s="1389"/>
      <c r="AS135" s="1389"/>
      <c r="AT135" s="1389"/>
      <c r="AU135" s="1389"/>
      <c r="AV135" s="1389"/>
      <c r="AW135" s="1389"/>
      <c r="AX135" s="1389"/>
      <c r="AY135" s="1389"/>
      <c r="AZ135" s="1389"/>
      <c r="BA135" s="1389"/>
      <c r="BB135" s="1389"/>
      <c r="BC135" s="1389"/>
      <c r="BD135" s="1389"/>
      <c r="BE135" s="1389"/>
      <c r="BF135" s="1389"/>
      <c r="BG135" s="1389"/>
      <c r="BH135" s="1389"/>
      <c r="BI135" s="1389"/>
      <c r="BJ135" s="1389"/>
      <c r="BK135" s="1389"/>
      <c r="BL135" s="1389"/>
      <c r="BM135" s="1389"/>
      <c r="BN135" s="1389"/>
      <c r="BO135" s="1389"/>
      <c r="BP135" s="1389"/>
      <c r="BQ135" s="1389"/>
      <c r="BR135" s="1389"/>
      <c r="BS135" s="1389"/>
      <c r="BT135" s="1389"/>
      <c r="BU135" s="1389"/>
      <c r="BV135" s="1389"/>
      <c r="BW135" s="1389"/>
      <c r="BX135" s="1389"/>
      <c r="BY135" s="1389"/>
      <c r="BZ135" s="1389"/>
      <c r="CA135" s="1389"/>
      <c r="CB135" s="1389"/>
      <c r="CC135" s="1389"/>
      <c r="CD135" s="1389"/>
      <c r="CE135" s="1389"/>
      <c r="CF135" s="1389"/>
      <c r="CG135" s="1389"/>
      <c r="CH135" s="1389"/>
      <c r="CI135" s="1392"/>
    </row>
    <row r="136" spans="1:87" s="314" customFormat="1" ht="6" customHeight="1"/>
  </sheetData>
  <mergeCells count="417">
    <mergeCell ref="C11:N11"/>
    <mergeCell ref="Q11:AZ11"/>
    <mergeCell ref="C12:N12"/>
    <mergeCell ref="Q12:AZ12"/>
    <mergeCell ref="C13:N13"/>
    <mergeCell ref="Q13:AZ13"/>
    <mergeCell ref="A1:F2"/>
    <mergeCell ref="A5:CI7"/>
    <mergeCell ref="C9:N9"/>
    <mergeCell ref="Q9:AZ9"/>
    <mergeCell ref="C10:N10"/>
    <mergeCell ref="Q10:AZ10"/>
    <mergeCell ref="BH20:BI20"/>
    <mergeCell ref="BK20:CI23"/>
    <mergeCell ref="AE21:AF22"/>
    <mergeCell ref="BI21:BJ22"/>
    <mergeCell ref="AE23:AF23"/>
    <mergeCell ref="BH23:BI23"/>
    <mergeCell ref="A17:H19"/>
    <mergeCell ref="I17:AC19"/>
    <mergeCell ref="AD17:CI19"/>
    <mergeCell ref="A20:D67"/>
    <mergeCell ref="E20:H23"/>
    <mergeCell ref="I20:J23"/>
    <mergeCell ref="K20:AC23"/>
    <mergeCell ref="AD20:AD23"/>
    <mergeCell ref="AE20:AF20"/>
    <mergeCell ref="AG20:BG23"/>
    <mergeCell ref="E24:H31"/>
    <mergeCell ref="I24:J31"/>
    <mergeCell ref="K24:AC31"/>
    <mergeCell ref="AD24:AD27"/>
    <mergeCell ref="AE24:AF24"/>
    <mergeCell ref="AG24:AL27"/>
    <mergeCell ref="AD28:AD31"/>
    <mergeCell ref="AE28:AF28"/>
    <mergeCell ref="AG28:AL31"/>
    <mergeCell ref="BX24:CI27"/>
    <mergeCell ref="AE25:AF26"/>
    <mergeCell ref="AV25:AW26"/>
    <mergeCell ref="BI25:BJ26"/>
    <mergeCell ref="AE27:AF27"/>
    <mergeCell ref="AV27:AW27"/>
    <mergeCell ref="BI27:BJ27"/>
    <mergeCell ref="AM24:AU27"/>
    <mergeCell ref="AV24:AW24"/>
    <mergeCell ref="AX24:BH27"/>
    <mergeCell ref="BI24:BJ24"/>
    <mergeCell ref="BK24:BQ27"/>
    <mergeCell ref="BR24:BW27"/>
    <mergeCell ref="CE28:CI31"/>
    <mergeCell ref="AE29:AF30"/>
    <mergeCell ref="BI29:BJ30"/>
    <mergeCell ref="CC29:CD30"/>
    <mergeCell ref="AE31:AF31"/>
    <mergeCell ref="BI31:BJ31"/>
    <mergeCell ref="CC31:CD31"/>
    <mergeCell ref="AM28:BH31"/>
    <mergeCell ref="BI28:BJ28"/>
    <mergeCell ref="BK28:BQ31"/>
    <mergeCell ref="BR28:BW31"/>
    <mergeCell ref="BX28:CB31"/>
    <mergeCell ref="CC28:CD28"/>
    <mergeCell ref="CF32:CI35"/>
    <mergeCell ref="E36:H39"/>
    <mergeCell ref="I36:J39"/>
    <mergeCell ref="K36:AC39"/>
    <mergeCell ref="AD36:AD39"/>
    <mergeCell ref="AE36:AF36"/>
    <mergeCell ref="AG36:AM39"/>
    <mergeCell ref="AN36:AP39"/>
    <mergeCell ref="AQ36:BG39"/>
    <mergeCell ref="BH36:BI36"/>
    <mergeCell ref="AZ32:BB35"/>
    <mergeCell ref="BC32:BF35"/>
    <mergeCell ref="BG32:BM35"/>
    <mergeCell ref="BN32:BT35"/>
    <mergeCell ref="BU32:CB35"/>
    <mergeCell ref="CC32:CE35"/>
    <mergeCell ref="E32:H35"/>
    <mergeCell ref="I32:J35"/>
    <mergeCell ref="K32:AC35"/>
    <mergeCell ref="AD32:AJ35"/>
    <mergeCell ref="AK32:AP35"/>
    <mergeCell ref="AQ32:AY35"/>
    <mergeCell ref="AD40:AK43"/>
    <mergeCell ref="AL40:AM40"/>
    <mergeCell ref="AN40:AV43"/>
    <mergeCell ref="BJ36:BR39"/>
    <mergeCell ref="BS36:BU39"/>
    <mergeCell ref="BV36:CI39"/>
    <mergeCell ref="AE37:AF38"/>
    <mergeCell ref="BH37:BI38"/>
    <mergeCell ref="AE39:AF39"/>
    <mergeCell ref="BH39:BI39"/>
    <mergeCell ref="E44:H47"/>
    <mergeCell ref="I44:J47"/>
    <mergeCell ref="K44:AC47"/>
    <mergeCell ref="AD44:AD47"/>
    <mergeCell ref="AE44:AF44"/>
    <mergeCell ref="AG44:BG47"/>
    <mergeCell ref="CE40:CI43"/>
    <mergeCell ref="AL41:AM42"/>
    <mergeCell ref="AW41:AX42"/>
    <mergeCell ref="BR41:BS42"/>
    <mergeCell ref="CC41:CD42"/>
    <mergeCell ref="AL43:AM43"/>
    <mergeCell ref="AW43:AX43"/>
    <mergeCell ref="BR43:BS43"/>
    <mergeCell ref="CC43:CD43"/>
    <mergeCell ref="AW40:AX40"/>
    <mergeCell ref="AY40:BF43"/>
    <mergeCell ref="BG40:BQ43"/>
    <mergeCell ref="BR40:BS40"/>
    <mergeCell ref="BT40:CB43"/>
    <mergeCell ref="CC40:CD40"/>
    <mergeCell ref="E40:H43"/>
    <mergeCell ref="I40:J43"/>
    <mergeCell ref="K40:AC43"/>
    <mergeCell ref="AD48:AK51"/>
    <mergeCell ref="AL48:AM48"/>
    <mergeCell ref="AN48:AV51"/>
    <mergeCell ref="BH44:BI44"/>
    <mergeCell ref="BJ44:CI47"/>
    <mergeCell ref="AE45:AF46"/>
    <mergeCell ref="BH45:BI46"/>
    <mergeCell ref="AE47:AF47"/>
    <mergeCell ref="BH47:BI47"/>
    <mergeCell ref="E52:H55"/>
    <mergeCell ref="I52:J55"/>
    <mergeCell ref="K52:AC55"/>
    <mergeCell ref="AD52:AD55"/>
    <mergeCell ref="AE52:AF52"/>
    <mergeCell ref="AG52:BG55"/>
    <mergeCell ref="CE48:CI51"/>
    <mergeCell ref="AL49:AM50"/>
    <mergeCell ref="AW49:AX50"/>
    <mergeCell ref="BR49:BS50"/>
    <mergeCell ref="CC49:CD50"/>
    <mergeCell ref="AL51:AM51"/>
    <mergeCell ref="AW51:AX51"/>
    <mergeCell ref="BR51:BS51"/>
    <mergeCell ref="CC51:CD51"/>
    <mergeCell ref="AW48:AX48"/>
    <mergeCell ref="AY48:BF51"/>
    <mergeCell ref="BG48:BQ51"/>
    <mergeCell ref="BR48:BS48"/>
    <mergeCell ref="BT48:CB51"/>
    <mergeCell ref="CC48:CD48"/>
    <mergeCell ref="E48:H51"/>
    <mergeCell ref="I48:J51"/>
    <mergeCell ref="K48:AC51"/>
    <mergeCell ref="AD56:AD59"/>
    <mergeCell ref="AE56:AF56"/>
    <mergeCell ref="AG56:AK59"/>
    <mergeCell ref="BH52:BI52"/>
    <mergeCell ref="BJ52:CI55"/>
    <mergeCell ref="AE53:AF54"/>
    <mergeCell ref="BH53:BI54"/>
    <mergeCell ref="AE55:AF55"/>
    <mergeCell ref="BH55:BI55"/>
    <mergeCell ref="BE56:BJ59"/>
    <mergeCell ref="E60:H63"/>
    <mergeCell ref="I60:J63"/>
    <mergeCell ref="K60:AC63"/>
    <mergeCell ref="AD60:AD63"/>
    <mergeCell ref="AE60:AF60"/>
    <mergeCell ref="AG60:AK63"/>
    <mergeCell ref="BZ56:CI59"/>
    <mergeCell ref="AE57:AF58"/>
    <mergeCell ref="BC57:BD58"/>
    <mergeCell ref="BX57:BY58"/>
    <mergeCell ref="AE59:AF59"/>
    <mergeCell ref="BC59:BD59"/>
    <mergeCell ref="BX59:BY59"/>
    <mergeCell ref="AL56:BB59"/>
    <mergeCell ref="BC56:BD56"/>
    <mergeCell ref="BK56:BW59"/>
    <mergeCell ref="BX56:BY56"/>
    <mergeCell ref="E56:H59"/>
    <mergeCell ref="I56:J59"/>
    <mergeCell ref="K56:AC59"/>
    <mergeCell ref="BZ60:CI63"/>
    <mergeCell ref="AE61:AF62"/>
    <mergeCell ref="BC61:BD62"/>
    <mergeCell ref="BI61:BJ62"/>
    <mergeCell ref="BX61:BY62"/>
    <mergeCell ref="AE63:AF63"/>
    <mergeCell ref="BC63:BD63"/>
    <mergeCell ref="BI63:BJ63"/>
    <mergeCell ref="BX63:BY63"/>
    <mergeCell ref="AL60:BB63"/>
    <mergeCell ref="BC60:BD60"/>
    <mergeCell ref="BE60:BH63"/>
    <mergeCell ref="BI60:BJ60"/>
    <mergeCell ref="BK60:BW63"/>
    <mergeCell ref="BX60:BY60"/>
    <mergeCell ref="BH64:BI64"/>
    <mergeCell ref="BJ64:CI67"/>
    <mergeCell ref="AE65:AF66"/>
    <mergeCell ref="BH65:BI66"/>
    <mergeCell ref="AE67:AF67"/>
    <mergeCell ref="BH67:BI67"/>
    <mergeCell ref="E64:H67"/>
    <mergeCell ref="I64:J67"/>
    <mergeCell ref="K64:AC67"/>
    <mergeCell ref="AD64:AD67"/>
    <mergeCell ref="AE64:AF64"/>
    <mergeCell ref="AG64:BG67"/>
    <mergeCell ref="AS68:BH71"/>
    <mergeCell ref="BI68:BV71"/>
    <mergeCell ref="BW68:CD71"/>
    <mergeCell ref="CE68:CI71"/>
    <mergeCell ref="E72:H75"/>
    <mergeCell ref="I72:J75"/>
    <mergeCell ref="K72:AC75"/>
    <mergeCell ref="AD72:AO75"/>
    <mergeCell ref="AP72:AQ72"/>
    <mergeCell ref="AR72:AW75"/>
    <mergeCell ref="E68:H71"/>
    <mergeCell ref="I68:J71"/>
    <mergeCell ref="K68:AC71"/>
    <mergeCell ref="AD68:AJ71"/>
    <mergeCell ref="AK68:AR71"/>
    <mergeCell ref="AE76:AF76"/>
    <mergeCell ref="AG76:BG79"/>
    <mergeCell ref="BH76:BI76"/>
    <mergeCell ref="BJ76:CI79"/>
    <mergeCell ref="AE77:AF78"/>
    <mergeCell ref="BH77:BI78"/>
    <mergeCell ref="AE79:AF79"/>
    <mergeCell ref="BH79:BI79"/>
    <mergeCell ref="CD72:CI75"/>
    <mergeCell ref="AP73:AQ74"/>
    <mergeCell ref="AX73:AY74"/>
    <mergeCell ref="BT73:BU74"/>
    <mergeCell ref="CB73:CC74"/>
    <mergeCell ref="AP75:AQ75"/>
    <mergeCell ref="AX75:AY75"/>
    <mergeCell ref="BT75:BU75"/>
    <mergeCell ref="CB75:CC75"/>
    <mergeCell ref="AX72:AY72"/>
    <mergeCell ref="AZ72:BE75"/>
    <mergeCell ref="BF72:BS75"/>
    <mergeCell ref="BT72:BU72"/>
    <mergeCell ref="BV72:CA75"/>
    <mergeCell ref="CB72:CC72"/>
    <mergeCell ref="BH80:BI80"/>
    <mergeCell ref="BJ80:CI83"/>
    <mergeCell ref="AE81:AF82"/>
    <mergeCell ref="BH81:BI82"/>
    <mergeCell ref="AE83:AF83"/>
    <mergeCell ref="BH83:BI83"/>
    <mergeCell ref="E80:H83"/>
    <mergeCell ref="I80:J83"/>
    <mergeCell ref="K80:AC83"/>
    <mergeCell ref="AD80:AD83"/>
    <mergeCell ref="AE80:AF80"/>
    <mergeCell ref="AG80:BG83"/>
    <mergeCell ref="E88:H91"/>
    <mergeCell ref="I88:J91"/>
    <mergeCell ref="K88:AC91"/>
    <mergeCell ref="AD88:AK91"/>
    <mergeCell ref="AL88:AM88"/>
    <mergeCell ref="AN88:AV91"/>
    <mergeCell ref="E84:H87"/>
    <mergeCell ref="I84:J87"/>
    <mergeCell ref="K84:AC87"/>
    <mergeCell ref="AD84:AJ87"/>
    <mergeCell ref="AK84:AR87"/>
    <mergeCell ref="AS84:CI87"/>
    <mergeCell ref="CB88:CI91"/>
    <mergeCell ref="AL89:AM90"/>
    <mergeCell ref="AW89:AX90"/>
    <mergeCell ref="BO89:BP90"/>
    <mergeCell ref="BZ89:CA90"/>
    <mergeCell ref="AL91:AM91"/>
    <mergeCell ref="AW91:AX91"/>
    <mergeCell ref="BO91:BP91"/>
    <mergeCell ref="BZ91:CA91"/>
    <mergeCell ref="AW88:AX88"/>
    <mergeCell ref="AY88:BF91"/>
    <mergeCell ref="BG88:BN91"/>
    <mergeCell ref="E92:H95"/>
    <mergeCell ref="I92:J95"/>
    <mergeCell ref="K92:AC95"/>
    <mergeCell ref="AD92:BF95"/>
    <mergeCell ref="BG92:CI95"/>
    <mergeCell ref="E96:H99"/>
    <mergeCell ref="I96:J99"/>
    <mergeCell ref="K96:AC99"/>
    <mergeCell ref="AD96:BF97"/>
    <mergeCell ref="BG96:CI97"/>
    <mergeCell ref="AD98:BF99"/>
    <mergeCell ref="BG98:CI99"/>
    <mergeCell ref="CB100:CI103"/>
    <mergeCell ref="AE101:AF102"/>
    <mergeCell ref="BH101:BI102"/>
    <mergeCell ref="AE103:AF103"/>
    <mergeCell ref="BH103:BI103"/>
    <mergeCell ref="BW100:BX103"/>
    <mergeCell ref="BY100:CA103"/>
    <mergeCell ref="BO88:BP88"/>
    <mergeCell ref="BQ88:BY91"/>
    <mergeCell ref="BZ88:CA88"/>
    <mergeCell ref="E104:H107"/>
    <mergeCell ref="I104:J107"/>
    <mergeCell ref="K104:AC107"/>
    <mergeCell ref="AD104:AD107"/>
    <mergeCell ref="AE104:AF104"/>
    <mergeCell ref="AY100:BF103"/>
    <mergeCell ref="BG100:BG103"/>
    <mergeCell ref="BH100:BI100"/>
    <mergeCell ref="BJ100:BV103"/>
    <mergeCell ref="E100:H103"/>
    <mergeCell ref="I100:J103"/>
    <mergeCell ref="K100:AC103"/>
    <mergeCell ref="AD100:AD103"/>
    <mergeCell ref="AE100:AF100"/>
    <mergeCell ref="AG100:AS103"/>
    <mergeCell ref="AT100:AU103"/>
    <mergeCell ref="AV100:AX103"/>
    <mergeCell ref="BZ104:CI107"/>
    <mergeCell ref="AE105:AF106"/>
    <mergeCell ref="AY105:AZ106"/>
    <mergeCell ref="BX105:BY106"/>
    <mergeCell ref="AE107:AF107"/>
    <mergeCell ref="AY107:AZ107"/>
    <mergeCell ref="BX107:BY107"/>
    <mergeCell ref="AG104:AX107"/>
    <mergeCell ref="AY104:AZ104"/>
    <mergeCell ref="BA104:BJ107"/>
    <mergeCell ref="BK104:BM107"/>
    <mergeCell ref="BN104:BW107"/>
    <mergeCell ref="BX104:BY104"/>
    <mergeCell ref="BH108:BI108"/>
    <mergeCell ref="BJ108:CI111"/>
    <mergeCell ref="AE109:AF110"/>
    <mergeCell ref="BH109:BI110"/>
    <mergeCell ref="AE111:AF111"/>
    <mergeCell ref="BH111:BI111"/>
    <mergeCell ref="E108:H115"/>
    <mergeCell ref="I108:J115"/>
    <mergeCell ref="K108:AC115"/>
    <mergeCell ref="AD108:AD111"/>
    <mergeCell ref="AE108:AF108"/>
    <mergeCell ref="AG108:BG111"/>
    <mergeCell ref="AG112:AV115"/>
    <mergeCell ref="AW112:CG115"/>
    <mergeCell ref="CH112:CI115"/>
    <mergeCell ref="AE113:AF114"/>
    <mergeCell ref="K116:AC119"/>
    <mergeCell ref="AD116:AD119"/>
    <mergeCell ref="AE116:AF116"/>
    <mergeCell ref="AG116:BG119"/>
    <mergeCell ref="BH116:BI116"/>
    <mergeCell ref="BJ116:CI119"/>
    <mergeCell ref="AE117:AF118"/>
    <mergeCell ref="BH117:BI118"/>
    <mergeCell ref="AE119:AF119"/>
    <mergeCell ref="BH119:BI119"/>
    <mergeCell ref="A120:D135"/>
    <mergeCell ref="E120:H123"/>
    <mergeCell ref="I120:J123"/>
    <mergeCell ref="K120:AC123"/>
    <mergeCell ref="AD120:AM123"/>
    <mergeCell ref="AN120:AP123"/>
    <mergeCell ref="A68:D119"/>
    <mergeCell ref="E76:H79"/>
    <mergeCell ref="I76:J79"/>
    <mergeCell ref="K76:AC79"/>
    <mergeCell ref="AD76:AD79"/>
    <mergeCell ref="E132:H135"/>
    <mergeCell ref="I132:J135"/>
    <mergeCell ref="K132:AC135"/>
    <mergeCell ref="AD132:AD135"/>
    <mergeCell ref="AE132:AF132"/>
    <mergeCell ref="E128:H131"/>
    <mergeCell ref="I128:J131"/>
    <mergeCell ref="K128:AC131"/>
    <mergeCell ref="AD128:AD131"/>
    <mergeCell ref="AE128:AF128"/>
    <mergeCell ref="AG128:BG131"/>
    <mergeCell ref="E116:H119"/>
    <mergeCell ref="I116:J119"/>
    <mergeCell ref="CD120:CI123"/>
    <mergeCell ref="E124:H127"/>
    <mergeCell ref="I124:J127"/>
    <mergeCell ref="K124:AC127"/>
    <mergeCell ref="AD124:AD127"/>
    <mergeCell ref="AE124:AF124"/>
    <mergeCell ref="AG124:BG127"/>
    <mergeCell ref="BH124:BI124"/>
    <mergeCell ref="BJ124:CI127"/>
    <mergeCell ref="AE125:AF126"/>
    <mergeCell ref="AQ120:AV123"/>
    <mergeCell ref="AW120:BI123"/>
    <mergeCell ref="BJ120:BL123"/>
    <mergeCell ref="BM120:BR123"/>
    <mergeCell ref="BS120:BZ123"/>
    <mergeCell ref="CA120:CC123"/>
    <mergeCell ref="BH125:BI126"/>
    <mergeCell ref="AE127:AF127"/>
    <mergeCell ref="BH127:BI127"/>
    <mergeCell ref="BH128:BI128"/>
    <mergeCell ref="AG132:BG135"/>
    <mergeCell ref="BH132:BI132"/>
    <mergeCell ref="BJ132:CI135"/>
    <mergeCell ref="AE133:AF134"/>
    <mergeCell ref="BH133:BI134"/>
    <mergeCell ref="AE135:AF135"/>
    <mergeCell ref="BH135:BI135"/>
    <mergeCell ref="BJ128:CI131"/>
    <mergeCell ref="AE129:AF130"/>
    <mergeCell ref="BH129:BI130"/>
    <mergeCell ref="AE131:AF131"/>
    <mergeCell ref="BH131:BI131"/>
  </mergeCells>
  <phoneticPr fontId="3"/>
  <printOptions horizontalCentered="1"/>
  <pageMargins left="0.70866141732283472" right="0.70866141732283472" top="0.74803149606299213" bottom="0.74803149606299213" header="0.31496062992125984" footer="0.31496062992125984"/>
  <pageSetup paperSize="9" scale="9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6628" r:id="rId4" name="Check Box 4">
              <controlPr defaultSize="0" autoFill="0" autoLine="0" autoPict="0">
                <anchor moveWithCells="1">
                  <from>
                    <xdr:col>29</xdr:col>
                    <xdr:colOff>38100</xdr:colOff>
                    <xdr:row>27</xdr:row>
                    <xdr:rowOff>57150</xdr:rowOff>
                  </from>
                  <to>
                    <xdr:col>32</xdr:col>
                    <xdr:colOff>38100</xdr:colOff>
                    <xdr:row>30</xdr:row>
                    <xdr:rowOff>31750</xdr:rowOff>
                  </to>
                </anchor>
              </controlPr>
            </control>
          </mc:Choice>
        </mc:AlternateContent>
        <mc:AlternateContent xmlns:mc="http://schemas.openxmlformats.org/markup-compatibility/2006">
          <mc:Choice Requires="x14">
            <control shapeId="26629" r:id="rId5" name="Check Box 5">
              <controlPr defaultSize="0" autoFill="0" autoLine="0" autoPict="0">
                <anchor moveWithCells="1">
                  <from>
                    <xdr:col>61</xdr:col>
                    <xdr:colOff>31750</xdr:colOff>
                    <xdr:row>13</xdr:row>
                    <xdr:rowOff>152400</xdr:rowOff>
                  </from>
                  <to>
                    <xdr:col>64</xdr:col>
                    <xdr:colOff>31750</xdr:colOff>
                    <xdr:row>15</xdr:row>
                    <xdr:rowOff>38100</xdr:rowOff>
                  </to>
                </anchor>
              </controlPr>
            </control>
          </mc:Choice>
        </mc:AlternateContent>
        <mc:AlternateContent xmlns:mc="http://schemas.openxmlformats.org/markup-compatibility/2006">
          <mc:Choice Requires="x14">
            <control shapeId="26630" r:id="rId6" name="Check Box 6">
              <controlPr defaultSize="0" autoFill="0" autoLine="0" autoPict="0">
                <anchor moveWithCells="1">
                  <from>
                    <xdr:col>29</xdr:col>
                    <xdr:colOff>38100</xdr:colOff>
                    <xdr:row>19</xdr:row>
                    <xdr:rowOff>50800</xdr:rowOff>
                  </from>
                  <to>
                    <xdr:col>32</xdr:col>
                    <xdr:colOff>38100</xdr:colOff>
                    <xdr:row>22</xdr:row>
                    <xdr:rowOff>12700</xdr:rowOff>
                  </to>
                </anchor>
              </controlPr>
            </control>
          </mc:Choice>
        </mc:AlternateContent>
        <mc:AlternateContent xmlns:mc="http://schemas.openxmlformats.org/markup-compatibility/2006">
          <mc:Choice Requires="x14">
            <control shapeId="26631" r:id="rId7" name="Check Box 7">
              <controlPr defaultSize="0" autoFill="0" autoLine="0" autoPict="0">
                <anchor moveWithCells="1">
                  <from>
                    <xdr:col>59</xdr:col>
                    <xdr:colOff>50800</xdr:colOff>
                    <xdr:row>19</xdr:row>
                    <xdr:rowOff>50800</xdr:rowOff>
                  </from>
                  <to>
                    <xdr:col>62</xdr:col>
                    <xdr:colOff>50800</xdr:colOff>
                    <xdr:row>22</xdr:row>
                    <xdr:rowOff>12700</xdr:rowOff>
                  </to>
                </anchor>
              </controlPr>
            </control>
          </mc:Choice>
        </mc:AlternateContent>
        <mc:AlternateContent xmlns:mc="http://schemas.openxmlformats.org/markup-compatibility/2006">
          <mc:Choice Requires="x14">
            <control shapeId="26632" r:id="rId8" name="Check Box 8">
              <controlPr defaultSize="0" autoFill="0" autoLine="0" autoPict="0">
                <anchor moveWithCells="1">
                  <from>
                    <xdr:col>68</xdr:col>
                    <xdr:colOff>31750</xdr:colOff>
                    <xdr:row>39</xdr:row>
                    <xdr:rowOff>50800</xdr:rowOff>
                  </from>
                  <to>
                    <xdr:col>71</xdr:col>
                    <xdr:colOff>31750</xdr:colOff>
                    <xdr:row>42</xdr:row>
                    <xdr:rowOff>19050</xdr:rowOff>
                  </to>
                </anchor>
              </controlPr>
            </control>
          </mc:Choice>
        </mc:AlternateContent>
        <mc:AlternateContent xmlns:mc="http://schemas.openxmlformats.org/markup-compatibility/2006">
          <mc:Choice Requires="x14">
            <control shapeId="26633" r:id="rId9" name="Check Box 9">
              <controlPr defaultSize="0" autoFill="0" autoLine="0" autoPict="0">
                <anchor moveWithCells="1">
                  <from>
                    <xdr:col>29</xdr:col>
                    <xdr:colOff>38100</xdr:colOff>
                    <xdr:row>23</xdr:row>
                    <xdr:rowOff>50800</xdr:rowOff>
                  </from>
                  <to>
                    <xdr:col>32</xdr:col>
                    <xdr:colOff>38100</xdr:colOff>
                    <xdr:row>26</xdr:row>
                    <xdr:rowOff>19050</xdr:rowOff>
                  </to>
                </anchor>
              </controlPr>
            </control>
          </mc:Choice>
        </mc:AlternateContent>
        <mc:AlternateContent xmlns:mc="http://schemas.openxmlformats.org/markup-compatibility/2006">
          <mc:Choice Requires="x14">
            <control shapeId="26634" r:id="rId10" name="Check Box 10">
              <controlPr defaultSize="0" autoFill="0" autoLine="0" autoPict="0">
                <anchor moveWithCells="1">
                  <from>
                    <xdr:col>58</xdr:col>
                    <xdr:colOff>12700</xdr:colOff>
                    <xdr:row>35</xdr:row>
                    <xdr:rowOff>50800</xdr:rowOff>
                  </from>
                  <to>
                    <xdr:col>61</xdr:col>
                    <xdr:colOff>12700</xdr:colOff>
                    <xdr:row>38</xdr:row>
                    <xdr:rowOff>19050</xdr:rowOff>
                  </to>
                </anchor>
              </controlPr>
            </control>
          </mc:Choice>
        </mc:AlternateContent>
        <mc:AlternateContent xmlns:mc="http://schemas.openxmlformats.org/markup-compatibility/2006">
          <mc:Choice Requires="x14">
            <control shapeId="26635" r:id="rId11" name="Check Box 11">
              <controlPr defaultSize="0" autoFill="0" autoLine="0" autoPict="0">
                <anchor moveWithCells="1">
                  <from>
                    <xdr:col>46</xdr:col>
                    <xdr:colOff>57150</xdr:colOff>
                    <xdr:row>23</xdr:row>
                    <xdr:rowOff>57150</xdr:rowOff>
                  </from>
                  <to>
                    <xdr:col>49</xdr:col>
                    <xdr:colOff>57150</xdr:colOff>
                    <xdr:row>26</xdr:row>
                    <xdr:rowOff>19050</xdr:rowOff>
                  </to>
                </anchor>
              </controlPr>
            </control>
          </mc:Choice>
        </mc:AlternateContent>
        <mc:AlternateContent xmlns:mc="http://schemas.openxmlformats.org/markup-compatibility/2006">
          <mc:Choice Requires="x14">
            <control shapeId="26636" r:id="rId12" name="Check Box 12">
              <controlPr defaultSize="0" autoFill="0" autoLine="0" autoPict="0">
                <anchor moveWithCells="1">
                  <from>
                    <xdr:col>29</xdr:col>
                    <xdr:colOff>57150</xdr:colOff>
                    <xdr:row>35</xdr:row>
                    <xdr:rowOff>50800</xdr:rowOff>
                  </from>
                  <to>
                    <xdr:col>32</xdr:col>
                    <xdr:colOff>57150</xdr:colOff>
                    <xdr:row>38</xdr:row>
                    <xdr:rowOff>12700</xdr:rowOff>
                  </to>
                </anchor>
              </controlPr>
            </control>
          </mc:Choice>
        </mc:AlternateContent>
        <mc:AlternateContent xmlns:mc="http://schemas.openxmlformats.org/markup-compatibility/2006">
          <mc:Choice Requires="x14">
            <control shapeId="26637" r:id="rId13" name="Check Box 13">
              <controlPr defaultSize="0" autoFill="0" autoLine="0" autoPict="0">
                <anchor moveWithCells="1">
                  <from>
                    <xdr:col>79</xdr:col>
                    <xdr:colOff>31750</xdr:colOff>
                    <xdr:row>27</xdr:row>
                    <xdr:rowOff>50800</xdr:rowOff>
                  </from>
                  <to>
                    <xdr:col>82</xdr:col>
                    <xdr:colOff>31750</xdr:colOff>
                    <xdr:row>30</xdr:row>
                    <xdr:rowOff>12700</xdr:rowOff>
                  </to>
                </anchor>
              </controlPr>
            </control>
          </mc:Choice>
        </mc:AlternateContent>
        <mc:AlternateContent xmlns:mc="http://schemas.openxmlformats.org/markup-compatibility/2006">
          <mc:Choice Requires="x14">
            <control shapeId="26638" r:id="rId14" name="Check Box 14">
              <controlPr defaultSize="0" autoFill="0" autoLine="0" autoPict="0">
                <anchor moveWithCells="1">
                  <from>
                    <xdr:col>59</xdr:col>
                    <xdr:colOff>57150</xdr:colOff>
                    <xdr:row>23</xdr:row>
                    <xdr:rowOff>57150</xdr:rowOff>
                  </from>
                  <to>
                    <xdr:col>62</xdr:col>
                    <xdr:colOff>57150</xdr:colOff>
                    <xdr:row>26</xdr:row>
                    <xdr:rowOff>19050</xdr:rowOff>
                  </to>
                </anchor>
              </controlPr>
            </control>
          </mc:Choice>
        </mc:AlternateContent>
        <mc:AlternateContent xmlns:mc="http://schemas.openxmlformats.org/markup-compatibility/2006">
          <mc:Choice Requires="x14">
            <control shapeId="26639" r:id="rId15" name="Check Box 15">
              <controlPr defaultSize="0" autoFill="0" autoLine="0" autoPict="0">
                <anchor moveWithCells="1">
                  <from>
                    <xdr:col>59</xdr:col>
                    <xdr:colOff>50800</xdr:colOff>
                    <xdr:row>27</xdr:row>
                    <xdr:rowOff>50800</xdr:rowOff>
                  </from>
                  <to>
                    <xdr:col>62</xdr:col>
                    <xdr:colOff>50800</xdr:colOff>
                    <xdr:row>30</xdr:row>
                    <xdr:rowOff>12700</xdr:rowOff>
                  </to>
                </anchor>
              </controlPr>
            </control>
          </mc:Choice>
        </mc:AlternateContent>
        <mc:AlternateContent xmlns:mc="http://schemas.openxmlformats.org/markup-compatibility/2006">
          <mc:Choice Requires="x14">
            <control shapeId="26640" r:id="rId16" name="Check Box 16">
              <controlPr defaultSize="0" autoFill="0" autoLine="0" autoPict="0">
                <anchor moveWithCells="1">
                  <from>
                    <xdr:col>46</xdr:col>
                    <xdr:colOff>69850</xdr:colOff>
                    <xdr:row>39</xdr:row>
                    <xdr:rowOff>50800</xdr:rowOff>
                  </from>
                  <to>
                    <xdr:col>49</xdr:col>
                    <xdr:colOff>69850</xdr:colOff>
                    <xdr:row>42</xdr:row>
                    <xdr:rowOff>12700</xdr:rowOff>
                  </to>
                </anchor>
              </controlPr>
            </control>
          </mc:Choice>
        </mc:AlternateContent>
        <mc:AlternateContent xmlns:mc="http://schemas.openxmlformats.org/markup-compatibility/2006">
          <mc:Choice Requires="x14">
            <control shapeId="26641" r:id="rId17" name="Check Box 17">
              <controlPr defaultSize="0" autoFill="0" autoLine="0" autoPict="0">
                <anchor moveWithCells="1">
                  <from>
                    <xdr:col>49</xdr:col>
                    <xdr:colOff>50800</xdr:colOff>
                    <xdr:row>13</xdr:row>
                    <xdr:rowOff>146050</xdr:rowOff>
                  </from>
                  <to>
                    <xdr:col>52</xdr:col>
                    <xdr:colOff>50800</xdr:colOff>
                    <xdr:row>15</xdr:row>
                    <xdr:rowOff>31750</xdr:rowOff>
                  </to>
                </anchor>
              </controlPr>
            </control>
          </mc:Choice>
        </mc:AlternateContent>
        <mc:AlternateContent xmlns:mc="http://schemas.openxmlformats.org/markup-compatibility/2006">
          <mc:Choice Requires="x14">
            <control shapeId="26642" r:id="rId18" name="Check Box 18">
              <controlPr defaultSize="0" autoFill="0" autoLine="0" autoPict="0">
                <anchor moveWithCells="1">
                  <from>
                    <xdr:col>36</xdr:col>
                    <xdr:colOff>12700</xdr:colOff>
                    <xdr:row>39</xdr:row>
                    <xdr:rowOff>38100</xdr:rowOff>
                  </from>
                  <to>
                    <xdr:col>39</xdr:col>
                    <xdr:colOff>12700</xdr:colOff>
                    <xdr:row>42</xdr:row>
                    <xdr:rowOff>12700</xdr:rowOff>
                  </to>
                </anchor>
              </controlPr>
            </control>
          </mc:Choice>
        </mc:AlternateContent>
        <mc:AlternateContent xmlns:mc="http://schemas.openxmlformats.org/markup-compatibility/2006">
          <mc:Choice Requires="x14">
            <control shapeId="26643" r:id="rId19" name="Check Box 19">
              <controlPr defaultSize="0" autoFill="0" autoLine="0" autoPict="0">
                <anchor moveWithCells="1">
                  <from>
                    <xdr:col>52</xdr:col>
                    <xdr:colOff>50800</xdr:colOff>
                    <xdr:row>55</xdr:row>
                    <xdr:rowOff>50800</xdr:rowOff>
                  </from>
                  <to>
                    <xdr:col>55</xdr:col>
                    <xdr:colOff>57150</xdr:colOff>
                    <xdr:row>58</xdr:row>
                    <xdr:rowOff>12700</xdr:rowOff>
                  </to>
                </anchor>
              </controlPr>
            </control>
          </mc:Choice>
        </mc:AlternateContent>
        <mc:AlternateContent xmlns:mc="http://schemas.openxmlformats.org/markup-compatibility/2006">
          <mc:Choice Requires="x14">
            <control shapeId="26644" r:id="rId20" name="Check Box 20">
              <controlPr defaultSize="0" autoFill="0" autoLine="0" autoPict="0">
                <anchor moveWithCells="1">
                  <from>
                    <xdr:col>47</xdr:col>
                    <xdr:colOff>38100</xdr:colOff>
                    <xdr:row>47</xdr:row>
                    <xdr:rowOff>50800</xdr:rowOff>
                  </from>
                  <to>
                    <xdr:col>50</xdr:col>
                    <xdr:colOff>50800</xdr:colOff>
                    <xdr:row>50</xdr:row>
                    <xdr:rowOff>12700</xdr:rowOff>
                  </to>
                </anchor>
              </controlPr>
            </control>
          </mc:Choice>
        </mc:AlternateContent>
        <mc:AlternateContent xmlns:mc="http://schemas.openxmlformats.org/markup-compatibility/2006">
          <mc:Choice Requires="x14">
            <control shapeId="26645" r:id="rId21" name="Check Box 21">
              <controlPr defaultSize="0" autoFill="0" autoLine="0" autoPict="0">
                <anchor moveWithCells="1">
                  <from>
                    <xdr:col>29</xdr:col>
                    <xdr:colOff>31750</xdr:colOff>
                    <xdr:row>51</xdr:row>
                    <xdr:rowOff>57150</xdr:rowOff>
                  </from>
                  <to>
                    <xdr:col>32</xdr:col>
                    <xdr:colOff>38100</xdr:colOff>
                    <xdr:row>54</xdr:row>
                    <xdr:rowOff>19050</xdr:rowOff>
                  </to>
                </anchor>
              </controlPr>
            </control>
          </mc:Choice>
        </mc:AlternateContent>
        <mc:AlternateContent xmlns:mc="http://schemas.openxmlformats.org/markup-compatibility/2006">
          <mc:Choice Requires="x14">
            <control shapeId="26646" r:id="rId22" name="Check Box 22">
              <controlPr defaultSize="0" autoFill="0" autoLine="0" autoPict="0">
                <anchor moveWithCells="1">
                  <from>
                    <xdr:col>58</xdr:col>
                    <xdr:colOff>31750</xdr:colOff>
                    <xdr:row>43</xdr:row>
                    <xdr:rowOff>57150</xdr:rowOff>
                  </from>
                  <to>
                    <xdr:col>61</xdr:col>
                    <xdr:colOff>38100</xdr:colOff>
                    <xdr:row>46</xdr:row>
                    <xdr:rowOff>19050</xdr:rowOff>
                  </to>
                </anchor>
              </controlPr>
            </control>
          </mc:Choice>
        </mc:AlternateContent>
        <mc:AlternateContent xmlns:mc="http://schemas.openxmlformats.org/markup-compatibility/2006">
          <mc:Choice Requires="x14">
            <control shapeId="26647" r:id="rId23" name="Check Box 23">
              <controlPr defaultSize="0" autoFill="0" autoLine="0" autoPict="0">
                <anchor moveWithCells="1">
                  <from>
                    <xdr:col>29</xdr:col>
                    <xdr:colOff>31750</xdr:colOff>
                    <xdr:row>55</xdr:row>
                    <xdr:rowOff>57150</xdr:rowOff>
                  </from>
                  <to>
                    <xdr:col>32</xdr:col>
                    <xdr:colOff>38100</xdr:colOff>
                    <xdr:row>58</xdr:row>
                    <xdr:rowOff>19050</xdr:rowOff>
                  </to>
                </anchor>
              </controlPr>
            </control>
          </mc:Choice>
        </mc:AlternateContent>
        <mc:AlternateContent xmlns:mc="http://schemas.openxmlformats.org/markup-compatibility/2006">
          <mc:Choice Requires="x14">
            <control shapeId="26648" r:id="rId24" name="Check Box 24">
              <controlPr defaultSize="0" autoFill="0" autoLine="0" autoPict="0">
                <anchor moveWithCells="1">
                  <from>
                    <xdr:col>79</xdr:col>
                    <xdr:colOff>0</xdr:colOff>
                    <xdr:row>47</xdr:row>
                    <xdr:rowOff>50800</xdr:rowOff>
                  </from>
                  <to>
                    <xdr:col>82</xdr:col>
                    <xdr:colOff>12700</xdr:colOff>
                    <xdr:row>50</xdr:row>
                    <xdr:rowOff>12700</xdr:rowOff>
                  </to>
                </anchor>
              </controlPr>
            </control>
          </mc:Choice>
        </mc:AlternateContent>
        <mc:AlternateContent xmlns:mc="http://schemas.openxmlformats.org/markup-compatibility/2006">
          <mc:Choice Requires="x14">
            <control shapeId="26649" r:id="rId25" name="Check Box 25">
              <controlPr defaultSize="0" autoFill="0" autoLine="0" autoPict="0">
                <anchor moveWithCells="1">
                  <from>
                    <xdr:col>29</xdr:col>
                    <xdr:colOff>12700</xdr:colOff>
                    <xdr:row>43</xdr:row>
                    <xdr:rowOff>69850</xdr:rowOff>
                  </from>
                  <to>
                    <xdr:col>32</xdr:col>
                    <xdr:colOff>19050</xdr:colOff>
                    <xdr:row>46</xdr:row>
                    <xdr:rowOff>31750</xdr:rowOff>
                  </to>
                </anchor>
              </controlPr>
            </control>
          </mc:Choice>
        </mc:AlternateContent>
        <mc:AlternateContent xmlns:mc="http://schemas.openxmlformats.org/markup-compatibility/2006">
          <mc:Choice Requires="x14">
            <control shapeId="26650" r:id="rId26" name="Check Box 26">
              <controlPr defaultSize="0" autoFill="0" autoLine="0" autoPict="0">
                <anchor moveWithCells="1">
                  <from>
                    <xdr:col>35</xdr:col>
                    <xdr:colOff>69850</xdr:colOff>
                    <xdr:row>47</xdr:row>
                    <xdr:rowOff>50800</xdr:rowOff>
                  </from>
                  <to>
                    <xdr:col>39</xdr:col>
                    <xdr:colOff>12700</xdr:colOff>
                    <xdr:row>50</xdr:row>
                    <xdr:rowOff>12700</xdr:rowOff>
                  </to>
                </anchor>
              </controlPr>
            </control>
          </mc:Choice>
        </mc:AlternateContent>
        <mc:AlternateContent xmlns:mc="http://schemas.openxmlformats.org/markup-compatibility/2006">
          <mc:Choice Requires="x14">
            <control shapeId="26651" r:id="rId27" name="Check Box 27">
              <controlPr defaultSize="0" autoFill="0" autoLine="0" autoPict="0">
                <anchor moveWithCells="1">
                  <from>
                    <xdr:col>68</xdr:col>
                    <xdr:colOff>19050</xdr:colOff>
                    <xdr:row>47</xdr:row>
                    <xdr:rowOff>50800</xdr:rowOff>
                  </from>
                  <to>
                    <xdr:col>71</xdr:col>
                    <xdr:colOff>31750</xdr:colOff>
                    <xdr:row>50</xdr:row>
                    <xdr:rowOff>12700</xdr:rowOff>
                  </to>
                </anchor>
              </controlPr>
            </control>
          </mc:Choice>
        </mc:AlternateContent>
        <mc:AlternateContent xmlns:mc="http://schemas.openxmlformats.org/markup-compatibility/2006">
          <mc:Choice Requires="x14">
            <control shapeId="26652" r:id="rId28" name="Check Box 28">
              <controlPr defaultSize="0" autoFill="0" autoLine="0" autoPict="0">
                <anchor moveWithCells="1">
                  <from>
                    <xdr:col>58</xdr:col>
                    <xdr:colOff>31750</xdr:colOff>
                    <xdr:row>51</xdr:row>
                    <xdr:rowOff>50800</xdr:rowOff>
                  </from>
                  <to>
                    <xdr:col>61</xdr:col>
                    <xdr:colOff>38100</xdr:colOff>
                    <xdr:row>54</xdr:row>
                    <xdr:rowOff>12700</xdr:rowOff>
                  </to>
                </anchor>
              </controlPr>
            </control>
          </mc:Choice>
        </mc:AlternateContent>
        <mc:AlternateContent xmlns:mc="http://schemas.openxmlformats.org/markup-compatibility/2006">
          <mc:Choice Requires="x14">
            <control shapeId="26653" r:id="rId29" name="Check Box 29">
              <controlPr defaultSize="0" autoFill="0" autoLine="0" autoPict="0">
                <anchor moveWithCells="1">
                  <from>
                    <xdr:col>79</xdr:col>
                    <xdr:colOff>19050</xdr:colOff>
                    <xdr:row>39</xdr:row>
                    <xdr:rowOff>50800</xdr:rowOff>
                  </from>
                  <to>
                    <xdr:col>82</xdr:col>
                    <xdr:colOff>31750</xdr:colOff>
                    <xdr:row>42</xdr:row>
                    <xdr:rowOff>12700</xdr:rowOff>
                  </to>
                </anchor>
              </controlPr>
            </control>
          </mc:Choice>
        </mc:AlternateContent>
        <mc:AlternateContent xmlns:mc="http://schemas.openxmlformats.org/markup-compatibility/2006">
          <mc:Choice Requires="x14">
            <control shapeId="26654" r:id="rId30" name="Check Box 30">
              <controlPr defaultSize="0" autoFill="0" autoLine="0" autoPict="0">
                <anchor moveWithCells="1">
                  <from>
                    <xdr:col>61</xdr:col>
                    <xdr:colOff>50800</xdr:colOff>
                    <xdr:row>55</xdr:row>
                    <xdr:rowOff>50800</xdr:rowOff>
                  </from>
                  <to>
                    <xdr:col>64</xdr:col>
                    <xdr:colOff>57150</xdr:colOff>
                    <xdr:row>58</xdr:row>
                    <xdr:rowOff>12700</xdr:rowOff>
                  </to>
                </anchor>
              </controlPr>
            </control>
          </mc:Choice>
        </mc:AlternateContent>
        <mc:AlternateContent xmlns:mc="http://schemas.openxmlformats.org/markup-compatibility/2006">
          <mc:Choice Requires="x14">
            <control shapeId="26655" r:id="rId31" name="Check Box 31">
              <controlPr defaultSize="0" autoFill="0" autoLine="0" autoPict="0">
                <anchor moveWithCells="1">
                  <from>
                    <xdr:col>59</xdr:col>
                    <xdr:colOff>50800</xdr:colOff>
                    <xdr:row>59</xdr:row>
                    <xdr:rowOff>50800</xdr:rowOff>
                  </from>
                  <to>
                    <xdr:col>62</xdr:col>
                    <xdr:colOff>57150</xdr:colOff>
                    <xdr:row>62</xdr:row>
                    <xdr:rowOff>12700</xdr:rowOff>
                  </to>
                </anchor>
              </controlPr>
            </control>
          </mc:Choice>
        </mc:AlternateContent>
        <mc:AlternateContent xmlns:mc="http://schemas.openxmlformats.org/markup-compatibility/2006">
          <mc:Choice Requires="x14">
            <control shapeId="26656" r:id="rId32" name="Check Box 32">
              <controlPr defaultSize="0" autoFill="0" autoLine="0" autoPict="0">
                <anchor moveWithCells="1">
                  <from>
                    <xdr:col>48</xdr:col>
                    <xdr:colOff>31750</xdr:colOff>
                    <xdr:row>71</xdr:row>
                    <xdr:rowOff>50800</xdr:rowOff>
                  </from>
                  <to>
                    <xdr:col>51</xdr:col>
                    <xdr:colOff>38100</xdr:colOff>
                    <xdr:row>74</xdr:row>
                    <xdr:rowOff>12700</xdr:rowOff>
                  </to>
                </anchor>
              </controlPr>
            </control>
          </mc:Choice>
        </mc:AlternateContent>
        <mc:AlternateContent xmlns:mc="http://schemas.openxmlformats.org/markup-compatibility/2006">
          <mc:Choice Requires="x14">
            <control shapeId="26657" r:id="rId33" name="Check Box 33">
              <controlPr defaultSize="0" autoFill="0" autoLine="0" autoPict="0">
                <anchor moveWithCells="1">
                  <from>
                    <xdr:col>52</xdr:col>
                    <xdr:colOff>57150</xdr:colOff>
                    <xdr:row>59</xdr:row>
                    <xdr:rowOff>69850</xdr:rowOff>
                  </from>
                  <to>
                    <xdr:col>55</xdr:col>
                    <xdr:colOff>69850</xdr:colOff>
                    <xdr:row>62</xdr:row>
                    <xdr:rowOff>31750</xdr:rowOff>
                  </to>
                </anchor>
              </controlPr>
            </control>
          </mc:Choice>
        </mc:AlternateContent>
        <mc:AlternateContent xmlns:mc="http://schemas.openxmlformats.org/markup-compatibility/2006">
          <mc:Choice Requires="x14">
            <control shapeId="26658" r:id="rId34" name="Check Box 34">
              <controlPr defaultSize="0" autoFill="0" autoLine="0" autoPict="0">
                <anchor moveWithCells="1">
                  <from>
                    <xdr:col>40</xdr:col>
                    <xdr:colOff>12700</xdr:colOff>
                    <xdr:row>71</xdr:row>
                    <xdr:rowOff>50800</xdr:rowOff>
                  </from>
                  <to>
                    <xdr:col>43</xdr:col>
                    <xdr:colOff>19050</xdr:colOff>
                    <xdr:row>74</xdr:row>
                    <xdr:rowOff>12700</xdr:rowOff>
                  </to>
                </anchor>
              </controlPr>
            </control>
          </mc:Choice>
        </mc:AlternateContent>
        <mc:AlternateContent xmlns:mc="http://schemas.openxmlformats.org/markup-compatibility/2006">
          <mc:Choice Requires="x14">
            <control shapeId="26659" r:id="rId35" name="Check Box 35">
              <controlPr defaultSize="0" autoFill="0" autoLine="0" autoPict="0">
                <anchor moveWithCells="1">
                  <from>
                    <xdr:col>78</xdr:col>
                    <xdr:colOff>69850</xdr:colOff>
                    <xdr:row>59</xdr:row>
                    <xdr:rowOff>50800</xdr:rowOff>
                  </from>
                  <to>
                    <xdr:col>81</xdr:col>
                    <xdr:colOff>69850</xdr:colOff>
                    <xdr:row>62</xdr:row>
                    <xdr:rowOff>12700</xdr:rowOff>
                  </to>
                </anchor>
              </controlPr>
            </control>
          </mc:Choice>
        </mc:AlternateContent>
        <mc:AlternateContent xmlns:mc="http://schemas.openxmlformats.org/markup-compatibility/2006">
          <mc:Choice Requires="x14">
            <control shapeId="26660" r:id="rId36" name="Check Box 36">
              <controlPr defaultSize="0" autoFill="0" autoLine="0" autoPict="0">
                <anchor moveWithCells="1">
                  <from>
                    <xdr:col>58</xdr:col>
                    <xdr:colOff>38100</xdr:colOff>
                    <xdr:row>63</xdr:row>
                    <xdr:rowOff>31750</xdr:rowOff>
                  </from>
                  <to>
                    <xdr:col>61</xdr:col>
                    <xdr:colOff>50800</xdr:colOff>
                    <xdr:row>65</xdr:row>
                    <xdr:rowOff>69850</xdr:rowOff>
                  </to>
                </anchor>
              </controlPr>
            </control>
          </mc:Choice>
        </mc:AlternateContent>
        <mc:AlternateContent xmlns:mc="http://schemas.openxmlformats.org/markup-compatibility/2006">
          <mc:Choice Requires="x14">
            <control shapeId="26661" r:id="rId37" name="Check Box 37">
              <controlPr defaultSize="0" autoFill="0" autoLine="0" autoPict="0">
                <anchor moveWithCells="1">
                  <from>
                    <xdr:col>29</xdr:col>
                    <xdr:colOff>38100</xdr:colOff>
                    <xdr:row>63</xdr:row>
                    <xdr:rowOff>57150</xdr:rowOff>
                  </from>
                  <to>
                    <xdr:col>32</xdr:col>
                    <xdr:colOff>50800</xdr:colOff>
                    <xdr:row>66</xdr:row>
                    <xdr:rowOff>19050</xdr:rowOff>
                  </to>
                </anchor>
              </controlPr>
            </control>
          </mc:Choice>
        </mc:AlternateContent>
        <mc:AlternateContent xmlns:mc="http://schemas.openxmlformats.org/markup-compatibility/2006">
          <mc:Choice Requires="x14">
            <control shapeId="26662" r:id="rId38" name="Check Box 38">
              <controlPr defaultSize="0" autoFill="0" autoLine="0" autoPict="0">
                <anchor moveWithCells="1">
                  <from>
                    <xdr:col>29</xdr:col>
                    <xdr:colOff>31750</xdr:colOff>
                    <xdr:row>59</xdr:row>
                    <xdr:rowOff>50800</xdr:rowOff>
                  </from>
                  <to>
                    <xdr:col>32</xdr:col>
                    <xdr:colOff>38100</xdr:colOff>
                    <xdr:row>62</xdr:row>
                    <xdr:rowOff>12700</xdr:rowOff>
                  </to>
                </anchor>
              </controlPr>
            </control>
          </mc:Choice>
        </mc:AlternateContent>
        <mc:AlternateContent xmlns:mc="http://schemas.openxmlformats.org/markup-compatibility/2006">
          <mc:Choice Requires="x14">
            <control shapeId="26663" r:id="rId39" name="Check Box 39">
              <controlPr defaultSize="0" autoFill="0" autoLine="0" autoPict="0">
                <anchor moveWithCells="1">
                  <from>
                    <xdr:col>78</xdr:col>
                    <xdr:colOff>12700</xdr:colOff>
                    <xdr:row>71</xdr:row>
                    <xdr:rowOff>50800</xdr:rowOff>
                  </from>
                  <to>
                    <xdr:col>81</xdr:col>
                    <xdr:colOff>19050</xdr:colOff>
                    <xdr:row>74</xdr:row>
                    <xdr:rowOff>12700</xdr:rowOff>
                  </to>
                </anchor>
              </controlPr>
            </control>
          </mc:Choice>
        </mc:AlternateContent>
        <mc:AlternateContent xmlns:mc="http://schemas.openxmlformats.org/markup-compatibility/2006">
          <mc:Choice Requires="x14">
            <control shapeId="26664" r:id="rId40" name="Check Box 40">
              <controlPr defaultSize="0" autoFill="0" autoLine="0" autoPict="0">
                <anchor moveWithCells="1">
                  <from>
                    <xdr:col>78</xdr:col>
                    <xdr:colOff>69850</xdr:colOff>
                    <xdr:row>55</xdr:row>
                    <xdr:rowOff>57150</xdr:rowOff>
                  </from>
                  <to>
                    <xdr:col>82</xdr:col>
                    <xdr:colOff>12700</xdr:colOff>
                    <xdr:row>58</xdr:row>
                    <xdr:rowOff>19050</xdr:rowOff>
                  </to>
                </anchor>
              </controlPr>
            </control>
          </mc:Choice>
        </mc:AlternateContent>
        <mc:AlternateContent xmlns:mc="http://schemas.openxmlformats.org/markup-compatibility/2006">
          <mc:Choice Requires="x14">
            <control shapeId="26665" r:id="rId41" name="Check Box 41">
              <controlPr defaultSize="0" autoFill="0" autoLine="0" autoPict="0">
                <anchor moveWithCells="1">
                  <from>
                    <xdr:col>29</xdr:col>
                    <xdr:colOff>38100</xdr:colOff>
                    <xdr:row>99</xdr:row>
                    <xdr:rowOff>50800</xdr:rowOff>
                  </from>
                  <to>
                    <xdr:col>32</xdr:col>
                    <xdr:colOff>50800</xdr:colOff>
                    <xdr:row>102</xdr:row>
                    <xdr:rowOff>12700</xdr:rowOff>
                  </to>
                </anchor>
              </controlPr>
            </control>
          </mc:Choice>
        </mc:AlternateContent>
        <mc:AlternateContent xmlns:mc="http://schemas.openxmlformats.org/markup-compatibility/2006">
          <mc:Choice Requires="x14">
            <control shapeId="26666" r:id="rId42" name="Check Box 42">
              <controlPr defaultSize="0" autoFill="0" autoLine="0" autoPict="0">
                <anchor moveWithCells="1">
                  <from>
                    <xdr:col>76</xdr:col>
                    <xdr:colOff>31750</xdr:colOff>
                    <xdr:row>87</xdr:row>
                    <xdr:rowOff>50800</xdr:rowOff>
                  </from>
                  <to>
                    <xdr:col>79</xdr:col>
                    <xdr:colOff>38100</xdr:colOff>
                    <xdr:row>90</xdr:row>
                    <xdr:rowOff>12700</xdr:rowOff>
                  </to>
                </anchor>
              </controlPr>
            </control>
          </mc:Choice>
        </mc:AlternateContent>
        <mc:AlternateContent xmlns:mc="http://schemas.openxmlformats.org/markup-compatibility/2006">
          <mc:Choice Requires="x14">
            <control shapeId="26667" r:id="rId43" name="Check Box 43">
              <controlPr defaultSize="0" autoFill="0" autoLine="0" autoPict="0">
                <anchor moveWithCells="1">
                  <from>
                    <xdr:col>58</xdr:col>
                    <xdr:colOff>50800</xdr:colOff>
                    <xdr:row>99</xdr:row>
                    <xdr:rowOff>57150</xdr:rowOff>
                  </from>
                  <to>
                    <xdr:col>61</xdr:col>
                    <xdr:colOff>57150</xdr:colOff>
                    <xdr:row>102</xdr:row>
                    <xdr:rowOff>19050</xdr:rowOff>
                  </to>
                </anchor>
              </controlPr>
            </control>
          </mc:Choice>
        </mc:AlternateContent>
        <mc:AlternateContent xmlns:mc="http://schemas.openxmlformats.org/markup-compatibility/2006">
          <mc:Choice Requires="x14">
            <control shapeId="26668" r:id="rId44" name="Check Box 44">
              <controlPr defaultSize="0" autoFill="0" autoLine="0" autoPict="0">
                <anchor moveWithCells="1">
                  <from>
                    <xdr:col>58</xdr:col>
                    <xdr:colOff>31750</xdr:colOff>
                    <xdr:row>79</xdr:row>
                    <xdr:rowOff>50800</xdr:rowOff>
                  </from>
                  <to>
                    <xdr:col>61</xdr:col>
                    <xdr:colOff>38100</xdr:colOff>
                    <xdr:row>82</xdr:row>
                    <xdr:rowOff>12700</xdr:rowOff>
                  </to>
                </anchor>
              </controlPr>
            </control>
          </mc:Choice>
        </mc:AlternateContent>
        <mc:AlternateContent xmlns:mc="http://schemas.openxmlformats.org/markup-compatibility/2006">
          <mc:Choice Requires="x14">
            <control shapeId="26669" r:id="rId45" name="Check Box 45">
              <controlPr defaultSize="0" autoFill="0" autoLine="0" autoPict="0">
                <anchor moveWithCells="1">
                  <from>
                    <xdr:col>29</xdr:col>
                    <xdr:colOff>57150</xdr:colOff>
                    <xdr:row>79</xdr:row>
                    <xdr:rowOff>57150</xdr:rowOff>
                  </from>
                  <to>
                    <xdr:col>32</xdr:col>
                    <xdr:colOff>69850</xdr:colOff>
                    <xdr:row>82</xdr:row>
                    <xdr:rowOff>19050</xdr:rowOff>
                  </to>
                </anchor>
              </controlPr>
            </control>
          </mc:Choice>
        </mc:AlternateContent>
        <mc:AlternateContent xmlns:mc="http://schemas.openxmlformats.org/markup-compatibility/2006">
          <mc:Choice Requires="x14">
            <control shapeId="26670" r:id="rId46" name="Check Box 46">
              <controlPr defaultSize="0" autoFill="0" autoLine="0" autoPict="0">
                <anchor moveWithCells="1">
                  <from>
                    <xdr:col>58</xdr:col>
                    <xdr:colOff>31750</xdr:colOff>
                    <xdr:row>75</xdr:row>
                    <xdr:rowOff>50800</xdr:rowOff>
                  </from>
                  <to>
                    <xdr:col>61</xdr:col>
                    <xdr:colOff>38100</xdr:colOff>
                    <xdr:row>78</xdr:row>
                    <xdr:rowOff>12700</xdr:rowOff>
                  </to>
                </anchor>
              </controlPr>
            </control>
          </mc:Choice>
        </mc:AlternateContent>
        <mc:AlternateContent xmlns:mc="http://schemas.openxmlformats.org/markup-compatibility/2006">
          <mc:Choice Requires="x14">
            <control shapeId="26671" r:id="rId47" name="Check Box 47">
              <controlPr defaultSize="0" autoFill="0" autoLine="0" autoPict="0">
                <anchor moveWithCells="1">
                  <from>
                    <xdr:col>29</xdr:col>
                    <xdr:colOff>38100</xdr:colOff>
                    <xdr:row>75</xdr:row>
                    <xdr:rowOff>57150</xdr:rowOff>
                  </from>
                  <to>
                    <xdr:col>32</xdr:col>
                    <xdr:colOff>50800</xdr:colOff>
                    <xdr:row>78</xdr:row>
                    <xdr:rowOff>19050</xdr:rowOff>
                  </to>
                </anchor>
              </controlPr>
            </control>
          </mc:Choice>
        </mc:AlternateContent>
        <mc:AlternateContent xmlns:mc="http://schemas.openxmlformats.org/markup-compatibility/2006">
          <mc:Choice Requires="x14">
            <control shapeId="26672" r:id="rId48" name="Check Box 48">
              <controlPr defaultSize="0" autoFill="0" autoLine="0" autoPict="0">
                <anchor moveWithCells="1">
                  <from>
                    <xdr:col>70</xdr:col>
                    <xdr:colOff>31750</xdr:colOff>
                    <xdr:row>71</xdr:row>
                    <xdr:rowOff>50800</xdr:rowOff>
                  </from>
                  <to>
                    <xdr:col>73</xdr:col>
                    <xdr:colOff>38100</xdr:colOff>
                    <xdr:row>74</xdr:row>
                    <xdr:rowOff>12700</xdr:rowOff>
                  </to>
                </anchor>
              </controlPr>
            </control>
          </mc:Choice>
        </mc:AlternateContent>
        <mc:AlternateContent xmlns:mc="http://schemas.openxmlformats.org/markup-compatibility/2006">
          <mc:Choice Requires="x14">
            <control shapeId="26673" r:id="rId49" name="Check Box 49">
              <controlPr defaultSize="0" autoFill="0" autoLine="0" autoPict="0">
                <anchor moveWithCells="1">
                  <from>
                    <xdr:col>87</xdr:col>
                    <xdr:colOff>0</xdr:colOff>
                    <xdr:row>75</xdr:row>
                    <xdr:rowOff>69850</xdr:rowOff>
                  </from>
                  <to>
                    <xdr:col>87</xdr:col>
                    <xdr:colOff>50800</xdr:colOff>
                    <xdr:row>78</xdr:row>
                    <xdr:rowOff>31750</xdr:rowOff>
                  </to>
                </anchor>
              </controlPr>
            </control>
          </mc:Choice>
        </mc:AlternateContent>
        <mc:AlternateContent xmlns:mc="http://schemas.openxmlformats.org/markup-compatibility/2006">
          <mc:Choice Requires="x14">
            <control shapeId="26674" r:id="rId50" name="Check Box 50">
              <controlPr defaultSize="0" autoFill="0" autoLine="0" autoPict="0">
                <anchor moveWithCells="1">
                  <from>
                    <xdr:col>46</xdr:col>
                    <xdr:colOff>69850</xdr:colOff>
                    <xdr:row>87</xdr:row>
                    <xdr:rowOff>50800</xdr:rowOff>
                  </from>
                  <to>
                    <xdr:col>50</xdr:col>
                    <xdr:colOff>12700</xdr:colOff>
                    <xdr:row>90</xdr:row>
                    <xdr:rowOff>12700</xdr:rowOff>
                  </to>
                </anchor>
              </controlPr>
            </control>
          </mc:Choice>
        </mc:AlternateContent>
        <mc:AlternateContent xmlns:mc="http://schemas.openxmlformats.org/markup-compatibility/2006">
          <mc:Choice Requires="x14">
            <control shapeId="26675" r:id="rId51" name="Check Box 51">
              <controlPr defaultSize="0" autoFill="0" autoLine="0" autoPict="0">
                <anchor moveWithCells="1">
                  <from>
                    <xdr:col>36</xdr:col>
                    <xdr:colOff>38100</xdr:colOff>
                    <xdr:row>87</xdr:row>
                    <xdr:rowOff>50800</xdr:rowOff>
                  </from>
                  <to>
                    <xdr:col>39</xdr:col>
                    <xdr:colOff>50800</xdr:colOff>
                    <xdr:row>90</xdr:row>
                    <xdr:rowOff>12700</xdr:rowOff>
                  </to>
                </anchor>
              </controlPr>
            </control>
          </mc:Choice>
        </mc:AlternateContent>
        <mc:AlternateContent xmlns:mc="http://schemas.openxmlformats.org/markup-compatibility/2006">
          <mc:Choice Requires="x14">
            <control shapeId="26676" r:id="rId52" name="Check Box 52">
              <controlPr defaultSize="0" autoFill="0" autoLine="0" autoPict="0">
                <anchor moveWithCells="1">
                  <from>
                    <xdr:col>65</xdr:col>
                    <xdr:colOff>31750</xdr:colOff>
                    <xdr:row>87</xdr:row>
                    <xdr:rowOff>57150</xdr:rowOff>
                  </from>
                  <to>
                    <xdr:col>68</xdr:col>
                    <xdr:colOff>38100</xdr:colOff>
                    <xdr:row>90</xdr:row>
                    <xdr:rowOff>19050</xdr:rowOff>
                  </to>
                </anchor>
              </controlPr>
            </control>
          </mc:Choice>
        </mc:AlternateContent>
        <mc:AlternateContent xmlns:mc="http://schemas.openxmlformats.org/markup-compatibility/2006">
          <mc:Choice Requires="x14">
            <control shapeId="26677" r:id="rId53" name="Check Box 53">
              <controlPr defaultSize="0" autoFill="0" autoLine="0" autoPict="0">
                <anchor moveWithCells="1">
                  <from>
                    <xdr:col>73</xdr:col>
                    <xdr:colOff>69850</xdr:colOff>
                    <xdr:row>103</xdr:row>
                    <xdr:rowOff>57150</xdr:rowOff>
                  </from>
                  <to>
                    <xdr:col>76</xdr:col>
                    <xdr:colOff>69850</xdr:colOff>
                    <xdr:row>106</xdr:row>
                    <xdr:rowOff>19050</xdr:rowOff>
                  </to>
                </anchor>
              </controlPr>
            </control>
          </mc:Choice>
        </mc:AlternateContent>
        <mc:AlternateContent xmlns:mc="http://schemas.openxmlformats.org/markup-compatibility/2006">
          <mc:Choice Requires="x14">
            <control shapeId="26678" r:id="rId54" name="Check Box 54">
              <controlPr defaultSize="0" autoFill="0" autoLine="0" autoPict="0">
                <anchor moveWithCells="1">
                  <from>
                    <xdr:col>49</xdr:col>
                    <xdr:colOff>38100</xdr:colOff>
                    <xdr:row>103</xdr:row>
                    <xdr:rowOff>57150</xdr:rowOff>
                  </from>
                  <to>
                    <xdr:col>52</xdr:col>
                    <xdr:colOff>50800</xdr:colOff>
                    <xdr:row>106</xdr:row>
                    <xdr:rowOff>19050</xdr:rowOff>
                  </to>
                </anchor>
              </controlPr>
            </control>
          </mc:Choice>
        </mc:AlternateContent>
        <mc:AlternateContent xmlns:mc="http://schemas.openxmlformats.org/markup-compatibility/2006">
          <mc:Choice Requires="x14">
            <control shapeId="26679" r:id="rId55" name="Check Box 55">
              <controlPr defaultSize="0" autoFill="0" autoLine="0" autoPict="0">
                <anchor moveWithCells="1">
                  <from>
                    <xdr:col>29</xdr:col>
                    <xdr:colOff>50800</xdr:colOff>
                    <xdr:row>103</xdr:row>
                    <xdr:rowOff>50800</xdr:rowOff>
                  </from>
                  <to>
                    <xdr:col>32</xdr:col>
                    <xdr:colOff>57150</xdr:colOff>
                    <xdr:row>106</xdr:row>
                    <xdr:rowOff>12700</xdr:rowOff>
                  </to>
                </anchor>
              </controlPr>
            </control>
          </mc:Choice>
        </mc:AlternateContent>
        <mc:AlternateContent xmlns:mc="http://schemas.openxmlformats.org/markup-compatibility/2006">
          <mc:Choice Requires="x14">
            <control shapeId="26680" r:id="rId56" name="Check Box 56">
              <controlPr defaultSize="0" autoFill="0" autoLine="0" autoPict="0">
                <anchor moveWithCells="1">
                  <from>
                    <xdr:col>58</xdr:col>
                    <xdr:colOff>12700</xdr:colOff>
                    <xdr:row>107</xdr:row>
                    <xdr:rowOff>50800</xdr:rowOff>
                  </from>
                  <to>
                    <xdr:col>61</xdr:col>
                    <xdr:colOff>19050</xdr:colOff>
                    <xdr:row>110</xdr:row>
                    <xdr:rowOff>12700</xdr:rowOff>
                  </to>
                </anchor>
              </controlPr>
            </control>
          </mc:Choice>
        </mc:AlternateContent>
        <mc:AlternateContent xmlns:mc="http://schemas.openxmlformats.org/markup-compatibility/2006">
          <mc:Choice Requires="x14">
            <control shapeId="26681" r:id="rId57" name="Check Box 57">
              <controlPr defaultSize="0" autoFill="0" autoLine="0" autoPict="0">
                <anchor moveWithCells="1">
                  <from>
                    <xdr:col>29</xdr:col>
                    <xdr:colOff>38100</xdr:colOff>
                    <xdr:row>107</xdr:row>
                    <xdr:rowOff>69850</xdr:rowOff>
                  </from>
                  <to>
                    <xdr:col>32</xdr:col>
                    <xdr:colOff>50800</xdr:colOff>
                    <xdr:row>110</xdr:row>
                    <xdr:rowOff>31750</xdr:rowOff>
                  </to>
                </anchor>
              </controlPr>
            </control>
          </mc:Choice>
        </mc:AlternateContent>
        <mc:AlternateContent xmlns:mc="http://schemas.openxmlformats.org/markup-compatibility/2006">
          <mc:Choice Requires="x14">
            <control shapeId="26682" r:id="rId58" name="Check Box 58">
              <controlPr defaultSize="0" autoFill="0" autoLine="0" autoPict="0">
                <anchor moveWithCells="1">
                  <from>
                    <xdr:col>58</xdr:col>
                    <xdr:colOff>31750</xdr:colOff>
                    <xdr:row>115</xdr:row>
                    <xdr:rowOff>69850</xdr:rowOff>
                  </from>
                  <to>
                    <xdr:col>61</xdr:col>
                    <xdr:colOff>38100</xdr:colOff>
                    <xdr:row>118</xdr:row>
                    <xdr:rowOff>31750</xdr:rowOff>
                  </to>
                </anchor>
              </controlPr>
            </control>
          </mc:Choice>
        </mc:AlternateContent>
        <mc:AlternateContent xmlns:mc="http://schemas.openxmlformats.org/markup-compatibility/2006">
          <mc:Choice Requires="x14">
            <control shapeId="26683" r:id="rId59" name="Check Box 59">
              <controlPr defaultSize="0" autoFill="0" autoLine="0" autoPict="0">
                <anchor moveWithCells="1">
                  <from>
                    <xdr:col>58</xdr:col>
                    <xdr:colOff>57150</xdr:colOff>
                    <xdr:row>123</xdr:row>
                    <xdr:rowOff>50800</xdr:rowOff>
                  </from>
                  <to>
                    <xdr:col>61</xdr:col>
                    <xdr:colOff>69850</xdr:colOff>
                    <xdr:row>126</xdr:row>
                    <xdr:rowOff>12700</xdr:rowOff>
                  </to>
                </anchor>
              </controlPr>
            </control>
          </mc:Choice>
        </mc:AlternateContent>
        <mc:AlternateContent xmlns:mc="http://schemas.openxmlformats.org/markup-compatibility/2006">
          <mc:Choice Requires="x14">
            <control shapeId="26684" r:id="rId60" name="Check Box 60">
              <controlPr defaultSize="0" autoFill="0" autoLine="0" autoPict="0">
                <anchor moveWithCells="1">
                  <from>
                    <xdr:col>29</xdr:col>
                    <xdr:colOff>50800</xdr:colOff>
                    <xdr:row>111</xdr:row>
                    <xdr:rowOff>50800</xdr:rowOff>
                  </from>
                  <to>
                    <xdr:col>32</xdr:col>
                    <xdr:colOff>57150</xdr:colOff>
                    <xdr:row>114</xdr:row>
                    <xdr:rowOff>12700</xdr:rowOff>
                  </to>
                </anchor>
              </controlPr>
            </control>
          </mc:Choice>
        </mc:AlternateContent>
        <mc:AlternateContent xmlns:mc="http://schemas.openxmlformats.org/markup-compatibility/2006">
          <mc:Choice Requires="x14">
            <control shapeId="26685" r:id="rId61" name="Check Box 61">
              <controlPr defaultSize="0" autoFill="0" autoLine="0" autoPict="0">
                <anchor moveWithCells="1">
                  <from>
                    <xdr:col>29</xdr:col>
                    <xdr:colOff>50800</xdr:colOff>
                    <xdr:row>127</xdr:row>
                    <xdr:rowOff>57150</xdr:rowOff>
                  </from>
                  <to>
                    <xdr:col>32</xdr:col>
                    <xdr:colOff>57150</xdr:colOff>
                    <xdr:row>130</xdr:row>
                    <xdr:rowOff>19050</xdr:rowOff>
                  </to>
                </anchor>
              </controlPr>
            </control>
          </mc:Choice>
        </mc:AlternateContent>
        <mc:AlternateContent xmlns:mc="http://schemas.openxmlformats.org/markup-compatibility/2006">
          <mc:Choice Requires="x14">
            <control shapeId="26686" r:id="rId62" name="Check Box 62">
              <controlPr defaultSize="0" autoFill="0" autoLine="0" autoPict="0">
                <anchor moveWithCells="1">
                  <from>
                    <xdr:col>29</xdr:col>
                    <xdr:colOff>50800</xdr:colOff>
                    <xdr:row>115</xdr:row>
                    <xdr:rowOff>69850</xdr:rowOff>
                  </from>
                  <to>
                    <xdr:col>32</xdr:col>
                    <xdr:colOff>57150</xdr:colOff>
                    <xdr:row>118</xdr:row>
                    <xdr:rowOff>31750</xdr:rowOff>
                  </to>
                </anchor>
              </controlPr>
            </control>
          </mc:Choice>
        </mc:AlternateContent>
        <mc:AlternateContent xmlns:mc="http://schemas.openxmlformats.org/markup-compatibility/2006">
          <mc:Choice Requires="x14">
            <control shapeId="26687" r:id="rId63" name="Check Box 63">
              <controlPr defaultSize="0" autoFill="0" autoLine="0" autoPict="0">
                <anchor moveWithCells="1">
                  <from>
                    <xdr:col>29</xdr:col>
                    <xdr:colOff>57150</xdr:colOff>
                    <xdr:row>123</xdr:row>
                    <xdr:rowOff>50800</xdr:rowOff>
                  </from>
                  <to>
                    <xdr:col>32</xdr:col>
                    <xdr:colOff>69850</xdr:colOff>
                    <xdr:row>126</xdr:row>
                    <xdr:rowOff>12700</xdr:rowOff>
                  </to>
                </anchor>
              </controlPr>
            </control>
          </mc:Choice>
        </mc:AlternateContent>
        <mc:AlternateContent xmlns:mc="http://schemas.openxmlformats.org/markup-compatibility/2006">
          <mc:Choice Requires="x14">
            <control shapeId="26688" r:id="rId64" name="Check Box 64">
              <controlPr defaultSize="0" autoFill="0" autoLine="0" autoPict="0">
                <anchor moveWithCells="1">
                  <from>
                    <xdr:col>58</xdr:col>
                    <xdr:colOff>31750</xdr:colOff>
                    <xdr:row>131</xdr:row>
                    <xdr:rowOff>50800</xdr:rowOff>
                  </from>
                  <to>
                    <xdr:col>61</xdr:col>
                    <xdr:colOff>38100</xdr:colOff>
                    <xdr:row>134</xdr:row>
                    <xdr:rowOff>12700</xdr:rowOff>
                  </to>
                </anchor>
              </controlPr>
            </control>
          </mc:Choice>
        </mc:AlternateContent>
        <mc:AlternateContent xmlns:mc="http://schemas.openxmlformats.org/markup-compatibility/2006">
          <mc:Choice Requires="x14">
            <control shapeId="26690" r:id="rId65" name="Check Box 66">
              <controlPr defaultSize="0" autoFill="0" autoLine="0" autoPict="0">
                <anchor moveWithCells="1">
                  <from>
                    <xdr:col>58</xdr:col>
                    <xdr:colOff>57150</xdr:colOff>
                    <xdr:row>127</xdr:row>
                    <xdr:rowOff>50800</xdr:rowOff>
                  </from>
                  <to>
                    <xdr:col>61</xdr:col>
                    <xdr:colOff>69850</xdr:colOff>
                    <xdr:row>130</xdr:row>
                    <xdr:rowOff>12700</xdr:rowOff>
                  </to>
                </anchor>
              </controlPr>
            </control>
          </mc:Choice>
        </mc:AlternateContent>
        <mc:AlternateContent xmlns:mc="http://schemas.openxmlformats.org/markup-compatibility/2006">
          <mc:Choice Requires="x14">
            <control shapeId="26692" r:id="rId66" name="Check Box 68">
              <controlPr defaultSize="0" autoFill="0" autoLine="0" autoPict="0">
                <anchor moveWithCells="1">
                  <from>
                    <xdr:col>29</xdr:col>
                    <xdr:colOff>50800</xdr:colOff>
                    <xdr:row>131</xdr:row>
                    <xdr:rowOff>57150</xdr:rowOff>
                  </from>
                  <to>
                    <xdr:col>32</xdr:col>
                    <xdr:colOff>57150</xdr:colOff>
                    <xdr:row>134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14"/>
  <sheetViews>
    <sheetView view="pageBreakPreview" topLeftCell="A10" zoomScale="200" zoomScaleNormal="100" zoomScaleSheetLayoutView="200" workbookViewId="0">
      <selection activeCell="CJ63" sqref="CJ63:CO67"/>
    </sheetView>
  </sheetViews>
  <sheetFormatPr defaultColWidth="9" defaultRowHeight="13"/>
  <cols>
    <col min="1" max="16384" width="9" style="206"/>
  </cols>
  <sheetData>
    <row r="1" spans="1:1" ht="14.5">
      <c r="A1" s="205" t="s">
        <v>147</v>
      </c>
    </row>
    <row r="2" spans="1:1" ht="14.5">
      <c r="A2" s="205" t="s">
        <v>148</v>
      </c>
    </row>
    <row r="3" spans="1:1" ht="14.5">
      <c r="A3" s="205" t="s">
        <v>149</v>
      </c>
    </row>
    <row r="4" spans="1:1" ht="14.5">
      <c r="A4" s="205" t="s">
        <v>97</v>
      </c>
    </row>
    <row r="5" spans="1:1" ht="14.5">
      <c r="A5" s="205" t="s">
        <v>150</v>
      </c>
    </row>
    <row r="6" spans="1:1" ht="14.5">
      <c r="A6" s="205" t="s">
        <v>151</v>
      </c>
    </row>
    <row r="7" spans="1:1" ht="14.5">
      <c r="A7" s="205" t="s">
        <v>152</v>
      </c>
    </row>
    <row r="8" spans="1:1" ht="14.5">
      <c r="A8" s="205" t="s">
        <v>153</v>
      </c>
    </row>
    <row r="9" spans="1:1" ht="14.5">
      <c r="A9" s="205" t="s">
        <v>154</v>
      </c>
    </row>
    <row r="10" spans="1:1" ht="14.5">
      <c r="A10" s="205" t="s">
        <v>155</v>
      </c>
    </row>
    <row r="11" spans="1:1" ht="14.5">
      <c r="A11" s="205" t="s">
        <v>156</v>
      </c>
    </row>
    <row r="12" spans="1:1" ht="14.5">
      <c r="A12" s="205" t="s">
        <v>157</v>
      </c>
    </row>
    <row r="13" spans="1:1" ht="14.5">
      <c r="A13" s="205" t="s">
        <v>158</v>
      </c>
    </row>
    <row r="14" spans="1:1" ht="14.5">
      <c r="A14" s="385" t="s">
        <v>624</v>
      </c>
    </row>
  </sheetData>
  <phoneticPr fontId="3"/>
  <printOptions horizont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CI219"/>
  <sheetViews>
    <sheetView showGridLines="0" view="pageBreakPreview" topLeftCell="A184" zoomScale="110" zoomScaleNormal="115" zoomScaleSheetLayoutView="110" workbookViewId="0">
      <selection activeCell="CL15" sqref="CL15"/>
    </sheetView>
  </sheetViews>
  <sheetFormatPr defaultRowHeight="13"/>
  <cols>
    <col min="1" max="87" width="1" style="203" customWidth="1"/>
    <col min="88" max="256" width="9" style="203"/>
    <col min="257" max="343" width="1" style="203" customWidth="1"/>
    <col min="344" max="512" width="9" style="203"/>
    <col min="513" max="599" width="1" style="203" customWidth="1"/>
    <col min="600" max="768" width="9" style="203"/>
    <col min="769" max="855" width="1" style="203" customWidth="1"/>
    <col min="856" max="1024" width="9" style="203"/>
    <col min="1025" max="1111" width="1" style="203" customWidth="1"/>
    <col min="1112" max="1280" width="9" style="203"/>
    <col min="1281" max="1367" width="1" style="203" customWidth="1"/>
    <col min="1368" max="1536" width="9" style="203"/>
    <col min="1537" max="1623" width="1" style="203" customWidth="1"/>
    <col min="1624" max="1792" width="9" style="203"/>
    <col min="1793" max="1879" width="1" style="203" customWidth="1"/>
    <col min="1880" max="2048" width="9" style="203"/>
    <col min="2049" max="2135" width="1" style="203" customWidth="1"/>
    <col min="2136" max="2304" width="9" style="203"/>
    <col min="2305" max="2391" width="1" style="203" customWidth="1"/>
    <col min="2392" max="2560" width="9" style="203"/>
    <col min="2561" max="2647" width="1" style="203" customWidth="1"/>
    <col min="2648" max="2816" width="9" style="203"/>
    <col min="2817" max="2903" width="1" style="203" customWidth="1"/>
    <col min="2904" max="3072" width="9" style="203"/>
    <col min="3073" max="3159" width="1" style="203" customWidth="1"/>
    <col min="3160" max="3328" width="9" style="203"/>
    <col min="3329" max="3415" width="1" style="203" customWidth="1"/>
    <col min="3416" max="3584" width="9" style="203"/>
    <col min="3585" max="3671" width="1" style="203" customWidth="1"/>
    <col min="3672" max="3840" width="9" style="203"/>
    <col min="3841" max="3927" width="1" style="203" customWidth="1"/>
    <col min="3928" max="4096" width="9" style="203"/>
    <col min="4097" max="4183" width="1" style="203" customWidth="1"/>
    <col min="4184" max="4352" width="9" style="203"/>
    <col min="4353" max="4439" width="1" style="203" customWidth="1"/>
    <col min="4440" max="4608" width="9" style="203"/>
    <col min="4609" max="4695" width="1" style="203" customWidth="1"/>
    <col min="4696" max="4864" width="9" style="203"/>
    <col min="4865" max="4951" width="1" style="203" customWidth="1"/>
    <col min="4952" max="5120" width="9" style="203"/>
    <col min="5121" max="5207" width="1" style="203" customWidth="1"/>
    <col min="5208" max="5376" width="9" style="203"/>
    <col min="5377" max="5463" width="1" style="203" customWidth="1"/>
    <col min="5464" max="5632" width="9" style="203"/>
    <col min="5633" max="5719" width="1" style="203" customWidth="1"/>
    <col min="5720" max="5888" width="9" style="203"/>
    <col min="5889" max="5975" width="1" style="203" customWidth="1"/>
    <col min="5976" max="6144" width="9" style="203"/>
    <col min="6145" max="6231" width="1" style="203" customWidth="1"/>
    <col min="6232" max="6400" width="9" style="203"/>
    <col min="6401" max="6487" width="1" style="203" customWidth="1"/>
    <col min="6488" max="6656" width="9" style="203"/>
    <col min="6657" max="6743" width="1" style="203" customWidth="1"/>
    <col min="6744" max="6912" width="9" style="203"/>
    <col min="6913" max="6999" width="1" style="203" customWidth="1"/>
    <col min="7000" max="7168" width="9" style="203"/>
    <col min="7169" max="7255" width="1" style="203" customWidth="1"/>
    <col min="7256" max="7424" width="9" style="203"/>
    <col min="7425" max="7511" width="1" style="203" customWidth="1"/>
    <col min="7512" max="7680" width="9" style="203"/>
    <col min="7681" max="7767" width="1" style="203" customWidth="1"/>
    <col min="7768" max="7936" width="9" style="203"/>
    <col min="7937" max="8023" width="1" style="203" customWidth="1"/>
    <col min="8024" max="8192" width="9" style="203"/>
    <col min="8193" max="8279" width="1" style="203" customWidth="1"/>
    <col min="8280" max="8448" width="9" style="203"/>
    <col min="8449" max="8535" width="1" style="203" customWidth="1"/>
    <col min="8536" max="8704" width="9" style="203"/>
    <col min="8705" max="8791" width="1" style="203" customWidth="1"/>
    <col min="8792" max="8960" width="9" style="203"/>
    <col min="8961" max="9047" width="1" style="203" customWidth="1"/>
    <col min="9048" max="9216" width="9" style="203"/>
    <col min="9217" max="9303" width="1" style="203" customWidth="1"/>
    <col min="9304" max="9472" width="9" style="203"/>
    <col min="9473" max="9559" width="1" style="203" customWidth="1"/>
    <col min="9560" max="9728" width="9" style="203"/>
    <col min="9729" max="9815" width="1" style="203" customWidth="1"/>
    <col min="9816" max="9984" width="9" style="203"/>
    <col min="9985" max="10071" width="1" style="203" customWidth="1"/>
    <col min="10072" max="10240" width="9" style="203"/>
    <col min="10241" max="10327" width="1" style="203" customWidth="1"/>
    <col min="10328" max="10496" width="9" style="203"/>
    <col min="10497" max="10583" width="1" style="203" customWidth="1"/>
    <col min="10584" max="10752" width="9" style="203"/>
    <col min="10753" max="10839" width="1" style="203" customWidth="1"/>
    <col min="10840" max="11008" width="9" style="203"/>
    <col min="11009" max="11095" width="1" style="203" customWidth="1"/>
    <col min="11096" max="11264" width="9" style="203"/>
    <col min="11265" max="11351" width="1" style="203" customWidth="1"/>
    <col min="11352" max="11520" width="9" style="203"/>
    <col min="11521" max="11607" width="1" style="203" customWidth="1"/>
    <col min="11608" max="11776" width="9" style="203"/>
    <col min="11777" max="11863" width="1" style="203" customWidth="1"/>
    <col min="11864" max="12032" width="9" style="203"/>
    <col min="12033" max="12119" width="1" style="203" customWidth="1"/>
    <col min="12120" max="12288" width="9" style="203"/>
    <col min="12289" max="12375" width="1" style="203" customWidth="1"/>
    <col min="12376" max="12544" width="9" style="203"/>
    <col min="12545" max="12631" width="1" style="203" customWidth="1"/>
    <col min="12632" max="12800" width="9" style="203"/>
    <col min="12801" max="12887" width="1" style="203" customWidth="1"/>
    <col min="12888" max="13056" width="9" style="203"/>
    <col min="13057" max="13143" width="1" style="203" customWidth="1"/>
    <col min="13144" max="13312" width="9" style="203"/>
    <col min="13313" max="13399" width="1" style="203" customWidth="1"/>
    <col min="13400" max="13568" width="9" style="203"/>
    <col min="13569" max="13655" width="1" style="203" customWidth="1"/>
    <col min="13656" max="13824" width="9" style="203"/>
    <col min="13825" max="13911" width="1" style="203" customWidth="1"/>
    <col min="13912" max="14080" width="9" style="203"/>
    <col min="14081" max="14167" width="1" style="203" customWidth="1"/>
    <col min="14168" max="14336" width="9" style="203"/>
    <col min="14337" max="14423" width="1" style="203" customWidth="1"/>
    <col min="14424" max="14592" width="9" style="203"/>
    <col min="14593" max="14679" width="1" style="203" customWidth="1"/>
    <col min="14680" max="14848" width="9" style="203"/>
    <col min="14849" max="14935" width="1" style="203" customWidth="1"/>
    <col min="14936" max="15104" width="9" style="203"/>
    <col min="15105" max="15191" width="1" style="203" customWidth="1"/>
    <col min="15192" max="15360" width="9" style="203"/>
    <col min="15361" max="15447" width="1" style="203" customWidth="1"/>
    <col min="15448" max="15616" width="9" style="203"/>
    <col min="15617" max="15703" width="1" style="203" customWidth="1"/>
    <col min="15704" max="15872" width="9" style="203"/>
    <col min="15873" max="15959" width="1" style="203" customWidth="1"/>
    <col min="15960" max="16128" width="9" style="203"/>
    <col min="16129" max="16215" width="1" style="203" customWidth="1"/>
    <col min="16216" max="16384" width="9" style="203"/>
  </cols>
  <sheetData>
    <row r="1" spans="1:87" ht="6" customHeight="1">
      <c r="A1" s="449" t="s">
        <v>120</v>
      </c>
      <c r="B1" s="449"/>
      <c r="C1" s="449"/>
      <c r="D1" s="449"/>
      <c r="E1" s="449"/>
      <c r="F1" s="449"/>
    </row>
    <row r="2" spans="1:87" ht="6" customHeight="1">
      <c r="A2" s="449"/>
      <c r="B2" s="449"/>
      <c r="C2" s="449"/>
      <c r="D2" s="449"/>
      <c r="E2" s="449"/>
      <c r="F2" s="449"/>
    </row>
    <row r="3" spans="1:87" ht="6" customHeight="1"/>
    <row r="4" spans="1:87" ht="6" customHeight="1"/>
    <row r="5" spans="1:87" ht="6" customHeight="1">
      <c r="A5" s="1218" t="s">
        <v>628</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8"/>
      <c r="AY5" s="1218"/>
      <c r="AZ5" s="1218"/>
      <c r="BA5" s="1218"/>
      <c r="BB5" s="1218"/>
      <c r="BC5" s="1218"/>
      <c r="BD5" s="1218"/>
      <c r="BE5" s="1218"/>
      <c r="BF5" s="1218"/>
      <c r="BG5" s="1218"/>
      <c r="BH5" s="1218"/>
      <c r="BI5" s="1218"/>
      <c r="BJ5" s="1218"/>
      <c r="BK5" s="1218"/>
      <c r="BL5" s="1218"/>
      <c r="BM5" s="1218"/>
      <c r="BN5" s="1218"/>
      <c r="BO5" s="1218"/>
      <c r="BP5" s="1218"/>
      <c r="BQ5" s="1218"/>
      <c r="BR5" s="1218"/>
      <c r="BS5" s="1218"/>
      <c r="BT5" s="1218"/>
      <c r="BU5" s="1218"/>
      <c r="BV5" s="1218"/>
      <c r="BW5" s="1218"/>
      <c r="BX5" s="1218"/>
      <c r="BY5" s="1218"/>
      <c r="BZ5" s="1218"/>
      <c r="CA5" s="1218"/>
      <c r="CB5" s="1218"/>
      <c r="CC5" s="1218"/>
      <c r="CD5" s="1218"/>
      <c r="CE5" s="1218"/>
      <c r="CF5" s="1218"/>
      <c r="CG5" s="1218"/>
      <c r="CH5" s="1218"/>
      <c r="CI5" s="1218"/>
    </row>
    <row r="6" spans="1:87" ht="6" customHeight="1">
      <c r="A6" s="1218"/>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1218"/>
      <c r="AL6" s="1218"/>
      <c r="AM6" s="1218"/>
      <c r="AN6" s="1218"/>
      <c r="AO6" s="1218"/>
      <c r="AP6" s="1218"/>
      <c r="AQ6" s="1218"/>
      <c r="AR6" s="1218"/>
      <c r="AS6" s="1218"/>
      <c r="AT6" s="1218"/>
      <c r="AU6" s="1218"/>
      <c r="AV6" s="1218"/>
      <c r="AW6" s="1218"/>
      <c r="AX6" s="1218"/>
      <c r="AY6" s="1218"/>
      <c r="AZ6" s="1218"/>
      <c r="BA6" s="1218"/>
      <c r="BB6" s="1218"/>
      <c r="BC6" s="1218"/>
      <c r="BD6" s="1218"/>
      <c r="BE6" s="1218"/>
      <c r="BF6" s="1218"/>
      <c r="BG6" s="1218"/>
      <c r="BH6" s="1218"/>
      <c r="BI6" s="1218"/>
      <c r="BJ6" s="1218"/>
      <c r="BK6" s="1218"/>
      <c r="BL6" s="1218"/>
      <c r="BM6" s="1218"/>
      <c r="BN6" s="1218"/>
      <c r="BO6" s="1218"/>
      <c r="BP6" s="1218"/>
      <c r="BQ6" s="1218"/>
      <c r="BR6" s="1218"/>
      <c r="BS6" s="1218"/>
      <c r="BT6" s="1218"/>
      <c r="BU6" s="1218"/>
      <c r="BV6" s="1218"/>
      <c r="BW6" s="1218"/>
      <c r="BX6" s="1218"/>
      <c r="BY6" s="1218"/>
      <c r="BZ6" s="1218"/>
      <c r="CA6" s="1218"/>
      <c r="CB6" s="1218"/>
      <c r="CC6" s="1218"/>
      <c r="CD6" s="1218"/>
      <c r="CE6" s="1218"/>
      <c r="CF6" s="1218"/>
      <c r="CG6" s="1218"/>
      <c r="CH6" s="1218"/>
      <c r="CI6" s="1218"/>
    </row>
    <row r="7" spans="1:87" ht="6" customHeight="1">
      <c r="A7" s="1218"/>
      <c r="B7" s="1218"/>
      <c r="C7" s="1218"/>
      <c r="D7" s="1218"/>
      <c r="E7" s="1218"/>
      <c r="F7" s="1218"/>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c r="BQ7" s="1218"/>
      <c r="BR7" s="1218"/>
      <c r="BS7" s="1218"/>
      <c r="BT7" s="1218"/>
      <c r="BU7" s="1218"/>
      <c r="BV7" s="1218"/>
      <c r="BW7" s="1218"/>
      <c r="BX7" s="1218"/>
      <c r="BY7" s="1218"/>
      <c r="BZ7" s="1218"/>
      <c r="CA7" s="1218"/>
      <c r="CB7" s="1218"/>
      <c r="CC7" s="1218"/>
      <c r="CD7" s="1218"/>
      <c r="CE7" s="1218"/>
      <c r="CF7" s="1218"/>
      <c r="CG7" s="1218"/>
      <c r="CH7" s="1218"/>
      <c r="CI7" s="1218"/>
    </row>
    <row r="8" spans="1:87" s="313" customFormat="1" ht="12" customHeight="1"/>
    <row r="9" spans="1:87" s="313" customFormat="1" ht="12" customHeight="1">
      <c r="C9" s="1486" t="s">
        <v>239</v>
      </c>
      <c r="D9" s="1208"/>
      <c r="E9" s="1208"/>
      <c r="F9" s="1208"/>
      <c r="G9" s="1208"/>
      <c r="H9" s="1208"/>
      <c r="I9" s="1208"/>
      <c r="J9" s="1208"/>
      <c r="K9" s="1208"/>
      <c r="L9" s="1208"/>
      <c r="M9" s="1208"/>
      <c r="N9" s="1208"/>
      <c r="O9" s="313" t="s">
        <v>240</v>
      </c>
      <c r="Q9" s="1487"/>
      <c r="R9" s="1488"/>
      <c r="S9" s="1488"/>
      <c r="T9" s="1488"/>
      <c r="U9" s="1488"/>
      <c r="V9" s="1488"/>
      <c r="W9" s="1488"/>
      <c r="X9" s="1488"/>
      <c r="Y9" s="1488"/>
      <c r="Z9" s="1488"/>
      <c r="AA9" s="1488"/>
      <c r="AB9" s="1488"/>
      <c r="AC9" s="1488"/>
      <c r="AD9" s="1488"/>
      <c r="AE9" s="1488"/>
      <c r="AF9" s="1488"/>
      <c r="AG9" s="1488"/>
      <c r="AH9" s="1488"/>
      <c r="AI9" s="1488"/>
      <c r="AJ9" s="1488"/>
      <c r="AK9" s="1488"/>
      <c r="AL9" s="1488"/>
      <c r="AM9" s="1488"/>
      <c r="AN9" s="1488"/>
      <c r="AO9" s="1488"/>
      <c r="AP9" s="1488"/>
      <c r="AQ9" s="1488"/>
      <c r="AR9" s="1488"/>
      <c r="AS9" s="1488"/>
      <c r="AT9" s="1488"/>
      <c r="AU9" s="1488"/>
      <c r="AV9" s="1488"/>
      <c r="AW9" s="1488"/>
      <c r="AX9" s="1488"/>
      <c r="AY9" s="1488"/>
      <c r="AZ9" s="1488"/>
    </row>
    <row r="10" spans="1:87" s="313" customFormat="1" ht="12" customHeight="1">
      <c r="C10" s="1486" t="s">
        <v>104</v>
      </c>
      <c r="D10" s="1208"/>
      <c r="E10" s="1208"/>
      <c r="F10" s="1208"/>
      <c r="G10" s="1208"/>
      <c r="H10" s="1208"/>
      <c r="I10" s="1208"/>
      <c r="J10" s="1208"/>
      <c r="K10" s="1208"/>
      <c r="L10" s="1208"/>
      <c r="M10" s="1208"/>
      <c r="N10" s="1208"/>
      <c r="O10" s="313" t="s">
        <v>240</v>
      </c>
      <c r="Q10" s="1487"/>
      <c r="R10" s="1488"/>
      <c r="S10" s="1488"/>
      <c r="T10" s="1488"/>
      <c r="U10" s="1488"/>
      <c r="V10" s="1488"/>
      <c r="W10" s="1488"/>
      <c r="X10" s="1488"/>
      <c r="Y10" s="1488"/>
      <c r="Z10" s="1488"/>
      <c r="AA10" s="1488"/>
      <c r="AB10" s="1488"/>
      <c r="AC10" s="1488"/>
      <c r="AD10" s="1488"/>
      <c r="AE10" s="1488"/>
      <c r="AF10" s="1488"/>
      <c r="AG10" s="1488"/>
      <c r="AH10" s="1488"/>
      <c r="AI10" s="1488"/>
      <c r="AJ10" s="1488"/>
      <c r="AK10" s="1488"/>
      <c r="AL10" s="1488"/>
      <c r="AM10" s="1488"/>
      <c r="AN10" s="1488"/>
      <c r="AO10" s="1488"/>
      <c r="AP10" s="1488"/>
      <c r="AQ10" s="1488"/>
      <c r="AR10" s="1488"/>
      <c r="AS10" s="1488"/>
      <c r="AT10" s="1488"/>
      <c r="AU10" s="1488"/>
      <c r="AV10" s="1488"/>
      <c r="AW10" s="1488"/>
      <c r="AX10" s="1488"/>
      <c r="AY10" s="1488"/>
      <c r="AZ10" s="1488"/>
    </row>
    <row r="11" spans="1:87" s="313" customFormat="1" ht="12" customHeight="1">
      <c r="C11" s="1486" t="s">
        <v>241</v>
      </c>
      <c r="D11" s="1208"/>
      <c r="E11" s="1208"/>
      <c r="F11" s="1208"/>
      <c r="G11" s="1208"/>
      <c r="H11" s="1208"/>
      <c r="I11" s="1208"/>
      <c r="J11" s="1208"/>
      <c r="K11" s="1208"/>
      <c r="L11" s="1208"/>
      <c r="M11" s="1208"/>
      <c r="N11" s="1208"/>
      <c r="O11" s="313" t="s">
        <v>240</v>
      </c>
      <c r="Q11" s="1487"/>
      <c r="R11" s="1488"/>
      <c r="S11" s="1488"/>
      <c r="T11" s="1488"/>
      <c r="U11" s="1488"/>
      <c r="V11" s="1488"/>
      <c r="W11" s="1488"/>
      <c r="X11" s="1488"/>
      <c r="Y11" s="1488"/>
      <c r="Z11" s="1488"/>
      <c r="AA11" s="1488"/>
      <c r="AB11" s="1488"/>
      <c r="AC11" s="1488"/>
      <c r="AD11" s="1488"/>
      <c r="AE11" s="1488"/>
      <c r="AF11" s="1488"/>
      <c r="AG11" s="1488"/>
      <c r="AH11" s="1488"/>
      <c r="AI11" s="1488"/>
      <c r="AJ11" s="1488"/>
      <c r="AK11" s="1488"/>
      <c r="AL11" s="1488"/>
      <c r="AM11" s="1488"/>
      <c r="AN11" s="1488"/>
      <c r="AO11" s="1488"/>
      <c r="AP11" s="1488"/>
      <c r="AQ11" s="1488"/>
      <c r="AR11" s="1488"/>
      <c r="AS11" s="1488"/>
      <c r="AT11" s="1488"/>
      <c r="AU11" s="1488"/>
      <c r="AV11" s="1488"/>
      <c r="AW11" s="1488"/>
      <c r="AX11" s="1488"/>
      <c r="AY11" s="1488"/>
      <c r="AZ11" s="1488"/>
    </row>
    <row r="12" spans="1:87" s="313" customFormat="1" ht="12" customHeight="1">
      <c r="C12" s="1486" t="s">
        <v>209</v>
      </c>
      <c r="D12" s="1208"/>
      <c r="E12" s="1208"/>
      <c r="F12" s="1208"/>
      <c r="G12" s="1208"/>
      <c r="H12" s="1208"/>
      <c r="I12" s="1208"/>
      <c r="J12" s="1208"/>
      <c r="K12" s="1208"/>
      <c r="L12" s="1208"/>
      <c r="M12" s="1208"/>
      <c r="N12" s="1208"/>
      <c r="O12" s="313" t="s">
        <v>240</v>
      </c>
      <c r="Q12" s="1487"/>
      <c r="R12" s="1488"/>
      <c r="S12" s="1488"/>
      <c r="T12" s="1488"/>
      <c r="U12" s="1488"/>
      <c r="V12" s="1488"/>
      <c r="W12" s="1488"/>
      <c r="X12" s="1488"/>
      <c r="Y12" s="1488"/>
      <c r="Z12" s="1488"/>
      <c r="AA12" s="1488"/>
      <c r="AB12" s="1488"/>
      <c r="AC12" s="1488"/>
      <c r="AD12" s="1488"/>
      <c r="AE12" s="1488"/>
      <c r="AF12" s="1488"/>
      <c r="AG12" s="1488"/>
      <c r="AH12" s="1488"/>
      <c r="AI12" s="1488"/>
      <c r="AJ12" s="1488"/>
      <c r="AK12" s="1488"/>
      <c r="AL12" s="1488"/>
      <c r="AM12" s="1488"/>
      <c r="AN12" s="1488"/>
      <c r="AO12" s="1488"/>
      <c r="AP12" s="1488"/>
      <c r="AQ12" s="1488"/>
      <c r="AR12" s="1488"/>
      <c r="AS12" s="1488"/>
      <c r="AT12" s="1488"/>
      <c r="AU12" s="1488"/>
      <c r="AV12" s="1488"/>
      <c r="AW12" s="1488"/>
      <c r="AX12" s="1488"/>
      <c r="AY12" s="1488"/>
      <c r="AZ12" s="1488"/>
    </row>
    <row r="13" spans="1:87" s="313" customFormat="1" ht="12" customHeight="1">
      <c r="C13" s="1486" t="s">
        <v>242</v>
      </c>
      <c r="D13" s="1208"/>
      <c r="E13" s="1208"/>
      <c r="F13" s="1208"/>
      <c r="G13" s="1208"/>
      <c r="H13" s="1208"/>
      <c r="I13" s="1208"/>
      <c r="J13" s="1208"/>
      <c r="K13" s="1208"/>
      <c r="L13" s="1208"/>
      <c r="M13" s="1208"/>
      <c r="N13" s="1208"/>
      <c r="O13" s="313" t="s">
        <v>240</v>
      </c>
      <c r="Q13" s="1487"/>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1488"/>
    </row>
    <row r="14" spans="1:87" s="313" customFormat="1" ht="12" customHeight="1">
      <c r="C14" s="313" t="s">
        <v>630</v>
      </c>
    </row>
    <row r="15" spans="1:87" s="313" customFormat="1" ht="12" customHeight="1">
      <c r="C15" s="313" t="s">
        <v>244</v>
      </c>
      <c r="AH15" s="313" t="s">
        <v>245</v>
      </c>
      <c r="BA15" s="313" t="s">
        <v>246</v>
      </c>
      <c r="BM15" s="313" t="s">
        <v>247</v>
      </c>
    </row>
    <row r="16" spans="1:87" s="313" customFormat="1" ht="12" customHeight="1"/>
    <row r="17" spans="1:87" s="314" customFormat="1" ht="6" customHeight="1">
      <c r="A17" s="1393"/>
      <c r="B17" s="1394"/>
      <c r="C17" s="1394"/>
      <c r="D17" s="1394"/>
      <c r="E17" s="1394"/>
      <c r="F17" s="1394"/>
      <c r="G17" s="1394"/>
      <c r="H17" s="1395"/>
      <c r="I17" s="1468" t="s">
        <v>248</v>
      </c>
      <c r="J17" s="1469"/>
      <c r="K17" s="1469"/>
      <c r="L17" s="1469"/>
      <c r="M17" s="1469"/>
      <c r="N17" s="1469"/>
      <c r="O17" s="1469"/>
      <c r="P17" s="1469"/>
      <c r="Q17" s="1469"/>
      <c r="R17" s="1469"/>
      <c r="S17" s="1469"/>
      <c r="T17" s="1469"/>
      <c r="U17" s="1469"/>
      <c r="V17" s="1469"/>
      <c r="W17" s="1469"/>
      <c r="X17" s="1469"/>
      <c r="Y17" s="1469"/>
      <c r="Z17" s="1469"/>
      <c r="AA17" s="1469"/>
      <c r="AB17" s="1469"/>
      <c r="AC17" s="1470"/>
      <c r="AD17" s="1468" t="s">
        <v>249</v>
      </c>
      <c r="AE17" s="1469"/>
      <c r="AF17" s="1469"/>
      <c r="AG17" s="1469"/>
      <c r="AH17" s="1469"/>
      <c r="AI17" s="1469"/>
      <c r="AJ17" s="1469"/>
      <c r="AK17" s="1469"/>
      <c r="AL17" s="1469"/>
      <c r="AM17" s="1469"/>
      <c r="AN17" s="1469"/>
      <c r="AO17" s="1469"/>
      <c r="AP17" s="1469"/>
      <c r="AQ17" s="1469"/>
      <c r="AR17" s="1469"/>
      <c r="AS17" s="1469"/>
      <c r="AT17" s="1469"/>
      <c r="AU17" s="1469"/>
      <c r="AV17" s="1469"/>
      <c r="AW17" s="1469"/>
      <c r="AX17" s="1469"/>
      <c r="AY17" s="1469"/>
      <c r="AZ17" s="1469"/>
      <c r="BA17" s="1469"/>
      <c r="BB17" s="1469"/>
      <c r="BC17" s="1469"/>
      <c r="BD17" s="1469"/>
      <c r="BE17" s="1469"/>
      <c r="BF17" s="1469"/>
      <c r="BG17" s="1469"/>
      <c r="BH17" s="1469"/>
      <c r="BI17" s="1469"/>
      <c r="BJ17" s="1469"/>
      <c r="BK17" s="1469"/>
      <c r="BL17" s="1469"/>
      <c r="BM17" s="1469"/>
      <c r="BN17" s="1469"/>
      <c r="BO17" s="1469"/>
      <c r="BP17" s="1469"/>
      <c r="BQ17" s="1469"/>
      <c r="BR17" s="1469"/>
      <c r="BS17" s="1469"/>
      <c r="BT17" s="1469"/>
      <c r="BU17" s="1469"/>
      <c r="BV17" s="1469"/>
      <c r="BW17" s="1469"/>
      <c r="BX17" s="1469"/>
      <c r="BY17" s="1469"/>
      <c r="BZ17" s="1469"/>
      <c r="CA17" s="1469"/>
      <c r="CB17" s="1469"/>
      <c r="CC17" s="1469"/>
      <c r="CD17" s="1469"/>
      <c r="CE17" s="1469"/>
      <c r="CF17" s="1469"/>
      <c r="CG17" s="1469"/>
      <c r="CH17" s="1469"/>
      <c r="CI17" s="1470"/>
    </row>
    <row r="18" spans="1:87" s="314" customFormat="1" ht="6" customHeight="1">
      <c r="A18" s="1396"/>
      <c r="B18" s="1397"/>
      <c r="C18" s="1397"/>
      <c r="D18" s="1397"/>
      <c r="E18" s="1397"/>
      <c r="F18" s="1397"/>
      <c r="G18" s="1397"/>
      <c r="H18" s="1398"/>
      <c r="I18" s="1471"/>
      <c r="J18" s="1472"/>
      <c r="K18" s="1472"/>
      <c r="L18" s="1472"/>
      <c r="M18" s="1472"/>
      <c r="N18" s="1472"/>
      <c r="O18" s="1472"/>
      <c r="P18" s="1472"/>
      <c r="Q18" s="1472"/>
      <c r="R18" s="1472"/>
      <c r="S18" s="1472"/>
      <c r="T18" s="1472"/>
      <c r="U18" s="1472"/>
      <c r="V18" s="1472"/>
      <c r="W18" s="1472"/>
      <c r="X18" s="1472"/>
      <c r="Y18" s="1472"/>
      <c r="Z18" s="1472"/>
      <c r="AA18" s="1472"/>
      <c r="AB18" s="1472"/>
      <c r="AC18" s="1473"/>
      <c r="AD18" s="1471"/>
      <c r="AE18" s="1472"/>
      <c r="AF18" s="1472"/>
      <c r="AG18" s="1472"/>
      <c r="AH18" s="1472"/>
      <c r="AI18" s="1472"/>
      <c r="AJ18" s="1472"/>
      <c r="AK18" s="1472"/>
      <c r="AL18" s="1472"/>
      <c r="AM18" s="1472"/>
      <c r="AN18" s="1472"/>
      <c r="AO18" s="1472"/>
      <c r="AP18" s="1472"/>
      <c r="AQ18" s="1472"/>
      <c r="AR18" s="1472"/>
      <c r="AS18" s="1472"/>
      <c r="AT18" s="1472"/>
      <c r="AU18" s="1472"/>
      <c r="AV18" s="1472"/>
      <c r="AW18" s="1472"/>
      <c r="AX18" s="1472"/>
      <c r="AY18" s="1472"/>
      <c r="AZ18" s="1472"/>
      <c r="BA18" s="1472"/>
      <c r="BB18" s="1472"/>
      <c r="BC18" s="1472"/>
      <c r="BD18" s="1472"/>
      <c r="BE18" s="1472"/>
      <c r="BF18" s="1472"/>
      <c r="BG18" s="1472"/>
      <c r="BH18" s="1472"/>
      <c r="BI18" s="1472"/>
      <c r="BJ18" s="1472"/>
      <c r="BK18" s="1472"/>
      <c r="BL18" s="1472"/>
      <c r="BM18" s="1472"/>
      <c r="BN18" s="1472"/>
      <c r="BO18" s="1472"/>
      <c r="BP18" s="1472"/>
      <c r="BQ18" s="1472"/>
      <c r="BR18" s="1472"/>
      <c r="BS18" s="1472"/>
      <c r="BT18" s="1472"/>
      <c r="BU18" s="1472"/>
      <c r="BV18" s="1472"/>
      <c r="BW18" s="1472"/>
      <c r="BX18" s="1472"/>
      <c r="BY18" s="1472"/>
      <c r="BZ18" s="1472"/>
      <c r="CA18" s="1472"/>
      <c r="CB18" s="1472"/>
      <c r="CC18" s="1472"/>
      <c r="CD18" s="1472"/>
      <c r="CE18" s="1472"/>
      <c r="CF18" s="1472"/>
      <c r="CG18" s="1472"/>
      <c r="CH18" s="1472"/>
      <c r="CI18" s="1473"/>
    </row>
    <row r="19" spans="1:87" s="314" customFormat="1" ht="6" customHeight="1">
      <c r="A19" s="1399"/>
      <c r="B19" s="1400"/>
      <c r="C19" s="1400"/>
      <c r="D19" s="1400"/>
      <c r="E19" s="1400"/>
      <c r="F19" s="1400"/>
      <c r="G19" s="1400"/>
      <c r="H19" s="1401"/>
      <c r="I19" s="1474"/>
      <c r="J19" s="1475"/>
      <c r="K19" s="1475"/>
      <c r="L19" s="1475"/>
      <c r="M19" s="1475"/>
      <c r="N19" s="1475"/>
      <c r="O19" s="1475"/>
      <c r="P19" s="1475"/>
      <c r="Q19" s="1475"/>
      <c r="R19" s="1475"/>
      <c r="S19" s="1475"/>
      <c r="T19" s="1475"/>
      <c r="U19" s="1475"/>
      <c r="V19" s="1475"/>
      <c r="W19" s="1475"/>
      <c r="X19" s="1475"/>
      <c r="Y19" s="1475"/>
      <c r="Z19" s="1475"/>
      <c r="AA19" s="1475"/>
      <c r="AB19" s="1475"/>
      <c r="AC19" s="1476"/>
      <c r="AD19" s="1474"/>
      <c r="AE19" s="1475"/>
      <c r="AF19" s="1475"/>
      <c r="AG19" s="1475"/>
      <c r="AH19" s="1475"/>
      <c r="AI19" s="1475"/>
      <c r="AJ19" s="1475"/>
      <c r="AK19" s="1475"/>
      <c r="AL19" s="1475"/>
      <c r="AM19" s="1475"/>
      <c r="AN19" s="1475"/>
      <c r="AO19" s="1475"/>
      <c r="AP19" s="1475"/>
      <c r="AQ19" s="1475"/>
      <c r="AR19" s="1475"/>
      <c r="AS19" s="1475"/>
      <c r="AT19" s="1475"/>
      <c r="AU19" s="1475"/>
      <c r="AV19" s="1475"/>
      <c r="AW19" s="1475"/>
      <c r="AX19" s="1475"/>
      <c r="AY19" s="1475"/>
      <c r="AZ19" s="1475"/>
      <c r="BA19" s="1475"/>
      <c r="BB19" s="1475"/>
      <c r="BC19" s="1475"/>
      <c r="BD19" s="1475"/>
      <c r="BE19" s="1475"/>
      <c r="BF19" s="1475"/>
      <c r="BG19" s="1475"/>
      <c r="BH19" s="1475"/>
      <c r="BI19" s="1475"/>
      <c r="BJ19" s="1475"/>
      <c r="BK19" s="1475"/>
      <c r="BL19" s="1475"/>
      <c r="BM19" s="1475"/>
      <c r="BN19" s="1475"/>
      <c r="BO19" s="1475"/>
      <c r="BP19" s="1475"/>
      <c r="BQ19" s="1475"/>
      <c r="BR19" s="1475"/>
      <c r="BS19" s="1475"/>
      <c r="BT19" s="1475"/>
      <c r="BU19" s="1475"/>
      <c r="BV19" s="1475"/>
      <c r="BW19" s="1475"/>
      <c r="BX19" s="1475"/>
      <c r="BY19" s="1475"/>
      <c r="BZ19" s="1475"/>
      <c r="CA19" s="1475"/>
      <c r="CB19" s="1475"/>
      <c r="CC19" s="1475"/>
      <c r="CD19" s="1475"/>
      <c r="CE19" s="1475"/>
      <c r="CF19" s="1475"/>
      <c r="CG19" s="1475"/>
      <c r="CH19" s="1475"/>
      <c r="CI19" s="1476"/>
    </row>
    <row r="20" spans="1:87" s="314" customFormat="1" ht="6" customHeight="1">
      <c r="A20" s="1477" t="s">
        <v>250</v>
      </c>
      <c r="B20" s="1478"/>
      <c r="C20" s="1478"/>
      <c r="D20" s="1479"/>
      <c r="E20" s="1393">
        <v>1</v>
      </c>
      <c r="F20" s="1394"/>
      <c r="G20" s="1394"/>
      <c r="H20" s="1395"/>
      <c r="I20" s="1393"/>
      <c r="J20" s="1394"/>
      <c r="K20" s="1394" t="s">
        <v>251</v>
      </c>
      <c r="L20" s="1394"/>
      <c r="M20" s="1394"/>
      <c r="N20" s="1394"/>
      <c r="O20" s="1394"/>
      <c r="P20" s="1394"/>
      <c r="Q20" s="1394"/>
      <c r="R20" s="1394"/>
      <c r="S20" s="1394"/>
      <c r="T20" s="1394"/>
      <c r="U20" s="1394"/>
      <c r="V20" s="1394"/>
      <c r="W20" s="1394"/>
      <c r="X20" s="1394"/>
      <c r="Y20" s="1394"/>
      <c r="Z20" s="1394"/>
      <c r="AA20" s="1394"/>
      <c r="AB20" s="1394"/>
      <c r="AC20" s="1395"/>
      <c r="AD20" s="1405"/>
      <c r="AE20" s="1387"/>
      <c r="AF20" s="1387"/>
      <c r="AG20" s="1387" t="s">
        <v>252</v>
      </c>
      <c r="AH20" s="1387"/>
      <c r="AI20" s="1387"/>
      <c r="AJ20" s="1387"/>
      <c r="AK20" s="1387"/>
      <c r="AL20" s="1387"/>
      <c r="AM20" s="1387"/>
      <c r="AN20" s="1387"/>
      <c r="AO20" s="1387"/>
      <c r="AP20" s="1387"/>
      <c r="AQ20" s="1387"/>
      <c r="AR20" s="1387"/>
      <c r="AS20" s="1387"/>
      <c r="AT20" s="1387"/>
      <c r="AU20" s="1387"/>
      <c r="AV20" s="1387"/>
      <c r="AW20" s="1387"/>
      <c r="AX20" s="1387"/>
      <c r="AY20" s="1387"/>
      <c r="AZ20" s="1387"/>
      <c r="BA20" s="1387"/>
      <c r="BB20" s="1387"/>
      <c r="BC20" s="1387"/>
      <c r="BD20" s="1387"/>
      <c r="BE20" s="1387"/>
      <c r="BF20" s="1387"/>
      <c r="BG20" s="1387"/>
      <c r="BH20" s="1387"/>
      <c r="BI20" s="1387"/>
      <c r="BJ20" s="378"/>
      <c r="BK20" s="1387" t="s">
        <v>253</v>
      </c>
      <c r="BL20" s="1387"/>
      <c r="BM20" s="1387"/>
      <c r="BN20" s="1387"/>
      <c r="BO20" s="1387"/>
      <c r="BP20" s="1387"/>
      <c r="BQ20" s="1387"/>
      <c r="BR20" s="1387"/>
      <c r="BS20" s="1387"/>
      <c r="BT20" s="1387"/>
      <c r="BU20" s="1387"/>
      <c r="BV20" s="1387"/>
      <c r="BW20" s="1387"/>
      <c r="BX20" s="1387"/>
      <c r="BY20" s="1387"/>
      <c r="BZ20" s="1387"/>
      <c r="CA20" s="1387"/>
      <c r="CB20" s="1387"/>
      <c r="CC20" s="1387"/>
      <c r="CD20" s="1387"/>
      <c r="CE20" s="1387"/>
      <c r="CF20" s="1387"/>
      <c r="CG20" s="1387"/>
      <c r="CH20" s="1387"/>
      <c r="CI20" s="1390"/>
    </row>
    <row r="21" spans="1:87" s="314" customFormat="1" ht="6" customHeight="1">
      <c r="A21" s="1480"/>
      <c r="B21" s="1481"/>
      <c r="C21" s="1481"/>
      <c r="D21" s="1482"/>
      <c r="E21" s="1396"/>
      <c r="F21" s="1397"/>
      <c r="G21" s="1397"/>
      <c r="H21" s="1398"/>
      <c r="I21" s="1396"/>
      <c r="J21" s="1397"/>
      <c r="K21" s="1397"/>
      <c r="L21" s="1397"/>
      <c r="M21" s="1397"/>
      <c r="N21" s="1397"/>
      <c r="O21" s="1397"/>
      <c r="P21" s="1397"/>
      <c r="Q21" s="1397"/>
      <c r="R21" s="1397"/>
      <c r="S21" s="1397"/>
      <c r="T21" s="1397"/>
      <c r="U21" s="1397"/>
      <c r="V21" s="1397"/>
      <c r="W21" s="1397"/>
      <c r="X21" s="1397"/>
      <c r="Y21" s="1397"/>
      <c r="Z21" s="1397"/>
      <c r="AA21" s="1397"/>
      <c r="AB21" s="1397"/>
      <c r="AC21" s="1398"/>
      <c r="AD21" s="1406"/>
      <c r="AE21" s="1388"/>
      <c r="AF21" s="1388"/>
      <c r="AG21" s="1388"/>
      <c r="AH21" s="1388"/>
      <c r="AI21" s="1388"/>
      <c r="AJ21" s="1388"/>
      <c r="AK21" s="1388"/>
      <c r="AL21" s="1388"/>
      <c r="AM21" s="1388"/>
      <c r="AN21" s="1388"/>
      <c r="AO21" s="1388"/>
      <c r="AP21" s="1388"/>
      <c r="AQ21" s="1388"/>
      <c r="AR21" s="1388"/>
      <c r="AS21" s="1388"/>
      <c r="AT21" s="1388"/>
      <c r="AU21" s="1388"/>
      <c r="AV21" s="1388"/>
      <c r="AW21" s="1388"/>
      <c r="AX21" s="1388"/>
      <c r="AY21" s="1388"/>
      <c r="AZ21" s="1388"/>
      <c r="BA21" s="1388"/>
      <c r="BB21" s="1388"/>
      <c r="BC21" s="1388"/>
      <c r="BD21" s="1388"/>
      <c r="BE21" s="1388"/>
      <c r="BF21" s="1388"/>
      <c r="BG21" s="1388"/>
      <c r="BI21" s="1388"/>
      <c r="BJ21" s="1388"/>
      <c r="BK21" s="1388"/>
      <c r="BL21" s="1388"/>
      <c r="BM21" s="1388"/>
      <c r="BN21" s="1388"/>
      <c r="BO21" s="1388"/>
      <c r="BP21" s="1388"/>
      <c r="BQ21" s="1388"/>
      <c r="BR21" s="1388"/>
      <c r="BS21" s="1388"/>
      <c r="BT21" s="1388"/>
      <c r="BU21" s="1388"/>
      <c r="BV21" s="1388"/>
      <c r="BW21" s="1388"/>
      <c r="BX21" s="1388"/>
      <c r="BY21" s="1388"/>
      <c r="BZ21" s="1388"/>
      <c r="CA21" s="1388"/>
      <c r="CB21" s="1388"/>
      <c r="CC21" s="1388"/>
      <c r="CD21" s="1388"/>
      <c r="CE21" s="1388"/>
      <c r="CF21" s="1388"/>
      <c r="CG21" s="1388"/>
      <c r="CH21" s="1388"/>
      <c r="CI21" s="1391"/>
    </row>
    <row r="22" spans="1:87" s="314" customFormat="1" ht="6" customHeight="1">
      <c r="A22" s="1480"/>
      <c r="B22" s="1481"/>
      <c r="C22" s="1481"/>
      <c r="D22" s="1482"/>
      <c r="E22" s="1396"/>
      <c r="F22" s="1397"/>
      <c r="G22" s="1397"/>
      <c r="H22" s="1398"/>
      <c r="I22" s="1396"/>
      <c r="J22" s="1397"/>
      <c r="K22" s="1397"/>
      <c r="L22" s="1397"/>
      <c r="M22" s="1397"/>
      <c r="N22" s="1397"/>
      <c r="O22" s="1397"/>
      <c r="P22" s="1397"/>
      <c r="Q22" s="1397"/>
      <c r="R22" s="1397"/>
      <c r="S22" s="1397"/>
      <c r="T22" s="1397"/>
      <c r="U22" s="1397"/>
      <c r="V22" s="1397"/>
      <c r="W22" s="1397"/>
      <c r="X22" s="1397"/>
      <c r="Y22" s="1397"/>
      <c r="Z22" s="1397"/>
      <c r="AA22" s="1397"/>
      <c r="AB22" s="1397"/>
      <c r="AC22" s="1398"/>
      <c r="AD22" s="1406"/>
      <c r="AE22" s="1388"/>
      <c r="AF22" s="1388"/>
      <c r="AG22" s="1388"/>
      <c r="AH22" s="1388"/>
      <c r="AI22" s="1388"/>
      <c r="AJ22" s="1388"/>
      <c r="AK22" s="1388"/>
      <c r="AL22" s="1388"/>
      <c r="AM22" s="1388"/>
      <c r="AN22" s="1388"/>
      <c r="AO22" s="1388"/>
      <c r="AP22" s="1388"/>
      <c r="AQ22" s="1388"/>
      <c r="AR22" s="1388"/>
      <c r="AS22" s="1388"/>
      <c r="AT22" s="1388"/>
      <c r="AU22" s="1388"/>
      <c r="AV22" s="1388"/>
      <c r="AW22" s="1388"/>
      <c r="AX22" s="1388"/>
      <c r="AY22" s="1388"/>
      <c r="AZ22" s="1388"/>
      <c r="BA22" s="1388"/>
      <c r="BB22" s="1388"/>
      <c r="BC22" s="1388"/>
      <c r="BD22" s="1388"/>
      <c r="BE22" s="1388"/>
      <c r="BF22" s="1388"/>
      <c r="BG22" s="1388"/>
      <c r="BI22" s="1388"/>
      <c r="BJ22" s="1388"/>
      <c r="BK22" s="1388"/>
      <c r="BL22" s="1388"/>
      <c r="BM22" s="1388"/>
      <c r="BN22" s="1388"/>
      <c r="BO22" s="1388"/>
      <c r="BP22" s="1388"/>
      <c r="BQ22" s="1388"/>
      <c r="BR22" s="1388"/>
      <c r="BS22" s="1388"/>
      <c r="BT22" s="1388"/>
      <c r="BU22" s="1388"/>
      <c r="BV22" s="1388"/>
      <c r="BW22" s="1388"/>
      <c r="BX22" s="1388"/>
      <c r="BY22" s="1388"/>
      <c r="BZ22" s="1388"/>
      <c r="CA22" s="1388"/>
      <c r="CB22" s="1388"/>
      <c r="CC22" s="1388"/>
      <c r="CD22" s="1388"/>
      <c r="CE22" s="1388"/>
      <c r="CF22" s="1388"/>
      <c r="CG22" s="1388"/>
      <c r="CH22" s="1388"/>
      <c r="CI22" s="1391"/>
    </row>
    <row r="23" spans="1:87" s="314" customFormat="1" ht="6" customHeight="1">
      <c r="A23" s="1480"/>
      <c r="B23" s="1481"/>
      <c r="C23" s="1481"/>
      <c r="D23" s="1482"/>
      <c r="E23" s="1399"/>
      <c r="F23" s="1400"/>
      <c r="G23" s="1400"/>
      <c r="H23" s="1401"/>
      <c r="I23" s="1399"/>
      <c r="J23" s="1400"/>
      <c r="K23" s="1400"/>
      <c r="L23" s="1400"/>
      <c r="M23" s="1400"/>
      <c r="N23" s="1400"/>
      <c r="O23" s="1400"/>
      <c r="P23" s="1400"/>
      <c r="Q23" s="1400"/>
      <c r="R23" s="1400"/>
      <c r="S23" s="1400"/>
      <c r="T23" s="1400"/>
      <c r="U23" s="1400"/>
      <c r="V23" s="1400"/>
      <c r="W23" s="1400"/>
      <c r="X23" s="1400"/>
      <c r="Y23" s="1400"/>
      <c r="Z23" s="1400"/>
      <c r="AA23" s="1400"/>
      <c r="AB23" s="1400"/>
      <c r="AC23" s="1401"/>
      <c r="AD23" s="1407"/>
      <c r="AE23" s="1389"/>
      <c r="AF23" s="1389"/>
      <c r="AG23" s="1389"/>
      <c r="AH23" s="1389"/>
      <c r="AI23" s="1389"/>
      <c r="AJ23" s="1389"/>
      <c r="AK23" s="1389"/>
      <c r="AL23" s="1389"/>
      <c r="AM23" s="1389"/>
      <c r="AN23" s="1389"/>
      <c r="AO23" s="1389"/>
      <c r="AP23" s="1389"/>
      <c r="AQ23" s="1389"/>
      <c r="AR23" s="1389"/>
      <c r="AS23" s="1389"/>
      <c r="AT23" s="1389"/>
      <c r="AU23" s="1389"/>
      <c r="AV23" s="1389"/>
      <c r="AW23" s="1389"/>
      <c r="AX23" s="1389"/>
      <c r="AY23" s="1389"/>
      <c r="AZ23" s="1389"/>
      <c r="BA23" s="1389"/>
      <c r="BB23" s="1389"/>
      <c r="BC23" s="1389"/>
      <c r="BD23" s="1389"/>
      <c r="BE23" s="1389"/>
      <c r="BF23" s="1389"/>
      <c r="BG23" s="1389"/>
      <c r="BH23" s="1389"/>
      <c r="BI23" s="1389"/>
      <c r="BJ23" s="379"/>
      <c r="BK23" s="1389"/>
      <c r="BL23" s="1389"/>
      <c r="BM23" s="1389"/>
      <c r="BN23" s="1389"/>
      <c r="BO23" s="1389"/>
      <c r="BP23" s="1389"/>
      <c r="BQ23" s="1389"/>
      <c r="BR23" s="1389"/>
      <c r="BS23" s="1389"/>
      <c r="BT23" s="1389"/>
      <c r="BU23" s="1389"/>
      <c r="BV23" s="1389"/>
      <c r="BW23" s="1389"/>
      <c r="BX23" s="1389"/>
      <c r="BY23" s="1389"/>
      <c r="BZ23" s="1389"/>
      <c r="CA23" s="1389"/>
      <c r="CB23" s="1389"/>
      <c r="CC23" s="1389"/>
      <c r="CD23" s="1389"/>
      <c r="CE23" s="1389"/>
      <c r="CF23" s="1389"/>
      <c r="CG23" s="1389"/>
      <c r="CH23" s="1389"/>
      <c r="CI23" s="1392"/>
    </row>
    <row r="24" spans="1:87" s="314" customFormat="1" ht="6" customHeight="1">
      <c r="A24" s="1480"/>
      <c r="B24" s="1481"/>
      <c r="C24" s="1481"/>
      <c r="D24" s="1482"/>
      <c r="E24" s="1393">
        <v>2</v>
      </c>
      <c r="F24" s="1394"/>
      <c r="G24" s="1394"/>
      <c r="H24" s="1395"/>
      <c r="I24" s="1393"/>
      <c r="J24" s="1394"/>
      <c r="K24" s="1394" t="s">
        <v>254</v>
      </c>
      <c r="L24" s="1394"/>
      <c r="M24" s="1394"/>
      <c r="N24" s="1394"/>
      <c r="O24" s="1394"/>
      <c r="P24" s="1394"/>
      <c r="Q24" s="1394"/>
      <c r="R24" s="1394"/>
      <c r="S24" s="1394"/>
      <c r="T24" s="1394"/>
      <c r="U24" s="1394"/>
      <c r="V24" s="1394"/>
      <c r="W24" s="1394"/>
      <c r="X24" s="1394"/>
      <c r="Y24" s="1394"/>
      <c r="Z24" s="1394"/>
      <c r="AA24" s="1394"/>
      <c r="AB24" s="1394"/>
      <c r="AC24" s="1395"/>
      <c r="AD24" s="1406"/>
      <c r="AE24" s="1387"/>
      <c r="AF24" s="1387"/>
      <c r="AG24" s="1387" t="s">
        <v>255</v>
      </c>
      <c r="AH24" s="1387"/>
      <c r="AI24" s="1387"/>
      <c r="AJ24" s="1387"/>
      <c r="AK24" s="1387"/>
      <c r="AL24" s="1387"/>
      <c r="AM24" s="1456" t="s">
        <v>256</v>
      </c>
      <c r="AN24" s="1456"/>
      <c r="AO24" s="1456"/>
      <c r="AP24" s="1456"/>
      <c r="AQ24" s="1456"/>
      <c r="AR24" s="1456"/>
      <c r="AS24" s="1456"/>
      <c r="AT24" s="1456"/>
      <c r="AU24" s="1456"/>
      <c r="AV24" s="1387"/>
      <c r="AW24" s="1387"/>
      <c r="AX24" s="1387" t="s">
        <v>257</v>
      </c>
      <c r="AY24" s="1387"/>
      <c r="AZ24" s="1387"/>
      <c r="BA24" s="1387"/>
      <c r="BB24" s="1387"/>
      <c r="BC24" s="1387"/>
      <c r="BD24" s="1387"/>
      <c r="BE24" s="1387"/>
      <c r="BF24" s="1387"/>
      <c r="BG24" s="1387"/>
      <c r="BH24" s="1387"/>
      <c r="BI24" s="1387"/>
      <c r="BJ24" s="1387"/>
      <c r="BK24" s="1387" t="s">
        <v>258</v>
      </c>
      <c r="BL24" s="1387"/>
      <c r="BM24" s="1387"/>
      <c r="BN24" s="1387"/>
      <c r="BO24" s="1387"/>
      <c r="BP24" s="1387"/>
      <c r="BQ24" s="1387"/>
      <c r="BR24" s="1467"/>
      <c r="BS24" s="1467"/>
      <c r="BT24" s="1467"/>
      <c r="BU24" s="1467"/>
      <c r="BV24" s="1467"/>
      <c r="BW24" s="1467"/>
      <c r="BX24" s="1387" t="s">
        <v>259</v>
      </c>
      <c r="BY24" s="1387"/>
      <c r="BZ24" s="1387"/>
      <c r="CA24" s="1387"/>
      <c r="CB24" s="1387"/>
      <c r="CC24" s="1387"/>
      <c r="CD24" s="1387"/>
      <c r="CE24" s="1387"/>
      <c r="CF24" s="1387"/>
      <c r="CG24" s="1387"/>
      <c r="CH24" s="1387"/>
      <c r="CI24" s="1390"/>
    </row>
    <row r="25" spans="1:87" s="314" customFormat="1" ht="6" customHeight="1">
      <c r="A25" s="1480"/>
      <c r="B25" s="1481"/>
      <c r="C25" s="1481"/>
      <c r="D25" s="1482"/>
      <c r="E25" s="1396"/>
      <c r="F25" s="1397"/>
      <c r="G25" s="1397"/>
      <c r="H25" s="1398"/>
      <c r="I25" s="1396"/>
      <c r="J25" s="1397"/>
      <c r="K25" s="1397"/>
      <c r="L25" s="1397"/>
      <c r="M25" s="1397"/>
      <c r="N25" s="1397"/>
      <c r="O25" s="1397"/>
      <c r="P25" s="1397"/>
      <c r="Q25" s="1397"/>
      <c r="R25" s="1397"/>
      <c r="S25" s="1397"/>
      <c r="T25" s="1397"/>
      <c r="U25" s="1397"/>
      <c r="V25" s="1397"/>
      <c r="W25" s="1397"/>
      <c r="X25" s="1397"/>
      <c r="Y25" s="1397"/>
      <c r="Z25" s="1397"/>
      <c r="AA25" s="1397"/>
      <c r="AB25" s="1397"/>
      <c r="AC25" s="1398"/>
      <c r="AD25" s="1406"/>
      <c r="AE25" s="1388"/>
      <c r="AF25" s="1388"/>
      <c r="AG25" s="1388"/>
      <c r="AH25" s="1388"/>
      <c r="AI25" s="1388"/>
      <c r="AJ25" s="1388"/>
      <c r="AK25" s="1388"/>
      <c r="AL25" s="1388"/>
      <c r="AM25" s="1457"/>
      <c r="AN25" s="1457"/>
      <c r="AO25" s="1457"/>
      <c r="AP25" s="1457"/>
      <c r="AQ25" s="1457"/>
      <c r="AR25" s="1457"/>
      <c r="AS25" s="1457"/>
      <c r="AT25" s="1457"/>
      <c r="AU25" s="1457"/>
      <c r="AV25" s="1388"/>
      <c r="AW25" s="1388"/>
      <c r="AX25" s="1388"/>
      <c r="AY25" s="1388"/>
      <c r="AZ25" s="1388"/>
      <c r="BA25" s="1388"/>
      <c r="BB25" s="1388"/>
      <c r="BC25" s="1388"/>
      <c r="BD25" s="1388"/>
      <c r="BE25" s="1388"/>
      <c r="BF25" s="1388"/>
      <c r="BG25" s="1388"/>
      <c r="BH25" s="1388"/>
      <c r="BI25" s="1388"/>
      <c r="BJ25" s="1388"/>
      <c r="BK25" s="1388"/>
      <c r="BL25" s="1388"/>
      <c r="BM25" s="1388"/>
      <c r="BN25" s="1388"/>
      <c r="BO25" s="1388"/>
      <c r="BP25" s="1388"/>
      <c r="BQ25" s="1388"/>
      <c r="BR25" s="1465"/>
      <c r="BS25" s="1465"/>
      <c r="BT25" s="1465"/>
      <c r="BU25" s="1465"/>
      <c r="BV25" s="1465"/>
      <c r="BW25" s="1465"/>
      <c r="BX25" s="1388"/>
      <c r="BY25" s="1388"/>
      <c r="BZ25" s="1388"/>
      <c r="CA25" s="1388"/>
      <c r="CB25" s="1388"/>
      <c r="CC25" s="1388"/>
      <c r="CD25" s="1388"/>
      <c r="CE25" s="1388"/>
      <c r="CF25" s="1388"/>
      <c r="CG25" s="1388"/>
      <c r="CH25" s="1388"/>
      <c r="CI25" s="1391"/>
    </row>
    <row r="26" spans="1:87" s="314" customFormat="1" ht="6" customHeight="1">
      <c r="A26" s="1480"/>
      <c r="B26" s="1481"/>
      <c r="C26" s="1481"/>
      <c r="D26" s="1482"/>
      <c r="E26" s="1396"/>
      <c r="F26" s="1397"/>
      <c r="G26" s="1397"/>
      <c r="H26" s="1398"/>
      <c r="I26" s="1396"/>
      <c r="J26" s="1397"/>
      <c r="K26" s="1397"/>
      <c r="L26" s="1397"/>
      <c r="M26" s="1397"/>
      <c r="N26" s="1397"/>
      <c r="O26" s="1397"/>
      <c r="P26" s="1397"/>
      <c r="Q26" s="1397"/>
      <c r="R26" s="1397"/>
      <c r="S26" s="1397"/>
      <c r="T26" s="1397"/>
      <c r="U26" s="1397"/>
      <c r="V26" s="1397"/>
      <c r="W26" s="1397"/>
      <c r="X26" s="1397"/>
      <c r="Y26" s="1397"/>
      <c r="Z26" s="1397"/>
      <c r="AA26" s="1397"/>
      <c r="AB26" s="1397"/>
      <c r="AC26" s="1398"/>
      <c r="AD26" s="1406"/>
      <c r="AE26" s="1388"/>
      <c r="AF26" s="1388"/>
      <c r="AG26" s="1388"/>
      <c r="AH26" s="1388"/>
      <c r="AI26" s="1388"/>
      <c r="AJ26" s="1388"/>
      <c r="AK26" s="1388"/>
      <c r="AL26" s="1388"/>
      <c r="AM26" s="1457"/>
      <c r="AN26" s="1457"/>
      <c r="AO26" s="1457"/>
      <c r="AP26" s="1457"/>
      <c r="AQ26" s="1457"/>
      <c r="AR26" s="1457"/>
      <c r="AS26" s="1457"/>
      <c r="AT26" s="1457"/>
      <c r="AU26" s="1457"/>
      <c r="AV26" s="1388"/>
      <c r="AW26" s="1388"/>
      <c r="AX26" s="1388"/>
      <c r="AY26" s="1388"/>
      <c r="AZ26" s="1388"/>
      <c r="BA26" s="1388"/>
      <c r="BB26" s="1388"/>
      <c r="BC26" s="1388"/>
      <c r="BD26" s="1388"/>
      <c r="BE26" s="1388"/>
      <c r="BF26" s="1388"/>
      <c r="BG26" s="1388"/>
      <c r="BH26" s="1388"/>
      <c r="BI26" s="1388"/>
      <c r="BJ26" s="1388"/>
      <c r="BK26" s="1388"/>
      <c r="BL26" s="1388"/>
      <c r="BM26" s="1388"/>
      <c r="BN26" s="1388"/>
      <c r="BO26" s="1388"/>
      <c r="BP26" s="1388"/>
      <c r="BQ26" s="1388"/>
      <c r="BR26" s="1465"/>
      <c r="BS26" s="1465"/>
      <c r="BT26" s="1465"/>
      <c r="BU26" s="1465"/>
      <c r="BV26" s="1465"/>
      <c r="BW26" s="1465"/>
      <c r="BX26" s="1388"/>
      <c r="BY26" s="1388"/>
      <c r="BZ26" s="1388"/>
      <c r="CA26" s="1388"/>
      <c r="CB26" s="1388"/>
      <c r="CC26" s="1388"/>
      <c r="CD26" s="1388"/>
      <c r="CE26" s="1388"/>
      <c r="CF26" s="1388"/>
      <c r="CG26" s="1388"/>
      <c r="CH26" s="1388"/>
      <c r="CI26" s="1391"/>
    </row>
    <row r="27" spans="1:87" s="314" customFormat="1" ht="6" customHeight="1">
      <c r="A27" s="1480"/>
      <c r="B27" s="1481"/>
      <c r="C27" s="1481"/>
      <c r="D27" s="1482"/>
      <c r="E27" s="1396"/>
      <c r="F27" s="1397"/>
      <c r="G27" s="1397"/>
      <c r="H27" s="1398"/>
      <c r="I27" s="1396"/>
      <c r="J27" s="1397"/>
      <c r="K27" s="1397"/>
      <c r="L27" s="1397"/>
      <c r="M27" s="1397"/>
      <c r="N27" s="1397"/>
      <c r="O27" s="1397"/>
      <c r="P27" s="1397"/>
      <c r="Q27" s="1397"/>
      <c r="R27" s="1397"/>
      <c r="S27" s="1397"/>
      <c r="T27" s="1397"/>
      <c r="U27" s="1397"/>
      <c r="V27" s="1397"/>
      <c r="W27" s="1397"/>
      <c r="X27" s="1397"/>
      <c r="Y27" s="1397"/>
      <c r="Z27" s="1397"/>
      <c r="AA27" s="1397"/>
      <c r="AB27" s="1397"/>
      <c r="AC27" s="1398"/>
      <c r="AD27" s="1406"/>
      <c r="AE27" s="1388"/>
      <c r="AF27" s="1388"/>
      <c r="AG27" s="1388"/>
      <c r="AH27" s="1388"/>
      <c r="AI27" s="1388"/>
      <c r="AJ27" s="1388"/>
      <c r="AK27" s="1388"/>
      <c r="AL27" s="1388"/>
      <c r="AM27" s="1457"/>
      <c r="AN27" s="1457"/>
      <c r="AO27" s="1457"/>
      <c r="AP27" s="1457"/>
      <c r="AQ27" s="1457"/>
      <c r="AR27" s="1457"/>
      <c r="AS27" s="1457"/>
      <c r="AT27" s="1457"/>
      <c r="AU27" s="1457"/>
      <c r="AV27" s="1388"/>
      <c r="AW27" s="1388"/>
      <c r="AX27" s="1388"/>
      <c r="AY27" s="1388"/>
      <c r="AZ27" s="1388"/>
      <c r="BA27" s="1388"/>
      <c r="BB27" s="1388"/>
      <c r="BC27" s="1388"/>
      <c r="BD27" s="1388"/>
      <c r="BE27" s="1388"/>
      <c r="BF27" s="1388"/>
      <c r="BG27" s="1388"/>
      <c r="BH27" s="1388"/>
      <c r="BI27" s="1388"/>
      <c r="BJ27" s="1388"/>
      <c r="BK27" s="1388"/>
      <c r="BL27" s="1388"/>
      <c r="BM27" s="1388"/>
      <c r="BN27" s="1388"/>
      <c r="BO27" s="1388"/>
      <c r="BP27" s="1388"/>
      <c r="BQ27" s="1388"/>
      <c r="BR27" s="1465"/>
      <c r="BS27" s="1465"/>
      <c r="BT27" s="1465"/>
      <c r="BU27" s="1465"/>
      <c r="BV27" s="1465"/>
      <c r="BW27" s="1465"/>
      <c r="BX27" s="1388"/>
      <c r="BY27" s="1388"/>
      <c r="BZ27" s="1388"/>
      <c r="CA27" s="1388"/>
      <c r="CB27" s="1388"/>
      <c r="CC27" s="1388"/>
      <c r="CD27" s="1388"/>
      <c r="CE27" s="1388"/>
      <c r="CF27" s="1388"/>
      <c r="CG27" s="1388"/>
      <c r="CH27" s="1388"/>
      <c r="CI27" s="1391"/>
    </row>
    <row r="28" spans="1:87" s="314" customFormat="1" ht="6" customHeight="1">
      <c r="A28" s="1480"/>
      <c r="B28" s="1481"/>
      <c r="C28" s="1481"/>
      <c r="D28" s="1482"/>
      <c r="E28" s="1396"/>
      <c r="F28" s="1397"/>
      <c r="G28" s="1397"/>
      <c r="H28" s="1398"/>
      <c r="I28" s="1396"/>
      <c r="J28" s="1397"/>
      <c r="K28" s="1397"/>
      <c r="L28" s="1397"/>
      <c r="M28" s="1397"/>
      <c r="N28" s="1397"/>
      <c r="O28" s="1397"/>
      <c r="P28" s="1397"/>
      <c r="Q28" s="1397"/>
      <c r="R28" s="1397"/>
      <c r="S28" s="1397"/>
      <c r="T28" s="1397"/>
      <c r="U28" s="1397"/>
      <c r="V28" s="1397"/>
      <c r="W28" s="1397"/>
      <c r="X28" s="1397"/>
      <c r="Y28" s="1397"/>
      <c r="Z28" s="1397"/>
      <c r="AA28" s="1397"/>
      <c r="AB28" s="1397"/>
      <c r="AC28" s="1398"/>
      <c r="AD28" s="1406"/>
      <c r="AE28" s="1388"/>
      <c r="AF28" s="1388"/>
      <c r="AG28" s="1388" t="s">
        <v>260</v>
      </c>
      <c r="AH28" s="1388"/>
      <c r="AI28" s="1388"/>
      <c r="AJ28" s="1388"/>
      <c r="AK28" s="1388"/>
      <c r="AL28" s="1388"/>
      <c r="AM28" s="1457" t="s">
        <v>261</v>
      </c>
      <c r="AN28" s="1457"/>
      <c r="AO28" s="1457"/>
      <c r="AP28" s="1457"/>
      <c r="AQ28" s="1457"/>
      <c r="AR28" s="1457"/>
      <c r="AS28" s="1457"/>
      <c r="AT28" s="1457"/>
      <c r="AU28" s="1457"/>
      <c r="AV28" s="1457"/>
      <c r="AW28" s="1457"/>
      <c r="AX28" s="1457"/>
      <c r="AY28" s="1457"/>
      <c r="AZ28" s="1457"/>
      <c r="BA28" s="1457"/>
      <c r="BB28" s="1457"/>
      <c r="BC28" s="1457"/>
      <c r="BD28" s="1457"/>
      <c r="BE28" s="1457"/>
      <c r="BF28" s="1457"/>
      <c r="BG28" s="1457"/>
      <c r="BH28" s="1457"/>
      <c r="BI28" s="1388"/>
      <c r="BJ28" s="1388"/>
      <c r="BK28" s="1388" t="s">
        <v>262</v>
      </c>
      <c r="BL28" s="1388"/>
      <c r="BM28" s="1388"/>
      <c r="BN28" s="1388"/>
      <c r="BO28" s="1388"/>
      <c r="BP28" s="1388"/>
      <c r="BQ28" s="1388"/>
      <c r="BR28" s="1465"/>
      <c r="BS28" s="1465"/>
      <c r="BT28" s="1465"/>
      <c r="BU28" s="1465"/>
      <c r="BV28" s="1465"/>
      <c r="BW28" s="1465"/>
      <c r="BX28" s="1388" t="s">
        <v>259</v>
      </c>
      <c r="BY28" s="1388"/>
      <c r="BZ28" s="1388"/>
      <c r="CA28" s="1388"/>
      <c r="CB28" s="1388"/>
      <c r="CC28" s="1388"/>
      <c r="CD28" s="1388"/>
      <c r="CE28" s="1388" t="s">
        <v>260</v>
      </c>
      <c r="CF28" s="1388"/>
      <c r="CG28" s="1388"/>
      <c r="CH28" s="1388"/>
      <c r="CI28" s="1391"/>
    </row>
    <row r="29" spans="1:87" s="314" customFormat="1" ht="6" customHeight="1">
      <c r="A29" s="1480"/>
      <c r="B29" s="1481"/>
      <c r="C29" s="1481"/>
      <c r="D29" s="1482"/>
      <c r="E29" s="1396"/>
      <c r="F29" s="1397"/>
      <c r="G29" s="1397"/>
      <c r="H29" s="1398"/>
      <c r="I29" s="1396"/>
      <c r="J29" s="1397"/>
      <c r="K29" s="1397"/>
      <c r="L29" s="1397"/>
      <c r="M29" s="1397"/>
      <c r="N29" s="1397"/>
      <c r="O29" s="1397"/>
      <c r="P29" s="1397"/>
      <c r="Q29" s="1397"/>
      <c r="R29" s="1397"/>
      <c r="S29" s="1397"/>
      <c r="T29" s="1397"/>
      <c r="U29" s="1397"/>
      <c r="V29" s="1397"/>
      <c r="W29" s="1397"/>
      <c r="X29" s="1397"/>
      <c r="Y29" s="1397"/>
      <c r="Z29" s="1397"/>
      <c r="AA29" s="1397"/>
      <c r="AB29" s="1397"/>
      <c r="AC29" s="1398"/>
      <c r="AD29" s="1406"/>
      <c r="AE29" s="1388"/>
      <c r="AF29" s="1388"/>
      <c r="AG29" s="1388"/>
      <c r="AH29" s="1388"/>
      <c r="AI29" s="1388"/>
      <c r="AJ29" s="1388"/>
      <c r="AK29" s="1388"/>
      <c r="AL29" s="1388"/>
      <c r="AM29" s="1457"/>
      <c r="AN29" s="1457"/>
      <c r="AO29" s="1457"/>
      <c r="AP29" s="1457"/>
      <c r="AQ29" s="1457"/>
      <c r="AR29" s="1457"/>
      <c r="AS29" s="1457"/>
      <c r="AT29" s="1457"/>
      <c r="AU29" s="1457"/>
      <c r="AV29" s="1457"/>
      <c r="AW29" s="1457"/>
      <c r="AX29" s="1457"/>
      <c r="AY29" s="1457"/>
      <c r="AZ29" s="1457"/>
      <c r="BA29" s="1457"/>
      <c r="BB29" s="1457"/>
      <c r="BC29" s="1457"/>
      <c r="BD29" s="1457"/>
      <c r="BE29" s="1457"/>
      <c r="BF29" s="1457"/>
      <c r="BG29" s="1457"/>
      <c r="BH29" s="1457"/>
      <c r="BI29" s="1388"/>
      <c r="BJ29" s="1388"/>
      <c r="BK29" s="1388"/>
      <c r="BL29" s="1388"/>
      <c r="BM29" s="1388"/>
      <c r="BN29" s="1388"/>
      <c r="BO29" s="1388"/>
      <c r="BP29" s="1388"/>
      <c r="BQ29" s="1388"/>
      <c r="BR29" s="1465"/>
      <c r="BS29" s="1465"/>
      <c r="BT29" s="1465"/>
      <c r="BU29" s="1465"/>
      <c r="BV29" s="1465"/>
      <c r="BW29" s="1465"/>
      <c r="BX29" s="1388"/>
      <c r="BY29" s="1388"/>
      <c r="BZ29" s="1388"/>
      <c r="CA29" s="1388"/>
      <c r="CB29" s="1388"/>
      <c r="CC29" s="1388"/>
      <c r="CD29" s="1388"/>
      <c r="CE29" s="1388"/>
      <c r="CF29" s="1388"/>
      <c r="CG29" s="1388"/>
      <c r="CH29" s="1388"/>
      <c r="CI29" s="1391"/>
    </row>
    <row r="30" spans="1:87" s="314" customFormat="1" ht="6" customHeight="1">
      <c r="A30" s="1480"/>
      <c r="B30" s="1481"/>
      <c r="C30" s="1481"/>
      <c r="D30" s="1482"/>
      <c r="E30" s="1396"/>
      <c r="F30" s="1397"/>
      <c r="G30" s="1397"/>
      <c r="H30" s="1398"/>
      <c r="I30" s="1396"/>
      <c r="J30" s="1397"/>
      <c r="K30" s="1397"/>
      <c r="L30" s="1397"/>
      <c r="M30" s="1397"/>
      <c r="N30" s="1397"/>
      <c r="O30" s="1397"/>
      <c r="P30" s="1397"/>
      <c r="Q30" s="1397"/>
      <c r="R30" s="1397"/>
      <c r="S30" s="1397"/>
      <c r="T30" s="1397"/>
      <c r="U30" s="1397"/>
      <c r="V30" s="1397"/>
      <c r="W30" s="1397"/>
      <c r="X30" s="1397"/>
      <c r="Y30" s="1397"/>
      <c r="Z30" s="1397"/>
      <c r="AA30" s="1397"/>
      <c r="AB30" s="1397"/>
      <c r="AC30" s="1398"/>
      <c r="AD30" s="1406"/>
      <c r="AE30" s="1388"/>
      <c r="AF30" s="1388"/>
      <c r="AG30" s="1388"/>
      <c r="AH30" s="1388"/>
      <c r="AI30" s="1388"/>
      <c r="AJ30" s="1388"/>
      <c r="AK30" s="1388"/>
      <c r="AL30" s="1388"/>
      <c r="AM30" s="1457"/>
      <c r="AN30" s="1457"/>
      <c r="AO30" s="1457"/>
      <c r="AP30" s="1457"/>
      <c r="AQ30" s="1457"/>
      <c r="AR30" s="1457"/>
      <c r="AS30" s="1457"/>
      <c r="AT30" s="1457"/>
      <c r="AU30" s="1457"/>
      <c r="AV30" s="1457"/>
      <c r="AW30" s="1457"/>
      <c r="AX30" s="1457"/>
      <c r="AY30" s="1457"/>
      <c r="AZ30" s="1457"/>
      <c r="BA30" s="1457"/>
      <c r="BB30" s="1457"/>
      <c r="BC30" s="1457"/>
      <c r="BD30" s="1457"/>
      <c r="BE30" s="1457"/>
      <c r="BF30" s="1457"/>
      <c r="BG30" s="1457"/>
      <c r="BH30" s="1457"/>
      <c r="BI30" s="1388"/>
      <c r="BJ30" s="1388"/>
      <c r="BK30" s="1388"/>
      <c r="BL30" s="1388"/>
      <c r="BM30" s="1388"/>
      <c r="BN30" s="1388"/>
      <c r="BO30" s="1388"/>
      <c r="BP30" s="1388"/>
      <c r="BQ30" s="1388"/>
      <c r="BR30" s="1465"/>
      <c r="BS30" s="1465"/>
      <c r="BT30" s="1465"/>
      <c r="BU30" s="1465"/>
      <c r="BV30" s="1465"/>
      <c r="BW30" s="1465"/>
      <c r="BX30" s="1388"/>
      <c r="BY30" s="1388"/>
      <c r="BZ30" s="1388"/>
      <c r="CA30" s="1388"/>
      <c r="CB30" s="1388"/>
      <c r="CC30" s="1388"/>
      <c r="CD30" s="1388"/>
      <c r="CE30" s="1388"/>
      <c r="CF30" s="1388"/>
      <c r="CG30" s="1388"/>
      <c r="CH30" s="1388"/>
      <c r="CI30" s="1391"/>
    </row>
    <row r="31" spans="1:87" s="314" customFormat="1" ht="6" customHeight="1">
      <c r="A31" s="1480"/>
      <c r="B31" s="1481"/>
      <c r="C31" s="1481"/>
      <c r="D31" s="1482"/>
      <c r="E31" s="1399"/>
      <c r="F31" s="1400"/>
      <c r="G31" s="1400"/>
      <c r="H31" s="1401"/>
      <c r="I31" s="1399"/>
      <c r="J31" s="1400"/>
      <c r="K31" s="1400"/>
      <c r="L31" s="1400"/>
      <c r="M31" s="1400"/>
      <c r="N31" s="1400"/>
      <c r="O31" s="1400"/>
      <c r="P31" s="1400"/>
      <c r="Q31" s="1400"/>
      <c r="R31" s="1400"/>
      <c r="S31" s="1400"/>
      <c r="T31" s="1400"/>
      <c r="U31" s="1400"/>
      <c r="V31" s="1400"/>
      <c r="W31" s="1400"/>
      <c r="X31" s="1400"/>
      <c r="Y31" s="1400"/>
      <c r="Z31" s="1400"/>
      <c r="AA31" s="1400"/>
      <c r="AB31" s="1400"/>
      <c r="AC31" s="1401"/>
      <c r="AD31" s="1407"/>
      <c r="AE31" s="1389"/>
      <c r="AF31" s="1389"/>
      <c r="AG31" s="1389"/>
      <c r="AH31" s="1389"/>
      <c r="AI31" s="1389"/>
      <c r="AJ31" s="1389"/>
      <c r="AK31" s="1389"/>
      <c r="AL31" s="1389"/>
      <c r="AM31" s="1458"/>
      <c r="AN31" s="1458"/>
      <c r="AO31" s="1458"/>
      <c r="AP31" s="1458"/>
      <c r="AQ31" s="1458"/>
      <c r="AR31" s="1458"/>
      <c r="AS31" s="1458"/>
      <c r="AT31" s="1458"/>
      <c r="AU31" s="1458"/>
      <c r="AV31" s="1458"/>
      <c r="AW31" s="1458"/>
      <c r="AX31" s="1458"/>
      <c r="AY31" s="1458"/>
      <c r="AZ31" s="1458"/>
      <c r="BA31" s="1458"/>
      <c r="BB31" s="1458"/>
      <c r="BC31" s="1458"/>
      <c r="BD31" s="1458"/>
      <c r="BE31" s="1458"/>
      <c r="BF31" s="1458"/>
      <c r="BG31" s="1458"/>
      <c r="BH31" s="1458"/>
      <c r="BI31" s="1389"/>
      <c r="BJ31" s="1389"/>
      <c r="BK31" s="1389"/>
      <c r="BL31" s="1389"/>
      <c r="BM31" s="1389"/>
      <c r="BN31" s="1389"/>
      <c r="BO31" s="1389"/>
      <c r="BP31" s="1389"/>
      <c r="BQ31" s="1389"/>
      <c r="BR31" s="1466"/>
      <c r="BS31" s="1466"/>
      <c r="BT31" s="1466"/>
      <c r="BU31" s="1466"/>
      <c r="BV31" s="1466"/>
      <c r="BW31" s="1466"/>
      <c r="BX31" s="1389"/>
      <c r="BY31" s="1389"/>
      <c r="BZ31" s="1389"/>
      <c r="CA31" s="1389"/>
      <c r="CB31" s="1389"/>
      <c r="CC31" s="1389"/>
      <c r="CD31" s="1389"/>
      <c r="CE31" s="1389"/>
      <c r="CF31" s="1389"/>
      <c r="CG31" s="1389"/>
      <c r="CH31" s="1389"/>
      <c r="CI31" s="1392"/>
    </row>
    <row r="32" spans="1:87" s="314" customFormat="1" ht="6" customHeight="1">
      <c r="A32" s="1480"/>
      <c r="B32" s="1481"/>
      <c r="C32" s="1481"/>
      <c r="D32" s="1482"/>
      <c r="E32" s="1393">
        <v>3</v>
      </c>
      <c r="F32" s="1394"/>
      <c r="G32" s="1394"/>
      <c r="H32" s="1395"/>
      <c r="I32" s="1402"/>
      <c r="J32" s="1403"/>
      <c r="K32" s="1403" t="s">
        <v>263</v>
      </c>
      <c r="L32" s="1403"/>
      <c r="M32" s="1403"/>
      <c r="N32" s="1403"/>
      <c r="O32" s="1403"/>
      <c r="P32" s="1403"/>
      <c r="Q32" s="1403"/>
      <c r="R32" s="1403"/>
      <c r="S32" s="1403"/>
      <c r="T32" s="1403"/>
      <c r="U32" s="1403"/>
      <c r="V32" s="1403"/>
      <c r="W32" s="1403"/>
      <c r="X32" s="1403"/>
      <c r="Y32" s="1403"/>
      <c r="Z32" s="1403"/>
      <c r="AA32" s="1403"/>
      <c r="AB32" s="1403"/>
      <c r="AC32" s="1404"/>
      <c r="AD32" s="1424" t="s">
        <v>264</v>
      </c>
      <c r="AE32" s="1408"/>
      <c r="AF32" s="1408"/>
      <c r="AG32" s="1408"/>
      <c r="AH32" s="1408"/>
      <c r="AI32" s="1408"/>
      <c r="AJ32" s="1408"/>
      <c r="AK32" s="1411"/>
      <c r="AL32" s="1411"/>
      <c r="AM32" s="1411"/>
      <c r="AN32" s="1411"/>
      <c r="AO32" s="1411"/>
      <c r="AP32" s="1411"/>
      <c r="AQ32" s="1387" t="s">
        <v>265</v>
      </c>
      <c r="AR32" s="1387"/>
      <c r="AS32" s="1387"/>
      <c r="AT32" s="1387"/>
      <c r="AU32" s="1387"/>
      <c r="AV32" s="1387"/>
      <c r="AW32" s="1387"/>
      <c r="AX32" s="1387"/>
      <c r="AY32" s="1387"/>
      <c r="AZ32" s="1428"/>
      <c r="BA32" s="1428"/>
      <c r="BB32" s="1428"/>
      <c r="BC32" s="1387" t="s">
        <v>266</v>
      </c>
      <c r="BD32" s="1387"/>
      <c r="BE32" s="1387"/>
      <c r="BF32" s="1390"/>
      <c r="BG32" s="1424" t="s">
        <v>267</v>
      </c>
      <c r="BH32" s="1408"/>
      <c r="BI32" s="1408"/>
      <c r="BJ32" s="1408"/>
      <c r="BK32" s="1408"/>
      <c r="BL32" s="1408"/>
      <c r="BM32" s="1408"/>
      <c r="BN32" s="1411"/>
      <c r="BO32" s="1411"/>
      <c r="BP32" s="1411"/>
      <c r="BQ32" s="1411"/>
      <c r="BR32" s="1411"/>
      <c r="BS32" s="1411"/>
      <c r="BT32" s="1411"/>
      <c r="BU32" s="1449" t="s">
        <v>268</v>
      </c>
      <c r="BV32" s="1449"/>
      <c r="BW32" s="1449"/>
      <c r="BX32" s="1449"/>
      <c r="BY32" s="1449"/>
      <c r="BZ32" s="1449"/>
      <c r="CA32" s="1449"/>
      <c r="CB32" s="1449"/>
      <c r="CC32" s="1428"/>
      <c r="CD32" s="1428"/>
      <c r="CE32" s="1428"/>
      <c r="CF32" s="1387" t="s">
        <v>266</v>
      </c>
      <c r="CG32" s="1387"/>
      <c r="CH32" s="1387"/>
      <c r="CI32" s="1390"/>
    </row>
    <row r="33" spans="1:87" s="314" customFormat="1" ht="6" customHeight="1">
      <c r="A33" s="1480"/>
      <c r="B33" s="1481"/>
      <c r="C33" s="1481"/>
      <c r="D33" s="1482"/>
      <c r="E33" s="1396"/>
      <c r="F33" s="1397"/>
      <c r="G33" s="1397"/>
      <c r="H33" s="1398"/>
      <c r="I33" s="1402"/>
      <c r="J33" s="1403"/>
      <c r="K33" s="1403"/>
      <c r="L33" s="1403"/>
      <c r="M33" s="1403"/>
      <c r="N33" s="1403"/>
      <c r="O33" s="1403"/>
      <c r="P33" s="1403"/>
      <c r="Q33" s="1403"/>
      <c r="R33" s="1403"/>
      <c r="S33" s="1403"/>
      <c r="T33" s="1403"/>
      <c r="U33" s="1403"/>
      <c r="V33" s="1403"/>
      <c r="W33" s="1403"/>
      <c r="X33" s="1403"/>
      <c r="Y33" s="1403"/>
      <c r="Z33" s="1403"/>
      <c r="AA33" s="1403"/>
      <c r="AB33" s="1403"/>
      <c r="AC33" s="1404"/>
      <c r="AD33" s="1425"/>
      <c r="AE33" s="1409"/>
      <c r="AF33" s="1409"/>
      <c r="AG33" s="1409"/>
      <c r="AH33" s="1409"/>
      <c r="AI33" s="1409"/>
      <c r="AJ33" s="1409"/>
      <c r="AK33" s="1412"/>
      <c r="AL33" s="1412"/>
      <c r="AM33" s="1412"/>
      <c r="AN33" s="1412"/>
      <c r="AO33" s="1412"/>
      <c r="AP33" s="1412"/>
      <c r="AQ33" s="1388"/>
      <c r="AR33" s="1388"/>
      <c r="AS33" s="1388"/>
      <c r="AT33" s="1388"/>
      <c r="AU33" s="1388"/>
      <c r="AV33" s="1388"/>
      <c r="AW33" s="1388"/>
      <c r="AX33" s="1388"/>
      <c r="AY33" s="1388"/>
      <c r="AZ33" s="1430"/>
      <c r="BA33" s="1430"/>
      <c r="BB33" s="1430"/>
      <c r="BC33" s="1388"/>
      <c r="BD33" s="1388"/>
      <c r="BE33" s="1388"/>
      <c r="BF33" s="1391"/>
      <c r="BG33" s="1425"/>
      <c r="BH33" s="1409"/>
      <c r="BI33" s="1409"/>
      <c r="BJ33" s="1409"/>
      <c r="BK33" s="1409"/>
      <c r="BL33" s="1409"/>
      <c r="BM33" s="1409"/>
      <c r="BN33" s="1412"/>
      <c r="BO33" s="1412"/>
      <c r="BP33" s="1412"/>
      <c r="BQ33" s="1412"/>
      <c r="BR33" s="1412"/>
      <c r="BS33" s="1412"/>
      <c r="BT33" s="1412"/>
      <c r="BU33" s="1451"/>
      <c r="BV33" s="1451"/>
      <c r="BW33" s="1451"/>
      <c r="BX33" s="1451"/>
      <c r="BY33" s="1451"/>
      <c r="BZ33" s="1451"/>
      <c r="CA33" s="1451"/>
      <c r="CB33" s="1451"/>
      <c r="CC33" s="1430"/>
      <c r="CD33" s="1430"/>
      <c r="CE33" s="1430"/>
      <c r="CF33" s="1388"/>
      <c r="CG33" s="1388"/>
      <c r="CH33" s="1388"/>
      <c r="CI33" s="1391"/>
    </row>
    <row r="34" spans="1:87" s="314" customFormat="1" ht="6" customHeight="1">
      <c r="A34" s="1480"/>
      <c r="B34" s="1481"/>
      <c r="C34" s="1481"/>
      <c r="D34" s="1482"/>
      <c r="E34" s="1396"/>
      <c r="F34" s="1397"/>
      <c r="G34" s="1397"/>
      <c r="H34" s="1398"/>
      <c r="I34" s="1402"/>
      <c r="J34" s="1403"/>
      <c r="K34" s="1403"/>
      <c r="L34" s="1403"/>
      <c r="M34" s="1403"/>
      <c r="N34" s="1403"/>
      <c r="O34" s="1403"/>
      <c r="P34" s="1403"/>
      <c r="Q34" s="1403"/>
      <c r="R34" s="1403"/>
      <c r="S34" s="1403"/>
      <c r="T34" s="1403"/>
      <c r="U34" s="1403"/>
      <c r="V34" s="1403"/>
      <c r="W34" s="1403"/>
      <c r="X34" s="1403"/>
      <c r="Y34" s="1403"/>
      <c r="Z34" s="1403"/>
      <c r="AA34" s="1403"/>
      <c r="AB34" s="1403"/>
      <c r="AC34" s="1404"/>
      <c r="AD34" s="1425"/>
      <c r="AE34" s="1409"/>
      <c r="AF34" s="1409"/>
      <c r="AG34" s="1409"/>
      <c r="AH34" s="1409"/>
      <c r="AI34" s="1409"/>
      <c r="AJ34" s="1409"/>
      <c r="AK34" s="1412"/>
      <c r="AL34" s="1412"/>
      <c r="AM34" s="1412"/>
      <c r="AN34" s="1412"/>
      <c r="AO34" s="1412"/>
      <c r="AP34" s="1412"/>
      <c r="AQ34" s="1388"/>
      <c r="AR34" s="1388"/>
      <c r="AS34" s="1388"/>
      <c r="AT34" s="1388"/>
      <c r="AU34" s="1388"/>
      <c r="AV34" s="1388"/>
      <c r="AW34" s="1388"/>
      <c r="AX34" s="1388"/>
      <c r="AY34" s="1388"/>
      <c r="AZ34" s="1430"/>
      <c r="BA34" s="1430"/>
      <c r="BB34" s="1430"/>
      <c r="BC34" s="1388"/>
      <c r="BD34" s="1388"/>
      <c r="BE34" s="1388"/>
      <c r="BF34" s="1391"/>
      <c r="BG34" s="1425"/>
      <c r="BH34" s="1409"/>
      <c r="BI34" s="1409"/>
      <c r="BJ34" s="1409"/>
      <c r="BK34" s="1409"/>
      <c r="BL34" s="1409"/>
      <c r="BM34" s="1409"/>
      <c r="BN34" s="1412"/>
      <c r="BO34" s="1412"/>
      <c r="BP34" s="1412"/>
      <c r="BQ34" s="1412"/>
      <c r="BR34" s="1412"/>
      <c r="BS34" s="1412"/>
      <c r="BT34" s="1412"/>
      <c r="BU34" s="1451"/>
      <c r="BV34" s="1451"/>
      <c r="BW34" s="1451"/>
      <c r="BX34" s="1451"/>
      <c r="BY34" s="1451"/>
      <c r="BZ34" s="1451"/>
      <c r="CA34" s="1451"/>
      <c r="CB34" s="1451"/>
      <c r="CC34" s="1430"/>
      <c r="CD34" s="1430"/>
      <c r="CE34" s="1430"/>
      <c r="CF34" s="1388"/>
      <c r="CG34" s="1388"/>
      <c r="CH34" s="1388"/>
      <c r="CI34" s="1391"/>
    </row>
    <row r="35" spans="1:87" s="314" customFormat="1" ht="6" customHeight="1">
      <c r="A35" s="1480"/>
      <c r="B35" s="1481"/>
      <c r="C35" s="1481"/>
      <c r="D35" s="1482"/>
      <c r="E35" s="1399"/>
      <c r="F35" s="1400"/>
      <c r="G35" s="1400"/>
      <c r="H35" s="1401"/>
      <c r="I35" s="1402"/>
      <c r="J35" s="1403"/>
      <c r="K35" s="1403"/>
      <c r="L35" s="1403"/>
      <c r="M35" s="1403"/>
      <c r="N35" s="1403"/>
      <c r="O35" s="1403"/>
      <c r="P35" s="1403"/>
      <c r="Q35" s="1403"/>
      <c r="R35" s="1403"/>
      <c r="S35" s="1403"/>
      <c r="T35" s="1403"/>
      <c r="U35" s="1403"/>
      <c r="V35" s="1403"/>
      <c r="W35" s="1403"/>
      <c r="X35" s="1403"/>
      <c r="Y35" s="1403"/>
      <c r="Z35" s="1403"/>
      <c r="AA35" s="1403"/>
      <c r="AB35" s="1403"/>
      <c r="AC35" s="1404"/>
      <c r="AD35" s="1426"/>
      <c r="AE35" s="1410"/>
      <c r="AF35" s="1410"/>
      <c r="AG35" s="1410"/>
      <c r="AH35" s="1410"/>
      <c r="AI35" s="1410"/>
      <c r="AJ35" s="1410"/>
      <c r="AK35" s="1413"/>
      <c r="AL35" s="1413"/>
      <c r="AM35" s="1413"/>
      <c r="AN35" s="1413"/>
      <c r="AO35" s="1413"/>
      <c r="AP35" s="1413"/>
      <c r="AQ35" s="1389"/>
      <c r="AR35" s="1389"/>
      <c r="AS35" s="1389"/>
      <c r="AT35" s="1389"/>
      <c r="AU35" s="1389"/>
      <c r="AV35" s="1389"/>
      <c r="AW35" s="1389"/>
      <c r="AX35" s="1389"/>
      <c r="AY35" s="1389"/>
      <c r="AZ35" s="1432"/>
      <c r="BA35" s="1432"/>
      <c r="BB35" s="1432"/>
      <c r="BC35" s="1389"/>
      <c r="BD35" s="1389"/>
      <c r="BE35" s="1389"/>
      <c r="BF35" s="1392"/>
      <c r="BG35" s="1426"/>
      <c r="BH35" s="1410"/>
      <c r="BI35" s="1410"/>
      <c r="BJ35" s="1410"/>
      <c r="BK35" s="1410"/>
      <c r="BL35" s="1410"/>
      <c r="BM35" s="1410"/>
      <c r="BN35" s="1413"/>
      <c r="BO35" s="1413"/>
      <c r="BP35" s="1413"/>
      <c r="BQ35" s="1413"/>
      <c r="BR35" s="1413"/>
      <c r="BS35" s="1413"/>
      <c r="BT35" s="1413"/>
      <c r="BU35" s="1453"/>
      <c r="BV35" s="1453"/>
      <c r="BW35" s="1453"/>
      <c r="BX35" s="1453"/>
      <c r="BY35" s="1453"/>
      <c r="BZ35" s="1453"/>
      <c r="CA35" s="1453"/>
      <c r="CB35" s="1453"/>
      <c r="CC35" s="1432"/>
      <c r="CD35" s="1432"/>
      <c r="CE35" s="1432"/>
      <c r="CF35" s="1389"/>
      <c r="CG35" s="1389"/>
      <c r="CH35" s="1389"/>
      <c r="CI35" s="1392"/>
    </row>
    <row r="36" spans="1:87" s="314" customFormat="1" ht="6" customHeight="1">
      <c r="A36" s="1480"/>
      <c r="B36" s="1481"/>
      <c r="C36" s="1481"/>
      <c r="D36" s="1482"/>
      <c r="E36" s="1393">
        <v>4</v>
      </c>
      <c r="F36" s="1394"/>
      <c r="G36" s="1394"/>
      <c r="H36" s="1395"/>
      <c r="I36" s="1402"/>
      <c r="J36" s="1403"/>
      <c r="K36" s="1403" t="s">
        <v>269</v>
      </c>
      <c r="L36" s="1403"/>
      <c r="M36" s="1403"/>
      <c r="N36" s="1403"/>
      <c r="O36" s="1403"/>
      <c r="P36" s="1403"/>
      <c r="Q36" s="1403"/>
      <c r="R36" s="1403"/>
      <c r="S36" s="1403"/>
      <c r="T36" s="1403"/>
      <c r="U36" s="1403"/>
      <c r="V36" s="1403"/>
      <c r="W36" s="1403"/>
      <c r="X36" s="1403"/>
      <c r="Y36" s="1403"/>
      <c r="Z36" s="1403"/>
      <c r="AA36" s="1403"/>
      <c r="AB36" s="1403"/>
      <c r="AC36" s="1404"/>
      <c r="AD36" s="1405"/>
      <c r="AE36" s="1387"/>
      <c r="AF36" s="1387"/>
      <c r="AG36" s="1387" t="s">
        <v>270</v>
      </c>
      <c r="AH36" s="1387"/>
      <c r="AI36" s="1387"/>
      <c r="AJ36" s="1387"/>
      <c r="AK36" s="1387"/>
      <c r="AL36" s="1387"/>
      <c r="AM36" s="1387"/>
      <c r="AN36" s="1411"/>
      <c r="AO36" s="1411"/>
      <c r="AP36" s="1411"/>
      <c r="AQ36" s="1387" t="s">
        <v>271</v>
      </c>
      <c r="AR36" s="1387"/>
      <c r="AS36" s="1387"/>
      <c r="AT36" s="1387"/>
      <c r="AU36" s="1387"/>
      <c r="AV36" s="1387"/>
      <c r="AW36" s="1387"/>
      <c r="AX36" s="1387"/>
      <c r="AY36" s="1387"/>
      <c r="AZ36" s="1387"/>
      <c r="BA36" s="1387"/>
      <c r="BB36" s="1387"/>
      <c r="BC36" s="1387"/>
      <c r="BD36" s="1387"/>
      <c r="BE36" s="1387"/>
      <c r="BF36" s="1387"/>
      <c r="BG36" s="1387"/>
      <c r="BH36" s="1387"/>
      <c r="BI36" s="1387"/>
      <c r="BJ36" s="1387" t="s">
        <v>272</v>
      </c>
      <c r="BK36" s="1387"/>
      <c r="BL36" s="1387"/>
      <c r="BM36" s="1387"/>
      <c r="BN36" s="1387"/>
      <c r="BO36" s="1387"/>
      <c r="BP36" s="1387"/>
      <c r="BQ36" s="1387"/>
      <c r="BR36" s="1387"/>
      <c r="BS36" s="1411"/>
      <c r="BT36" s="1411"/>
      <c r="BU36" s="1411"/>
      <c r="BV36" s="1387" t="s">
        <v>271</v>
      </c>
      <c r="BW36" s="1387"/>
      <c r="BX36" s="1387"/>
      <c r="BY36" s="1387"/>
      <c r="BZ36" s="1387"/>
      <c r="CA36" s="1387"/>
      <c r="CB36" s="1387"/>
      <c r="CC36" s="1387"/>
      <c r="CD36" s="1387"/>
      <c r="CE36" s="1387"/>
      <c r="CF36" s="1387"/>
      <c r="CG36" s="1387"/>
      <c r="CH36" s="1387"/>
      <c r="CI36" s="1390"/>
    </row>
    <row r="37" spans="1:87" s="314" customFormat="1" ht="6" customHeight="1">
      <c r="A37" s="1480"/>
      <c r="B37" s="1481"/>
      <c r="C37" s="1481"/>
      <c r="D37" s="1482"/>
      <c r="E37" s="1396"/>
      <c r="F37" s="1397"/>
      <c r="G37" s="1397"/>
      <c r="H37" s="1398"/>
      <c r="I37" s="1402"/>
      <c r="J37" s="1403"/>
      <c r="K37" s="1403"/>
      <c r="L37" s="1403"/>
      <c r="M37" s="1403"/>
      <c r="N37" s="1403"/>
      <c r="O37" s="1403"/>
      <c r="P37" s="1403"/>
      <c r="Q37" s="1403"/>
      <c r="R37" s="1403"/>
      <c r="S37" s="1403"/>
      <c r="T37" s="1403"/>
      <c r="U37" s="1403"/>
      <c r="V37" s="1403"/>
      <c r="W37" s="1403"/>
      <c r="X37" s="1403"/>
      <c r="Y37" s="1403"/>
      <c r="Z37" s="1403"/>
      <c r="AA37" s="1403"/>
      <c r="AB37" s="1403"/>
      <c r="AC37" s="1404"/>
      <c r="AD37" s="1406"/>
      <c r="AE37" s="1388"/>
      <c r="AF37" s="1388"/>
      <c r="AG37" s="1388"/>
      <c r="AH37" s="1388"/>
      <c r="AI37" s="1388"/>
      <c r="AJ37" s="1388"/>
      <c r="AK37" s="1388"/>
      <c r="AL37" s="1388"/>
      <c r="AM37" s="1388"/>
      <c r="AN37" s="1412"/>
      <c r="AO37" s="1412"/>
      <c r="AP37" s="1412"/>
      <c r="AQ37" s="1388"/>
      <c r="AR37" s="1388"/>
      <c r="AS37" s="1388"/>
      <c r="AT37" s="1388"/>
      <c r="AU37" s="1388"/>
      <c r="AV37" s="1388"/>
      <c r="AW37" s="1388"/>
      <c r="AX37" s="1388"/>
      <c r="AY37" s="1388"/>
      <c r="AZ37" s="1388"/>
      <c r="BA37" s="1388"/>
      <c r="BB37" s="1388"/>
      <c r="BC37" s="1388"/>
      <c r="BD37" s="1388"/>
      <c r="BE37" s="1388"/>
      <c r="BF37" s="1388"/>
      <c r="BG37" s="1388"/>
      <c r="BH37" s="1388"/>
      <c r="BI37" s="1388"/>
      <c r="BJ37" s="1388"/>
      <c r="BK37" s="1388"/>
      <c r="BL37" s="1388"/>
      <c r="BM37" s="1388"/>
      <c r="BN37" s="1388"/>
      <c r="BO37" s="1388"/>
      <c r="BP37" s="1388"/>
      <c r="BQ37" s="1388"/>
      <c r="BR37" s="1388"/>
      <c r="BS37" s="1412"/>
      <c r="BT37" s="1412"/>
      <c r="BU37" s="1412"/>
      <c r="BV37" s="1388"/>
      <c r="BW37" s="1388"/>
      <c r="BX37" s="1388"/>
      <c r="BY37" s="1388"/>
      <c r="BZ37" s="1388"/>
      <c r="CA37" s="1388"/>
      <c r="CB37" s="1388"/>
      <c r="CC37" s="1388"/>
      <c r="CD37" s="1388"/>
      <c r="CE37" s="1388"/>
      <c r="CF37" s="1388"/>
      <c r="CG37" s="1388"/>
      <c r="CH37" s="1388"/>
      <c r="CI37" s="1391"/>
    </row>
    <row r="38" spans="1:87" s="314" customFormat="1" ht="6" customHeight="1">
      <c r="A38" s="1480"/>
      <c r="B38" s="1481"/>
      <c r="C38" s="1481"/>
      <c r="D38" s="1482"/>
      <c r="E38" s="1396"/>
      <c r="F38" s="1397"/>
      <c r="G38" s="1397"/>
      <c r="H38" s="1398"/>
      <c r="I38" s="1402"/>
      <c r="J38" s="1403"/>
      <c r="K38" s="1403"/>
      <c r="L38" s="1403"/>
      <c r="M38" s="1403"/>
      <c r="N38" s="1403"/>
      <c r="O38" s="1403"/>
      <c r="P38" s="1403"/>
      <c r="Q38" s="1403"/>
      <c r="R38" s="1403"/>
      <c r="S38" s="1403"/>
      <c r="T38" s="1403"/>
      <c r="U38" s="1403"/>
      <c r="V38" s="1403"/>
      <c r="W38" s="1403"/>
      <c r="X38" s="1403"/>
      <c r="Y38" s="1403"/>
      <c r="Z38" s="1403"/>
      <c r="AA38" s="1403"/>
      <c r="AB38" s="1403"/>
      <c r="AC38" s="1404"/>
      <c r="AD38" s="1406"/>
      <c r="AE38" s="1388"/>
      <c r="AF38" s="1388"/>
      <c r="AG38" s="1388"/>
      <c r="AH38" s="1388"/>
      <c r="AI38" s="1388"/>
      <c r="AJ38" s="1388"/>
      <c r="AK38" s="1388"/>
      <c r="AL38" s="1388"/>
      <c r="AM38" s="1388"/>
      <c r="AN38" s="1412"/>
      <c r="AO38" s="1412"/>
      <c r="AP38" s="1412"/>
      <c r="AQ38" s="1388"/>
      <c r="AR38" s="1388"/>
      <c r="AS38" s="1388"/>
      <c r="AT38" s="1388"/>
      <c r="AU38" s="1388"/>
      <c r="AV38" s="1388"/>
      <c r="AW38" s="1388"/>
      <c r="AX38" s="1388"/>
      <c r="AY38" s="1388"/>
      <c r="AZ38" s="1388"/>
      <c r="BA38" s="1388"/>
      <c r="BB38" s="1388"/>
      <c r="BC38" s="1388"/>
      <c r="BD38" s="1388"/>
      <c r="BE38" s="1388"/>
      <c r="BF38" s="1388"/>
      <c r="BG38" s="1388"/>
      <c r="BH38" s="1388"/>
      <c r="BI38" s="1388"/>
      <c r="BJ38" s="1388"/>
      <c r="BK38" s="1388"/>
      <c r="BL38" s="1388"/>
      <c r="BM38" s="1388"/>
      <c r="BN38" s="1388"/>
      <c r="BO38" s="1388"/>
      <c r="BP38" s="1388"/>
      <c r="BQ38" s="1388"/>
      <c r="BR38" s="1388"/>
      <c r="BS38" s="1412"/>
      <c r="BT38" s="1412"/>
      <c r="BU38" s="1412"/>
      <c r="BV38" s="1388"/>
      <c r="BW38" s="1388"/>
      <c r="BX38" s="1388"/>
      <c r="BY38" s="1388"/>
      <c r="BZ38" s="1388"/>
      <c r="CA38" s="1388"/>
      <c r="CB38" s="1388"/>
      <c r="CC38" s="1388"/>
      <c r="CD38" s="1388"/>
      <c r="CE38" s="1388"/>
      <c r="CF38" s="1388"/>
      <c r="CG38" s="1388"/>
      <c r="CH38" s="1388"/>
      <c r="CI38" s="1391"/>
    </row>
    <row r="39" spans="1:87" s="314" customFormat="1" ht="6" customHeight="1">
      <c r="A39" s="1480"/>
      <c r="B39" s="1481"/>
      <c r="C39" s="1481"/>
      <c r="D39" s="1482"/>
      <c r="E39" s="1399"/>
      <c r="F39" s="1400"/>
      <c r="G39" s="1400"/>
      <c r="H39" s="1401"/>
      <c r="I39" s="1402"/>
      <c r="J39" s="1403"/>
      <c r="K39" s="1403"/>
      <c r="L39" s="1403"/>
      <c r="M39" s="1403"/>
      <c r="N39" s="1403"/>
      <c r="O39" s="1403"/>
      <c r="P39" s="1403"/>
      <c r="Q39" s="1403"/>
      <c r="R39" s="1403"/>
      <c r="S39" s="1403"/>
      <c r="T39" s="1403"/>
      <c r="U39" s="1403"/>
      <c r="V39" s="1403"/>
      <c r="W39" s="1403"/>
      <c r="X39" s="1403"/>
      <c r="Y39" s="1403"/>
      <c r="Z39" s="1403"/>
      <c r="AA39" s="1403"/>
      <c r="AB39" s="1403"/>
      <c r="AC39" s="1404"/>
      <c r="AD39" s="1407"/>
      <c r="AE39" s="1389"/>
      <c r="AF39" s="1389"/>
      <c r="AG39" s="1389"/>
      <c r="AH39" s="1389"/>
      <c r="AI39" s="1389"/>
      <c r="AJ39" s="1389"/>
      <c r="AK39" s="1389"/>
      <c r="AL39" s="1389"/>
      <c r="AM39" s="1389"/>
      <c r="AN39" s="1413"/>
      <c r="AO39" s="1413"/>
      <c r="AP39" s="1413"/>
      <c r="AQ39" s="1389"/>
      <c r="AR39" s="1389"/>
      <c r="AS39" s="1389"/>
      <c r="AT39" s="1389"/>
      <c r="AU39" s="1389"/>
      <c r="AV39" s="1389"/>
      <c r="AW39" s="1389"/>
      <c r="AX39" s="1389"/>
      <c r="AY39" s="1389"/>
      <c r="AZ39" s="1389"/>
      <c r="BA39" s="1389"/>
      <c r="BB39" s="1389"/>
      <c r="BC39" s="1389"/>
      <c r="BD39" s="1389"/>
      <c r="BE39" s="1389"/>
      <c r="BF39" s="1389"/>
      <c r="BG39" s="1389"/>
      <c r="BH39" s="1389"/>
      <c r="BI39" s="1389"/>
      <c r="BJ39" s="1389"/>
      <c r="BK39" s="1389"/>
      <c r="BL39" s="1389"/>
      <c r="BM39" s="1389"/>
      <c r="BN39" s="1389"/>
      <c r="BO39" s="1389"/>
      <c r="BP39" s="1389"/>
      <c r="BQ39" s="1389"/>
      <c r="BR39" s="1389"/>
      <c r="BS39" s="1413"/>
      <c r="BT39" s="1413"/>
      <c r="BU39" s="1413"/>
      <c r="BV39" s="1389"/>
      <c r="BW39" s="1389"/>
      <c r="BX39" s="1389"/>
      <c r="BY39" s="1389"/>
      <c r="BZ39" s="1389"/>
      <c r="CA39" s="1389"/>
      <c r="CB39" s="1389"/>
      <c r="CC39" s="1389"/>
      <c r="CD39" s="1389"/>
      <c r="CE39" s="1389"/>
      <c r="CF39" s="1389"/>
      <c r="CG39" s="1389"/>
      <c r="CH39" s="1389"/>
      <c r="CI39" s="1392"/>
    </row>
    <row r="40" spans="1:87" s="314" customFormat="1" ht="6" customHeight="1">
      <c r="A40" s="1480"/>
      <c r="B40" s="1481"/>
      <c r="C40" s="1481"/>
      <c r="D40" s="1482"/>
      <c r="E40" s="1393">
        <v>5</v>
      </c>
      <c r="F40" s="1394"/>
      <c r="G40" s="1394"/>
      <c r="H40" s="1395"/>
      <c r="I40" s="1402"/>
      <c r="J40" s="1403"/>
      <c r="K40" s="1403" t="s">
        <v>273</v>
      </c>
      <c r="L40" s="1403"/>
      <c r="M40" s="1403"/>
      <c r="N40" s="1403"/>
      <c r="O40" s="1403"/>
      <c r="P40" s="1403"/>
      <c r="Q40" s="1403"/>
      <c r="R40" s="1403"/>
      <c r="S40" s="1403"/>
      <c r="T40" s="1403"/>
      <c r="U40" s="1403"/>
      <c r="V40" s="1403"/>
      <c r="W40" s="1403"/>
      <c r="X40" s="1403"/>
      <c r="Y40" s="1403"/>
      <c r="Z40" s="1403"/>
      <c r="AA40" s="1403"/>
      <c r="AB40" s="1403"/>
      <c r="AC40" s="1403"/>
      <c r="AD40" s="1448" t="s">
        <v>274</v>
      </c>
      <c r="AE40" s="1449"/>
      <c r="AF40" s="1449"/>
      <c r="AG40" s="1449"/>
      <c r="AH40" s="1449"/>
      <c r="AI40" s="1449"/>
      <c r="AJ40" s="1449"/>
      <c r="AK40" s="1449"/>
      <c r="AL40" s="1387"/>
      <c r="AM40" s="1387"/>
      <c r="AN40" s="1387" t="s">
        <v>255</v>
      </c>
      <c r="AO40" s="1387"/>
      <c r="AP40" s="1387"/>
      <c r="AQ40" s="1387"/>
      <c r="AR40" s="1387"/>
      <c r="AS40" s="1387"/>
      <c r="AT40" s="1387"/>
      <c r="AU40" s="1387"/>
      <c r="AV40" s="1387"/>
      <c r="AW40" s="1387"/>
      <c r="AX40" s="1387"/>
      <c r="AY40" s="1387" t="s">
        <v>260</v>
      </c>
      <c r="AZ40" s="1387"/>
      <c r="BA40" s="1387"/>
      <c r="BB40" s="1387"/>
      <c r="BC40" s="1387"/>
      <c r="BD40" s="1387"/>
      <c r="BE40" s="1387"/>
      <c r="BF40" s="1387"/>
      <c r="BG40" s="1449" t="s">
        <v>275</v>
      </c>
      <c r="BH40" s="1449"/>
      <c r="BI40" s="1449"/>
      <c r="BJ40" s="1449"/>
      <c r="BK40" s="1449"/>
      <c r="BL40" s="1449"/>
      <c r="BM40" s="1449"/>
      <c r="BN40" s="1449"/>
      <c r="BO40" s="1449"/>
      <c r="BP40" s="1449"/>
      <c r="BQ40" s="1449"/>
      <c r="BR40" s="1387"/>
      <c r="BS40" s="1387"/>
      <c r="BT40" s="1387" t="s">
        <v>255</v>
      </c>
      <c r="BU40" s="1387"/>
      <c r="BV40" s="1387"/>
      <c r="BW40" s="1387"/>
      <c r="BX40" s="1387"/>
      <c r="BY40" s="1387"/>
      <c r="BZ40" s="1387"/>
      <c r="CA40" s="1387"/>
      <c r="CB40" s="1387"/>
      <c r="CC40" s="1387"/>
      <c r="CD40" s="1387"/>
      <c r="CE40" s="1387" t="s">
        <v>260</v>
      </c>
      <c r="CF40" s="1387"/>
      <c r="CG40" s="1387"/>
      <c r="CH40" s="1387"/>
      <c r="CI40" s="1390"/>
    </row>
    <row r="41" spans="1:87" s="314" customFormat="1" ht="6" customHeight="1">
      <c r="A41" s="1480"/>
      <c r="B41" s="1481"/>
      <c r="C41" s="1481"/>
      <c r="D41" s="1482"/>
      <c r="E41" s="1396"/>
      <c r="F41" s="1397"/>
      <c r="G41" s="1397"/>
      <c r="H41" s="1398"/>
      <c r="I41" s="1402"/>
      <c r="J41" s="1403"/>
      <c r="K41" s="1403"/>
      <c r="L41" s="1403"/>
      <c r="M41" s="1403"/>
      <c r="N41" s="1403"/>
      <c r="O41" s="1403"/>
      <c r="P41" s="1403"/>
      <c r="Q41" s="1403"/>
      <c r="R41" s="1403"/>
      <c r="S41" s="1403"/>
      <c r="T41" s="1403"/>
      <c r="U41" s="1403"/>
      <c r="V41" s="1403"/>
      <c r="W41" s="1403"/>
      <c r="X41" s="1403"/>
      <c r="Y41" s="1403"/>
      <c r="Z41" s="1403"/>
      <c r="AA41" s="1403"/>
      <c r="AB41" s="1403"/>
      <c r="AC41" s="1403"/>
      <c r="AD41" s="1450"/>
      <c r="AE41" s="1451"/>
      <c r="AF41" s="1451"/>
      <c r="AG41" s="1451"/>
      <c r="AH41" s="1451"/>
      <c r="AI41" s="1451"/>
      <c r="AJ41" s="1451"/>
      <c r="AK41" s="1451"/>
      <c r="AL41" s="1388"/>
      <c r="AM41" s="1388"/>
      <c r="AN41" s="1388"/>
      <c r="AO41" s="1388"/>
      <c r="AP41" s="1388"/>
      <c r="AQ41" s="1388"/>
      <c r="AR41" s="1388"/>
      <c r="AS41" s="1388"/>
      <c r="AT41" s="1388"/>
      <c r="AU41" s="1388"/>
      <c r="AV41" s="1388"/>
      <c r="AW41" s="1388"/>
      <c r="AX41" s="1388"/>
      <c r="AY41" s="1388"/>
      <c r="AZ41" s="1388"/>
      <c r="BA41" s="1388"/>
      <c r="BB41" s="1388"/>
      <c r="BC41" s="1388"/>
      <c r="BD41" s="1388"/>
      <c r="BE41" s="1388"/>
      <c r="BF41" s="1388"/>
      <c r="BG41" s="1451"/>
      <c r="BH41" s="1451"/>
      <c r="BI41" s="1451"/>
      <c r="BJ41" s="1451"/>
      <c r="BK41" s="1451"/>
      <c r="BL41" s="1451"/>
      <c r="BM41" s="1451"/>
      <c r="BN41" s="1451"/>
      <c r="BO41" s="1451"/>
      <c r="BP41" s="1451"/>
      <c r="BQ41" s="1451"/>
      <c r="BR41" s="1388"/>
      <c r="BS41" s="1388"/>
      <c r="BT41" s="1388"/>
      <c r="BU41" s="1388"/>
      <c r="BV41" s="1388"/>
      <c r="BW41" s="1388"/>
      <c r="BX41" s="1388"/>
      <c r="BY41" s="1388"/>
      <c r="BZ41" s="1388"/>
      <c r="CA41" s="1388"/>
      <c r="CB41" s="1388"/>
      <c r="CC41" s="1388"/>
      <c r="CD41" s="1388"/>
      <c r="CE41" s="1388"/>
      <c r="CF41" s="1388"/>
      <c r="CG41" s="1388"/>
      <c r="CH41" s="1388"/>
      <c r="CI41" s="1391"/>
    </row>
    <row r="42" spans="1:87" s="314" customFormat="1" ht="6" customHeight="1">
      <c r="A42" s="1480"/>
      <c r="B42" s="1481"/>
      <c r="C42" s="1481"/>
      <c r="D42" s="1482"/>
      <c r="E42" s="1396"/>
      <c r="F42" s="1397"/>
      <c r="G42" s="1397"/>
      <c r="H42" s="1398"/>
      <c r="I42" s="1402"/>
      <c r="J42" s="1403"/>
      <c r="K42" s="1403"/>
      <c r="L42" s="1403"/>
      <c r="M42" s="1403"/>
      <c r="N42" s="1403"/>
      <c r="O42" s="1403"/>
      <c r="P42" s="1403"/>
      <c r="Q42" s="1403"/>
      <c r="R42" s="1403"/>
      <c r="S42" s="1403"/>
      <c r="T42" s="1403"/>
      <c r="U42" s="1403"/>
      <c r="V42" s="1403"/>
      <c r="W42" s="1403"/>
      <c r="X42" s="1403"/>
      <c r="Y42" s="1403"/>
      <c r="Z42" s="1403"/>
      <c r="AA42" s="1403"/>
      <c r="AB42" s="1403"/>
      <c r="AC42" s="1403"/>
      <c r="AD42" s="1450"/>
      <c r="AE42" s="1451"/>
      <c r="AF42" s="1451"/>
      <c r="AG42" s="1451"/>
      <c r="AH42" s="1451"/>
      <c r="AI42" s="1451"/>
      <c r="AJ42" s="1451"/>
      <c r="AK42" s="1451"/>
      <c r="AL42" s="1388"/>
      <c r="AM42" s="1388"/>
      <c r="AN42" s="1388"/>
      <c r="AO42" s="1388"/>
      <c r="AP42" s="1388"/>
      <c r="AQ42" s="1388"/>
      <c r="AR42" s="1388"/>
      <c r="AS42" s="1388"/>
      <c r="AT42" s="1388"/>
      <c r="AU42" s="1388"/>
      <c r="AV42" s="1388"/>
      <c r="AW42" s="1388"/>
      <c r="AX42" s="1388"/>
      <c r="AY42" s="1388"/>
      <c r="AZ42" s="1388"/>
      <c r="BA42" s="1388"/>
      <c r="BB42" s="1388"/>
      <c r="BC42" s="1388"/>
      <c r="BD42" s="1388"/>
      <c r="BE42" s="1388"/>
      <c r="BF42" s="1388"/>
      <c r="BG42" s="1451"/>
      <c r="BH42" s="1451"/>
      <c r="BI42" s="1451"/>
      <c r="BJ42" s="1451"/>
      <c r="BK42" s="1451"/>
      <c r="BL42" s="1451"/>
      <c r="BM42" s="1451"/>
      <c r="BN42" s="1451"/>
      <c r="BO42" s="1451"/>
      <c r="BP42" s="1451"/>
      <c r="BQ42" s="1451"/>
      <c r="BR42" s="1388"/>
      <c r="BS42" s="1388"/>
      <c r="BT42" s="1388"/>
      <c r="BU42" s="1388"/>
      <c r="BV42" s="1388"/>
      <c r="BW42" s="1388"/>
      <c r="BX42" s="1388"/>
      <c r="BY42" s="1388"/>
      <c r="BZ42" s="1388"/>
      <c r="CA42" s="1388"/>
      <c r="CB42" s="1388"/>
      <c r="CC42" s="1388"/>
      <c r="CD42" s="1388"/>
      <c r="CE42" s="1388"/>
      <c r="CF42" s="1388"/>
      <c r="CG42" s="1388"/>
      <c r="CH42" s="1388"/>
      <c r="CI42" s="1391"/>
    </row>
    <row r="43" spans="1:87" s="314" customFormat="1" ht="6" customHeight="1">
      <c r="A43" s="1480"/>
      <c r="B43" s="1481"/>
      <c r="C43" s="1481"/>
      <c r="D43" s="1482"/>
      <c r="E43" s="1399"/>
      <c r="F43" s="1400"/>
      <c r="G43" s="1400"/>
      <c r="H43" s="1401"/>
      <c r="I43" s="1402"/>
      <c r="J43" s="1403"/>
      <c r="K43" s="1403"/>
      <c r="L43" s="1403"/>
      <c r="M43" s="1403"/>
      <c r="N43" s="1403"/>
      <c r="O43" s="1403"/>
      <c r="P43" s="1403"/>
      <c r="Q43" s="1403"/>
      <c r="R43" s="1403"/>
      <c r="S43" s="1403"/>
      <c r="T43" s="1403"/>
      <c r="U43" s="1403"/>
      <c r="V43" s="1403"/>
      <c r="W43" s="1403"/>
      <c r="X43" s="1403"/>
      <c r="Y43" s="1403"/>
      <c r="Z43" s="1403"/>
      <c r="AA43" s="1403"/>
      <c r="AB43" s="1403"/>
      <c r="AC43" s="1403"/>
      <c r="AD43" s="1452"/>
      <c r="AE43" s="1453"/>
      <c r="AF43" s="1453"/>
      <c r="AG43" s="1453"/>
      <c r="AH43" s="1453"/>
      <c r="AI43" s="1453"/>
      <c r="AJ43" s="1453"/>
      <c r="AK43" s="1453"/>
      <c r="AL43" s="1389"/>
      <c r="AM43" s="1389"/>
      <c r="AN43" s="1389"/>
      <c r="AO43" s="1389"/>
      <c r="AP43" s="1389"/>
      <c r="AQ43" s="1389"/>
      <c r="AR43" s="1389"/>
      <c r="AS43" s="1389"/>
      <c r="AT43" s="1389"/>
      <c r="AU43" s="1389"/>
      <c r="AV43" s="1389"/>
      <c r="AW43" s="1389"/>
      <c r="AX43" s="1389"/>
      <c r="AY43" s="1389"/>
      <c r="AZ43" s="1389"/>
      <c r="BA43" s="1389"/>
      <c r="BB43" s="1389"/>
      <c r="BC43" s="1389"/>
      <c r="BD43" s="1389"/>
      <c r="BE43" s="1389"/>
      <c r="BF43" s="1389"/>
      <c r="BG43" s="1453"/>
      <c r="BH43" s="1453"/>
      <c r="BI43" s="1453"/>
      <c r="BJ43" s="1453"/>
      <c r="BK43" s="1453"/>
      <c r="BL43" s="1453"/>
      <c r="BM43" s="1453"/>
      <c r="BN43" s="1453"/>
      <c r="BO43" s="1453"/>
      <c r="BP43" s="1453"/>
      <c r="BQ43" s="1453"/>
      <c r="BR43" s="1389"/>
      <c r="BS43" s="1389"/>
      <c r="BT43" s="1389"/>
      <c r="BU43" s="1389"/>
      <c r="BV43" s="1389"/>
      <c r="BW43" s="1389"/>
      <c r="BX43" s="1389"/>
      <c r="BY43" s="1389"/>
      <c r="BZ43" s="1389"/>
      <c r="CA43" s="1389"/>
      <c r="CB43" s="1389"/>
      <c r="CC43" s="1389"/>
      <c r="CD43" s="1389"/>
      <c r="CE43" s="1389"/>
      <c r="CF43" s="1389"/>
      <c r="CG43" s="1389"/>
      <c r="CH43" s="1389"/>
      <c r="CI43" s="1392"/>
    </row>
    <row r="44" spans="1:87" s="314" customFormat="1" ht="6" customHeight="1">
      <c r="A44" s="1480"/>
      <c r="B44" s="1481"/>
      <c r="C44" s="1481"/>
      <c r="D44" s="1482"/>
      <c r="E44" s="1393">
        <v>6</v>
      </c>
      <c r="F44" s="1394"/>
      <c r="G44" s="1394"/>
      <c r="H44" s="1395"/>
      <c r="I44" s="1402"/>
      <c r="J44" s="1403"/>
      <c r="K44" s="1403" t="s">
        <v>276</v>
      </c>
      <c r="L44" s="1403"/>
      <c r="M44" s="1403"/>
      <c r="N44" s="1403"/>
      <c r="O44" s="1403"/>
      <c r="P44" s="1403"/>
      <c r="Q44" s="1403"/>
      <c r="R44" s="1403"/>
      <c r="S44" s="1403"/>
      <c r="T44" s="1403"/>
      <c r="U44" s="1403"/>
      <c r="V44" s="1403"/>
      <c r="W44" s="1403"/>
      <c r="X44" s="1403"/>
      <c r="Y44" s="1403"/>
      <c r="Z44" s="1403"/>
      <c r="AA44" s="1403"/>
      <c r="AB44" s="1403"/>
      <c r="AC44" s="1404"/>
      <c r="AD44" s="1405"/>
      <c r="AE44" s="1387"/>
      <c r="AF44" s="1387"/>
      <c r="AG44" s="1387" t="s">
        <v>255</v>
      </c>
      <c r="AH44" s="1387"/>
      <c r="AI44" s="1387"/>
      <c r="AJ44" s="1387"/>
      <c r="AK44" s="1387"/>
      <c r="AL44" s="1387"/>
      <c r="AM44" s="1387"/>
      <c r="AN44" s="1387"/>
      <c r="AO44" s="1387"/>
      <c r="AP44" s="1387"/>
      <c r="AQ44" s="1387"/>
      <c r="AR44" s="1387"/>
      <c r="AS44" s="1387"/>
      <c r="AT44" s="1387"/>
      <c r="AU44" s="1387"/>
      <c r="AV44" s="1387"/>
      <c r="AW44" s="1387"/>
      <c r="AX44" s="1387"/>
      <c r="AY44" s="1387"/>
      <c r="AZ44" s="1387"/>
      <c r="BA44" s="1387"/>
      <c r="BB44" s="1387"/>
      <c r="BC44" s="1387"/>
      <c r="BD44" s="1387"/>
      <c r="BE44" s="1387"/>
      <c r="BF44" s="1387"/>
      <c r="BG44" s="1387"/>
      <c r="BH44" s="1387"/>
      <c r="BI44" s="1387"/>
      <c r="BJ44" s="1387" t="s">
        <v>260</v>
      </c>
      <c r="BK44" s="1387"/>
      <c r="BL44" s="1387"/>
      <c r="BM44" s="1387"/>
      <c r="BN44" s="1387"/>
      <c r="BO44" s="1387"/>
      <c r="BP44" s="1387"/>
      <c r="BQ44" s="1387"/>
      <c r="BR44" s="1387"/>
      <c r="BS44" s="1387"/>
      <c r="BT44" s="1387"/>
      <c r="BU44" s="1387"/>
      <c r="BV44" s="1387"/>
      <c r="BW44" s="1387"/>
      <c r="BX44" s="1387"/>
      <c r="BY44" s="1387"/>
      <c r="BZ44" s="1387"/>
      <c r="CA44" s="1387"/>
      <c r="CB44" s="1387"/>
      <c r="CC44" s="1387"/>
      <c r="CD44" s="1387"/>
      <c r="CE44" s="1387"/>
      <c r="CF44" s="1387"/>
      <c r="CG44" s="1387"/>
      <c r="CH44" s="1387"/>
      <c r="CI44" s="1390"/>
    </row>
    <row r="45" spans="1:87" s="314" customFormat="1" ht="6" customHeight="1">
      <c r="A45" s="1480"/>
      <c r="B45" s="1481"/>
      <c r="C45" s="1481"/>
      <c r="D45" s="1482"/>
      <c r="E45" s="1396"/>
      <c r="F45" s="1397"/>
      <c r="G45" s="1397"/>
      <c r="H45" s="1398"/>
      <c r="I45" s="1402"/>
      <c r="J45" s="1403"/>
      <c r="K45" s="1403"/>
      <c r="L45" s="1403"/>
      <c r="M45" s="1403"/>
      <c r="N45" s="1403"/>
      <c r="O45" s="1403"/>
      <c r="P45" s="1403"/>
      <c r="Q45" s="1403"/>
      <c r="R45" s="1403"/>
      <c r="S45" s="1403"/>
      <c r="T45" s="1403"/>
      <c r="U45" s="1403"/>
      <c r="V45" s="1403"/>
      <c r="W45" s="1403"/>
      <c r="X45" s="1403"/>
      <c r="Y45" s="1403"/>
      <c r="Z45" s="1403"/>
      <c r="AA45" s="1403"/>
      <c r="AB45" s="1403"/>
      <c r="AC45" s="1404"/>
      <c r="AD45" s="1406"/>
      <c r="AE45" s="1388"/>
      <c r="AF45" s="1388"/>
      <c r="AG45" s="1388"/>
      <c r="AH45" s="1388"/>
      <c r="AI45" s="1388"/>
      <c r="AJ45" s="1388"/>
      <c r="AK45" s="1388"/>
      <c r="AL45" s="1388"/>
      <c r="AM45" s="1388"/>
      <c r="AN45" s="1388"/>
      <c r="AO45" s="1388"/>
      <c r="AP45" s="1388"/>
      <c r="AQ45" s="1388"/>
      <c r="AR45" s="1388"/>
      <c r="AS45" s="1388"/>
      <c r="AT45" s="1388"/>
      <c r="AU45" s="1388"/>
      <c r="AV45" s="1388"/>
      <c r="AW45" s="1388"/>
      <c r="AX45" s="1388"/>
      <c r="AY45" s="1388"/>
      <c r="AZ45" s="1388"/>
      <c r="BA45" s="1388"/>
      <c r="BB45" s="1388"/>
      <c r="BC45" s="1388"/>
      <c r="BD45" s="1388"/>
      <c r="BE45" s="1388"/>
      <c r="BF45" s="1388"/>
      <c r="BG45" s="1388"/>
      <c r="BH45" s="1388"/>
      <c r="BI45" s="1388"/>
      <c r="BJ45" s="1388"/>
      <c r="BK45" s="1388"/>
      <c r="BL45" s="1388"/>
      <c r="BM45" s="1388"/>
      <c r="BN45" s="1388"/>
      <c r="BO45" s="1388"/>
      <c r="BP45" s="1388"/>
      <c r="BQ45" s="1388"/>
      <c r="BR45" s="1388"/>
      <c r="BS45" s="1388"/>
      <c r="BT45" s="1388"/>
      <c r="BU45" s="1388"/>
      <c r="BV45" s="1388"/>
      <c r="BW45" s="1388"/>
      <c r="BX45" s="1388"/>
      <c r="BY45" s="1388"/>
      <c r="BZ45" s="1388"/>
      <c r="CA45" s="1388"/>
      <c r="CB45" s="1388"/>
      <c r="CC45" s="1388"/>
      <c r="CD45" s="1388"/>
      <c r="CE45" s="1388"/>
      <c r="CF45" s="1388"/>
      <c r="CG45" s="1388"/>
      <c r="CH45" s="1388"/>
      <c r="CI45" s="1391"/>
    </row>
    <row r="46" spans="1:87" s="314" customFormat="1" ht="6" customHeight="1">
      <c r="A46" s="1480"/>
      <c r="B46" s="1481"/>
      <c r="C46" s="1481"/>
      <c r="D46" s="1482"/>
      <c r="E46" s="1396"/>
      <c r="F46" s="1397"/>
      <c r="G46" s="1397"/>
      <c r="H46" s="1398"/>
      <c r="I46" s="1402"/>
      <c r="J46" s="1403"/>
      <c r="K46" s="1403"/>
      <c r="L46" s="1403"/>
      <c r="M46" s="1403"/>
      <c r="N46" s="1403"/>
      <c r="O46" s="1403"/>
      <c r="P46" s="1403"/>
      <c r="Q46" s="1403"/>
      <c r="R46" s="1403"/>
      <c r="S46" s="1403"/>
      <c r="T46" s="1403"/>
      <c r="U46" s="1403"/>
      <c r="V46" s="1403"/>
      <c r="W46" s="1403"/>
      <c r="X46" s="1403"/>
      <c r="Y46" s="1403"/>
      <c r="Z46" s="1403"/>
      <c r="AA46" s="1403"/>
      <c r="AB46" s="1403"/>
      <c r="AC46" s="1404"/>
      <c r="AD46" s="1406"/>
      <c r="AE46" s="1388"/>
      <c r="AF46" s="1388"/>
      <c r="AG46" s="1388"/>
      <c r="AH46" s="1388"/>
      <c r="AI46" s="1388"/>
      <c r="AJ46" s="1388"/>
      <c r="AK46" s="1388"/>
      <c r="AL46" s="1388"/>
      <c r="AM46" s="1388"/>
      <c r="AN46" s="1388"/>
      <c r="AO46" s="1388"/>
      <c r="AP46" s="1388"/>
      <c r="AQ46" s="1388"/>
      <c r="AR46" s="1388"/>
      <c r="AS46" s="1388"/>
      <c r="AT46" s="1388"/>
      <c r="AU46" s="1388"/>
      <c r="AV46" s="1388"/>
      <c r="AW46" s="1388"/>
      <c r="AX46" s="1388"/>
      <c r="AY46" s="1388"/>
      <c r="AZ46" s="1388"/>
      <c r="BA46" s="1388"/>
      <c r="BB46" s="1388"/>
      <c r="BC46" s="1388"/>
      <c r="BD46" s="1388"/>
      <c r="BE46" s="1388"/>
      <c r="BF46" s="1388"/>
      <c r="BG46" s="1388"/>
      <c r="BH46" s="1388"/>
      <c r="BI46" s="1388"/>
      <c r="BJ46" s="1388"/>
      <c r="BK46" s="1388"/>
      <c r="BL46" s="1388"/>
      <c r="BM46" s="1388"/>
      <c r="BN46" s="1388"/>
      <c r="BO46" s="1388"/>
      <c r="BP46" s="1388"/>
      <c r="BQ46" s="1388"/>
      <c r="BR46" s="1388"/>
      <c r="BS46" s="1388"/>
      <c r="BT46" s="1388"/>
      <c r="BU46" s="1388"/>
      <c r="BV46" s="1388"/>
      <c r="BW46" s="1388"/>
      <c r="BX46" s="1388"/>
      <c r="BY46" s="1388"/>
      <c r="BZ46" s="1388"/>
      <c r="CA46" s="1388"/>
      <c r="CB46" s="1388"/>
      <c r="CC46" s="1388"/>
      <c r="CD46" s="1388"/>
      <c r="CE46" s="1388"/>
      <c r="CF46" s="1388"/>
      <c r="CG46" s="1388"/>
      <c r="CH46" s="1388"/>
      <c r="CI46" s="1391"/>
    </row>
    <row r="47" spans="1:87" s="314" customFormat="1" ht="6" customHeight="1">
      <c r="A47" s="1480"/>
      <c r="B47" s="1481"/>
      <c r="C47" s="1481"/>
      <c r="D47" s="1482"/>
      <c r="E47" s="1399"/>
      <c r="F47" s="1400"/>
      <c r="G47" s="1400"/>
      <c r="H47" s="1401"/>
      <c r="I47" s="1402"/>
      <c r="J47" s="1403"/>
      <c r="K47" s="1403"/>
      <c r="L47" s="1403"/>
      <c r="M47" s="1403"/>
      <c r="N47" s="1403"/>
      <c r="O47" s="1403"/>
      <c r="P47" s="1403"/>
      <c r="Q47" s="1403"/>
      <c r="R47" s="1403"/>
      <c r="S47" s="1403"/>
      <c r="T47" s="1403"/>
      <c r="U47" s="1403"/>
      <c r="V47" s="1403"/>
      <c r="W47" s="1403"/>
      <c r="X47" s="1403"/>
      <c r="Y47" s="1403"/>
      <c r="Z47" s="1403"/>
      <c r="AA47" s="1403"/>
      <c r="AB47" s="1403"/>
      <c r="AC47" s="1404"/>
      <c r="AD47" s="1407"/>
      <c r="AE47" s="1389"/>
      <c r="AF47" s="1389"/>
      <c r="AG47" s="1389"/>
      <c r="AH47" s="1389"/>
      <c r="AI47" s="1389"/>
      <c r="AJ47" s="1389"/>
      <c r="AK47" s="1389"/>
      <c r="AL47" s="1389"/>
      <c r="AM47" s="1389"/>
      <c r="AN47" s="1389"/>
      <c r="AO47" s="1389"/>
      <c r="AP47" s="1389"/>
      <c r="AQ47" s="1389"/>
      <c r="AR47" s="1389"/>
      <c r="AS47" s="1389"/>
      <c r="AT47" s="1389"/>
      <c r="AU47" s="1389"/>
      <c r="AV47" s="1389"/>
      <c r="AW47" s="1389"/>
      <c r="AX47" s="1389"/>
      <c r="AY47" s="1389"/>
      <c r="AZ47" s="1389"/>
      <c r="BA47" s="1389"/>
      <c r="BB47" s="1389"/>
      <c r="BC47" s="1389"/>
      <c r="BD47" s="1389"/>
      <c r="BE47" s="1389"/>
      <c r="BF47" s="1389"/>
      <c r="BG47" s="1389"/>
      <c r="BH47" s="1389"/>
      <c r="BI47" s="1389"/>
      <c r="BJ47" s="1389"/>
      <c r="BK47" s="1389"/>
      <c r="BL47" s="1389"/>
      <c r="BM47" s="1389"/>
      <c r="BN47" s="1389"/>
      <c r="BO47" s="1389"/>
      <c r="BP47" s="1389"/>
      <c r="BQ47" s="1389"/>
      <c r="BR47" s="1389"/>
      <c r="BS47" s="1389"/>
      <c r="BT47" s="1389"/>
      <c r="BU47" s="1389"/>
      <c r="BV47" s="1389"/>
      <c r="BW47" s="1389"/>
      <c r="BX47" s="1389"/>
      <c r="BY47" s="1389"/>
      <c r="BZ47" s="1389"/>
      <c r="CA47" s="1389"/>
      <c r="CB47" s="1389"/>
      <c r="CC47" s="1389"/>
      <c r="CD47" s="1389"/>
      <c r="CE47" s="1389"/>
      <c r="CF47" s="1389"/>
      <c r="CG47" s="1389"/>
      <c r="CH47" s="1389"/>
      <c r="CI47" s="1392"/>
    </row>
    <row r="48" spans="1:87" s="314" customFormat="1" ht="6" customHeight="1">
      <c r="A48" s="1480"/>
      <c r="B48" s="1481"/>
      <c r="C48" s="1481"/>
      <c r="D48" s="1482"/>
      <c r="E48" s="1393">
        <v>7</v>
      </c>
      <c r="F48" s="1394"/>
      <c r="G48" s="1394"/>
      <c r="H48" s="1395"/>
      <c r="I48" s="1402"/>
      <c r="J48" s="1403"/>
      <c r="K48" s="1403" t="s">
        <v>277</v>
      </c>
      <c r="L48" s="1403"/>
      <c r="M48" s="1403"/>
      <c r="N48" s="1403"/>
      <c r="O48" s="1403"/>
      <c r="P48" s="1403"/>
      <c r="Q48" s="1403"/>
      <c r="R48" s="1403"/>
      <c r="S48" s="1403"/>
      <c r="T48" s="1403"/>
      <c r="U48" s="1403"/>
      <c r="V48" s="1403"/>
      <c r="W48" s="1403"/>
      <c r="X48" s="1403"/>
      <c r="Y48" s="1403"/>
      <c r="Z48" s="1403"/>
      <c r="AA48" s="1403"/>
      <c r="AB48" s="1403"/>
      <c r="AC48" s="1404"/>
      <c r="AD48" s="1448" t="s">
        <v>278</v>
      </c>
      <c r="AE48" s="1449"/>
      <c r="AF48" s="1449"/>
      <c r="AG48" s="1449"/>
      <c r="AH48" s="1449"/>
      <c r="AI48" s="1449"/>
      <c r="AJ48" s="1449"/>
      <c r="AK48" s="1449"/>
      <c r="AL48" s="1387"/>
      <c r="AM48" s="1387"/>
      <c r="AN48" s="1387" t="s">
        <v>255</v>
      </c>
      <c r="AO48" s="1387"/>
      <c r="AP48" s="1387"/>
      <c r="AQ48" s="1387"/>
      <c r="AR48" s="1387"/>
      <c r="AS48" s="1387"/>
      <c r="AT48" s="1387"/>
      <c r="AU48" s="1387"/>
      <c r="AV48" s="1387"/>
      <c r="AW48" s="1387"/>
      <c r="AX48" s="1387"/>
      <c r="AY48" s="1387" t="s">
        <v>260</v>
      </c>
      <c r="AZ48" s="1387"/>
      <c r="BA48" s="1387"/>
      <c r="BB48" s="1387"/>
      <c r="BC48" s="1387"/>
      <c r="BD48" s="1387"/>
      <c r="BE48" s="1387"/>
      <c r="BF48" s="1390"/>
      <c r="BG48" s="1448" t="s">
        <v>279</v>
      </c>
      <c r="BH48" s="1449"/>
      <c r="BI48" s="1449"/>
      <c r="BJ48" s="1449"/>
      <c r="BK48" s="1449"/>
      <c r="BL48" s="1449"/>
      <c r="BM48" s="1449"/>
      <c r="BN48" s="1449"/>
      <c r="BO48" s="1449"/>
      <c r="BP48" s="1449"/>
      <c r="BQ48" s="1449"/>
      <c r="BR48" s="1387"/>
      <c r="BS48" s="1387"/>
      <c r="BT48" s="1387" t="s">
        <v>255</v>
      </c>
      <c r="BU48" s="1387"/>
      <c r="BV48" s="1387"/>
      <c r="BW48" s="1387"/>
      <c r="BX48" s="1387"/>
      <c r="BY48" s="1387"/>
      <c r="BZ48" s="1387"/>
      <c r="CA48" s="1387"/>
      <c r="CB48" s="1387"/>
      <c r="CC48" s="1387"/>
      <c r="CD48" s="1387"/>
      <c r="CE48" s="1387" t="s">
        <v>260</v>
      </c>
      <c r="CF48" s="1387"/>
      <c r="CG48" s="1387"/>
      <c r="CH48" s="1387"/>
      <c r="CI48" s="1390"/>
    </row>
    <row r="49" spans="1:87" s="314" customFormat="1" ht="6" customHeight="1">
      <c r="A49" s="1480"/>
      <c r="B49" s="1481"/>
      <c r="C49" s="1481"/>
      <c r="D49" s="1482"/>
      <c r="E49" s="1396"/>
      <c r="F49" s="1397"/>
      <c r="G49" s="1397"/>
      <c r="H49" s="1398"/>
      <c r="I49" s="1402"/>
      <c r="J49" s="1403"/>
      <c r="K49" s="1403"/>
      <c r="L49" s="1403"/>
      <c r="M49" s="1403"/>
      <c r="N49" s="1403"/>
      <c r="O49" s="1403"/>
      <c r="P49" s="1403"/>
      <c r="Q49" s="1403"/>
      <c r="R49" s="1403"/>
      <c r="S49" s="1403"/>
      <c r="T49" s="1403"/>
      <c r="U49" s="1403"/>
      <c r="V49" s="1403"/>
      <c r="W49" s="1403"/>
      <c r="X49" s="1403"/>
      <c r="Y49" s="1403"/>
      <c r="Z49" s="1403"/>
      <c r="AA49" s="1403"/>
      <c r="AB49" s="1403"/>
      <c r="AC49" s="1404"/>
      <c r="AD49" s="1450"/>
      <c r="AE49" s="1451"/>
      <c r="AF49" s="1451"/>
      <c r="AG49" s="1451"/>
      <c r="AH49" s="1451"/>
      <c r="AI49" s="1451"/>
      <c r="AJ49" s="1451"/>
      <c r="AK49" s="1451"/>
      <c r="AL49" s="1388"/>
      <c r="AM49" s="1388"/>
      <c r="AN49" s="1388"/>
      <c r="AO49" s="1388"/>
      <c r="AP49" s="1388"/>
      <c r="AQ49" s="1388"/>
      <c r="AR49" s="1388"/>
      <c r="AS49" s="1388"/>
      <c r="AT49" s="1388"/>
      <c r="AU49" s="1388"/>
      <c r="AV49" s="1388"/>
      <c r="AW49" s="1388"/>
      <c r="AX49" s="1388"/>
      <c r="AY49" s="1388"/>
      <c r="AZ49" s="1388"/>
      <c r="BA49" s="1388"/>
      <c r="BB49" s="1388"/>
      <c r="BC49" s="1388"/>
      <c r="BD49" s="1388"/>
      <c r="BE49" s="1388"/>
      <c r="BF49" s="1391"/>
      <c r="BG49" s="1450"/>
      <c r="BH49" s="1451"/>
      <c r="BI49" s="1451"/>
      <c r="BJ49" s="1451"/>
      <c r="BK49" s="1451"/>
      <c r="BL49" s="1451"/>
      <c r="BM49" s="1451"/>
      <c r="BN49" s="1451"/>
      <c r="BO49" s="1451"/>
      <c r="BP49" s="1451"/>
      <c r="BQ49" s="1451"/>
      <c r="BR49" s="1388"/>
      <c r="BS49" s="1388"/>
      <c r="BT49" s="1388"/>
      <c r="BU49" s="1388"/>
      <c r="BV49" s="1388"/>
      <c r="BW49" s="1388"/>
      <c r="BX49" s="1388"/>
      <c r="BY49" s="1388"/>
      <c r="BZ49" s="1388"/>
      <c r="CA49" s="1388"/>
      <c r="CB49" s="1388"/>
      <c r="CC49" s="1388"/>
      <c r="CD49" s="1388"/>
      <c r="CE49" s="1388"/>
      <c r="CF49" s="1388"/>
      <c r="CG49" s="1388"/>
      <c r="CH49" s="1388"/>
      <c r="CI49" s="1391"/>
    </row>
    <row r="50" spans="1:87" s="314" customFormat="1" ht="6" customHeight="1">
      <c r="A50" s="1480"/>
      <c r="B50" s="1481"/>
      <c r="C50" s="1481"/>
      <c r="D50" s="1482"/>
      <c r="E50" s="1396"/>
      <c r="F50" s="1397"/>
      <c r="G50" s="1397"/>
      <c r="H50" s="1398"/>
      <c r="I50" s="1402"/>
      <c r="J50" s="1403"/>
      <c r="K50" s="1403"/>
      <c r="L50" s="1403"/>
      <c r="M50" s="1403"/>
      <c r="N50" s="1403"/>
      <c r="O50" s="1403"/>
      <c r="P50" s="1403"/>
      <c r="Q50" s="1403"/>
      <c r="R50" s="1403"/>
      <c r="S50" s="1403"/>
      <c r="T50" s="1403"/>
      <c r="U50" s="1403"/>
      <c r="V50" s="1403"/>
      <c r="W50" s="1403"/>
      <c r="X50" s="1403"/>
      <c r="Y50" s="1403"/>
      <c r="Z50" s="1403"/>
      <c r="AA50" s="1403"/>
      <c r="AB50" s="1403"/>
      <c r="AC50" s="1404"/>
      <c r="AD50" s="1450"/>
      <c r="AE50" s="1451"/>
      <c r="AF50" s="1451"/>
      <c r="AG50" s="1451"/>
      <c r="AH50" s="1451"/>
      <c r="AI50" s="1451"/>
      <c r="AJ50" s="1451"/>
      <c r="AK50" s="1451"/>
      <c r="AL50" s="1388"/>
      <c r="AM50" s="1388"/>
      <c r="AN50" s="1388"/>
      <c r="AO50" s="1388"/>
      <c r="AP50" s="1388"/>
      <c r="AQ50" s="1388"/>
      <c r="AR50" s="1388"/>
      <c r="AS50" s="1388"/>
      <c r="AT50" s="1388"/>
      <c r="AU50" s="1388"/>
      <c r="AV50" s="1388"/>
      <c r="AW50" s="1388"/>
      <c r="AX50" s="1388"/>
      <c r="AY50" s="1388"/>
      <c r="AZ50" s="1388"/>
      <c r="BA50" s="1388"/>
      <c r="BB50" s="1388"/>
      <c r="BC50" s="1388"/>
      <c r="BD50" s="1388"/>
      <c r="BE50" s="1388"/>
      <c r="BF50" s="1391"/>
      <c r="BG50" s="1450"/>
      <c r="BH50" s="1451"/>
      <c r="BI50" s="1451"/>
      <c r="BJ50" s="1451"/>
      <c r="BK50" s="1451"/>
      <c r="BL50" s="1451"/>
      <c r="BM50" s="1451"/>
      <c r="BN50" s="1451"/>
      <c r="BO50" s="1451"/>
      <c r="BP50" s="1451"/>
      <c r="BQ50" s="1451"/>
      <c r="BR50" s="1388"/>
      <c r="BS50" s="1388"/>
      <c r="BT50" s="1388"/>
      <c r="BU50" s="1388"/>
      <c r="BV50" s="1388"/>
      <c r="BW50" s="1388"/>
      <c r="BX50" s="1388"/>
      <c r="BY50" s="1388"/>
      <c r="BZ50" s="1388"/>
      <c r="CA50" s="1388"/>
      <c r="CB50" s="1388"/>
      <c r="CC50" s="1388"/>
      <c r="CD50" s="1388"/>
      <c r="CE50" s="1388"/>
      <c r="CF50" s="1388"/>
      <c r="CG50" s="1388"/>
      <c r="CH50" s="1388"/>
      <c r="CI50" s="1391"/>
    </row>
    <row r="51" spans="1:87" s="314" customFormat="1" ht="6" customHeight="1">
      <c r="A51" s="1480"/>
      <c r="B51" s="1481"/>
      <c r="C51" s="1481"/>
      <c r="D51" s="1482"/>
      <c r="E51" s="1399"/>
      <c r="F51" s="1400"/>
      <c r="G51" s="1400"/>
      <c r="H51" s="1401"/>
      <c r="I51" s="1402"/>
      <c r="J51" s="1403"/>
      <c r="K51" s="1403"/>
      <c r="L51" s="1403"/>
      <c r="M51" s="1403"/>
      <c r="N51" s="1403"/>
      <c r="O51" s="1403"/>
      <c r="P51" s="1403"/>
      <c r="Q51" s="1403"/>
      <c r="R51" s="1403"/>
      <c r="S51" s="1403"/>
      <c r="T51" s="1403"/>
      <c r="U51" s="1403"/>
      <c r="V51" s="1403"/>
      <c r="W51" s="1403"/>
      <c r="X51" s="1403"/>
      <c r="Y51" s="1403"/>
      <c r="Z51" s="1403"/>
      <c r="AA51" s="1403"/>
      <c r="AB51" s="1403"/>
      <c r="AC51" s="1404"/>
      <c r="AD51" s="1452"/>
      <c r="AE51" s="1453"/>
      <c r="AF51" s="1453"/>
      <c r="AG51" s="1453"/>
      <c r="AH51" s="1453"/>
      <c r="AI51" s="1453"/>
      <c r="AJ51" s="1453"/>
      <c r="AK51" s="1453"/>
      <c r="AL51" s="1389"/>
      <c r="AM51" s="1389"/>
      <c r="AN51" s="1389"/>
      <c r="AO51" s="1389"/>
      <c r="AP51" s="1389"/>
      <c r="AQ51" s="1389"/>
      <c r="AR51" s="1389"/>
      <c r="AS51" s="1389"/>
      <c r="AT51" s="1389"/>
      <c r="AU51" s="1389"/>
      <c r="AV51" s="1389"/>
      <c r="AW51" s="1389"/>
      <c r="AX51" s="1389"/>
      <c r="AY51" s="1389"/>
      <c r="AZ51" s="1389"/>
      <c r="BA51" s="1389"/>
      <c r="BB51" s="1389"/>
      <c r="BC51" s="1389"/>
      <c r="BD51" s="1389"/>
      <c r="BE51" s="1389"/>
      <c r="BF51" s="1392"/>
      <c r="BG51" s="1452"/>
      <c r="BH51" s="1453"/>
      <c r="BI51" s="1453"/>
      <c r="BJ51" s="1453"/>
      <c r="BK51" s="1453"/>
      <c r="BL51" s="1453"/>
      <c r="BM51" s="1453"/>
      <c r="BN51" s="1453"/>
      <c r="BO51" s="1453"/>
      <c r="BP51" s="1453"/>
      <c r="BQ51" s="1453"/>
      <c r="BR51" s="1389"/>
      <c r="BS51" s="1389"/>
      <c r="BT51" s="1389"/>
      <c r="BU51" s="1389"/>
      <c r="BV51" s="1389"/>
      <c r="BW51" s="1389"/>
      <c r="BX51" s="1389"/>
      <c r="BY51" s="1389"/>
      <c r="BZ51" s="1389"/>
      <c r="CA51" s="1389"/>
      <c r="CB51" s="1389"/>
      <c r="CC51" s="1389"/>
      <c r="CD51" s="1389"/>
      <c r="CE51" s="1389"/>
      <c r="CF51" s="1389"/>
      <c r="CG51" s="1389"/>
      <c r="CH51" s="1389"/>
      <c r="CI51" s="1392"/>
    </row>
    <row r="52" spans="1:87" s="314" customFormat="1" ht="6" customHeight="1">
      <c r="A52" s="1480"/>
      <c r="B52" s="1481"/>
      <c r="C52" s="1481"/>
      <c r="D52" s="1482"/>
      <c r="E52" s="1393">
        <v>8</v>
      </c>
      <c r="F52" s="1394"/>
      <c r="G52" s="1394"/>
      <c r="H52" s="1395"/>
      <c r="I52" s="1402"/>
      <c r="J52" s="1403"/>
      <c r="K52" s="1403" t="s">
        <v>280</v>
      </c>
      <c r="L52" s="1403"/>
      <c r="M52" s="1403"/>
      <c r="N52" s="1403"/>
      <c r="O52" s="1403"/>
      <c r="P52" s="1403"/>
      <c r="Q52" s="1403"/>
      <c r="R52" s="1403"/>
      <c r="S52" s="1403"/>
      <c r="T52" s="1403"/>
      <c r="U52" s="1403"/>
      <c r="V52" s="1403"/>
      <c r="W52" s="1403"/>
      <c r="X52" s="1403"/>
      <c r="Y52" s="1403"/>
      <c r="Z52" s="1403"/>
      <c r="AA52" s="1403"/>
      <c r="AB52" s="1403"/>
      <c r="AC52" s="1404"/>
      <c r="AD52" s="1405"/>
      <c r="AE52" s="1387"/>
      <c r="AF52" s="1387"/>
      <c r="AG52" s="1387" t="s">
        <v>255</v>
      </c>
      <c r="AH52" s="1387"/>
      <c r="AI52" s="1387"/>
      <c r="AJ52" s="1387"/>
      <c r="AK52" s="1387"/>
      <c r="AL52" s="1387"/>
      <c r="AM52" s="1387"/>
      <c r="AN52" s="1387"/>
      <c r="AO52" s="1387"/>
      <c r="AP52" s="1387"/>
      <c r="AQ52" s="1387"/>
      <c r="AR52" s="1387"/>
      <c r="AS52" s="1387"/>
      <c r="AT52" s="1387"/>
      <c r="AU52" s="1387"/>
      <c r="AV52" s="1387"/>
      <c r="AW52" s="1387"/>
      <c r="AX52" s="1387"/>
      <c r="AY52" s="1387"/>
      <c r="AZ52" s="1387"/>
      <c r="BA52" s="1387"/>
      <c r="BB52" s="1387"/>
      <c r="BC52" s="1387"/>
      <c r="BD52" s="1387"/>
      <c r="BE52" s="1387"/>
      <c r="BF52" s="1387"/>
      <c r="BG52" s="1387"/>
      <c r="BH52" s="1387"/>
      <c r="BI52" s="1387"/>
      <c r="BJ52" s="1387" t="s">
        <v>260</v>
      </c>
      <c r="BK52" s="1387"/>
      <c r="BL52" s="1387"/>
      <c r="BM52" s="1387"/>
      <c r="BN52" s="1387"/>
      <c r="BO52" s="1387"/>
      <c r="BP52" s="1387"/>
      <c r="BQ52" s="1387"/>
      <c r="BR52" s="1387"/>
      <c r="BS52" s="1387"/>
      <c r="BT52" s="1387"/>
      <c r="BU52" s="1387"/>
      <c r="BV52" s="1387"/>
      <c r="BW52" s="1387"/>
      <c r="BX52" s="1387"/>
      <c r="BY52" s="1387"/>
      <c r="BZ52" s="1387"/>
      <c r="CA52" s="1387"/>
      <c r="CB52" s="1387"/>
      <c r="CC52" s="1387"/>
      <c r="CD52" s="1387"/>
      <c r="CE52" s="1387"/>
      <c r="CF52" s="1387"/>
      <c r="CG52" s="1387"/>
      <c r="CH52" s="1387"/>
      <c r="CI52" s="1390"/>
    </row>
    <row r="53" spans="1:87" s="314" customFormat="1" ht="6" customHeight="1">
      <c r="A53" s="1480"/>
      <c r="B53" s="1481"/>
      <c r="C53" s="1481"/>
      <c r="D53" s="1482"/>
      <c r="E53" s="1396"/>
      <c r="F53" s="1397"/>
      <c r="G53" s="1397"/>
      <c r="H53" s="1398"/>
      <c r="I53" s="1402"/>
      <c r="J53" s="1403"/>
      <c r="K53" s="1403"/>
      <c r="L53" s="1403"/>
      <c r="M53" s="1403"/>
      <c r="N53" s="1403"/>
      <c r="O53" s="1403"/>
      <c r="P53" s="1403"/>
      <c r="Q53" s="1403"/>
      <c r="R53" s="1403"/>
      <c r="S53" s="1403"/>
      <c r="T53" s="1403"/>
      <c r="U53" s="1403"/>
      <c r="V53" s="1403"/>
      <c r="W53" s="1403"/>
      <c r="X53" s="1403"/>
      <c r="Y53" s="1403"/>
      <c r="Z53" s="1403"/>
      <c r="AA53" s="1403"/>
      <c r="AB53" s="1403"/>
      <c r="AC53" s="1404"/>
      <c r="AD53" s="1406"/>
      <c r="AE53" s="1388"/>
      <c r="AF53" s="1388"/>
      <c r="AG53" s="1388"/>
      <c r="AH53" s="1388"/>
      <c r="AI53" s="1388"/>
      <c r="AJ53" s="1388"/>
      <c r="AK53" s="1388"/>
      <c r="AL53" s="1388"/>
      <c r="AM53" s="1388"/>
      <c r="AN53" s="1388"/>
      <c r="AO53" s="1388"/>
      <c r="AP53" s="1388"/>
      <c r="AQ53" s="1388"/>
      <c r="AR53" s="1388"/>
      <c r="AS53" s="1388"/>
      <c r="AT53" s="1388"/>
      <c r="AU53" s="1388"/>
      <c r="AV53" s="1388"/>
      <c r="AW53" s="1388"/>
      <c r="AX53" s="1388"/>
      <c r="AY53" s="1388"/>
      <c r="AZ53" s="1388"/>
      <c r="BA53" s="1388"/>
      <c r="BB53" s="1388"/>
      <c r="BC53" s="1388"/>
      <c r="BD53" s="1388"/>
      <c r="BE53" s="1388"/>
      <c r="BF53" s="1388"/>
      <c r="BG53" s="1388"/>
      <c r="BH53" s="1388"/>
      <c r="BI53" s="1388"/>
      <c r="BJ53" s="1388"/>
      <c r="BK53" s="1388"/>
      <c r="BL53" s="1388"/>
      <c r="BM53" s="1388"/>
      <c r="BN53" s="1388"/>
      <c r="BO53" s="1388"/>
      <c r="BP53" s="1388"/>
      <c r="BQ53" s="1388"/>
      <c r="BR53" s="1388"/>
      <c r="BS53" s="1388"/>
      <c r="BT53" s="1388"/>
      <c r="BU53" s="1388"/>
      <c r="BV53" s="1388"/>
      <c r="BW53" s="1388"/>
      <c r="BX53" s="1388"/>
      <c r="BY53" s="1388"/>
      <c r="BZ53" s="1388"/>
      <c r="CA53" s="1388"/>
      <c r="CB53" s="1388"/>
      <c r="CC53" s="1388"/>
      <c r="CD53" s="1388"/>
      <c r="CE53" s="1388"/>
      <c r="CF53" s="1388"/>
      <c r="CG53" s="1388"/>
      <c r="CH53" s="1388"/>
      <c r="CI53" s="1391"/>
    </row>
    <row r="54" spans="1:87" s="314" customFormat="1" ht="6" customHeight="1">
      <c r="A54" s="1480"/>
      <c r="B54" s="1481"/>
      <c r="C54" s="1481"/>
      <c r="D54" s="1482"/>
      <c r="E54" s="1396"/>
      <c r="F54" s="1397"/>
      <c r="G54" s="1397"/>
      <c r="H54" s="1398"/>
      <c r="I54" s="1402"/>
      <c r="J54" s="1403"/>
      <c r="K54" s="1403"/>
      <c r="L54" s="1403"/>
      <c r="M54" s="1403"/>
      <c r="N54" s="1403"/>
      <c r="O54" s="1403"/>
      <c r="P54" s="1403"/>
      <c r="Q54" s="1403"/>
      <c r="R54" s="1403"/>
      <c r="S54" s="1403"/>
      <c r="T54" s="1403"/>
      <c r="U54" s="1403"/>
      <c r="V54" s="1403"/>
      <c r="W54" s="1403"/>
      <c r="X54" s="1403"/>
      <c r="Y54" s="1403"/>
      <c r="Z54" s="1403"/>
      <c r="AA54" s="1403"/>
      <c r="AB54" s="1403"/>
      <c r="AC54" s="1404"/>
      <c r="AD54" s="1406"/>
      <c r="AE54" s="1388"/>
      <c r="AF54" s="1388"/>
      <c r="AG54" s="1388"/>
      <c r="AH54" s="1388"/>
      <c r="AI54" s="1388"/>
      <c r="AJ54" s="1388"/>
      <c r="AK54" s="1388"/>
      <c r="AL54" s="1388"/>
      <c r="AM54" s="1388"/>
      <c r="AN54" s="1388"/>
      <c r="AO54" s="1388"/>
      <c r="AP54" s="1388"/>
      <c r="AQ54" s="1388"/>
      <c r="AR54" s="1388"/>
      <c r="AS54" s="1388"/>
      <c r="AT54" s="1388"/>
      <c r="AU54" s="1388"/>
      <c r="AV54" s="1388"/>
      <c r="AW54" s="1388"/>
      <c r="AX54" s="1388"/>
      <c r="AY54" s="1388"/>
      <c r="AZ54" s="1388"/>
      <c r="BA54" s="1388"/>
      <c r="BB54" s="1388"/>
      <c r="BC54" s="1388"/>
      <c r="BD54" s="1388"/>
      <c r="BE54" s="1388"/>
      <c r="BF54" s="1388"/>
      <c r="BG54" s="1388"/>
      <c r="BH54" s="1388"/>
      <c r="BI54" s="1388"/>
      <c r="BJ54" s="1388"/>
      <c r="BK54" s="1388"/>
      <c r="BL54" s="1388"/>
      <c r="BM54" s="1388"/>
      <c r="BN54" s="1388"/>
      <c r="BO54" s="1388"/>
      <c r="BP54" s="1388"/>
      <c r="BQ54" s="1388"/>
      <c r="BR54" s="1388"/>
      <c r="BS54" s="1388"/>
      <c r="BT54" s="1388"/>
      <c r="BU54" s="1388"/>
      <c r="BV54" s="1388"/>
      <c r="BW54" s="1388"/>
      <c r="BX54" s="1388"/>
      <c r="BY54" s="1388"/>
      <c r="BZ54" s="1388"/>
      <c r="CA54" s="1388"/>
      <c r="CB54" s="1388"/>
      <c r="CC54" s="1388"/>
      <c r="CD54" s="1388"/>
      <c r="CE54" s="1388"/>
      <c r="CF54" s="1388"/>
      <c r="CG54" s="1388"/>
      <c r="CH54" s="1388"/>
      <c r="CI54" s="1391"/>
    </row>
    <row r="55" spans="1:87" s="314" customFormat="1" ht="6" customHeight="1">
      <c r="A55" s="1480"/>
      <c r="B55" s="1481"/>
      <c r="C55" s="1481"/>
      <c r="D55" s="1482"/>
      <c r="E55" s="1399"/>
      <c r="F55" s="1400"/>
      <c r="G55" s="1400"/>
      <c r="H55" s="1401"/>
      <c r="I55" s="1402"/>
      <c r="J55" s="1403"/>
      <c r="K55" s="1403"/>
      <c r="L55" s="1403"/>
      <c r="M55" s="1403"/>
      <c r="N55" s="1403"/>
      <c r="O55" s="1403"/>
      <c r="P55" s="1403"/>
      <c r="Q55" s="1403"/>
      <c r="R55" s="1403"/>
      <c r="S55" s="1403"/>
      <c r="T55" s="1403"/>
      <c r="U55" s="1403"/>
      <c r="V55" s="1403"/>
      <c r="W55" s="1403"/>
      <c r="X55" s="1403"/>
      <c r="Y55" s="1403"/>
      <c r="Z55" s="1403"/>
      <c r="AA55" s="1403"/>
      <c r="AB55" s="1403"/>
      <c r="AC55" s="1404"/>
      <c r="AD55" s="1407"/>
      <c r="AE55" s="1389"/>
      <c r="AF55" s="1389"/>
      <c r="AG55" s="1389"/>
      <c r="AH55" s="1389"/>
      <c r="AI55" s="1389"/>
      <c r="AJ55" s="1389"/>
      <c r="AK55" s="1389"/>
      <c r="AL55" s="1389"/>
      <c r="AM55" s="1389"/>
      <c r="AN55" s="1389"/>
      <c r="AO55" s="1389"/>
      <c r="AP55" s="1389"/>
      <c r="AQ55" s="1389"/>
      <c r="AR55" s="1389"/>
      <c r="AS55" s="1389"/>
      <c r="AT55" s="1389"/>
      <c r="AU55" s="1389"/>
      <c r="AV55" s="1389"/>
      <c r="AW55" s="1389"/>
      <c r="AX55" s="1389"/>
      <c r="AY55" s="1389"/>
      <c r="AZ55" s="1389"/>
      <c r="BA55" s="1389"/>
      <c r="BB55" s="1389"/>
      <c r="BC55" s="1389"/>
      <c r="BD55" s="1389"/>
      <c r="BE55" s="1389"/>
      <c r="BF55" s="1389"/>
      <c r="BG55" s="1389"/>
      <c r="BH55" s="1389"/>
      <c r="BI55" s="1389"/>
      <c r="BJ55" s="1389"/>
      <c r="BK55" s="1389"/>
      <c r="BL55" s="1389"/>
      <c r="BM55" s="1389"/>
      <c r="BN55" s="1389"/>
      <c r="BO55" s="1389"/>
      <c r="BP55" s="1389"/>
      <c r="BQ55" s="1389"/>
      <c r="BR55" s="1389"/>
      <c r="BS55" s="1389"/>
      <c r="BT55" s="1389"/>
      <c r="BU55" s="1389"/>
      <c r="BV55" s="1389"/>
      <c r="BW55" s="1389"/>
      <c r="BX55" s="1389"/>
      <c r="BY55" s="1389"/>
      <c r="BZ55" s="1389"/>
      <c r="CA55" s="1389"/>
      <c r="CB55" s="1389"/>
      <c r="CC55" s="1389"/>
      <c r="CD55" s="1389"/>
      <c r="CE55" s="1389"/>
      <c r="CF55" s="1389"/>
      <c r="CG55" s="1389"/>
      <c r="CH55" s="1389"/>
      <c r="CI55" s="1392"/>
    </row>
    <row r="56" spans="1:87" s="314" customFormat="1" ht="6" customHeight="1">
      <c r="A56" s="1480"/>
      <c r="B56" s="1481"/>
      <c r="C56" s="1481"/>
      <c r="D56" s="1482"/>
      <c r="E56" s="1393">
        <v>9</v>
      </c>
      <c r="F56" s="1394"/>
      <c r="G56" s="1394"/>
      <c r="H56" s="1395"/>
      <c r="I56" s="1402"/>
      <c r="J56" s="1403"/>
      <c r="K56" s="1403" t="s">
        <v>281</v>
      </c>
      <c r="L56" s="1403"/>
      <c r="M56" s="1403"/>
      <c r="N56" s="1403"/>
      <c r="O56" s="1403"/>
      <c r="P56" s="1403"/>
      <c r="Q56" s="1403"/>
      <c r="R56" s="1403"/>
      <c r="S56" s="1403"/>
      <c r="T56" s="1403"/>
      <c r="U56" s="1403"/>
      <c r="V56" s="1403"/>
      <c r="W56" s="1403"/>
      <c r="X56" s="1403"/>
      <c r="Y56" s="1403"/>
      <c r="Z56" s="1403"/>
      <c r="AA56" s="1403"/>
      <c r="AB56" s="1403"/>
      <c r="AC56" s="1404"/>
      <c r="AD56" s="1405"/>
      <c r="AE56" s="1387"/>
      <c r="AF56" s="1387"/>
      <c r="AG56" s="1387" t="s">
        <v>255</v>
      </c>
      <c r="AH56" s="1387"/>
      <c r="AI56" s="1387"/>
      <c r="AJ56" s="1387"/>
      <c r="AK56" s="1387"/>
      <c r="AL56" s="1456" t="s">
        <v>282</v>
      </c>
      <c r="AM56" s="1456"/>
      <c r="AN56" s="1456"/>
      <c r="AO56" s="1456"/>
      <c r="AP56" s="1456"/>
      <c r="AQ56" s="1456"/>
      <c r="AR56" s="1456"/>
      <c r="AS56" s="1456"/>
      <c r="AT56" s="1456"/>
      <c r="AU56" s="1456"/>
      <c r="AV56" s="1456"/>
      <c r="AW56" s="1456"/>
      <c r="AX56" s="1456"/>
      <c r="AY56" s="1456"/>
      <c r="AZ56" s="1456"/>
      <c r="BA56" s="1456"/>
      <c r="BB56" s="1456"/>
      <c r="BC56" s="1387"/>
      <c r="BD56" s="1387"/>
      <c r="BE56" s="1462" t="s">
        <v>586</v>
      </c>
      <c r="BF56" s="1462"/>
      <c r="BG56" s="1462"/>
      <c r="BH56" s="1462"/>
      <c r="BI56" s="1462"/>
      <c r="BJ56" s="1462"/>
      <c r="BK56" s="1459" t="s">
        <v>585</v>
      </c>
      <c r="BL56" s="1459"/>
      <c r="BM56" s="1459"/>
      <c r="BN56" s="1459"/>
      <c r="BO56" s="1459"/>
      <c r="BP56" s="1459"/>
      <c r="BQ56" s="1459"/>
      <c r="BR56" s="1459"/>
      <c r="BS56" s="1459"/>
      <c r="BT56" s="1459"/>
      <c r="BU56" s="1459"/>
      <c r="BV56" s="1459"/>
      <c r="BW56" s="1459"/>
      <c r="BX56" s="1387"/>
      <c r="BY56" s="1387"/>
      <c r="BZ56" s="1387" t="s">
        <v>587</v>
      </c>
      <c r="CA56" s="1387"/>
      <c r="CB56" s="1387"/>
      <c r="CC56" s="1387"/>
      <c r="CD56" s="1387"/>
      <c r="CE56" s="1387"/>
      <c r="CF56" s="1387"/>
      <c r="CG56" s="1387"/>
      <c r="CH56" s="1387"/>
      <c r="CI56" s="1390"/>
    </row>
    <row r="57" spans="1:87" s="314" customFormat="1" ht="6" customHeight="1">
      <c r="A57" s="1480"/>
      <c r="B57" s="1481"/>
      <c r="C57" s="1481"/>
      <c r="D57" s="1482"/>
      <c r="E57" s="1396"/>
      <c r="F57" s="1397"/>
      <c r="G57" s="1397"/>
      <c r="H57" s="1398"/>
      <c r="I57" s="1402"/>
      <c r="J57" s="1403"/>
      <c r="K57" s="1403"/>
      <c r="L57" s="1403"/>
      <c r="M57" s="1403"/>
      <c r="N57" s="1403"/>
      <c r="O57" s="1403"/>
      <c r="P57" s="1403"/>
      <c r="Q57" s="1403"/>
      <c r="R57" s="1403"/>
      <c r="S57" s="1403"/>
      <c r="T57" s="1403"/>
      <c r="U57" s="1403"/>
      <c r="V57" s="1403"/>
      <c r="W57" s="1403"/>
      <c r="X57" s="1403"/>
      <c r="Y57" s="1403"/>
      <c r="Z57" s="1403"/>
      <c r="AA57" s="1403"/>
      <c r="AB57" s="1403"/>
      <c r="AC57" s="1404"/>
      <c r="AD57" s="1406"/>
      <c r="AE57" s="1388"/>
      <c r="AF57" s="1388"/>
      <c r="AG57" s="1388"/>
      <c r="AH57" s="1388"/>
      <c r="AI57" s="1388"/>
      <c r="AJ57" s="1388"/>
      <c r="AK57" s="1388"/>
      <c r="AL57" s="1457"/>
      <c r="AM57" s="1457"/>
      <c r="AN57" s="1457"/>
      <c r="AO57" s="1457"/>
      <c r="AP57" s="1457"/>
      <c r="AQ57" s="1457"/>
      <c r="AR57" s="1457"/>
      <c r="AS57" s="1457"/>
      <c r="AT57" s="1457"/>
      <c r="AU57" s="1457"/>
      <c r="AV57" s="1457"/>
      <c r="AW57" s="1457"/>
      <c r="AX57" s="1457"/>
      <c r="AY57" s="1457"/>
      <c r="AZ57" s="1457"/>
      <c r="BA57" s="1457"/>
      <c r="BB57" s="1457"/>
      <c r="BC57" s="1388"/>
      <c r="BD57" s="1388"/>
      <c r="BE57" s="1463"/>
      <c r="BF57" s="1463"/>
      <c r="BG57" s="1463"/>
      <c r="BH57" s="1463"/>
      <c r="BI57" s="1463"/>
      <c r="BJ57" s="1463"/>
      <c r="BK57" s="1460"/>
      <c r="BL57" s="1460"/>
      <c r="BM57" s="1460"/>
      <c r="BN57" s="1460"/>
      <c r="BO57" s="1460"/>
      <c r="BP57" s="1460"/>
      <c r="BQ57" s="1460"/>
      <c r="BR57" s="1460"/>
      <c r="BS57" s="1460"/>
      <c r="BT57" s="1460"/>
      <c r="BU57" s="1460"/>
      <c r="BV57" s="1460"/>
      <c r="BW57" s="1460"/>
      <c r="BX57" s="1388"/>
      <c r="BY57" s="1388"/>
      <c r="BZ57" s="1388"/>
      <c r="CA57" s="1388"/>
      <c r="CB57" s="1388"/>
      <c r="CC57" s="1388"/>
      <c r="CD57" s="1388"/>
      <c r="CE57" s="1388"/>
      <c r="CF57" s="1388"/>
      <c r="CG57" s="1388"/>
      <c r="CH57" s="1388"/>
      <c r="CI57" s="1391"/>
    </row>
    <row r="58" spans="1:87" s="314" customFormat="1" ht="6" customHeight="1">
      <c r="A58" s="1480"/>
      <c r="B58" s="1481"/>
      <c r="C58" s="1481"/>
      <c r="D58" s="1482"/>
      <c r="E58" s="1396"/>
      <c r="F58" s="1397"/>
      <c r="G58" s="1397"/>
      <c r="H58" s="1398"/>
      <c r="I58" s="1402"/>
      <c r="J58" s="1403"/>
      <c r="K58" s="1403"/>
      <c r="L58" s="1403"/>
      <c r="M58" s="1403"/>
      <c r="N58" s="1403"/>
      <c r="O58" s="1403"/>
      <c r="P58" s="1403"/>
      <c r="Q58" s="1403"/>
      <c r="R58" s="1403"/>
      <c r="S58" s="1403"/>
      <c r="T58" s="1403"/>
      <c r="U58" s="1403"/>
      <c r="V58" s="1403"/>
      <c r="W58" s="1403"/>
      <c r="X58" s="1403"/>
      <c r="Y58" s="1403"/>
      <c r="Z58" s="1403"/>
      <c r="AA58" s="1403"/>
      <c r="AB58" s="1403"/>
      <c r="AC58" s="1404"/>
      <c r="AD58" s="1406"/>
      <c r="AE58" s="1388"/>
      <c r="AF58" s="1388"/>
      <c r="AG58" s="1388"/>
      <c r="AH58" s="1388"/>
      <c r="AI58" s="1388"/>
      <c r="AJ58" s="1388"/>
      <c r="AK58" s="1388"/>
      <c r="AL58" s="1457"/>
      <c r="AM58" s="1457"/>
      <c r="AN58" s="1457"/>
      <c r="AO58" s="1457"/>
      <c r="AP58" s="1457"/>
      <c r="AQ58" s="1457"/>
      <c r="AR58" s="1457"/>
      <c r="AS58" s="1457"/>
      <c r="AT58" s="1457"/>
      <c r="AU58" s="1457"/>
      <c r="AV58" s="1457"/>
      <c r="AW58" s="1457"/>
      <c r="AX58" s="1457"/>
      <c r="AY58" s="1457"/>
      <c r="AZ58" s="1457"/>
      <c r="BA58" s="1457"/>
      <c r="BB58" s="1457"/>
      <c r="BC58" s="1388"/>
      <c r="BD58" s="1388"/>
      <c r="BE58" s="1463"/>
      <c r="BF58" s="1463"/>
      <c r="BG58" s="1463"/>
      <c r="BH58" s="1463"/>
      <c r="BI58" s="1463"/>
      <c r="BJ58" s="1463"/>
      <c r="BK58" s="1460"/>
      <c r="BL58" s="1460"/>
      <c r="BM58" s="1460"/>
      <c r="BN58" s="1460"/>
      <c r="BO58" s="1460"/>
      <c r="BP58" s="1460"/>
      <c r="BQ58" s="1460"/>
      <c r="BR58" s="1460"/>
      <c r="BS58" s="1460"/>
      <c r="BT58" s="1460"/>
      <c r="BU58" s="1460"/>
      <c r="BV58" s="1460"/>
      <c r="BW58" s="1460"/>
      <c r="BX58" s="1388"/>
      <c r="BY58" s="1388"/>
      <c r="BZ58" s="1388"/>
      <c r="CA58" s="1388"/>
      <c r="CB58" s="1388"/>
      <c r="CC58" s="1388"/>
      <c r="CD58" s="1388"/>
      <c r="CE58" s="1388"/>
      <c r="CF58" s="1388"/>
      <c r="CG58" s="1388"/>
      <c r="CH58" s="1388"/>
      <c r="CI58" s="1391"/>
    </row>
    <row r="59" spans="1:87" s="314" customFormat="1" ht="6" customHeight="1">
      <c r="A59" s="1480"/>
      <c r="B59" s="1481"/>
      <c r="C59" s="1481"/>
      <c r="D59" s="1482"/>
      <c r="E59" s="1399"/>
      <c r="F59" s="1400"/>
      <c r="G59" s="1400"/>
      <c r="H59" s="1401"/>
      <c r="I59" s="1402"/>
      <c r="J59" s="1403"/>
      <c r="K59" s="1403"/>
      <c r="L59" s="1403"/>
      <c r="M59" s="1403"/>
      <c r="N59" s="1403"/>
      <c r="O59" s="1403"/>
      <c r="P59" s="1403"/>
      <c r="Q59" s="1403"/>
      <c r="R59" s="1403"/>
      <c r="S59" s="1403"/>
      <c r="T59" s="1403"/>
      <c r="U59" s="1403"/>
      <c r="V59" s="1403"/>
      <c r="W59" s="1403"/>
      <c r="X59" s="1403"/>
      <c r="Y59" s="1403"/>
      <c r="Z59" s="1403"/>
      <c r="AA59" s="1403"/>
      <c r="AB59" s="1403"/>
      <c r="AC59" s="1404"/>
      <c r="AD59" s="1407"/>
      <c r="AE59" s="1389"/>
      <c r="AF59" s="1389"/>
      <c r="AG59" s="1389"/>
      <c r="AH59" s="1389"/>
      <c r="AI59" s="1389"/>
      <c r="AJ59" s="1389"/>
      <c r="AK59" s="1389"/>
      <c r="AL59" s="1458"/>
      <c r="AM59" s="1458"/>
      <c r="AN59" s="1458"/>
      <c r="AO59" s="1458"/>
      <c r="AP59" s="1458"/>
      <c r="AQ59" s="1458"/>
      <c r="AR59" s="1458"/>
      <c r="AS59" s="1458"/>
      <c r="AT59" s="1458"/>
      <c r="AU59" s="1458"/>
      <c r="AV59" s="1458"/>
      <c r="AW59" s="1458"/>
      <c r="AX59" s="1458"/>
      <c r="AY59" s="1458"/>
      <c r="AZ59" s="1458"/>
      <c r="BA59" s="1458"/>
      <c r="BB59" s="1458"/>
      <c r="BC59" s="1389"/>
      <c r="BD59" s="1389"/>
      <c r="BE59" s="1464"/>
      <c r="BF59" s="1464"/>
      <c r="BG59" s="1464"/>
      <c r="BH59" s="1464"/>
      <c r="BI59" s="1464"/>
      <c r="BJ59" s="1464"/>
      <c r="BK59" s="1461"/>
      <c r="BL59" s="1461"/>
      <c r="BM59" s="1461"/>
      <c r="BN59" s="1461"/>
      <c r="BO59" s="1461"/>
      <c r="BP59" s="1461"/>
      <c r="BQ59" s="1461"/>
      <c r="BR59" s="1461"/>
      <c r="BS59" s="1461"/>
      <c r="BT59" s="1461"/>
      <c r="BU59" s="1461"/>
      <c r="BV59" s="1461"/>
      <c r="BW59" s="1461"/>
      <c r="BX59" s="1389"/>
      <c r="BY59" s="1389"/>
      <c r="BZ59" s="1389"/>
      <c r="CA59" s="1389"/>
      <c r="CB59" s="1389"/>
      <c r="CC59" s="1389"/>
      <c r="CD59" s="1389"/>
      <c r="CE59" s="1389"/>
      <c r="CF59" s="1389"/>
      <c r="CG59" s="1389"/>
      <c r="CH59" s="1389"/>
      <c r="CI59" s="1392"/>
    </row>
    <row r="60" spans="1:87" s="314" customFormat="1" ht="6" customHeight="1">
      <c r="A60" s="1480"/>
      <c r="B60" s="1481"/>
      <c r="C60" s="1481"/>
      <c r="D60" s="1482"/>
      <c r="E60" s="1393">
        <v>10</v>
      </c>
      <c r="F60" s="1394"/>
      <c r="G60" s="1394"/>
      <c r="H60" s="1395"/>
      <c r="I60" s="1402"/>
      <c r="J60" s="1403"/>
      <c r="K60" s="1403" t="s">
        <v>283</v>
      </c>
      <c r="L60" s="1403"/>
      <c r="M60" s="1403"/>
      <c r="N60" s="1403"/>
      <c r="O60" s="1403"/>
      <c r="P60" s="1403"/>
      <c r="Q60" s="1403"/>
      <c r="R60" s="1403"/>
      <c r="S60" s="1403"/>
      <c r="T60" s="1403"/>
      <c r="U60" s="1403"/>
      <c r="V60" s="1403"/>
      <c r="W60" s="1403"/>
      <c r="X60" s="1403"/>
      <c r="Y60" s="1403"/>
      <c r="Z60" s="1403"/>
      <c r="AA60" s="1403"/>
      <c r="AB60" s="1403"/>
      <c r="AC60" s="1404"/>
      <c r="AD60" s="1405"/>
      <c r="AE60" s="1387"/>
      <c r="AF60" s="1387"/>
      <c r="AG60" s="1387" t="s">
        <v>255</v>
      </c>
      <c r="AH60" s="1387"/>
      <c r="AI60" s="1387"/>
      <c r="AJ60" s="1387"/>
      <c r="AK60" s="1387"/>
      <c r="AL60" s="1456" t="s">
        <v>284</v>
      </c>
      <c r="AM60" s="1456"/>
      <c r="AN60" s="1456"/>
      <c r="AO60" s="1456"/>
      <c r="AP60" s="1456"/>
      <c r="AQ60" s="1456"/>
      <c r="AR60" s="1456"/>
      <c r="AS60" s="1456"/>
      <c r="AT60" s="1456"/>
      <c r="AU60" s="1456"/>
      <c r="AV60" s="1456"/>
      <c r="AW60" s="1456"/>
      <c r="AX60" s="1456"/>
      <c r="AY60" s="1456"/>
      <c r="AZ60" s="1456"/>
      <c r="BA60" s="1456"/>
      <c r="BB60" s="1456"/>
      <c r="BC60" s="1387"/>
      <c r="BD60" s="1387"/>
      <c r="BE60" s="1387" t="s">
        <v>285</v>
      </c>
      <c r="BF60" s="1387"/>
      <c r="BG60" s="1387"/>
      <c r="BH60" s="1387"/>
      <c r="BI60" s="1387"/>
      <c r="BJ60" s="1387"/>
      <c r="BK60" s="1387" t="s">
        <v>286</v>
      </c>
      <c r="BL60" s="1387"/>
      <c r="BM60" s="1387"/>
      <c r="BN60" s="1387"/>
      <c r="BO60" s="1387"/>
      <c r="BP60" s="1387"/>
      <c r="BQ60" s="1387"/>
      <c r="BR60" s="1387"/>
      <c r="BS60" s="1387"/>
      <c r="BT60" s="1387"/>
      <c r="BU60" s="1387"/>
      <c r="BV60" s="1387"/>
      <c r="BW60" s="1387"/>
      <c r="BX60" s="1387"/>
      <c r="BY60" s="1387"/>
      <c r="BZ60" s="1387" t="s">
        <v>587</v>
      </c>
      <c r="CA60" s="1387"/>
      <c r="CB60" s="1387"/>
      <c r="CC60" s="1387"/>
      <c r="CD60" s="1387"/>
      <c r="CE60" s="1387"/>
      <c r="CF60" s="1387"/>
      <c r="CG60" s="1387"/>
      <c r="CH60" s="1387"/>
      <c r="CI60" s="1390"/>
    </row>
    <row r="61" spans="1:87" s="314" customFormat="1" ht="6" customHeight="1">
      <c r="A61" s="1480"/>
      <c r="B61" s="1481"/>
      <c r="C61" s="1481"/>
      <c r="D61" s="1482"/>
      <c r="E61" s="1396"/>
      <c r="F61" s="1397"/>
      <c r="G61" s="1397"/>
      <c r="H61" s="1398"/>
      <c r="I61" s="1402"/>
      <c r="J61" s="1403"/>
      <c r="K61" s="1403"/>
      <c r="L61" s="1403"/>
      <c r="M61" s="1403"/>
      <c r="N61" s="1403"/>
      <c r="O61" s="1403"/>
      <c r="P61" s="1403"/>
      <c r="Q61" s="1403"/>
      <c r="R61" s="1403"/>
      <c r="S61" s="1403"/>
      <c r="T61" s="1403"/>
      <c r="U61" s="1403"/>
      <c r="V61" s="1403"/>
      <c r="W61" s="1403"/>
      <c r="X61" s="1403"/>
      <c r="Y61" s="1403"/>
      <c r="Z61" s="1403"/>
      <c r="AA61" s="1403"/>
      <c r="AB61" s="1403"/>
      <c r="AC61" s="1404"/>
      <c r="AD61" s="1406"/>
      <c r="AE61" s="1388"/>
      <c r="AF61" s="1388"/>
      <c r="AG61" s="1388"/>
      <c r="AH61" s="1388"/>
      <c r="AI61" s="1388"/>
      <c r="AJ61" s="1388"/>
      <c r="AK61" s="1388"/>
      <c r="AL61" s="1457"/>
      <c r="AM61" s="1457"/>
      <c r="AN61" s="1457"/>
      <c r="AO61" s="1457"/>
      <c r="AP61" s="1457"/>
      <c r="AQ61" s="1457"/>
      <c r="AR61" s="1457"/>
      <c r="AS61" s="1457"/>
      <c r="AT61" s="1457"/>
      <c r="AU61" s="1457"/>
      <c r="AV61" s="1457"/>
      <c r="AW61" s="1457"/>
      <c r="AX61" s="1457"/>
      <c r="AY61" s="1457"/>
      <c r="AZ61" s="1457"/>
      <c r="BA61" s="1457"/>
      <c r="BB61" s="1457"/>
      <c r="BC61" s="1388"/>
      <c r="BD61" s="1388"/>
      <c r="BE61" s="1388"/>
      <c r="BF61" s="1388"/>
      <c r="BG61" s="1388"/>
      <c r="BH61" s="1388"/>
      <c r="BI61" s="1388"/>
      <c r="BJ61" s="1388"/>
      <c r="BK61" s="1388"/>
      <c r="BL61" s="1388"/>
      <c r="BM61" s="1388"/>
      <c r="BN61" s="1388"/>
      <c r="BO61" s="1388"/>
      <c r="BP61" s="1388"/>
      <c r="BQ61" s="1388"/>
      <c r="BR61" s="1388"/>
      <c r="BS61" s="1388"/>
      <c r="BT61" s="1388"/>
      <c r="BU61" s="1388"/>
      <c r="BV61" s="1388"/>
      <c r="BW61" s="1388"/>
      <c r="BX61" s="1388"/>
      <c r="BY61" s="1388"/>
      <c r="BZ61" s="1388"/>
      <c r="CA61" s="1388"/>
      <c r="CB61" s="1388"/>
      <c r="CC61" s="1388"/>
      <c r="CD61" s="1388"/>
      <c r="CE61" s="1388"/>
      <c r="CF61" s="1388"/>
      <c r="CG61" s="1388"/>
      <c r="CH61" s="1388"/>
      <c r="CI61" s="1391"/>
    </row>
    <row r="62" spans="1:87" s="314" customFormat="1" ht="6" customHeight="1">
      <c r="A62" s="1480"/>
      <c r="B62" s="1481"/>
      <c r="C62" s="1481"/>
      <c r="D62" s="1482"/>
      <c r="E62" s="1396"/>
      <c r="F62" s="1397"/>
      <c r="G62" s="1397"/>
      <c r="H62" s="1398"/>
      <c r="I62" s="1402"/>
      <c r="J62" s="1403"/>
      <c r="K62" s="1403"/>
      <c r="L62" s="1403"/>
      <c r="M62" s="1403"/>
      <c r="N62" s="1403"/>
      <c r="O62" s="1403"/>
      <c r="P62" s="1403"/>
      <c r="Q62" s="1403"/>
      <c r="R62" s="1403"/>
      <c r="S62" s="1403"/>
      <c r="T62" s="1403"/>
      <c r="U62" s="1403"/>
      <c r="V62" s="1403"/>
      <c r="W62" s="1403"/>
      <c r="X62" s="1403"/>
      <c r="Y62" s="1403"/>
      <c r="Z62" s="1403"/>
      <c r="AA62" s="1403"/>
      <c r="AB62" s="1403"/>
      <c r="AC62" s="1404"/>
      <c r="AD62" s="1406"/>
      <c r="AE62" s="1388"/>
      <c r="AF62" s="1388"/>
      <c r="AG62" s="1388"/>
      <c r="AH62" s="1388"/>
      <c r="AI62" s="1388"/>
      <c r="AJ62" s="1388"/>
      <c r="AK62" s="1388"/>
      <c r="AL62" s="1457"/>
      <c r="AM62" s="1457"/>
      <c r="AN62" s="1457"/>
      <c r="AO62" s="1457"/>
      <c r="AP62" s="1457"/>
      <c r="AQ62" s="1457"/>
      <c r="AR62" s="1457"/>
      <c r="AS62" s="1457"/>
      <c r="AT62" s="1457"/>
      <c r="AU62" s="1457"/>
      <c r="AV62" s="1457"/>
      <c r="AW62" s="1457"/>
      <c r="AX62" s="1457"/>
      <c r="AY62" s="1457"/>
      <c r="AZ62" s="1457"/>
      <c r="BA62" s="1457"/>
      <c r="BB62" s="1457"/>
      <c r="BC62" s="1388"/>
      <c r="BD62" s="1388"/>
      <c r="BE62" s="1388"/>
      <c r="BF62" s="1388"/>
      <c r="BG62" s="1388"/>
      <c r="BH62" s="1388"/>
      <c r="BI62" s="1388"/>
      <c r="BJ62" s="1388"/>
      <c r="BK62" s="1388"/>
      <c r="BL62" s="1388"/>
      <c r="BM62" s="1388"/>
      <c r="BN62" s="1388"/>
      <c r="BO62" s="1388"/>
      <c r="BP62" s="1388"/>
      <c r="BQ62" s="1388"/>
      <c r="BR62" s="1388"/>
      <c r="BS62" s="1388"/>
      <c r="BT62" s="1388"/>
      <c r="BU62" s="1388"/>
      <c r="BV62" s="1388"/>
      <c r="BW62" s="1388"/>
      <c r="BX62" s="1388"/>
      <c r="BY62" s="1388"/>
      <c r="BZ62" s="1388"/>
      <c r="CA62" s="1388"/>
      <c r="CB62" s="1388"/>
      <c r="CC62" s="1388"/>
      <c r="CD62" s="1388"/>
      <c r="CE62" s="1388"/>
      <c r="CF62" s="1388"/>
      <c r="CG62" s="1388"/>
      <c r="CH62" s="1388"/>
      <c r="CI62" s="1391"/>
    </row>
    <row r="63" spans="1:87" s="314" customFormat="1" ht="6" customHeight="1">
      <c r="A63" s="1480"/>
      <c r="B63" s="1481"/>
      <c r="C63" s="1481"/>
      <c r="D63" s="1482"/>
      <c r="E63" s="1399"/>
      <c r="F63" s="1400"/>
      <c r="G63" s="1400"/>
      <c r="H63" s="1401"/>
      <c r="I63" s="1402"/>
      <c r="J63" s="1403"/>
      <c r="K63" s="1403"/>
      <c r="L63" s="1403"/>
      <c r="M63" s="1403"/>
      <c r="N63" s="1403"/>
      <c r="O63" s="1403"/>
      <c r="P63" s="1403"/>
      <c r="Q63" s="1403"/>
      <c r="R63" s="1403"/>
      <c r="S63" s="1403"/>
      <c r="T63" s="1403"/>
      <c r="U63" s="1403"/>
      <c r="V63" s="1403"/>
      <c r="W63" s="1403"/>
      <c r="X63" s="1403"/>
      <c r="Y63" s="1403"/>
      <c r="Z63" s="1403"/>
      <c r="AA63" s="1403"/>
      <c r="AB63" s="1403"/>
      <c r="AC63" s="1404"/>
      <c r="AD63" s="1407"/>
      <c r="AE63" s="1389"/>
      <c r="AF63" s="1389"/>
      <c r="AG63" s="1389"/>
      <c r="AH63" s="1389"/>
      <c r="AI63" s="1389"/>
      <c r="AJ63" s="1389"/>
      <c r="AK63" s="1389"/>
      <c r="AL63" s="1458"/>
      <c r="AM63" s="1458"/>
      <c r="AN63" s="1458"/>
      <c r="AO63" s="1458"/>
      <c r="AP63" s="1458"/>
      <c r="AQ63" s="1458"/>
      <c r="AR63" s="1458"/>
      <c r="AS63" s="1458"/>
      <c r="AT63" s="1458"/>
      <c r="AU63" s="1458"/>
      <c r="AV63" s="1458"/>
      <c r="AW63" s="1458"/>
      <c r="AX63" s="1458"/>
      <c r="AY63" s="1458"/>
      <c r="AZ63" s="1458"/>
      <c r="BA63" s="1458"/>
      <c r="BB63" s="1458"/>
      <c r="BC63" s="1389"/>
      <c r="BD63" s="1389"/>
      <c r="BE63" s="1389"/>
      <c r="BF63" s="1389"/>
      <c r="BG63" s="1389"/>
      <c r="BH63" s="1389"/>
      <c r="BI63" s="1389"/>
      <c r="BJ63" s="1389"/>
      <c r="BK63" s="1389"/>
      <c r="BL63" s="1389"/>
      <c r="BM63" s="1389"/>
      <c r="BN63" s="1389"/>
      <c r="BO63" s="1389"/>
      <c r="BP63" s="1389"/>
      <c r="BQ63" s="1389"/>
      <c r="BR63" s="1389"/>
      <c r="BS63" s="1389"/>
      <c r="BT63" s="1389"/>
      <c r="BU63" s="1389"/>
      <c r="BV63" s="1389"/>
      <c r="BW63" s="1389"/>
      <c r="BX63" s="1389"/>
      <c r="BY63" s="1389"/>
      <c r="BZ63" s="1389"/>
      <c r="CA63" s="1389"/>
      <c r="CB63" s="1389"/>
      <c r="CC63" s="1389"/>
      <c r="CD63" s="1389"/>
      <c r="CE63" s="1389"/>
      <c r="CF63" s="1389"/>
      <c r="CG63" s="1389"/>
      <c r="CH63" s="1389"/>
      <c r="CI63" s="1392"/>
    </row>
    <row r="64" spans="1:87" s="314" customFormat="1" ht="6" customHeight="1">
      <c r="A64" s="1480"/>
      <c r="B64" s="1481"/>
      <c r="C64" s="1481"/>
      <c r="D64" s="1482"/>
      <c r="E64" s="1393">
        <v>11</v>
      </c>
      <c r="F64" s="1394"/>
      <c r="G64" s="1394"/>
      <c r="H64" s="1395"/>
      <c r="I64" s="1402"/>
      <c r="J64" s="1403"/>
      <c r="K64" s="1403" t="s">
        <v>287</v>
      </c>
      <c r="L64" s="1403"/>
      <c r="M64" s="1403"/>
      <c r="N64" s="1403"/>
      <c r="O64" s="1403"/>
      <c r="P64" s="1403"/>
      <c r="Q64" s="1403"/>
      <c r="R64" s="1403"/>
      <c r="S64" s="1403"/>
      <c r="T64" s="1403"/>
      <c r="U64" s="1403"/>
      <c r="V64" s="1403"/>
      <c r="W64" s="1403"/>
      <c r="X64" s="1403"/>
      <c r="Y64" s="1403"/>
      <c r="Z64" s="1403"/>
      <c r="AA64" s="1403"/>
      <c r="AB64" s="1403"/>
      <c r="AC64" s="1404"/>
      <c r="AD64" s="1405"/>
      <c r="AE64" s="1387"/>
      <c r="AF64" s="1387"/>
      <c r="AG64" s="1387" t="s">
        <v>255</v>
      </c>
      <c r="AH64" s="1387"/>
      <c r="AI64" s="1387"/>
      <c r="AJ64" s="1387"/>
      <c r="AK64" s="1387"/>
      <c r="AL64" s="1387"/>
      <c r="AM64" s="1387"/>
      <c r="AN64" s="1387"/>
      <c r="AO64" s="1387"/>
      <c r="AP64" s="1387"/>
      <c r="AQ64" s="1387"/>
      <c r="AR64" s="1387"/>
      <c r="AS64" s="1387"/>
      <c r="AT64" s="1387"/>
      <c r="AU64" s="1387"/>
      <c r="AV64" s="1387"/>
      <c r="AW64" s="1387"/>
      <c r="AX64" s="1387"/>
      <c r="AY64" s="1387"/>
      <c r="AZ64" s="1387"/>
      <c r="BA64" s="1387"/>
      <c r="BB64" s="1387"/>
      <c r="BC64" s="1387"/>
      <c r="BD64" s="1387"/>
      <c r="BE64" s="1387"/>
      <c r="BF64" s="1387"/>
      <c r="BG64" s="1387"/>
      <c r="BH64" s="1387"/>
      <c r="BI64" s="1387"/>
      <c r="BJ64" s="1387" t="s">
        <v>260</v>
      </c>
      <c r="BK64" s="1387"/>
      <c r="BL64" s="1387"/>
      <c r="BM64" s="1387"/>
      <c r="BN64" s="1387"/>
      <c r="BO64" s="1387"/>
      <c r="BP64" s="1387"/>
      <c r="BQ64" s="1387"/>
      <c r="BR64" s="1387"/>
      <c r="BS64" s="1387"/>
      <c r="BT64" s="1387"/>
      <c r="BU64" s="1387"/>
      <c r="BV64" s="1387"/>
      <c r="BW64" s="1387"/>
      <c r="BX64" s="1387"/>
      <c r="BY64" s="1387"/>
      <c r="BZ64" s="1387"/>
      <c r="CA64" s="1387"/>
      <c r="CB64" s="1387"/>
      <c r="CC64" s="1387"/>
      <c r="CD64" s="1387"/>
      <c r="CE64" s="1387"/>
      <c r="CF64" s="1387"/>
      <c r="CG64" s="1387"/>
      <c r="CH64" s="1387"/>
      <c r="CI64" s="1390"/>
    </row>
    <row r="65" spans="1:87" s="314" customFormat="1" ht="6" customHeight="1">
      <c r="A65" s="1480"/>
      <c r="B65" s="1481"/>
      <c r="C65" s="1481"/>
      <c r="D65" s="1482"/>
      <c r="E65" s="1396"/>
      <c r="F65" s="1397"/>
      <c r="G65" s="1397"/>
      <c r="H65" s="1398"/>
      <c r="I65" s="1402"/>
      <c r="J65" s="1403"/>
      <c r="K65" s="1403"/>
      <c r="L65" s="1403"/>
      <c r="M65" s="1403"/>
      <c r="N65" s="1403"/>
      <c r="O65" s="1403"/>
      <c r="P65" s="1403"/>
      <c r="Q65" s="1403"/>
      <c r="R65" s="1403"/>
      <c r="S65" s="1403"/>
      <c r="T65" s="1403"/>
      <c r="U65" s="1403"/>
      <c r="V65" s="1403"/>
      <c r="W65" s="1403"/>
      <c r="X65" s="1403"/>
      <c r="Y65" s="1403"/>
      <c r="Z65" s="1403"/>
      <c r="AA65" s="1403"/>
      <c r="AB65" s="1403"/>
      <c r="AC65" s="1404"/>
      <c r="AD65" s="1406"/>
      <c r="AE65" s="1388"/>
      <c r="AF65" s="1388"/>
      <c r="AG65" s="1388"/>
      <c r="AH65" s="1388"/>
      <c r="AI65" s="1388"/>
      <c r="AJ65" s="1388"/>
      <c r="AK65" s="1388"/>
      <c r="AL65" s="1388"/>
      <c r="AM65" s="1388"/>
      <c r="AN65" s="1388"/>
      <c r="AO65" s="1388"/>
      <c r="AP65" s="1388"/>
      <c r="AQ65" s="1388"/>
      <c r="AR65" s="1388"/>
      <c r="AS65" s="1388"/>
      <c r="AT65" s="1388"/>
      <c r="AU65" s="1388"/>
      <c r="AV65" s="1388"/>
      <c r="AW65" s="1388"/>
      <c r="AX65" s="1388"/>
      <c r="AY65" s="1388"/>
      <c r="AZ65" s="1388"/>
      <c r="BA65" s="1388"/>
      <c r="BB65" s="1388"/>
      <c r="BC65" s="1388"/>
      <c r="BD65" s="1388"/>
      <c r="BE65" s="1388"/>
      <c r="BF65" s="1388"/>
      <c r="BG65" s="1388"/>
      <c r="BH65" s="1388"/>
      <c r="BI65" s="1388"/>
      <c r="BJ65" s="1388"/>
      <c r="BK65" s="1388"/>
      <c r="BL65" s="1388"/>
      <c r="BM65" s="1388"/>
      <c r="BN65" s="1388"/>
      <c r="BO65" s="1388"/>
      <c r="BP65" s="1388"/>
      <c r="BQ65" s="1388"/>
      <c r="BR65" s="1388"/>
      <c r="BS65" s="1388"/>
      <c r="BT65" s="1388"/>
      <c r="BU65" s="1388"/>
      <c r="BV65" s="1388"/>
      <c r="BW65" s="1388"/>
      <c r="BX65" s="1388"/>
      <c r="BY65" s="1388"/>
      <c r="BZ65" s="1388"/>
      <c r="CA65" s="1388"/>
      <c r="CB65" s="1388"/>
      <c r="CC65" s="1388"/>
      <c r="CD65" s="1388"/>
      <c r="CE65" s="1388"/>
      <c r="CF65" s="1388"/>
      <c r="CG65" s="1388"/>
      <c r="CH65" s="1388"/>
      <c r="CI65" s="1391"/>
    </row>
    <row r="66" spans="1:87" s="314" customFormat="1" ht="6" customHeight="1">
      <c r="A66" s="1480"/>
      <c r="B66" s="1481"/>
      <c r="C66" s="1481"/>
      <c r="D66" s="1482"/>
      <c r="E66" s="1396"/>
      <c r="F66" s="1397"/>
      <c r="G66" s="1397"/>
      <c r="H66" s="1398"/>
      <c r="I66" s="1402"/>
      <c r="J66" s="1403"/>
      <c r="K66" s="1403"/>
      <c r="L66" s="1403"/>
      <c r="M66" s="1403"/>
      <c r="N66" s="1403"/>
      <c r="O66" s="1403"/>
      <c r="P66" s="1403"/>
      <c r="Q66" s="1403"/>
      <c r="R66" s="1403"/>
      <c r="S66" s="1403"/>
      <c r="T66" s="1403"/>
      <c r="U66" s="1403"/>
      <c r="V66" s="1403"/>
      <c r="W66" s="1403"/>
      <c r="X66" s="1403"/>
      <c r="Y66" s="1403"/>
      <c r="Z66" s="1403"/>
      <c r="AA66" s="1403"/>
      <c r="AB66" s="1403"/>
      <c r="AC66" s="1404"/>
      <c r="AD66" s="1406"/>
      <c r="AE66" s="1388"/>
      <c r="AF66" s="1388"/>
      <c r="AG66" s="1388"/>
      <c r="AH66" s="1388"/>
      <c r="AI66" s="1388"/>
      <c r="AJ66" s="1388"/>
      <c r="AK66" s="1388"/>
      <c r="AL66" s="1388"/>
      <c r="AM66" s="1388"/>
      <c r="AN66" s="1388"/>
      <c r="AO66" s="1388"/>
      <c r="AP66" s="1388"/>
      <c r="AQ66" s="1388"/>
      <c r="AR66" s="1388"/>
      <c r="AS66" s="1388"/>
      <c r="AT66" s="1388"/>
      <c r="AU66" s="1388"/>
      <c r="AV66" s="1388"/>
      <c r="AW66" s="1388"/>
      <c r="AX66" s="1388"/>
      <c r="AY66" s="1388"/>
      <c r="AZ66" s="1388"/>
      <c r="BA66" s="1388"/>
      <c r="BB66" s="1388"/>
      <c r="BC66" s="1388"/>
      <c r="BD66" s="1388"/>
      <c r="BE66" s="1388"/>
      <c r="BF66" s="1388"/>
      <c r="BG66" s="1388"/>
      <c r="BH66" s="1388"/>
      <c r="BI66" s="1388"/>
      <c r="BJ66" s="1388"/>
      <c r="BK66" s="1388"/>
      <c r="BL66" s="1388"/>
      <c r="BM66" s="1388"/>
      <c r="BN66" s="1388"/>
      <c r="BO66" s="1388"/>
      <c r="BP66" s="1388"/>
      <c r="BQ66" s="1388"/>
      <c r="BR66" s="1388"/>
      <c r="BS66" s="1388"/>
      <c r="BT66" s="1388"/>
      <c r="BU66" s="1388"/>
      <c r="BV66" s="1388"/>
      <c r="BW66" s="1388"/>
      <c r="BX66" s="1388"/>
      <c r="BY66" s="1388"/>
      <c r="BZ66" s="1388"/>
      <c r="CA66" s="1388"/>
      <c r="CB66" s="1388"/>
      <c r="CC66" s="1388"/>
      <c r="CD66" s="1388"/>
      <c r="CE66" s="1388"/>
      <c r="CF66" s="1388"/>
      <c r="CG66" s="1388"/>
      <c r="CH66" s="1388"/>
      <c r="CI66" s="1391"/>
    </row>
    <row r="67" spans="1:87" s="314" customFormat="1" ht="6" customHeight="1">
      <c r="A67" s="1483"/>
      <c r="B67" s="1484"/>
      <c r="C67" s="1484"/>
      <c r="D67" s="1485"/>
      <c r="E67" s="1399"/>
      <c r="F67" s="1400"/>
      <c r="G67" s="1400"/>
      <c r="H67" s="1401"/>
      <c r="I67" s="1402"/>
      <c r="J67" s="1403"/>
      <c r="K67" s="1403"/>
      <c r="L67" s="1403"/>
      <c r="M67" s="1403"/>
      <c r="N67" s="1403"/>
      <c r="O67" s="1403"/>
      <c r="P67" s="1403"/>
      <c r="Q67" s="1403"/>
      <c r="R67" s="1403"/>
      <c r="S67" s="1403"/>
      <c r="T67" s="1403"/>
      <c r="U67" s="1403"/>
      <c r="V67" s="1403"/>
      <c r="W67" s="1403"/>
      <c r="X67" s="1403"/>
      <c r="Y67" s="1403"/>
      <c r="Z67" s="1403"/>
      <c r="AA67" s="1403"/>
      <c r="AB67" s="1403"/>
      <c r="AC67" s="1404"/>
      <c r="AD67" s="1407"/>
      <c r="AE67" s="1389"/>
      <c r="AF67" s="1389"/>
      <c r="AG67" s="1389"/>
      <c r="AH67" s="1389"/>
      <c r="AI67" s="1389"/>
      <c r="AJ67" s="1389"/>
      <c r="AK67" s="1389"/>
      <c r="AL67" s="1389"/>
      <c r="AM67" s="1389"/>
      <c r="AN67" s="1389"/>
      <c r="AO67" s="1389"/>
      <c r="AP67" s="1389"/>
      <c r="AQ67" s="1389"/>
      <c r="AR67" s="1389"/>
      <c r="AS67" s="1389"/>
      <c r="AT67" s="1389"/>
      <c r="AU67" s="1389"/>
      <c r="AV67" s="1389"/>
      <c r="AW67" s="1389"/>
      <c r="AX67" s="1389"/>
      <c r="AY67" s="1389"/>
      <c r="AZ67" s="1389"/>
      <c r="BA67" s="1389"/>
      <c r="BB67" s="1389"/>
      <c r="BC67" s="1389"/>
      <c r="BD67" s="1389"/>
      <c r="BE67" s="1389"/>
      <c r="BF67" s="1389"/>
      <c r="BG67" s="1389"/>
      <c r="BH67" s="1389"/>
      <c r="BI67" s="1389"/>
      <c r="BJ67" s="1389"/>
      <c r="BK67" s="1389"/>
      <c r="BL67" s="1389"/>
      <c r="BM67" s="1389"/>
      <c r="BN67" s="1389"/>
      <c r="BO67" s="1389"/>
      <c r="BP67" s="1389"/>
      <c r="BQ67" s="1389"/>
      <c r="BR67" s="1389"/>
      <c r="BS67" s="1389"/>
      <c r="BT67" s="1389"/>
      <c r="BU67" s="1389"/>
      <c r="BV67" s="1389"/>
      <c r="BW67" s="1389"/>
      <c r="BX67" s="1389"/>
      <c r="BY67" s="1389"/>
      <c r="BZ67" s="1389"/>
      <c r="CA67" s="1389"/>
      <c r="CB67" s="1389"/>
      <c r="CC67" s="1389"/>
      <c r="CD67" s="1389"/>
      <c r="CE67" s="1389"/>
      <c r="CF67" s="1389"/>
      <c r="CG67" s="1389"/>
      <c r="CH67" s="1389"/>
      <c r="CI67" s="1392"/>
    </row>
    <row r="68" spans="1:87" s="314" customFormat="1" ht="6" customHeight="1">
      <c r="A68" s="1414" t="s">
        <v>288</v>
      </c>
      <c r="B68" s="1415"/>
      <c r="C68" s="1415"/>
      <c r="D68" s="1416"/>
      <c r="E68" s="1393">
        <v>12</v>
      </c>
      <c r="F68" s="1394"/>
      <c r="G68" s="1394"/>
      <c r="H68" s="1395"/>
      <c r="I68" s="1396"/>
      <c r="J68" s="1397"/>
      <c r="K68" s="1397" t="s">
        <v>289</v>
      </c>
      <c r="L68" s="1397"/>
      <c r="M68" s="1397"/>
      <c r="N68" s="1397"/>
      <c r="O68" s="1397"/>
      <c r="P68" s="1397"/>
      <c r="Q68" s="1397"/>
      <c r="R68" s="1397"/>
      <c r="S68" s="1397"/>
      <c r="T68" s="1397"/>
      <c r="U68" s="1397"/>
      <c r="V68" s="1397"/>
      <c r="W68" s="1397"/>
      <c r="X68" s="1397"/>
      <c r="Y68" s="1397"/>
      <c r="Z68" s="1397"/>
      <c r="AA68" s="1397"/>
      <c r="AB68" s="1397"/>
      <c r="AC68" s="1398"/>
      <c r="AD68" s="1409" t="s">
        <v>290</v>
      </c>
      <c r="AE68" s="1409"/>
      <c r="AF68" s="1409"/>
      <c r="AG68" s="1409"/>
      <c r="AH68" s="1409"/>
      <c r="AI68" s="1409"/>
      <c r="AJ68" s="1409"/>
      <c r="AK68" s="1454"/>
      <c r="AL68" s="1454"/>
      <c r="AM68" s="1454"/>
      <c r="AN68" s="1454"/>
      <c r="AO68" s="1454"/>
      <c r="AP68" s="1454"/>
      <c r="AQ68" s="1454"/>
      <c r="AR68" s="1454"/>
      <c r="AS68" s="1388" t="s">
        <v>291</v>
      </c>
      <c r="AT68" s="1388"/>
      <c r="AU68" s="1388"/>
      <c r="AV68" s="1388"/>
      <c r="AW68" s="1388"/>
      <c r="AX68" s="1388"/>
      <c r="AY68" s="1388"/>
      <c r="AZ68" s="1388"/>
      <c r="BA68" s="1388"/>
      <c r="BB68" s="1388"/>
      <c r="BC68" s="1388"/>
      <c r="BD68" s="1388"/>
      <c r="BE68" s="1388"/>
      <c r="BF68" s="1388"/>
      <c r="BG68" s="1388"/>
      <c r="BH68" s="1391"/>
      <c r="BI68" s="1425" t="s">
        <v>292</v>
      </c>
      <c r="BJ68" s="1409"/>
      <c r="BK68" s="1409"/>
      <c r="BL68" s="1409"/>
      <c r="BM68" s="1409"/>
      <c r="BN68" s="1409"/>
      <c r="BO68" s="1409"/>
      <c r="BP68" s="1409"/>
      <c r="BQ68" s="1409"/>
      <c r="BR68" s="1409"/>
      <c r="BS68" s="1409"/>
      <c r="BT68" s="1409"/>
      <c r="BU68" s="1409"/>
      <c r="BV68" s="1409"/>
      <c r="BW68" s="1454"/>
      <c r="BX68" s="1454"/>
      <c r="BY68" s="1454"/>
      <c r="BZ68" s="1454"/>
      <c r="CA68" s="1454"/>
      <c r="CB68" s="1454"/>
      <c r="CC68" s="1454"/>
      <c r="CD68" s="1454"/>
      <c r="CE68" s="1388" t="s">
        <v>293</v>
      </c>
      <c r="CF68" s="1388"/>
      <c r="CG68" s="1388"/>
      <c r="CH68" s="1388"/>
      <c r="CI68" s="1391"/>
    </row>
    <row r="69" spans="1:87" s="314" customFormat="1" ht="6" customHeight="1">
      <c r="A69" s="1417"/>
      <c r="B69" s="1418"/>
      <c r="C69" s="1418"/>
      <c r="D69" s="1419"/>
      <c r="E69" s="1396"/>
      <c r="F69" s="1397"/>
      <c r="G69" s="1397"/>
      <c r="H69" s="1398"/>
      <c r="I69" s="1396"/>
      <c r="J69" s="1397"/>
      <c r="K69" s="1397"/>
      <c r="L69" s="1397"/>
      <c r="M69" s="1397"/>
      <c r="N69" s="1397"/>
      <c r="O69" s="1397"/>
      <c r="P69" s="1397"/>
      <c r="Q69" s="1397"/>
      <c r="R69" s="1397"/>
      <c r="S69" s="1397"/>
      <c r="T69" s="1397"/>
      <c r="U69" s="1397"/>
      <c r="V69" s="1397"/>
      <c r="W69" s="1397"/>
      <c r="X69" s="1397"/>
      <c r="Y69" s="1397"/>
      <c r="Z69" s="1397"/>
      <c r="AA69" s="1397"/>
      <c r="AB69" s="1397"/>
      <c r="AC69" s="1398"/>
      <c r="AD69" s="1409"/>
      <c r="AE69" s="1409"/>
      <c r="AF69" s="1409"/>
      <c r="AG69" s="1409"/>
      <c r="AH69" s="1409"/>
      <c r="AI69" s="1409"/>
      <c r="AJ69" s="1409"/>
      <c r="AK69" s="1454"/>
      <c r="AL69" s="1454"/>
      <c r="AM69" s="1454"/>
      <c r="AN69" s="1454"/>
      <c r="AO69" s="1454"/>
      <c r="AP69" s="1454"/>
      <c r="AQ69" s="1454"/>
      <c r="AR69" s="1454"/>
      <c r="AS69" s="1388"/>
      <c r="AT69" s="1388"/>
      <c r="AU69" s="1388"/>
      <c r="AV69" s="1388"/>
      <c r="AW69" s="1388"/>
      <c r="AX69" s="1388"/>
      <c r="AY69" s="1388"/>
      <c r="AZ69" s="1388"/>
      <c r="BA69" s="1388"/>
      <c r="BB69" s="1388"/>
      <c r="BC69" s="1388"/>
      <c r="BD69" s="1388"/>
      <c r="BE69" s="1388"/>
      <c r="BF69" s="1388"/>
      <c r="BG69" s="1388"/>
      <c r="BH69" s="1391"/>
      <c r="BI69" s="1425"/>
      <c r="BJ69" s="1409"/>
      <c r="BK69" s="1409"/>
      <c r="BL69" s="1409"/>
      <c r="BM69" s="1409"/>
      <c r="BN69" s="1409"/>
      <c r="BO69" s="1409"/>
      <c r="BP69" s="1409"/>
      <c r="BQ69" s="1409"/>
      <c r="BR69" s="1409"/>
      <c r="BS69" s="1409"/>
      <c r="BT69" s="1409"/>
      <c r="BU69" s="1409"/>
      <c r="BV69" s="1409"/>
      <c r="BW69" s="1454"/>
      <c r="BX69" s="1454"/>
      <c r="BY69" s="1454"/>
      <c r="BZ69" s="1454"/>
      <c r="CA69" s="1454"/>
      <c r="CB69" s="1454"/>
      <c r="CC69" s="1454"/>
      <c r="CD69" s="1454"/>
      <c r="CE69" s="1388"/>
      <c r="CF69" s="1388"/>
      <c r="CG69" s="1388"/>
      <c r="CH69" s="1388"/>
      <c r="CI69" s="1391"/>
    </row>
    <row r="70" spans="1:87" s="314" customFormat="1" ht="6" customHeight="1">
      <c r="A70" s="1417"/>
      <c r="B70" s="1418"/>
      <c r="C70" s="1418"/>
      <c r="D70" s="1419"/>
      <c r="E70" s="1396"/>
      <c r="F70" s="1397"/>
      <c r="G70" s="1397"/>
      <c r="H70" s="1398"/>
      <c r="I70" s="1396"/>
      <c r="J70" s="1397"/>
      <c r="K70" s="1397"/>
      <c r="L70" s="1397"/>
      <c r="M70" s="1397"/>
      <c r="N70" s="1397"/>
      <c r="O70" s="1397"/>
      <c r="P70" s="1397"/>
      <c r="Q70" s="1397"/>
      <c r="R70" s="1397"/>
      <c r="S70" s="1397"/>
      <c r="T70" s="1397"/>
      <c r="U70" s="1397"/>
      <c r="V70" s="1397"/>
      <c r="W70" s="1397"/>
      <c r="X70" s="1397"/>
      <c r="Y70" s="1397"/>
      <c r="Z70" s="1397"/>
      <c r="AA70" s="1397"/>
      <c r="AB70" s="1397"/>
      <c r="AC70" s="1398"/>
      <c r="AD70" s="1409"/>
      <c r="AE70" s="1409"/>
      <c r="AF70" s="1409"/>
      <c r="AG70" s="1409"/>
      <c r="AH70" s="1409"/>
      <c r="AI70" s="1409"/>
      <c r="AJ70" s="1409"/>
      <c r="AK70" s="1454"/>
      <c r="AL70" s="1454"/>
      <c r="AM70" s="1454"/>
      <c r="AN70" s="1454"/>
      <c r="AO70" s="1454"/>
      <c r="AP70" s="1454"/>
      <c r="AQ70" s="1454"/>
      <c r="AR70" s="1454"/>
      <c r="AS70" s="1388"/>
      <c r="AT70" s="1388"/>
      <c r="AU70" s="1388"/>
      <c r="AV70" s="1388"/>
      <c r="AW70" s="1388"/>
      <c r="AX70" s="1388"/>
      <c r="AY70" s="1388"/>
      <c r="AZ70" s="1388"/>
      <c r="BA70" s="1388"/>
      <c r="BB70" s="1388"/>
      <c r="BC70" s="1388"/>
      <c r="BD70" s="1388"/>
      <c r="BE70" s="1388"/>
      <c r="BF70" s="1388"/>
      <c r="BG70" s="1388"/>
      <c r="BH70" s="1391"/>
      <c r="BI70" s="1425"/>
      <c r="BJ70" s="1409"/>
      <c r="BK70" s="1409"/>
      <c r="BL70" s="1409"/>
      <c r="BM70" s="1409"/>
      <c r="BN70" s="1409"/>
      <c r="BO70" s="1409"/>
      <c r="BP70" s="1409"/>
      <c r="BQ70" s="1409"/>
      <c r="BR70" s="1409"/>
      <c r="BS70" s="1409"/>
      <c r="BT70" s="1409"/>
      <c r="BU70" s="1409"/>
      <c r="BV70" s="1409"/>
      <c r="BW70" s="1454"/>
      <c r="BX70" s="1454"/>
      <c r="BY70" s="1454"/>
      <c r="BZ70" s="1454"/>
      <c r="CA70" s="1454"/>
      <c r="CB70" s="1454"/>
      <c r="CC70" s="1454"/>
      <c r="CD70" s="1454"/>
      <c r="CE70" s="1388"/>
      <c r="CF70" s="1388"/>
      <c r="CG70" s="1388"/>
      <c r="CH70" s="1388"/>
      <c r="CI70" s="1391"/>
    </row>
    <row r="71" spans="1:87" s="314" customFormat="1" ht="6" customHeight="1">
      <c r="A71" s="1417"/>
      <c r="B71" s="1418"/>
      <c r="C71" s="1418"/>
      <c r="D71" s="1419"/>
      <c r="E71" s="1399"/>
      <c r="F71" s="1400"/>
      <c r="G71" s="1400"/>
      <c r="H71" s="1401"/>
      <c r="I71" s="1399"/>
      <c r="J71" s="1400"/>
      <c r="K71" s="1400"/>
      <c r="L71" s="1400"/>
      <c r="M71" s="1400"/>
      <c r="N71" s="1400"/>
      <c r="O71" s="1400"/>
      <c r="P71" s="1400"/>
      <c r="Q71" s="1400"/>
      <c r="R71" s="1400"/>
      <c r="S71" s="1400"/>
      <c r="T71" s="1400"/>
      <c r="U71" s="1400"/>
      <c r="V71" s="1400"/>
      <c r="W71" s="1400"/>
      <c r="X71" s="1400"/>
      <c r="Y71" s="1400"/>
      <c r="Z71" s="1400"/>
      <c r="AA71" s="1400"/>
      <c r="AB71" s="1400"/>
      <c r="AC71" s="1401"/>
      <c r="AD71" s="1410"/>
      <c r="AE71" s="1410"/>
      <c r="AF71" s="1410"/>
      <c r="AG71" s="1410"/>
      <c r="AH71" s="1410"/>
      <c r="AI71" s="1410"/>
      <c r="AJ71" s="1410"/>
      <c r="AK71" s="1455"/>
      <c r="AL71" s="1455"/>
      <c r="AM71" s="1455"/>
      <c r="AN71" s="1455"/>
      <c r="AO71" s="1455"/>
      <c r="AP71" s="1455"/>
      <c r="AQ71" s="1455"/>
      <c r="AR71" s="1455"/>
      <c r="AS71" s="1389"/>
      <c r="AT71" s="1389"/>
      <c r="AU71" s="1389"/>
      <c r="AV71" s="1389"/>
      <c r="AW71" s="1389"/>
      <c r="AX71" s="1389"/>
      <c r="AY71" s="1389"/>
      <c r="AZ71" s="1389"/>
      <c r="BA71" s="1389"/>
      <c r="BB71" s="1389"/>
      <c r="BC71" s="1389"/>
      <c r="BD71" s="1389"/>
      <c r="BE71" s="1389"/>
      <c r="BF71" s="1389"/>
      <c r="BG71" s="1389"/>
      <c r="BH71" s="1392"/>
      <c r="BI71" s="1426"/>
      <c r="BJ71" s="1410"/>
      <c r="BK71" s="1410"/>
      <c r="BL71" s="1410"/>
      <c r="BM71" s="1410"/>
      <c r="BN71" s="1410"/>
      <c r="BO71" s="1410"/>
      <c r="BP71" s="1410"/>
      <c r="BQ71" s="1410"/>
      <c r="BR71" s="1410"/>
      <c r="BS71" s="1410"/>
      <c r="BT71" s="1410"/>
      <c r="BU71" s="1410"/>
      <c r="BV71" s="1410"/>
      <c r="BW71" s="1455"/>
      <c r="BX71" s="1455"/>
      <c r="BY71" s="1455"/>
      <c r="BZ71" s="1455"/>
      <c r="CA71" s="1455"/>
      <c r="CB71" s="1455"/>
      <c r="CC71" s="1455"/>
      <c r="CD71" s="1455"/>
      <c r="CE71" s="1389"/>
      <c r="CF71" s="1389"/>
      <c r="CG71" s="1389"/>
      <c r="CH71" s="1389"/>
      <c r="CI71" s="1392"/>
    </row>
    <row r="72" spans="1:87" s="314" customFormat="1" ht="6" customHeight="1">
      <c r="A72" s="1417"/>
      <c r="B72" s="1418"/>
      <c r="C72" s="1418"/>
      <c r="D72" s="1419"/>
      <c r="E72" s="1393">
        <v>13</v>
      </c>
      <c r="F72" s="1394"/>
      <c r="G72" s="1394"/>
      <c r="H72" s="1395"/>
      <c r="I72" s="1393"/>
      <c r="J72" s="1394"/>
      <c r="K72" s="1394" t="s">
        <v>294</v>
      </c>
      <c r="L72" s="1394"/>
      <c r="M72" s="1394"/>
      <c r="N72" s="1394"/>
      <c r="O72" s="1394"/>
      <c r="P72" s="1394"/>
      <c r="Q72" s="1394"/>
      <c r="R72" s="1394"/>
      <c r="S72" s="1394"/>
      <c r="T72" s="1394"/>
      <c r="U72" s="1394"/>
      <c r="V72" s="1394"/>
      <c r="W72" s="1394"/>
      <c r="X72" s="1394"/>
      <c r="Y72" s="1394"/>
      <c r="Z72" s="1394"/>
      <c r="AA72" s="1394"/>
      <c r="AB72" s="1394"/>
      <c r="AC72" s="1395"/>
      <c r="AD72" s="1405" t="s">
        <v>295</v>
      </c>
      <c r="AE72" s="1387"/>
      <c r="AF72" s="1387"/>
      <c r="AG72" s="1387"/>
      <c r="AH72" s="1387"/>
      <c r="AI72" s="1387"/>
      <c r="AJ72" s="1387"/>
      <c r="AK72" s="1387"/>
      <c r="AL72" s="1387"/>
      <c r="AM72" s="1387"/>
      <c r="AN72" s="1387"/>
      <c r="AO72" s="1387"/>
      <c r="AP72" s="1387"/>
      <c r="AQ72" s="1387"/>
      <c r="AR72" s="1387" t="s">
        <v>255</v>
      </c>
      <c r="AS72" s="1387"/>
      <c r="AT72" s="1387"/>
      <c r="AU72" s="1387"/>
      <c r="AV72" s="1387"/>
      <c r="AW72" s="1387"/>
      <c r="AX72" s="1387"/>
      <c r="AY72" s="1387"/>
      <c r="AZ72" s="1387" t="s">
        <v>260</v>
      </c>
      <c r="BA72" s="1387"/>
      <c r="BB72" s="1387"/>
      <c r="BC72" s="1387"/>
      <c r="BD72" s="1387"/>
      <c r="BE72" s="1387"/>
      <c r="BF72" s="1405" t="s">
        <v>296</v>
      </c>
      <c r="BG72" s="1387"/>
      <c r="BH72" s="1387"/>
      <c r="BI72" s="1387"/>
      <c r="BJ72" s="1387"/>
      <c r="BK72" s="1387"/>
      <c r="BL72" s="1387"/>
      <c r="BM72" s="1387"/>
      <c r="BN72" s="1387"/>
      <c r="BO72" s="1387"/>
      <c r="BP72" s="1387"/>
      <c r="BQ72" s="1387"/>
      <c r="BR72" s="1387"/>
      <c r="BS72" s="1387"/>
      <c r="BT72" s="1387"/>
      <c r="BU72" s="1387"/>
      <c r="BV72" s="1387" t="s">
        <v>255</v>
      </c>
      <c r="BW72" s="1387"/>
      <c r="BX72" s="1387"/>
      <c r="BY72" s="1387"/>
      <c r="BZ72" s="1387"/>
      <c r="CA72" s="1387"/>
      <c r="CB72" s="1387"/>
      <c r="CC72" s="1387"/>
      <c r="CD72" s="1387" t="s">
        <v>260</v>
      </c>
      <c r="CE72" s="1387"/>
      <c r="CF72" s="1387"/>
      <c r="CG72" s="1387"/>
      <c r="CH72" s="1387"/>
      <c r="CI72" s="1390"/>
    </row>
    <row r="73" spans="1:87" s="314" customFormat="1" ht="6" customHeight="1">
      <c r="A73" s="1417"/>
      <c r="B73" s="1418"/>
      <c r="C73" s="1418"/>
      <c r="D73" s="1419"/>
      <c r="E73" s="1396"/>
      <c r="F73" s="1397"/>
      <c r="G73" s="1397"/>
      <c r="H73" s="1398"/>
      <c r="I73" s="1396"/>
      <c r="J73" s="1397"/>
      <c r="K73" s="1397"/>
      <c r="L73" s="1397"/>
      <c r="M73" s="1397"/>
      <c r="N73" s="1397"/>
      <c r="O73" s="1397"/>
      <c r="P73" s="1397"/>
      <c r="Q73" s="1397"/>
      <c r="R73" s="1397"/>
      <c r="S73" s="1397"/>
      <c r="T73" s="1397"/>
      <c r="U73" s="1397"/>
      <c r="V73" s="1397"/>
      <c r="W73" s="1397"/>
      <c r="X73" s="1397"/>
      <c r="Y73" s="1397"/>
      <c r="Z73" s="1397"/>
      <c r="AA73" s="1397"/>
      <c r="AB73" s="1397"/>
      <c r="AC73" s="1398"/>
      <c r="AD73" s="1406"/>
      <c r="AE73" s="1388"/>
      <c r="AF73" s="1388"/>
      <c r="AG73" s="1388"/>
      <c r="AH73" s="1388"/>
      <c r="AI73" s="1388"/>
      <c r="AJ73" s="1388"/>
      <c r="AK73" s="1388"/>
      <c r="AL73" s="1388"/>
      <c r="AM73" s="1388"/>
      <c r="AN73" s="1388"/>
      <c r="AO73" s="1388"/>
      <c r="AP73" s="1388"/>
      <c r="AQ73" s="1388"/>
      <c r="AR73" s="1388"/>
      <c r="AS73" s="1388"/>
      <c r="AT73" s="1388"/>
      <c r="AU73" s="1388"/>
      <c r="AV73" s="1388"/>
      <c r="AW73" s="1388"/>
      <c r="AX73" s="1388"/>
      <c r="AY73" s="1388"/>
      <c r="AZ73" s="1388"/>
      <c r="BA73" s="1388"/>
      <c r="BB73" s="1388"/>
      <c r="BC73" s="1388"/>
      <c r="BD73" s="1388"/>
      <c r="BE73" s="1388"/>
      <c r="BF73" s="1406"/>
      <c r="BG73" s="1388"/>
      <c r="BH73" s="1388"/>
      <c r="BI73" s="1388"/>
      <c r="BJ73" s="1388"/>
      <c r="BK73" s="1388"/>
      <c r="BL73" s="1388"/>
      <c r="BM73" s="1388"/>
      <c r="BN73" s="1388"/>
      <c r="BO73" s="1388"/>
      <c r="BP73" s="1388"/>
      <c r="BQ73" s="1388"/>
      <c r="BR73" s="1388"/>
      <c r="BS73" s="1388"/>
      <c r="BT73" s="1388"/>
      <c r="BU73" s="1388"/>
      <c r="BV73" s="1388"/>
      <c r="BW73" s="1388"/>
      <c r="BX73" s="1388"/>
      <c r="BY73" s="1388"/>
      <c r="BZ73" s="1388"/>
      <c r="CA73" s="1388"/>
      <c r="CB73" s="1388"/>
      <c r="CC73" s="1388"/>
      <c r="CD73" s="1388"/>
      <c r="CE73" s="1388"/>
      <c r="CF73" s="1388"/>
      <c r="CG73" s="1388"/>
      <c r="CH73" s="1388"/>
      <c r="CI73" s="1391"/>
    </row>
    <row r="74" spans="1:87" s="314" customFormat="1" ht="6" customHeight="1">
      <c r="A74" s="1417"/>
      <c r="B74" s="1418"/>
      <c r="C74" s="1418"/>
      <c r="D74" s="1419"/>
      <c r="E74" s="1396"/>
      <c r="F74" s="1397"/>
      <c r="G74" s="1397"/>
      <c r="H74" s="1398"/>
      <c r="I74" s="1396"/>
      <c r="J74" s="1397"/>
      <c r="K74" s="1397"/>
      <c r="L74" s="1397"/>
      <c r="M74" s="1397"/>
      <c r="N74" s="1397"/>
      <c r="O74" s="1397"/>
      <c r="P74" s="1397"/>
      <c r="Q74" s="1397"/>
      <c r="R74" s="1397"/>
      <c r="S74" s="1397"/>
      <c r="T74" s="1397"/>
      <c r="U74" s="1397"/>
      <c r="V74" s="1397"/>
      <c r="W74" s="1397"/>
      <c r="X74" s="1397"/>
      <c r="Y74" s="1397"/>
      <c r="Z74" s="1397"/>
      <c r="AA74" s="1397"/>
      <c r="AB74" s="1397"/>
      <c r="AC74" s="1398"/>
      <c r="AD74" s="1406"/>
      <c r="AE74" s="1388"/>
      <c r="AF74" s="1388"/>
      <c r="AG74" s="1388"/>
      <c r="AH74" s="1388"/>
      <c r="AI74" s="1388"/>
      <c r="AJ74" s="1388"/>
      <c r="AK74" s="1388"/>
      <c r="AL74" s="1388"/>
      <c r="AM74" s="1388"/>
      <c r="AN74" s="1388"/>
      <c r="AO74" s="1388"/>
      <c r="AP74" s="1388"/>
      <c r="AQ74" s="1388"/>
      <c r="AR74" s="1388"/>
      <c r="AS74" s="1388"/>
      <c r="AT74" s="1388"/>
      <c r="AU74" s="1388"/>
      <c r="AV74" s="1388"/>
      <c r="AW74" s="1388"/>
      <c r="AX74" s="1388"/>
      <c r="AY74" s="1388"/>
      <c r="AZ74" s="1388"/>
      <c r="BA74" s="1388"/>
      <c r="BB74" s="1388"/>
      <c r="BC74" s="1388"/>
      <c r="BD74" s="1388"/>
      <c r="BE74" s="1388"/>
      <c r="BF74" s="1406"/>
      <c r="BG74" s="1388"/>
      <c r="BH74" s="1388"/>
      <c r="BI74" s="1388"/>
      <c r="BJ74" s="1388"/>
      <c r="BK74" s="1388"/>
      <c r="BL74" s="1388"/>
      <c r="BM74" s="1388"/>
      <c r="BN74" s="1388"/>
      <c r="BO74" s="1388"/>
      <c r="BP74" s="1388"/>
      <c r="BQ74" s="1388"/>
      <c r="BR74" s="1388"/>
      <c r="BS74" s="1388"/>
      <c r="BT74" s="1388"/>
      <c r="BU74" s="1388"/>
      <c r="BV74" s="1388"/>
      <c r="BW74" s="1388"/>
      <c r="BX74" s="1388"/>
      <c r="BY74" s="1388"/>
      <c r="BZ74" s="1388"/>
      <c r="CA74" s="1388"/>
      <c r="CB74" s="1388"/>
      <c r="CC74" s="1388"/>
      <c r="CD74" s="1388"/>
      <c r="CE74" s="1388"/>
      <c r="CF74" s="1388"/>
      <c r="CG74" s="1388"/>
      <c r="CH74" s="1388"/>
      <c r="CI74" s="1391"/>
    </row>
    <row r="75" spans="1:87" s="314" customFormat="1" ht="6" customHeight="1">
      <c r="A75" s="1417"/>
      <c r="B75" s="1418"/>
      <c r="C75" s="1418"/>
      <c r="D75" s="1419"/>
      <c r="E75" s="1399"/>
      <c r="F75" s="1400"/>
      <c r="G75" s="1400"/>
      <c r="H75" s="1401"/>
      <c r="I75" s="1399"/>
      <c r="J75" s="1400"/>
      <c r="K75" s="1400"/>
      <c r="L75" s="1400"/>
      <c r="M75" s="1400"/>
      <c r="N75" s="1400"/>
      <c r="O75" s="1400"/>
      <c r="P75" s="1400"/>
      <c r="Q75" s="1400"/>
      <c r="R75" s="1400"/>
      <c r="S75" s="1400"/>
      <c r="T75" s="1400"/>
      <c r="U75" s="1400"/>
      <c r="V75" s="1400"/>
      <c r="W75" s="1400"/>
      <c r="X75" s="1400"/>
      <c r="Y75" s="1400"/>
      <c r="Z75" s="1400"/>
      <c r="AA75" s="1400"/>
      <c r="AB75" s="1400"/>
      <c r="AC75" s="1401"/>
      <c r="AD75" s="1407"/>
      <c r="AE75" s="1389"/>
      <c r="AF75" s="1389"/>
      <c r="AG75" s="1389"/>
      <c r="AH75" s="1389"/>
      <c r="AI75" s="1389"/>
      <c r="AJ75" s="1389"/>
      <c r="AK75" s="1389"/>
      <c r="AL75" s="1389"/>
      <c r="AM75" s="1389"/>
      <c r="AN75" s="1389"/>
      <c r="AO75" s="1389"/>
      <c r="AP75" s="1389"/>
      <c r="AQ75" s="1389"/>
      <c r="AR75" s="1389"/>
      <c r="AS75" s="1389"/>
      <c r="AT75" s="1389"/>
      <c r="AU75" s="1389"/>
      <c r="AV75" s="1389"/>
      <c r="AW75" s="1389"/>
      <c r="AX75" s="1389"/>
      <c r="AY75" s="1389"/>
      <c r="AZ75" s="1389"/>
      <c r="BA75" s="1389"/>
      <c r="BB75" s="1389"/>
      <c r="BC75" s="1389"/>
      <c r="BD75" s="1389"/>
      <c r="BE75" s="1389"/>
      <c r="BF75" s="1407"/>
      <c r="BG75" s="1389"/>
      <c r="BH75" s="1389"/>
      <c r="BI75" s="1389"/>
      <c r="BJ75" s="1389"/>
      <c r="BK75" s="1389"/>
      <c r="BL75" s="1389"/>
      <c r="BM75" s="1389"/>
      <c r="BN75" s="1389"/>
      <c r="BO75" s="1389"/>
      <c r="BP75" s="1389"/>
      <c r="BQ75" s="1389"/>
      <c r="BR75" s="1389"/>
      <c r="BS75" s="1389"/>
      <c r="BT75" s="1389"/>
      <c r="BU75" s="1389"/>
      <c r="BV75" s="1389"/>
      <c r="BW75" s="1389"/>
      <c r="BX75" s="1389"/>
      <c r="BY75" s="1389"/>
      <c r="BZ75" s="1389"/>
      <c r="CA75" s="1389"/>
      <c r="CB75" s="1389"/>
      <c r="CC75" s="1389"/>
      <c r="CD75" s="1389"/>
      <c r="CE75" s="1389"/>
      <c r="CF75" s="1389"/>
      <c r="CG75" s="1389"/>
      <c r="CH75" s="1389"/>
      <c r="CI75" s="1392"/>
    </row>
    <row r="76" spans="1:87" s="314" customFormat="1" ht="6" customHeight="1">
      <c r="A76" s="1417"/>
      <c r="B76" s="1418"/>
      <c r="C76" s="1418"/>
      <c r="D76" s="1419"/>
      <c r="E76" s="1393">
        <v>14</v>
      </c>
      <c r="F76" s="1394"/>
      <c r="G76" s="1394"/>
      <c r="H76" s="1395"/>
      <c r="I76" s="1393"/>
      <c r="J76" s="1394"/>
      <c r="K76" s="1394" t="s">
        <v>297</v>
      </c>
      <c r="L76" s="1394"/>
      <c r="M76" s="1394"/>
      <c r="N76" s="1394"/>
      <c r="O76" s="1394"/>
      <c r="P76" s="1394"/>
      <c r="Q76" s="1394"/>
      <c r="R76" s="1394"/>
      <c r="S76" s="1394"/>
      <c r="T76" s="1394"/>
      <c r="U76" s="1394"/>
      <c r="V76" s="1394"/>
      <c r="W76" s="1394"/>
      <c r="X76" s="1394"/>
      <c r="Y76" s="1394"/>
      <c r="Z76" s="1394"/>
      <c r="AA76" s="1394"/>
      <c r="AB76" s="1394"/>
      <c r="AC76" s="1395"/>
      <c r="AD76" s="1405"/>
      <c r="AE76" s="1387"/>
      <c r="AF76" s="1387"/>
      <c r="AG76" s="1387" t="s">
        <v>255</v>
      </c>
      <c r="AH76" s="1387"/>
      <c r="AI76" s="1387"/>
      <c r="AJ76" s="1387"/>
      <c r="AK76" s="1387"/>
      <c r="AL76" s="1387"/>
      <c r="AM76" s="1387"/>
      <c r="AN76" s="1387"/>
      <c r="AO76" s="1387"/>
      <c r="AP76" s="1387"/>
      <c r="AQ76" s="1387"/>
      <c r="AR76" s="1387"/>
      <c r="AS76" s="1387"/>
      <c r="AT76" s="1387"/>
      <c r="AU76" s="1387"/>
      <c r="AV76" s="1387"/>
      <c r="AW76" s="1387"/>
      <c r="AX76" s="1387"/>
      <c r="AY76" s="1387"/>
      <c r="AZ76" s="1387"/>
      <c r="BA76" s="1387"/>
      <c r="BB76" s="1387"/>
      <c r="BC76" s="1387"/>
      <c r="BD76" s="1387"/>
      <c r="BE76" s="1387"/>
      <c r="BF76" s="1387"/>
      <c r="BG76" s="1387"/>
      <c r="BH76" s="1387"/>
      <c r="BI76" s="1387"/>
      <c r="BJ76" s="1387" t="s">
        <v>260</v>
      </c>
      <c r="BK76" s="1387"/>
      <c r="BL76" s="1387"/>
      <c r="BM76" s="1387"/>
      <c r="BN76" s="1387"/>
      <c r="BO76" s="1387"/>
      <c r="BP76" s="1387"/>
      <c r="BQ76" s="1387"/>
      <c r="BR76" s="1387"/>
      <c r="BS76" s="1387"/>
      <c r="BT76" s="1387"/>
      <c r="BU76" s="1387"/>
      <c r="BV76" s="1387"/>
      <c r="BW76" s="1387"/>
      <c r="BX76" s="1387"/>
      <c r="BY76" s="1387"/>
      <c r="BZ76" s="1387"/>
      <c r="CA76" s="1387"/>
      <c r="CB76" s="1387"/>
      <c r="CC76" s="1387"/>
      <c r="CD76" s="1387"/>
      <c r="CE76" s="1387"/>
      <c r="CF76" s="1387"/>
      <c r="CG76" s="1387"/>
      <c r="CH76" s="1387"/>
      <c r="CI76" s="1390"/>
    </row>
    <row r="77" spans="1:87" s="314" customFormat="1" ht="6" customHeight="1">
      <c r="A77" s="1417"/>
      <c r="B77" s="1418"/>
      <c r="C77" s="1418"/>
      <c r="D77" s="1419"/>
      <c r="E77" s="1396"/>
      <c r="F77" s="1397"/>
      <c r="G77" s="1397"/>
      <c r="H77" s="1398"/>
      <c r="I77" s="1396"/>
      <c r="J77" s="1397"/>
      <c r="K77" s="1397"/>
      <c r="L77" s="1397"/>
      <c r="M77" s="1397"/>
      <c r="N77" s="1397"/>
      <c r="O77" s="1397"/>
      <c r="P77" s="1397"/>
      <c r="Q77" s="1397"/>
      <c r="R77" s="1397"/>
      <c r="S77" s="1397"/>
      <c r="T77" s="1397"/>
      <c r="U77" s="1397"/>
      <c r="V77" s="1397"/>
      <c r="W77" s="1397"/>
      <c r="X77" s="1397"/>
      <c r="Y77" s="1397"/>
      <c r="Z77" s="1397"/>
      <c r="AA77" s="1397"/>
      <c r="AB77" s="1397"/>
      <c r="AC77" s="1398"/>
      <c r="AD77" s="1406"/>
      <c r="AE77" s="1388"/>
      <c r="AF77" s="1388"/>
      <c r="AG77" s="1388"/>
      <c r="AH77" s="1388"/>
      <c r="AI77" s="1388"/>
      <c r="AJ77" s="1388"/>
      <c r="AK77" s="1388"/>
      <c r="AL77" s="1388"/>
      <c r="AM77" s="1388"/>
      <c r="AN77" s="1388"/>
      <c r="AO77" s="1388"/>
      <c r="AP77" s="1388"/>
      <c r="AQ77" s="1388"/>
      <c r="AR77" s="1388"/>
      <c r="AS77" s="1388"/>
      <c r="AT77" s="1388"/>
      <c r="AU77" s="1388"/>
      <c r="AV77" s="1388"/>
      <c r="AW77" s="1388"/>
      <c r="AX77" s="1388"/>
      <c r="AY77" s="1388"/>
      <c r="AZ77" s="1388"/>
      <c r="BA77" s="1388"/>
      <c r="BB77" s="1388"/>
      <c r="BC77" s="1388"/>
      <c r="BD77" s="1388"/>
      <c r="BE77" s="1388"/>
      <c r="BF77" s="1388"/>
      <c r="BG77" s="1388"/>
      <c r="BH77" s="1388"/>
      <c r="BI77" s="1388"/>
      <c r="BJ77" s="1388"/>
      <c r="BK77" s="1388"/>
      <c r="BL77" s="1388"/>
      <c r="BM77" s="1388"/>
      <c r="BN77" s="1388"/>
      <c r="BO77" s="1388"/>
      <c r="BP77" s="1388"/>
      <c r="BQ77" s="1388"/>
      <c r="BR77" s="1388"/>
      <c r="BS77" s="1388"/>
      <c r="BT77" s="1388"/>
      <c r="BU77" s="1388"/>
      <c r="BV77" s="1388"/>
      <c r="BW77" s="1388"/>
      <c r="BX77" s="1388"/>
      <c r="BY77" s="1388"/>
      <c r="BZ77" s="1388"/>
      <c r="CA77" s="1388"/>
      <c r="CB77" s="1388"/>
      <c r="CC77" s="1388"/>
      <c r="CD77" s="1388"/>
      <c r="CE77" s="1388"/>
      <c r="CF77" s="1388"/>
      <c r="CG77" s="1388"/>
      <c r="CH77" s="1388"/>
      <c r="CI77" s="1391"/>
    </row>
    <row r="78" spans="1:87" s="314" customFormat="1" ht="6" customHeight="1">
      <c r="A78" s="1417"/>
      <c r="B78" s="1418"/>
      <c r="C78" s="1418"/>
      <c r="D78" s="1419"/>
      <c r="E78" s="1396"/>
      <c r="F78" s="1397"/>
      <c r="G78" s="1397"/>
      <c r="H78" s="1398"/>
      <c r="I78" s="1396"/>
      <c r="J78" s="1397"/>
      <c r="K78" s="1397"/>
      <c r="L78" s="1397"/>
      <c r="M78" s="1397"/>
      <c r="N78" s="1397"/>
      <c r="O78" s="1397"/>
      <c r="P78" s="1397"/>
      <c r="Q78" s="1397"/>
      <c r="R78" s="1397"/>
      <c r="S78" s="1397"/>
      <c r="T78" s="1397"/>
      <c r="U78" s="1397"/>
      <c r="V78" s="1397"/>
      <c r="W78" s="1397"/>
      <c r="X78" s="1397"/>
      <c r="Y78" s="1397"/>
      <c r="Z78" s="1397"/>
      <c r="AA78" s="1397"/>
      <c r="AB78" s="1397"/>
      <c r="AC78" s="1398"/>
      <c r="AD78" s="1406"/>
      <c r="AE78" s="1388"/>
      <c r="AF78" s="1388"/>
      <c r="AG78" s="1388"/>
      <c r="AH78" s="1388"/>
      <c r="AI78" s="1388"/>
      <c r="AJ78" s="1388"/>
      <c r="AK78" s="1388"/>
      <c r="AL78" s="1388"/>
      <c r="AM78" s="1388"/>
      <c r="AN78" s="1388"/>
      <c r="AO78" s="1388"/>
      <c r="AP78" s="1388"/>
      <c r="AQ78" s="1388"/>
      <c r="AR78" s="1388"/>
      <c r="AS78" s="1388"/>
      <c r="AT78" s="1388"/>
      <c r="AU78" s="1388"/>
      <c r="AV78" s="1388"/>
      <c r="AW78" s="1388"/>
      <c r="AX78" s="1388"/>
      <c r="AY78" s="1388"/>
      <c r="AZ78" s="1388"/>
      <c r="BA78" s="1388"/>
      <c r="BB78" s="1388"/>
      <c r="BC78" s="1388"/>
      <c r="BD78" s="1388"/>
      <c r="BE78" s="1388"/>
      <c r="BF78" s="1388"/>
      <c r="BG78" s="1388"/>
      <c r="BH78" s="1388"/>
      <c r="BI78" s="1388"/>
      <c r="BJ78" s="1388"/>
      <c r="BK78" s="1388"/>
      <c r="BL78" s="1388"/>
      <c r="BM78" s="1388"/>
      <c r="BN78" s="1388"/>
      <c r="BO78" s="1388"/>
      <c r="BP78" s="1388"/>
      <c r="BQ78" s="1388"/>
      <c r="BR78" s="1388"/>
      <c r="BS78" s="1388"/>
      <c r="BT78" s="1388"/>
      <c r="BU78" s="1388"/>
      <c r="BV78" s="1388"/>
      <c r="BW78" s="1388"/>
      <c r="BX78" s="1388"/>
      <c r="BY78" s="1388"/>
      <c r="BZ78" s="1388"/>
      <c r="CA78" s="1388"/>
      <c r="CB78" s="1388"/>
      <c r="CC78" s="1388"/>
      <c r="CD78" s="1388"/>
      <c r="CE78" s="1388"/>
      <c r="CF78" s="1388"/>
      <c r="CG78" s="1388"/>
      <c r="CH78" s="1388"/>
      <c r="CI78" s="1391"/>
    </row>
    <row r="79" spans="1:87" s="314" customFormat="1" ht="6" customHeight="1">
      <c r="A79" s="1417"/>
      <c r="B79" s="1418"/>
      <c r="C79" s="1418"/>
      <c r="D79" s="1419"/>
      <c r="E79" s="1399"/>
      <c r="F79" s="1400"/>
      <c r="G79" s="1400"/>
      <c r="H79" s="1401"/>
      <c r="I79" s="1399"/>
      <c r="J79" s="1400"/>
      <c r="K79" s="1400"/>
      <c r="L79" s="1400"/>
      <c r="M79" s="1400"/>
      <c r="N79" s="1400"/>
      <c r="O79" s="1400"/>
      <c r="P79" s="1400"/>
      <c r="Q79" s="1400"/>
      <c r="R79" s="1400"/>
      <c r="S79" s="1400"/>
      <c r="T79" s="1400"/>
      <c r="U79" s="1400"/>
      <c r="V79" s="1400"/>
      <c r="W79" s="1400"/>
      <c r="X79" s="1400"/>
      <c r="Y79" s="1400"/>
      <c r="Z79" s="1400"/>
      <c r="AA79" s="1400"/>
      <c r="AB79" s="1400"/>
      <c r="AC79" s="1401"/>
      <c r="AD79" s="1407"/>
      <c r="AE79" s="1389"/>
      <c r="AF79" s="1389"/>
      <c r="AG79" s="1389"/>
      <c r="AH79" s="1389"/>
      <c r="AI79" s="1389"/>
      <c r="AJ79" s="1389"/>
      <c r="AK79" s="1389"/>
      <c r="AL79" s="1389"/>
      <c r="AM79" s="1389"/>
      <c r="AN79" s="1389"/>
      <c r="AO79" s="1389"/>
      <c r="AP79" s="1389"/>
      <c r="AQ79" s="1389"/>
      <c r="AR79" s="1389"/>
      <c r="AS79" s="1389"/>
      <c r="AT79" s="1389"/>
      <c r="AU79" s="1389"/>
      <c r="AV79" s="1389"/>
      <c r="AW79" s="1389"/>
      <c r="AX79" s="1389"/>
      <c r="AY79" s="1389"/>
      <c r="AZ79" s="1389"/>
      <c r="BA79" s="1389"/>
      <c r="BB79" s="1389"/>
      <c r="BC79" s="1389"/>
      <c r="BD79" s="1389"/>
      <c r="BE79" s="1389"/>
      <c r="BF79" s="1389"/>
      <c r="BG79" s="1389"/>
      <c r="BH79" s="1389"/>
      <c r="BI79" s="1389"/>
      <c r="BJ79" s="1389"/>
      <c r="BK79" s="1389"/>
      <c r="BL79" s="1389"/>
      <c r="BM79" s="1389"/>
      <c r="BN79" s="1389"/>
      <c r="BO79" s="1389"/>
      <c r="BP79" s="1389"/>
      <c r="BQ79" s="1389"/>
      <c r="BR79" s="1389"/>
      <c r="BS79" s="1389"/>
      <c r="BT79" s="1389"/>
      <c r="BU79" s="1389"/>
      <c r="BV79" s="1389"/>
      <c r="BW79" s="1389"/>
      <c r="BX79" s="1389"/>
      <c r="BY79" s="1389"/>
      <c r="BZ79" s="1389"/>
      <c r="CA79" s="1389"/>
      <c r="CB79" s="1389"/>
      <c r="CC79" s="1389"/>
      <c r="CD79" s="1389"/>
      <c r="CE79" s="1389"/>
      <c r="CF79" s="1389"/>
      <c r="CG79" s="1389"/>
      <c r="CH79" s="1389"/>
      <c r="CI79" s="1392"/>
    </row>
    <row r="80" spans="1:87" s="314" customFormat="1" ht="6" customHeight="1">
      <c r="A80" s="1417"/>
      <c r="B80" s="1418"/>
      <c r="C80" s="1418"/>
      <c r="D80" s="1419"/>
      <c r="E80" s="1393">
        <v>15</v>
      </c>
      <c r="F80" s="1394"/>
      <c r="G80" s="1394"/>
      <c r="H80" s="1395"/>
      <c r="I80" s="1393"/>
      <c r="J80" s="1394"/>
      <c r="K80" s="1394" t="s">
        <v>298</v>
      </c>
      <c r="L80" s="1394"/>
      <c r="M80" s="1394"/>
      <c r="N80" s="1394"/>
      <c r="O80" s="1394"/>
      <c r="P80" s="1394"/>
      <c r="Q80" s="1394"/>
      <c r="R80" s="1394"/>
      <c r="S80" s="1394"/>
      <c r="T80" s="1394"/>
      <c r="U80" s="1394"/>
      <c r="V80" s="1394"/>
      <c r="W80" s="1394"/>
      <c r="X80" s="1394"/>
      <c r="Y80" s="1394"/>
      <c r="Z80" s="1394"/>
      <c r="AA80" s="1394"/>
      <c r="AB80" s="1394"/>
      <c r="AC80" s="1395"/>
      <c r="AD80" s="1405"/>
      <c r="AE80" s="1387"/>
      <c r="AF80" s="1387"/>
      <c r="AG80" s="1387" t="s">
        <v>255</v>
      </c>
      <c r="AH80" s="1387"/>
      <c r="AI80" s="1387"/>
      <c r="AJ80" s="1387"/>
      <c r="AK80" s="1387"/>
      <c r="AL80" s="1387"/>
      <c r="AM80" s="1387"/>
      <c r="AN80" s="1387"/>
      <c r="AO80" s="1387"/>
      <c r="AP80" s="1387"/>
      <c r="AQ80" s="1387"/>
      <c r="AR80" s="1387"/>
      <c r="AS80" s="1387"/>
      <c r="AT80" s="1387"/>
      <c r="AU80" s="1387"/>
      <c r="AV80" s="1387"/>
      <c r="AW80" s="1387"/>
      <c r="AX80" s="1387"/>
      <c r="AY80" s="1387"/>
      <c r="AZ80" s="1387"/>
      <c r="BA80" s="1387"/>
      <c r="BB80" s="1387"/>
      <c r="BC80" s="1387"/>
      <c r="BD80" s="1387"/>
      <c r="BE80" s="1387"/>
      <c r="BF80" s="1387"/>
      <c r="BG80" s="1387"/>
      <c r="BH80" s="1387"/>
      <c r="BI80" s="1387"/>
      <c r="BJ80" s="1387" t="s">
        <v>260</v>
      </c>
      <c r="BK80" s="1387"/>
      <c r="BL80" s="1387"/>
      <c r="BM80" s="1387"/>
      <c r="BN80" s="1387"/>
      <c r="BO80" s="1387"/>
      <c r="BP80" s="1387"/>
      <c r="BQ80" s="1387"/>
      <c r="BR80" s="1387"/>
      <c r="BS80" s="1387"/>
      <c r="BT80" s="1387"/>
      <c r="BU80" s="1387"/>
      <c r="BV80" s="1387"/>
      <c r="BW80" s="1387"/>
      <c r="BX80" s="1387"/>
      <c r="BY80" s="1387"/>
      <c r="BZ80" s="1387"/>
      <c r="CA80" s="1387"/>
      <c r="CB80" s="1387"/>
      <c r="CC80" s="1387"/>
      <c r="CD80" s="1387"/>
      <c r="CE80" s="1387"/>
      <c r="CF80" s="1387"/>
      <c r="CG80" s="1387"/>
      <c r="CH80" s="1387"/>
      <c r="CI80" s="1390"/>
    </row>
    <row r="81" spans="1:87" s="314" customFormat="1" ht="6" customHeight="1">
      <c r="A81" s="1417"/>
      <c r="B81" s="1418"/>
      <c r="C81" s="1418"/>
      <c r="D81" s="1419"/>
      <c r="E81" s="1396"/>
      <c r="F81" s="1397"/>
      <c r="G81" s="1397"/>
      <c r="H81" s="1398"/>
      <c r="I81" s="1396"/>
      <c r="J81" s="1397"/>
      <c r="K81" s="1397"/>
      <c r="L81" s="1397"/>
      <c r="M81" s="1397"/>
      <c r="N81" s="1397"/>
      <c r="O81" s="1397"/>
      <c r="P81" s="1397"/>
      <c r="Q81" s="1397"/>
      <c r="R81" s="1397"/>
      <c r="S81" s="1397"/>
      <c r="T81" s="1397"/>
      <c r="U81" s="1397"/>
      <c r="V81" s="1397"/>
      <c r="W81" s="1397"/>
      <c r="X81" s="1397"/>
      <c r="Y81" s="1397"/>
      <c r="Z81" s="1397"/>
      <c r="AA81" s="1397"/>
      <c r="AB81" s="1397"/>
      <c r="AC81" s="1398"/>
      <c r="AD81" s="1406"/>
      <c r="AE81" s="1388"/>
      <c r="AF81" s="1388"/>
      <c r="AG81" s="1388"/>
      <c r="AH81" s="1388"/>
      <c r="AI81" s="1388"/>
      <c r="AJ81" s="1388"/>
      <c r="AK81" s="1388"/>
      <c r="AL81" s="1388"/>
      <c r="AM81" s="1388"/>
      <c r="AN81" s="1388"/>
      <c r="AO81" s="1388"/>
      <c r="AP81" s="1388"/>
      <c r="AQ81" s="1388"/>
      <c r="AR81" s="1388"/>
      <c r="AS81" s="1388"/>
      <c r="AT81" s="1388"/>
      <c r="AU81" s="1388"/>
      <c r="AV81" s="1388"/>
      <c r="AW81" s="1388"/>
      <c r="AX81" s="1388"/>
      <c r="AY81" s="1388"/>
      <c r="AZ81" s="1388"/>
      <c r="BA81" s="1388"/>
      <c r="BB81" s="1388"/>
      <c r="BC81" s="1388"/>
      <c r="BD81" s="1388"/>
      <c r="BE81" s="1388"/>
      <c r="BF81" s="1388"/>
      <c r="BG81" s="1388"/>
      <c r="BH81" s="1388"/>
      <c r="BI81" s="1388"/>
      <c r="BJ81" s="1388"/>
      <c r="BK81" s="1388"/>
      <c r="BL81" s="1388"/>
      <c r="BM81" s="1388"/>
      <c r="BN81" s="1388"/>
      <c r="BO81" s="1388"/>
      <c r="BP81" s="1388"/>
      <c r="BQ81" s="1388"/>
      <c r="BR81" s="1388"/>
      <c r="BS81" s="1388"/>
      <c r="BT81" s="1388"/>
      <c r="BU81" s="1388"/>
      <c r="BV81" s="1388"/>
      <c r="BW81" s="1388"/>
      <c r="BX81" s="1388"/>
      <c r="BY81" s="1388"/>
      <c r="BZ81" s="1388"/>
      <c r="CA81" s="1388"/>
      <c r="CB81" s="1388"/>
      <c r="CC81" s="1388"/>
      <c r="CD81" s="1388"/>
      <c r="CE81" s="1388"/>
      <c r="CF81" s="1388"/>
      <c r="CG81" s="1388"/>
      <c r="CH81" s="1388"/>
      <c r="CI81" s="1391"/>
    </row>
    <row r="82" spans="1:87" s="314" customFormat="1" ht="6" customHeight="1">
      <c r="A82" s="1417"/>
      <c r="B82" s="1418"/>
      <c r="C82" s="1418"/>
      <c r="D82" s="1419"/>
      <c r="E82" s="1396"/>
      <c r="F82" s="1397"/>
      <c r="G82" s="1397"/>
      <c r="H82" s="1398"/>
      <c r="I82" s="1396"/>
      <c r="J82" s="1397"/>
      <c r="K82" s="1397"/>
      <c r="L82" s="1397"/>
      <c r="M82" s="1397"/>
      <c r="N82" s="1397"/>
      <c r="O82" s="1397"/>
      <c r="P82" s="1397"/>
      <c r="Q82" s="1397"/>
      <c r="R82" s="1397"/>
      <c r="S82" s="1397"/>
      <c r="T82" s="1397"/>
      <c r="U82" s="1397"/>
      <c r="V82" s="1397"/>
      <c r="W82" s="1397"/>
      <c r="X82" s="1397"/>
      <c r="Y82" s="1397"/>
      <c r="Z82" s="1397"/>
      <c r="AA82" s="1397"/>
      <c r="AB82" s="1397"/>
      <c r="AC82" s="1398"/>
      <c r="AD82" s="1406"/>
      <c r="AE82" s="1388"/>
      <c r="AF82" s="1388"/>
      <c r="AG82" s="1388"/>
      <c r="AH82" s="1388"/>
      <c r="AI82" s="1388"/>
      <c r="AJ82" s="1388"/>
      <c r="AK82" s="1388"/>
      <c r="AL82" s="1388"/>
      <c r="AM82" s="1388"/>
      <c r="AN82" s="1388"/>
      <c r="AO82" s="1388"/>
      <c r="AP82" s="1388"/>
      <c r="AQ82" s="1388"/>
      <c r="AR82" s="1388"/>
      <c r="AS82" s="1388"/>
      <c r="AT82" s="1388"/>
      <c r="AU82" s="1388"/>
      <c r="AV82" s="1388"/>
      <c r="AW82" s="1388"/>
      <c r="AX82" s="1388"/>
      <c r="AY82" s="1388"/>
      <c r="AZ82" s="1388"/>
      <c r="BA82" s="1388"/>
      <c r="BB82" s="1388"/>
      <c r="BC82" s="1388"/>
      <c r="BD82" s="1388"/>
      <c r="BE82" s="1388"/>
      <c r="BF82" s="1388"/>
      <c r="BG82" s="1388"/>
      <c r="BH82" s="1388"/>
      <c r="BI82" s="1388"/>
      <c r="BJ82" s="1388"/>
      <c r="BK82" s="1388"/>
      <c r="BL82" s="1388"/>
      <c r="BM82" s="1388"/>
      <c r="BN82" s="1388"/>
      <c r="BO82" s="1388"/>
      <c r="BP82" s="1388"/>
      <c r="BQ82" s="1388"/>
      <c r="BR82" s="1388"/>
      <c r="BS82" s="1388"/>
      <c r="BT82" s="1388"/>
      <c r="BU82" s="1388"/>
      <c r="BV82" s="1388"/>
      <c r="BW82" s="1388"/>
      <c r="BX82" s="1388"/>
      <c r="BY82" s="1388"/>
      <c r="BZ82" s="1388"/>
      <c r="CA82" s="1388"/>
      <c r="CB82" s="1388"/>
      <c r="CC82" s="1388"/>
      <c r="CD82" s="1388"/>
      <c r="CE82" s="1388"/>
      <c r="CF82" s="1388"/>
      <c r="CG82" s="1388"/>
      <c r="CH82" s="1388"/>
      <c r="CI82" s="1391"/>
    </row>
    <row r="83" spans="1:87" s="314" customFormat="1" ht="6" customHeight="1">
      <c r="A83" s="1417"/>
      <c r="B83" s="1418"/>
      <c r="C83" s="1418"/>
      <c r="D83" s="1419"/>
      <c r="E83" s="1399"/>
      <c r="F83" s="1400"/>
      <c r="G83" s="1400"/>
      <c r="H83" s="1401"/>
      <c r="I83" s="1399"/>
      <c r="J83" s="1400"/>
      <c r="K83" s="1400"/>
      <c r="L83" s="1400"/>
      <c r="M83" s="1400"/>
      <c r="N83" s="1400"/>
      <c r="O83" s="1400"/>
      <c r="P83" s="1400"/>
      <c r="Q83" s="1400"/>
      <c r="R83" s="1400"/>
      <c r="S83" s="1400"/>
      <c r="T83" s="1400"/>
      <c r="U83" s="1400"/>
      <c r="V83" s="1400"/>
      <c r="W83" s="1400"/>
      <c r="X83" s="1400"/>
      <c r="Y83" s="1400"/>
      <c r="Z83" s="1400"/>
      <c r="AA83" s="1400"/>
      <c r="AB83" s="1400"/>
      <c r="AC83" s="1401"/>
      <c r="AD83" s="1407"/>
      <c r="AE83" s="1389"/>
      <c r="AF83" s="1389"/>
      <c r="AG83" s="1389"/>
      <c r="AH83" s="1389"/>
      <c r="AI83" s="1389"/>
      <c r="AJ83" s="1389"/>
      <c r="AK83" s="1389"/>
      <c r="AL83" s="1389"/>
      <c r="AM83" s="1389"/>
      <c r="AN83" s="1389"/>
      <c r="AO83" s="1389"/>
      <c r="AP83" s="1389"/>
      <c r="AQ83" s="1389"/>
      <c r="AR83" s="1389"/>
      <c r="AS83" s="1389"/>
      <c r="AT83" s="1389"/>
      <c r="AU83" s="1389"/>
      <c r="AV83" s="1389"/>
      <c r="AW83" s="1389"/>
      <c r="AX83" s="1389"/>
      <c r="AY83" s="1389"/>
      <c r="AZ83" s="1389"/>
      <c r="BA83" s="1389"/>
      <c r="BB83" s="1389"/>
      <c r="BC83" s="1389"/>
      <c r="BD83" s="1389"/>
      <c r="BE83" s="1389"/>
      <c r="BF83" s="1389"/>
      <c r="BG83" s="1389"/>
      <c r="BH83" s="1389"/>
      <c r="BI83" s="1389"/>
      <c r="BJ83" s="1389"/>
      <c r="BK83" s="1389"/>
      <c r="BL83" s="1389"/>
      <c r="BM83" s="1389"/>
      <c r="BN83" s="1389"/>
      <c r="BO83" s="1389"/>
      <c r="BP83" s="1389"/>
      <c r="BQ83" s="1389"/>
      <c r="BR83" s="1389"/>
      <c r="BS83" s="1389"/>
      <c r="BT83" s="1389"/>
      <c r="BU83" s="1389"/>
      <c r="BV83" s="1389"/>
      <c r="BW83" s="1389"/>
      <c r="BX83" s="1389"/>
      <c r="BY83" s="1389"/>
      <c r="BZ83" s="1389"/>
      <c r="CA83" s="1389"/>
      <c r="CB83" s="1389"/>
      <c r="CC83" s="1389"/>
      <c r="CD83" s="1389"/>
      <c r="CE83" s="1389"/>
      <c r="CF83" s="1389"/>
      <c r="CG83" s="1389"/>
      <c r="CH83" s="1389"/>
      <c r="CI83" s="1392"/>
    </row>
    <row r="84" spans="1:87" s="314" customFormat="1" ht="6" customHeight="1">
      <c r="A84" s="1417"/>
      <c r="B84" s="1418"/>
      <c r="C84" s="1418"/>
      <c r="D84" s="1419"/>
      <c r="E84" s="1393">
        <v>16</v>
      </c>
      <c r="F84" s="1394"/>
      <c r="G84" s="1394"/>
      <c r="H84" s="1395"/>
      <c r="I84" s="1393" t="s">
        <v>299</v>
      </c>
      <c r="J84" s="1394"/>
      <c r="K84" s="1394" t="s">
        <v>300</v>
      </c>
      <c r="L84" s="1394"/>
      <c r="M84" s="1394"/>
      <c r="N84" s="1394"/>
      <c r="O84" s="1394"/>
      <c r="P84" s="1394"/>
      <c r="Q84" s="1394"/>
      <c r="R84" s="1394"/>
      <c r="S84" s="1394"/>
      <c r="T84" s="1394"/>
      <c r="U84" s="1394"/>
      <c r="V84" s="1394"/>
      <c r="W84" s="1394"/>
      <c r="X84" s="1394"/>
      <c r="Y84" s="1394"/>
      <c r="Z84" s="1394"/>
      <c r="AA84" s="1394"/>
      <c r="AB84" s="1394"/>
      <c r="AC84" s="1394"/>
      <c r="AD84" s="1425" t="s">
        <v>301</v>
      </c>
      <c r="AE84" s="1409"/>
      <c r="AF84" s="1409"/>
      <c r="AG84" s="1409"/>
      <c r="AH84" s="1409"/>
      <c r="AI84" s="1409"/>
      <c r="AJ84" s="1409"/>
      <c r="AK84" s="1430"/>
      <c r="AL84" s="1430"/>
      <c r="AM84" s="1430"/>
      <c r="AN84" s="1430"/>
      <c r="AO84" s="1430"/>
      <c r="AP84" s="1430"/>
      <c r="AQ84" s="1430"/>
      <c r="AR84" s="1430"/>
      <c r="AS84" s="1387" t="s">
        <v>302</v>
      </c>
      <c r="AT84" s="1387"/>
      <c r="AU84" s="1387"/>
      <c r="AV84" s="1387"/>
      <c r="AW84" s="1387"/>
      <c r="AX84" s="1387"/>
      <c r="AY84" s="1387"/>
      <c r="AZ84" s="1387"/>
      <c r="BA84" s="1387"/>
      <c r="BB84" s="1387"/>
      <c r="BC84" s="1387"/>
      <c r="BD84" s="1387"/>
      <c r="BE84" s="1387"/>
      <c r="BF84" s="1387"/>
      <c r="BG84" s="1387"/>
      <c r="BH84" s="1387"/>
      <c r="BI84" s="1387"/>
      <c r="BJ84" s="1387"/>
      <c r="BK84" s="1387"/>
      <c r="BL84" s="1387"/>
      <c r="BM84" s="1387"/>
      <c r="BN84" s="1387"/>
      <c r="BO84" s="1387"/>
      <c r="BP84" s="1387"/>
      <c r="BQ84" s="1387"/>
      <c r="BR84" s="1387"/>
      <c r="BS84" s="1387"/>
      <c r="BT84" s="1387"/>
      <c r="BU84" s="1387"/>
      <c r="BV84" s="1387"/>
      <c r="BW84" s="1387"/>
      <c r="BX84" s="1387"/>
      <c r="BY84" s="1387"/>
      <c r="BZ84" s="1387"/>
      <c r="CA84" s="1387"/>
      <c r="CB84" s="1387"/>
      <c r="CC84" s="1387"/>
      <c r="CD84" s="1387"/>
      <c r="CE84" s="1387"/>
      <c r="CF84" s="1387"/>
      <c r="CG84" s="1387"/>
      <c r="CH84" s="1387"/>
      <c r="CI84" s="1390"/>
    </row>
    <row r="85" spans="1:87" s="314" customFormat="1" ht="6" customHeight="1">
      <c r="A85" s="1417"/>
      <c r="B85" s="1418"/>
      <c r="C85" s="1418"/>
      <c r="D85" s="1419"/>
      <c r="E85" s="1396"/>
      <c r="F85" s="1397"/>
      <c r="G85" s="1397"/>
      <c r="H85" s="1398"/>
      <c r="I85" s="1396"/>
      <c r="J85" s="1397"/>
      <c r="K85" s="1397"/>
      <c r="L85" s="1397"/>
      <c r="M85" s="1397"/>
      <c r="N85" s="1397"/>
      <c r="O85" s="1397"/>
      <c r="P85" s="1397"/>
      <c r="Q85" s="1397"/>
      <c r="R85" s="1397"/>
      <c r="S85" s="1397"/>
      <c r="T85" s="1397"/>
      <c r="U85" s="1397"/>
      <c r="V85" s="1397"/>
      <c r="W85" s="1397"/>
      <c r="X85" s="1397"/>
      <c r="Y85" s="1397"/>
      <c r="Z85" s="1397"/>
      <c r="AA85" s="1397"/>
      <c r="AB85" s="1397"/>
      <c r="AC85" s="1397"/>
      <c r="AD85" s="1425"/>
      <c r="AE85" s="1409"/>
      <c r="AF85" s="1409"/>
      <c r="AG85" s="1409"/>
      <c r="AH85" s="1409"/>
      <c r="AI85" s="1409"/>
      <c r="AJ85" s="1409"/>
      <c r="AK85" s="1430"/>
      <c r="AL85" s="1430"/>
      <c r="AM85" s="1430"/>
      <c r="AN85" s="1430"/>
      <c r="AO85" s="1430"/>
      <c r="AP85" s="1430"/>
      <c r="AQ85" s="1430"/>
      <c r="AR85" s="1430"/>
      <c r="AS85" s="1388"/>
      <c r="AT85" s="1388"/>
      <c r="AU85" s="1388"/>
      <c r="AV85" s="1388"/>
      <c r="AW85" s="1388"/>
      <c r="AX85" s="1388"/>
      <c r="AY85" s="1388"/>
      <c r="AZ85" s="1388"/>
      <c r="BA85" s="1388"/>
      <c r="BB85" s="1388"/>
      <c r="BC85" s="1388"/>
      <c r="BD85" s="1388"/>
      <c r="BE85" s="1388"/>
      <c r="BF85" s="1388"/>
      <c r="BG85" s="1388"/>
      <c r="BH85" s="1388"/>
      <c r="BI85" s="1388"/>
      <c r="BJ85" s="1388"/>
      <c r="BK85" s="1388"/>
      <c r="BL85" s="1388"/>
      <c r="BM85" s="1388"/>
      <c r="BN85" s="1388"/>
      <c r="BO85" s="1388"/>
      <c r="BP85" s="1388"/>
      <c r="BQ85" s="1388"/>
      <c r="BR85" s="1388"/>
      <c r="BS85" s="1388"/>
      <c r="BT85" s="1388"/>
      <c r="BU85" s="1388"/>
      <c r="BV85" s="1388"/>
      <c r="BW85" s="1388"/>
      <c r="BX85" s="1388"/>
      <c r="BY85" s="1388"/>
      <c r="BZ85" s="1388"/>
      <c r="CA85" s="1388"/>
      <c r="CB85" s="1388"/>
      <c r="CC85" s="1388"/>
      <c r="CD85" s="1388"/>
      <c r="CE85" s="1388"/>
      <c r="CF85" s="1388"/>
      <c r="CG85" s="1388"/>
      <c r="CH85" s="1388"/>
      <c r="CI85" s="1391"/>
    </row>
    <row r="86" spans="1:87" s="314" customFormat="1" ht="6" customHeight="1">
      <c r="A86" s="1417"/>
      <c r="B86" s="1418"/>
      <c r="C86" s="1418"/>
      <c r="D86" s="1419"/>
      <c r="E86" s="1396"/>
      <c r="F86" s="1397"/>
      <c r="G86" s="1397"/>
      <c r="H86" s="1398"/>
      <c r="I86" s="1396"/>
      <c r="J86" s="1397"/>
      <c r="K86" s="1397"/>
      <c r="L86" s="1397"/>
      <c r="M86" s="1397"/>
      <c r="N86" s="1397"/>
      <c r="O86" s="1397"/>
      <c r="P86" s="1397"/>
      <c r="Q86" s="1397"/>
      <c r="R86" s="1397"/>
      <c r="S86" s="1397"/>
      <c r="T86" s="1397"/>
      <c r="U86" s="1397"/>
      <c r="V86" s="1397"/>
      <c r="W86" s="1397"/>
      <c r="X86" s="1397"/>
      <c r="Y86" s="1397"/>
      <c r="Z86" s="1397"/>
      <c r="AA86" s="1397"/>
      <c r="AB86" s="1397"/>
      <c r="AC86" s="1397"/>
      <c r="AD86" s="1425"/>
      <c r="AE86" s="1409"/>
      <c r="AF86" s="1409"/>
      <c r="AG86" s="1409"/>
      <c r="AH86" s="1409"/>
      <c r="AI86" s="1409"/>
      <c r="AJ86" s="1409"/>
      <c r="AK86" s="1430"/>
      <c r="AL86" s="1430"/>
      <c r="AM86" s="1430"/>
      <c r="AN86" s="1430"/>
      <c r="AO86" s="1430"/>
      <c r="AP86" s="1430"/>
      <c r="AQ86" s="1430"/>
      <c r="AR86" s="1430"/>
      <c r="AS86" s="1388"/>
      <c r="AT86" s="1388"/>
      <c r="AU86" s="1388"/>
      <c r="AV86" s="1388"/>
      <c r="AW86" s="1388"/>
      <c r="AX86" s="1388"/>
      <c r="AY86" s="1388"/>
      <c r="AZ86" s="1388"/>
      <c r="BA86" s="1388"/>
      <c r="BB86" s="1388"/>
      <c r="BC86" s="1388"/>
      <c r="BD86" s="1388"/>
      <c r="BE86" s="1388"/>
      <c r="BF86" s="1388"/>
      <c r="BG86" s="1388"/>
      <c r="BH86" s="1388"/>
      <c r="BI86" s="1388"/>
      <c r="BJ86" s="1388"/>
      <c r="BK86" s="1388"/>
      <c r="BL86" s="1388"/>
      <c r="BM86" s="1388"/>
      <c r="BN86" s="1388"/>
      <c r="BO86" s="1388"/>
      <c r="BP86" s="1388"/>
      <c r="BQ86" s="1388"/>
      <c r="BR86" s="1388"/>
      <c r="BS86" s="1388"/>
      <c r="BT86" s="1388"/>
      <c r="BU86" s="1388"/>
      <c r="BV86" s="1388"/>
      <c r="BW86" s="1388"/>
      <c r="BX86" s="1388"/>
      <c r="BY86" s="1388"/>
      <c r="BZ86" s="1388"/>
      <c r="CA86" s="1388"/>
      <c r="CB86" s="1388"/>
      <c r="CC86" s="1388"/>
      <c r="CD86" s="1388"/>
      <c r="CE86" s="1388"/>
      <c r="CF86" s="1388"/>
      <c r="CG86" s="1388"/>
      <c r="CH86" s="1388"/>
      <c r="CI86" s="1391"/>
    </row>
    <row r="87" spans="1:87" s="314" customFormat="1" ht="6" customHeight="1">
      <c r="A87" s="1417"/>
      <c r="B87" s="1418"/>
      <c r="C87" s="1418"/>
      <c r="D87" s="1419"/>
      <c r="E87" s="1399"/>
      <c r="F87" s="1400"/>
      <c r="G87" s="1400"/>
      <c r="H87" s="1401"/>
      <c r="I87" s="1399"/>
      <c r="J87" s="1400"/>
      <c r="K87" s="1400"/>
      <c r="L87" s="1400"/>
      <c r="M87" s="1400"/>
      <c r="N87" s="1400"/>
      <c r="O87" s="1400"/>
      <c r="P87" s="1400"/>
      <c r="Q87" s="1400"/>
      <c r="R87" s="1400"/>
      <c r="S87" s="1400"/>
      <c r="T87" s="1400"/>
      <c r="U87" s="1400"/>
      <c r="V87" s="1400"/>
      <c r="W87" s="1400"/>
      <c r="X87" s="1400"/>
      <c r="Y87" s="1400"/>
      <c r="Z87" s="1400"/>
      <c r="AA87" s="1400"/>
      <c r="AB87" s="1400"/>
      <c r="AC87" s="1400"/>
      <c r="AD87" s="1426"/>
      <c r="AE87" s="1410"/>
      <c r="AF87" s="1410"/>
      <c r="AG87" s="1410"/>
      <c r="AH87" s="1410"/>
      <c r="AI87" s="1410"/>
      <c r="AJ87" s="1410"/>
      <c r="AK87" s="1432"/>
      <c r="AL87" s="1432"/>
      <c r="AM87" s="1432"/>
      <c r="AN87" s="1432"/>
      <c r="AO87" s="1432"/>
      <c r="AP87" s="1432"/>
      <c r="AQ87" s="1432"/>
      <c r="AR87" s="1432"/>
      <c r="AS87" s="1389"/>
      <c r="AT87" s="1389"/>
      <c r="AU87" s="1389"/>
      <c r="AV87" s="1389"/>
      <c r="AW87" s="1389"/>
      <c r="AX87" s="1389"/>
      <c r="AY87" s="1389"/>
      <c r="AZ87" s="1389"/>
      <c r="BA87" s="1389"/>
      <c r="BB87" s="1389"/>
      <c r="BC87" s="1389"/>
      <c r="BD87" s="1389"/>
      <c r="BE87" s="1389"/>
      <c r="BF87" s="1389"/>
      <c r="BG87" s="1389"/>
      <c r="BH87" s="1389"/>
      <c r="BI87" s="1389"/>
      <c r="BJ87" s="1389"/>
      <c r="BK87" s="1389"/>
      <c r="BL87" s="1389"/>
      <c r="BM87" s="1389"/>
      <c r="BN87" s="1389"/>
      <c r="BO87" s="1389"/>
      <c r="BP87" s="1389"/>
      <c r="BQ87" s="1389"/>
      <c r="BR87" s="1389"/>
      <c r="BS87" s="1389"/>
      <c r="BT87" s="1389"/>
      <c r="BU87" s="1389"/>
      <c r="BV87" s="1389"/>
      <c r="BW87" s="1389"/>
      <c r="BX87" s="1389"/>
      <c r="BY87" s="1389"/>
      <c r="BZ87" s="1389"/>
      <c r="CA87" s="1389"/>
      <c r="CB87" s="1389"/>
      <c r="CC87" s="1389"/>
      <c r="CD87" s="1389"/>
      <c r="CE87" s="1389"/>
      <c r="CF87" s="1389"/>
      <c r="CG87" s="1389"/>
      <c r="CH87" s="1389"/>
      <c r="CI87" s="1392"/>
    </row>
    <row r="88" spans="1:87" s="314" customFormat="1" ht="6" customHeight="1">
      <c r="A88" s="1417"/>
      <c r="B88" s="1418"/>
      <c r="C88" s="1418"/>
      <c r="D88" s="1419"/>
      <c r="E88" s="1393">
        <v>17</v>
      </c>
      <c r="F88" s="1394"/>
      <c r="G88" s="1394"/>
      <c r="H88" s="1395"/>
      <c r="I88" s="1402" t="s">
        <v>299</v>
      </c>
      <c r="J88" s="1403"/>
      <c r="K88" s="1403" t="s">
        <v>303</v>
      </c>
      <c r="L88" s="1403"/>
      <c r="M88" s="1403"/>
      <c r="N88" s="1403"/>
      <c r="O88" s="1403"/>
      <c r="P88" s="1403"/>
      <c r="Q88" s="1403"/>
      <c r="R88" s="1403"/>
      <c r="S88" s="1403"/>
      <c r="T88" s="1403"/>
      <c r="U88" s="1403"/>
      <c r="V88" s="1403"/>
      <c r="W88" s="1403"/>
      <c r="X88" s="1403"/>
      <c r="Y88" s="1403"/>
      <c r="Z88" s="1403"/>
      <c r="AA88" s="1403"/>
      <c r="AB88" s="1403"/>
      <c r="AC88" s="1404"/>
      <c r="AD88" s="1448" t="s">
        <v>304</v>
      </c>
      <c r="AE88" s="1449"/>
      <c r="AF88" s="1449"/>
      <c r="AG88" s="1449"/>
      <c r="AH88" s="1449"/>
      <c r="AI88" s="1449"/>
      <c r="AJ88" s="1449"/>
      <c r="AK88" s="1449"/>
      <c r="AL88" s="1387"/>
      <c r="AM88" s="1387"/>
      <c r="AN88" s="1387" t="s">
        <v>285</v>
      </c>
      <c r="AO88" s="1387"/>
      <c r="AP88" s="1387"/>
      <c r="AQ88" s="1387"/>
      <c r="AR88" s="1387"/>
      <c r="AS88" s="1387"/>
      <c r="AT88" s="1387"/>
      <c r="AU88" s="1387"/>
      <c r="AV88" s="1387"/>
      <c r="AW88" s="1387"/>
      <c r="AX88" s="1387"/>
      <c r="AY88" s="1387" t="s">
        <v>286</v>
      </c>
      <c r="AZ88" s="1387"/>
      <c r="BA88" s="1387"/>
      <c r="BB88" s="1387"/>
      <c r="BC88" s="1387"/>
      <c r="BD88" s="1387"/>
      <c r="BE88" s="1387"/>
      <c r="BF88" s="1387"/>
      <c r="BG88" s="1449" t="s">
        <v>305</v>
      </c>
      <c r="BH88" s="1449"/>
      <c r="BI88" s="1449"/>
      <c r="BJ88" s="1449"/>
      <c r="BK88" s="1449"/>
      <c r="BL88" s="1449"/>
      <c r="BM88" s="1449"/>
      <c r="BN88" s="1449"/>
      <c r="BO88" s="1387"/>
      <c r="BP88" s="1387"/>
      <c r="BQ88" s="1387" t="s">
        <v>285</v>
      </c>
      <c r="BR88" s="1387"/>
      <c r="BS88" s="1387"/>
      <c r="BT88" s="1387"/>
      <c r="BU88" s="1387"/>
      <c r="BV88" s="1387"/>
      <c r="BW88" s="1387"/>
      <c r="BX88" s="1387"/>
      <c r="BY88" s="1387"/>
      <c r="BZ88" s="1387"/>
      <c r="CA88" s="1387"/>
      <c r="CB88" s="1387" t="s">
        <v>286</v>
      </c>
      <c r="CC88" s="1387"/>
      <c r="CD88" s="1387"/>
      <c r="CE88" s="1387"/>
      <c r="CF88" s="1387"/>
      <c r="CG88" s="1387"/>
      <c r="CH88" s="1387"/>
      <c r="CI88" s="1390"/>
    </row>
    <row r="89" spans="1:87" s="314" customFormat="1" ht="6" customHeight="1">
      <c r="A89" s="1417"/>
      <c r="B89" s="1418"/>
      <c r="C89" s="1418"/>
      <c r="D89" s="1419"/>
      <c r="E89" s="1396"/>
      <c r="F89" s="1397"/>
      <c r="G89" s="1397"/>
      <c r="H89" s="1398"/>
      <c r="I89" s="1402"/>
      <c r="J89" s="1403"/>
      <c r="K89" s="1403"/>
      <c r="L89" s="1403"/>
      <c r="M89" s="1403"/>
      <c r="N89" s="1403"/>
      <c r="O89" s="1403"/>
      <c r="P89" s="1403"/>
      <c r="Q89" s="1403"/>
      <c r="R89" s="1403"/>
      <c r="S89" s="1403"/>
      <c r="T89" s="1403"/>
      <c r="U89" s="1403"/>
      <c r="V89" s="1403"/>
      <c r="W89" s="1403"/>
      <c r="X89" s="1403"/>
      <c r="Y89" s="1403"/>
      <c r="Z89" s="1403"/>
      <c r="AA89" s="1403"/>
      <c r="AB89" s="1403"/>
      <c r="AC89" s="1404"/>
      <c r="AD89" s="1450"/>
      <c r="AE89" s="1451"/>
      <c r="AF89" s="1451"/>
      <c r="AG89" s="1451"/>
      <c r="AH89" s="1451"/>
      <c r="AI89" s="1451"/>
      <c r="AJ89" s="1451"/>
      <c r="AK89" s="1451"/>
      <c r="AL89" s="1388"/>
      <c r="AM89" s="1388"/>
      <c r="AN89" s="1388"/>
      <c r="AO89" s="1388"/>
      <c r="AP89" s="1388"/>
      <c r="AQ89" s="1388"/>
      <c r="AR89" s="1388"/>
      <c r="AS89" s="1388"/>
      <c r="AT89" s="1388"/>
      <c r="AU89" s="1388"/>
      <c r="AV89" s="1388"/>
      <c r="AW89" s="1388"/>
      <c r="AX89" s="1388"/>
      <c r="AY89" s="1388"/>
      <c r="AZ89" s="1388"/>
      <c r="BA89" s="1388"/>
      <c r="BB89" s="1388"/>
      <c r="BC89" s="1388"/>
      <c r="BD89" s="1388"/>
      <c r="BE89" s="1388"/>
      <c r="BF89" s="1388"/>
      <c r="BG89" s="1451"/>
      <c r="BH89" s="1451"/>
      <c r="BI89" s="1451"/>
      <c r="BJ89" s="1451"/>
      <c r="BK89" s="1451"/>
      <c r="BL89" s="1451"/>
      <c r="BM89" s="1451"/>
      <c r="BN89" s="1451"/>
      <c r="BO89" s="1388"/>
      <c r="BP89" s="1388"/>
      <c r="BQ89" s="1388"/>
      <c r="BR89" s="1388"/>
      <c r="BS89" s="1388"/>
      <c r="BT89" s="1388"/>
      <c r="BU89" s="1388"/>
      <c r="BV89" s="1388"/>
      <c r="BW89" s="1388"/>
      <c r="BX89" s="1388"/>
      <c r="BY89" s="1388"/>
      <c r="BZ89" s="1388"/>
      <c r="CA89" s="1388"/>
      <c r="CB89" s="1388"/>
      <c r="CC89" s="1388"/>
      <c r="CD89" s="1388"/>
      <c r="CE89" s="1388"/>
      <c r="CF89" s="1388"/>
      <c r="CG89" s="1388"/>
      <c r="CH89" s="1388"/>
      <c r="CI89" s="1391"/>
    </row>
    <row r="90" spans="1:87" s="314" customFormat="1" ht="6" customHeight="1">
      <c r="A90" s="1417"/>
      <c r="B90" s="1418"/>
      <c r="C90" s="1418"/>
      <c r="D90" s="1419"/>
      <c r="E90" s="1396"/>
      <c r="F90" s="1397"/>
      <c r="G90" s="1397"/>
      <c r="H90" s="1398"/>
      <c r="I90" s="1402"/>
      <c r="J90" s="1403"/>
      <c r="K90" s="1403"/>
      <c r="L90" s="1403"/>
      <c r="M90" s="1403"/>
      <c r="N90" s="1403"/>
      <c r="O90" s="1403"/>
      <c r="P90" s="1403"/>
      <c r="Q90" s="1403"/>
      <c r="R90" s="1403"/>
      <c r="S90" s="1403"/>
      <c r="T90" s="1403"/>
      <c r="U90" s="1403"/>
      <c r="V90" s="1403"/>
      <c r="W90" s="1403"/>
      <c r="X90" s="1403"/>
      <c r="Y90" s="1403"/>
      <c r="Z90" s="1403"/>
      <c r="AA90" s="1403"/>
      <c r="AB90" s="1403"/>
      <c r="AC90" s="1404"/>
      <c r="AD90" s="1450"/>
      <c r="AE90" s="1451"/>
      <c r="AF90" s="1451"/>
      <c r="AG90" s="1451"/>
      <c r="AH90" s="1451"/>
      <c r="AI90" s="1451"/>
      <c r="AJ90" s="1451"/>
      <c r="AK90" s="1451"/>
      <c r="AL90" s="1388"/>
      <c r="AM90" s="1388"/>
      <c r="AN90" s="1388"/>
      <c r="AO90" s="1388"/>
      <c r="AP90" s="1388"/>
      <c r="AQ90" s="1388"/>
      <c r="AR90" s="1388"/>
      <c r="AS90" s="1388"/>
      <c r="AT90" s="1388"/>
      <c r="AU90" s="1388"/>
      <c r="AV90" s="1388"/>
      <c r="AW90" s="1388"/>
      <c r="AX90" s="1388"/>
      <c r="AY90" s="1388"/>
      <c r="AZ90" s="1388"/>
      <c r="BA90" s="1388"/>
      <c r="BB90" s="1388"/>
      <c r="BC90" s="1388"/>
      <c r="BD90" s="1388"/>
      <c r="BE90" s="1388"/>
      <c r="BF90" s="1388"/>
      <c r="BG90" s="1451"/>
      <c r="BH90" s="1451"/>
      <c r="BI90" s="1451"/>
      <c r="BJ90" s="1451"/>
      <c r="BK90" s="1451"/>
      <c r="BL90" s="1451"/>
      <c r="BM90" s="1451"/>
      <c r="BN90" s="1451"/>
      <c r="BO90" s="1388"/>
      <c r="BP90" s="1388"/>
      <c r="BQ90" s="1388"/>
      <c r="BR90" s="1388"/>
      <c r="BS90" s="1388"/>
      <c r="BT90" s="1388"/>
      <c r="BU90" s="1388"/>
      <c r="BV90" s="1388"/>
      <c r="BW90" s="1388"/>
      <c r="BX90" s="1388"/>
      <c r="BY90" s="1388"/>
      <c r="BZ90" s="1388"/>
      <c r="CA90" s="1388"/>
      <c r="CB90" s="1388"/>
      <c r="CC90" s="1388"/>
      <c r="CD90" s="1388"/>
      <c r="CE90" s="1388"/>
      <c r="CF90" s="1388"/>
      <c r="CG90" s="1388"/>
      <c r="CH90" s="1388"/>
      <c r="CI90" s="1391"/>
    </row>
    <row r="91" spans="1:87" s="314" customFormat="1" ht="6" customHeight="1">
      <c r="A91" s="1417"/>
      <c r="B91" s="1418"/>
      <c r="C91" s="1418"/>
      <c r="D91" s="1419"/>
      <c r="E91" s="1399"/>
      <c r="F91" s="1400"/>
      <c r="G91" s="1400"/>
      <c r="H91" s="1401"/>
      <c r="I91" s="1402"/>
      <c r="J91" s="1403"/>
      <c r="K91" s="1403"/>
      <c r="L91" s="1403"/>
      <c r="M91" s="1403"/>
      <c r="N91" s="1403"/>
      <c r="O91" s="1403"/>
      <c r="P91" s="1403"/>
      <c r="Q91" s="1403"/>
      <c r="R91" s="1403"/>
      <c r="S91" s="1403"/>
      <c r="T91" s="1403"/>
      <c r="U91" s="1403"/>
      <c r="V91" s="1403"/>
      <c r="W91" s="1403"/>
      <c r="X91" s="1403"/>
      <c r="Y91" s="1403"/>
      <c r="Z91" s="1403"/>
      <c r="AA91" s="1403"/>
      <c r="AB91" s="1403"/>
      <c r="AC91" s="1404"/>
      <c r="AD91" s="1452"/>
      <c r="AE91" s="1453"/>
      <c r="AF91" s="1453"/>
      <c r="AG91" s="1453"/>
      <c r="AH91" s="1453"/>
      <c r="AI91" s="1453"/>
      <c r="AJ91" s="1453"/>
      <c r="AK91" s="1453"/>
      <c r="AL91" s="1389"/>
      <c r="AM91" s="1389"/>
      <c r="AN91" s="1389"/>
      <c r="AO91" s="1389"/>
      <c r="AP91" s="1389"/>
      <c r="AQ91" s="1389"/>
      <c r="AR91" s="1389"/>
      <c r="AS91" s="1389"/>
      <c r="AT91" s="1389"/>
      <c r="AU91" s="1389"/>
      <c r="AV91" s="1389"/>
      <c r="AW91" s="1389"/>
      <c r="AX91" s="1389"/>
      <c r="AY91" s="1389"/>
      <c r="AZ91" s="1389"/>
      <c r="BA91" s="1389"/>
      <c r="BB91" s="1389"/>
      <c r="BC91" s="1389"/>
      <c r="BD91" s="1389"/>
      <c r="BE91" s="1389"/>
      <c r="BF91" s="1389"/>
      <c r="BG91" s="1453"/>
      <c r="BH91" s="1453"/>
      <c r="BI91" s="1453"/>
      <c r="BJ91" s="1453"/>
      <c r="BK91" s="1453"/>
      <c r="BL91" s="1453"/>
      <c r="BM91" s="1453"/>
      <c r="BN91" s="1453"/>
      <c r="BO91" s="1389"/>
      <c r="BP91" s="1389"/>
      <c r="BQ91" s="1389"/>
      <c r="BR91" s="1389"/>
      <c r="BS91" s="1389"/>
      <c r="BT91" s="1389"/>
      <c r="BU91" s="1389"/>
      <c r="BV91" s="1389"/>
      <c r="BW91" s="1389"/>
      <c r="BX91" s="1389"/>
      <c r="BY91" s="1389"/>
      <c r="BZ91" s="1389"/>
      <c r="CA91" s="1389"/>
      <c r="CB91" s="1389"/>
      <c r="CC91" s="1389"/>
      <c r="CD91" s="1389"/>
      <c r="CE91" s="1389"/>
      <c r="CF91" s="1389"/>
      <c r="CG91" s="1389"/>
      <c r="CH91" s="1389"/>
      <c r="CI91" s="1392"/>
    </row>
    <row r="92" spans="1:87" s="314" customFormat="1" ht="6" customHeight="1">
      <c r="A92" s="1417"/>
      <c r="B92" s="1418"/>
      <c r="C92" s="1418"/>
      <c r="D92" s="1419"/>
      <c r="E92" s="1393">
        <v>18</v>
      </c>
      <c r="F92" s="1394"/>
      <c r="G92" s="1394"/>
      <c r="H92" s="1395"/>
      <c r="I92" s="1393" t="s">
        <v>299</v>
      </c>
      <c r="J92" s="1394"/>
      <c r="K92" s="1394" t="s">
        <v>306</v>
      </c>
      <c r="L92" s="1394"/>
      <c r="M92" s="1394"/>
      <c r="N92" s="1394"/>
      <c r="O92" s="1394"/>
      <c r="P92" s="1394"/>
      <c r="Q92" s="1394"/>
      <c r="R92" s="1394"/>
      <c r="S92" s="1394"/>
      <c r="T92" s="1394"/>
      <c r="U92" s="1394"/>
      <c r="V92" s="1394"/>
      <c r="W92" s="1394"/>
      <c r="X92" s="1394"/>
      <c r="Y92" s="1394"/>
      <c r="Z92" s="1394"/>
      <c r="AA92" s="1394"/>
      <c r="AB92" s="1394"/>
      <c r="AC92" s="1395"/>
      <c r="AD92" s="1427"/>
      <c r="AE92" s="1428"/>
      <c r="AF92" s="1428"/>
      <c r="AG92" s="1428"/>
      <c r="AH92" s="1428"/>
      <c r="AI92" s="1428"/>
      <c r="AJ92" s="1428"/>
      <c r="AK92" s="1428"/>
      <c r="AL92" s="1428"/>
      <c r="AM92" s="1428"/>
      <c r="AN92" s="1428"/>
      <c r="AO92" s="1428"/>
      <c r="AP92" s="1428"/>
      <c r="AQ92" s="1428"/>
      <c r="AR92" s="1428"/>
      <c r="AS92" s="1428"/>
      <c r="AT92" s="1428"/>
      <c r="AU92" s="1428"/>
      <c r="AV92" s="1428"/>
      <c r="AW92" s="1428"/>
      <c r="AX92" s="1428"/>
      <c r="AY92" s="1428"/>
      <c r="AZ92" s="1428"/>
      <c r="BA92" s="1428"/>
      <c r="BB92" s="1428"/>
      <c r="BC92" s="1428"/>
      <c r="BD92" s="1428"/>
      <c r="BE92" s="1428"/>
      <c r="BF92" s="1428"/>
      <c r="BG92" s="1428"/>
      <c r="BH92" s="1428"/>
      <c r="BI92" s="1428"/>
      <c r="BJ92" s="1428"/>
      <c r="BK92" s="1428"/>
      <c r="BL92" s="1428"/>
      <c r="BM92" s="1428"/>
      <c r="BN92" s="1428"/>
      <c r="BO92" s="1428"/>
      <c r="BP92" s="1428"/>
      <c r="BQ92" s="1428"/>
      <c r="BR92" s="1428"/>
      <c r="BS92" s="1428"/>
      <c r="BT92" s="1428"/>
      <c r="BU92" s="1428"/>
      <c r="BV92" s="1428"/>
      <c r="BW92" s="1428"/>
      <c r="BX92" s="1428"/>
      <c r="BY92" s="1428"/>
      <c r="BZ92" s="1428"/>
      <c r="CA92" s="1428"/>
      <c r="CB92" s="1428"/>
      <c r="CC92" s="1428"/>
      <c r="CD92" s="1428"/>
      <c r="CE92" s="1428"/>
      <c r="CF92" s="1428"/>
      <c r="CG92" s="1428"/>
      <c r="CH92" s="1428"/>
      <c r="CI92" s="1433"/>
    </row>
    <row r="93" spans="1:87" s="314" customFormat="1" ht="6" customHeight="1">
      <c r="A93" s="1417"/>
      <c r="B93" s="1418"/>
      <c r="C93" s="1418"/>
      <c r="D93" s="1419"/>
      <c r="E93" s="1396"/>
      <c r="F93" s="1397"/>
      <c r="G93" s="1397"/>
      <c r="H93" s="1398"/>
      <c r="I93" s="1396"/>
      <c r="J93" s="1397"/>
      <c r="K93" s="1397"/>
      <c r="L93" s="1397"/>
      <c r="M93" s="1397"/>
      <c r="N93" s="1397"/>
      <c r="O93" s="1397"/>
      <c r="P93" s="1397"/>
      <c r="Q93" s="1397"/>
      <c r="R93" s="1397"/>
      <c r="S93" s="1397"/>
      <c r="T93" s="1397"/>
      <c r="U93" s="1397"/>
      <c r="V93" s="1397"/>
      <c r="W93" s="1397"/>
      <c r="X93" s="1397"/>
      <c r="Y93" s="1397"/>
      <c r="Z93" s="1397"/>
      <c r="AA93" s="1397"/>
      <c r="AB93" s="1397"/>
      <c r="AC93" s="1398"/>
      <c r="AD93" s="1429"/>
      <c r="AE93" s="1430"/>
      <c r="AF93" s="1430"/>
      <c r="AG93" s="1430"/>
      <c r="AH93" s="1430"/>
      <c r="AI93" s="1430"/>
      <c r="AJ93" s="1430"/>
      <c r="AK93" s="1430"/>
      <c r="AL93" s="1430"/>
      <c r="AM93" s="1430"/>
      <c r="AN93" s="1430"/>
      <c r="AO93" s="1430"/>
      <c r="AP93" s="1430"/>
      <c r="AQ93" s="1430"/>
      <c r="AR93" s="1430"/>
      <c r="AS93" s="1430"/>
      <c r="AT93" s="1430"/>
      <c r="AU93" s="1430"/>
      <c r="AV93" s="1430"/>
      <c r="AW93" s="1430"/>
      <c r="AX93" s="1430"/>
      <c r="AY93" s="1430"/>
      <c r="AZ93" s="1430"/>
      <c r="BA93" s="1430"/>
      <c r="BB93" s="1430"/>
      <c r="BC93" s="1430"/>
      <c r="BD93" s="1430"/>
      <c r="BE93" s="1430"/>
      <c r="BF93" s="1430"/>
      <c r="BG93" s="1430"/>
      <c r="BH93" s="1430"/>
      <c r="BI93" s="1430"/>
      <c r="BJ93" s="1430"/>
      <c r="BK93" s="1430"/>
      <c r="BL93" s="1430"/>
      <c r="BM93" s="1430"/>
      <c r="BN93" s="1430"/>
      <c r="BO93" s="1430"/>
      <c r="BP93" s="1430"/>
      <c r="BQ93" s="1430"/>
      <c r="BR93" s="1430"/>
      <c r="BS93" s="1430"/>
      <c r="BT93" s="1430"/>
      <c r="BU93" s="1430"/>
      <c r="BV93" s="1430"/>
      <c r="BW93" s="1430"/>
      <c r="BX93" s="1430"/>
      <c r="BY93" s="1430"/>
      <c r="BZ93" s="1430"/>
      <c r="CA93" s="1430"/>
      <c r="CB93" s="1430"/>
      <c r="CC93" s="1430"/>
      <c r="CD93" s="1430"/>
      <c r="CE93" s="1430"/>
      <c r="CF93" s="1430"/>
      <c r="CG93" s="1430"/>
      <c r="CH93" s="1430"/>
      <c r="CI93" s="1434"/>
    </row>
    <row r="94" spans="1:87" s="314" customFormat="1" ht="6" customHeight="1">
      <c r="A94" s="1417"/>
      <c r="B94" s="1418"/>
      <c r="C94" s="1418"/>
      <c r="D94" s="1419"/>
      <c r="E94" s="1396"/>
      <c r="F94" s="1397"/>
      <c r="G94" s="1397"/>
      <c r="H94" s="1398"/>
      <c r="I94" s="1396"/>
      <c r="J94" s="1397"/>
      <c r="K94" s="1397"/>
      <c r="L94" s="1397"/>
      <c r="M94" s="1397"/>
      <c r="N94" s="1397"/>
      <c r="O94" s="1397"/>
      <c r="P94" s="1397"/>
      <c r="Q94" s="1397"/>
      <c r="R94" s="1397"/>
      <c r="S94" s="1397"/>
      <c r="T94" s="1397"/>
      <c r="U94" s="1397"/>
      <c r="V94" s="1397"/>
      <c r="W94" s="1397"/>
      <c r="X94" s="1397"/>
      <c r="Y94" s="1397"/>
      <c r="Z94" s="1397"/>
      <c r="AA94" s="1397"/>
      <c r="AB94" s="1397"/>
      <c r="AC94" s="1398"/>
      <c r="AD94" s="1429"/>
      <c r="AE94" s="1430"/>
      <c r="AF94" s="1430"/>
      <c r="AG94" s="1430"/>
      <c r="AH94" s="1430"/>
      <c r="AI94" s="1430"/>
      <c r="AJ94" s="1430"/>
      <c r="AK94" s="1430"/>
      <c r="AL94" s="1430"/>
      <c r="AM94" s="1430"/>
      <c r="AN94" s="1430"/>
      <c r="AO94" s="1430"/>
      <c r="AP94" s="1430"/>
      <c r="AQ94" s="1430"/>
      <c r="AR94" s="1430"/>
      <c r="AS94" s="1430"/>
      <c r="AT94" s="1430"/>
      <c r="AU94" s="1430"/>
      <c r="AV94" s="1430"/>
      <c r="AW94" s="1430"/>
      <c r="AX94" s="1430"/>
      <c r="AY94" s="1430"/>
      <c r="AZ94" s="1430"/>
      <c r="BA94" s="1430"/>
      <c r="BB94" s="1430"/>
      <c r="BC94" s="1430"/>
      <c r="BD94" s="1430"/>
      <c r="BE94" s="1430"/>
      <c r="BF94" s="1430"/>
      <c r="BG94" s="1430"/>
      <c r="BH94" s="1430"/>
      <c r="BI94" s="1430"/>
      <c r="BJ94" s="1430"/>
      <c r="BK94" s="1430"/>
      <c r="BL94" s="1430"/>
      <c r="BM94" s="1430"/>
      <c r="BN94" s="1430"/>
      <c r="BO94" s="1430"/>
      <c r="BP94" s="1430"/>
      <c r="BQ94" s="1430"/>
      <c r="BR94" s="1430"/>
      <c r="BS94" s="1430"/>
      <c r="BT94" s="1430"/>
      <c r="BU94" s="1430"/>
      <c r="BV94" s="1430"/>
      <c r="BW94" s="1430"/>
      <c r="BX94" s="1430"/>
      <c r="BY94" s="1430"/>
      <c r="BZ94" s="1430"/>
      <c r="CA94" s="1430"/>
      <c r="CB94" s="1430"/>
      <c r="CC94" s="1430"/>
      <c r="CD94" s="1430"/>
      <c r="CE94" s="1430"/>
      <c r="CF94" s="1430"/>
      <c r="CG94" s="1430"/>
      <c r="CH94" s="1430"/>
      <c r="CI94" s="1434"/>
    </row>
    <row r="95" spans="1:87" s="314" customFormat="1" ht="6" customHeight="1">
      <c r="A95" s="1417"/>
      <c r="B95" s="1418"/>
      <c r="C95" s="1418"/>
      <c r="D95" s="1419"/>
      <c r="E95" s="1399"/>
      <c r="F95" s="1400"/>
      <c r="G95" s="1400"/>
      <c r="H95" s="1401"/>
      <c r="I95" s="1399"/>
      <c r="J95" s="1400"/>
      <c r="K95" s="1400"/>
      <c r="L95" s="1400"/>
      <c r="M95" s="1400"/>
      <c r="N95" s="1400"/>
      <c r="O95" s="1400"/>
      <c r="P95" s="1400"/>
      <c r="Q95" s="1400"/>
      <c r="R95" s="1400"/>
      <c r="S95" s="1400"/>
      <c r="T95" s="1400"/>
      <c r="U95" s="1400"/>
      <c r="V95" s="1400"/>
      <c r="W95" s="1400"/>
      <c r="X95" s="1400"/>
      <c r="Y95" s="1400"/>
      <c r="Z95" s="1400"/>
      <c r="AA95" s="1400"/>
      <c r="AB95" s="1400"/>
      <c r="AC95" s="1401"/>
      <c r="AD95" s="1431"/>
      <c r="AE95" s="1432"/>
      <c r="AF95" s="1432"/>
      <c r="AG95" s="1432"/>
      <c r="AH95" s="1432"/>
      <c r="AI95" s="1432"/>
      <c r="AJ95" s="1432"/>
      <c r="AK95" s="1432"/>
      <c r="AL95" s="1432"/>
      <c r="AM95" s="1432"/>
      <c r="AN95" s="1432"/>
      <c r="AO95" s="1432"/>
      <c r="AP95" s="1432"/>
      <c r="AQ95" s="1432"/>
      <c r="AR95" s="1432"/>
      <c r="AS95" s="1432"/>
      <c r="AT95" s="1432"/>
      <c r="AU95" s="1432"/>
      <c r="AV95" s="1432"/>
      <c r="AW95" s="1432"/>
      <c r="AX95" s="1432"/>
      <c r="AY95" s="1432"/>
      <c r="AZ95" s="1432"/>
      <c r="BA95" s="1432"/>
      <c r="BB95" s="1432"/>
      <c r="BC95" s="1432"/>
      <c r="BD95" s="1432"/>
      <c r="BE95" s="1432"/>
      <c r="BF95" s="1432"/>
      <c r="BG95" s="1432"/>
      <c r="BH95" s="1432"/>
      <c r="BI95" s="1432"/>
      <c r="BJ95" s="1432"/>
      <c r="BK95" s="1432"/>
      <c r="BL95" s="1432"/>
      <c r="BM95" s="1432"/>
      <c r="BN95" s="1432"/>
      <c r="BO95" s="1432"/>
      <c r="BP95" s="1432"/>
      <c r="BQ95" s="1432"/>
      <c r="BR95" s="1432"/>
      <c r="BS95" s="1432"/>
      <c r="BT95" s="1432"/>
      <c r="BU95" s="1432"/>
      <c r="BV95" s="1432"/>
      <c r="BW95" s="1432"/>
      <c r="BX95" s="1432"/>
      <c r="BY95" s="1432"/>
      <c r="BZ95" s="1432"/>
      <c r="CA95" s="1432"/>
      <c r="CB95" s="1432"/>
      <c r="CC95" s="1432"/>
      <c r="CD95" s="1432"/>
      <c r="CE95" s="1432"/>
      <c r="CF95" s="1432"/>
      <c r="CG95" s="1432"/>
      <c r="CH95" s="1432"/>
      <c r="CI95" s="1435"/>
    </row>
    <row r="96" spans="1:87" s="314" customFormat="1" ht="6" customHeight="1">
      <c r="A96" s="1417"/>
      <c r="B96" s="1418"/>
      <c r="C96" s="1418"/>
      <c r="D96" s="1419"/>
      <c r="E96" s="1393">
        <v>19</v>
      </c>
      <c r="F96" s="1394"/>
      <c r="G96" s="1394"/>
      <c r="H96" s="1395"/>
      <c r="I96" s="1393" t="s">
        <v>299</v>
      </c>
      <c r="J96" s="1394"/>
      <c r="K96" s="1436" t="s">
        <v>307</v>
      </c>
      <c r="L96" s="1436"/>
      <c r="M96" s="1436"/>
      <c r="N96" s="1436"/>
      <c r="O96" s="1436"/>
      <c r="P96" s="1436"/>
      <c r="Q96" s="1436"/>
      <c r="R96" s="1436"/>
      <c r="S96" s="1436"/>
      <c r="T96" s="1436"/>
      <c r="U96" s="1436"/>
      <c r="V96" s="1436"/>
      <c r="W96" s="1436"/>
      <c r="X96" s="1436"/>
      <c r="Y96" s="1436"/>
      <c r="Z96" s="1436"/>
      <c r="AA96" s="1436"/>
      <c r="AB96" s="1436"/>
      <c r="AC96" s="1437"/>
      <c r="AD96" s="1442"/>
      <c r="AE96" s="1411"/>
      <c r="AF96" s="1411"/>
      <c r="AG96" s="1411"/>
      <c r="AH96" s="1411"/>
      <c r="AI96" s="1411"/>
      <c r="AJ96" s="1411"/>
      <c r="AK96" s="1411"/>
      <c r="AL96" s="1411"/>
      <c r="AM96" s="1411"/>
      <c r="AN96" s="1411"/>
      <c r="AO96" s="1411"/>
      <c r="AP96" s="1411"/>
      <c r="AQ96" s="1411"/>
      <c r="AR96" s="1411"/>
      <c r="AS96" s="1411"/>
      <c r="AT96" s="1411"/>
      <c r="AU96" s="1411"/>
      <c r="AV96" s="1411"/>
      <c r="AW96" s="1411"/>
      <c r="AX96" s="1411"/>
      <c r="AY96" s="1411"/>
      <c r="AZ96" s="1411"/>
      <c r="BA96" s="1411"/>
      <c r="BB96" s="1411"/>
      <c r="BC96" s="1411"/>
      <c r="BD96" s="1411"/>
      <c r="BE96" s="1411"/>
      <c r="BF96" s="1411"/>
      <c r="BG96" s="1411"/>
      <c r="BH96" s="1411"/>
      <c r="BI96" s="1411"/>
      <c r="BJ96" s="1411"/>
      <c r="BK96" s="1411"/>
      <c r="BL96" s="1411"/>
      <c r="BM96" s="1411"/>
      <c r="BN96" s="1411"/>
      <c r="BO96" s="1411"/>
      <c r="BP96" s="1411"/>
      <c r="BQ96" s="1411"/>
      <c r="BR96" s="1411"/>
      <c r="BS96" s="1411"/>
      <c r="BT96" s="1411"/>
      <c r="BU96" s="1411"/>
      <c r="BV96" s="1411"/>
      <c r="BW96" s="1411"/>
      <c r="BX96" s="1411"/>
      <c r="BY96" s="1411"/>
      <c r="BZ96" s="1411"/>
      <c r="CA96" s="1411"/>
      <c r="CB96" s="1411"/>
      <c r="CC96" s="1411"/>
      <c r="CD96" s="1411"/>
      <c r="CE96" s="1411"/>
      <c r="CF96" s="1411"/>
      <c r="CG96" s="1411"/>
      <c r="CH96" s="1411"/>
      <c r="CI96" s="1444"/>
    </row>
    <row r="97" spans="1:87" s="314" customFormat="1" ht="6" customHeight="1">
      <c r="A97" s="1417"/>
      <c r="B97" s="1418"/>
      <c r="C97" s="1418"/>
      <c r="D97" s="1419"/>
      <c r="E97" s="1396"/>
      <c r="F97" s="1397"/>
      <c r="G97" s="1397"/>
      <c r="H97" s="1398"/>
      <c r="I97" s="1396"/>
      <c r="J97" s="1397"/>
      <c r="K97" s="1438"/>
      <c r="L97" s="1438"/>
      <c r="M97" s="1438"/>
      <c r="N97" s="1438"/>
      <c r="O97" s="1438"/>
      <c r="P97" s="1438"/>
      <c r="Q97" s="1438"/>
      <c r="R97" s="1438"/>
      <c r="S97" s="1438"/>
      <c r="T97" s="1438"/>
      <c r="U97" s="1438"/>
      <c r="V97" s="1438"/>
      <c r="W97" s="1438"/>
      <c r="X97" s="1438"/>
      <c r="Y97" s="1438"/>
      <c r="Z97" s="1438"/>
      <c r="AA97" s="1438"/>
      <c r="AB97" s="1438"/>
      <c r="AC97" s="1439"/>
      <c r="AD97" s="1443"/>
      <c r="AE97" s="1412"/>
      <c r="AF97" s="1412"/>
      <c r="AG97" s="1412"/>
      <c r="AH97" s="1412"/>
      <c r="AI97" s="1412"/>
      <c r="AJ97" s="1412"/>
      <c r="AK97" s="1412"/>
      <c r="AL97" s="1412"/>
      <c r="AM97" s="1412"/>
      <c r="AN97" s="1412"/>
      <c r="AO97" s="1412"/>
      <c r="AP97" s="1412"/>
      <c r="AQ97" s="1412"/>
      <c r="AR97" s="1412"/>
      <c r="AS97" s="1412"/>
      <c r="AT97" s="1412"/>
      <c r="AU97" s="1412"/>
      <c r="AV97" s="1412"/>
      <c r="AW97" s="1412"/>
      <c r="AX97" s="1412"/>
      <c r="AY97" s="1412"/>
      <c r="AZ97" s="1412"/>
      <c r="BA97" s="1412"/>
      <c r="BB97" s="1412"/>
      <c r="BC97" s="1412"/>
      <c r="BD97" s="1412"/>
      <c r="BE97" s="1412"/>
      <c r="BF97" s="1412"/>
      <c r="BG97" s="1412"/>
      <c r="BH97" s="1412"/>
      <c r="BI97" s="1412"/>
      <c r="BJ97" s="1412"/>
      <c r="BK97" s="1412"/>
      <c r="BL97" s="1412"/>
      <c r="BM97" s="1412"/>
      <c r="BN97" s="1412"/>
      <c r="BO97" s="1412"/>
      <c r="BP97" s="1412"/>
      <c r="BQ97" s="1412"/>
      <c r="BR97" s="1412"/>
      <c r="BS97" s="1412"/>
      <c r="BT97" s="1412"/>
      <c r="BU97" s="1412"/>
      <c r="BV97" s="1412"/>
      <c r="BW97" s="1412"/>
      <c r="BX97" s="1412"/>
      <c r="BY97" s="1412"/>
      <c r="BZ97" s="1412"/>
      <c r="CA97" s="1412"/>
      <c r="CB97" s="1412"/>
      <c r="CC97" s="1412"/>
      <c r="CD97" s="1412"/>
      <c r="CE97" s="1412"/>
      <c r="CF97" s="1412"/>
      <c r="CG97" s="1412"/>
      <c r="CH97" s="1412"/>
      <c r="CI97" s="1445"/>
    </row>
    <row r="98" spans="1:87" s="314" customFormat="1" ht="6" customHeight="1">
      <c r="A98" s="1417"/>
      <c r="B98" s="1418"/>
      <c r="C98" s="1418"/>
      <c r="D98" s="1419"/>
      <c r="E98" s="1396"/>
      <c r="F98" s="1397"/>
      <c r="G98" s="1397"/>
      <c r="H98" s="1398"/>
      <c r="I98" s="1396"/>
      <c r="J98" s="1397"/>
      <c r="K98" s="1438"/>
      <c r="L98" s="1438"/>
      <c r="M98" s="1438"/>
      <c r="N98" s="1438"/>
      <c r="O98" s="1438"/>
      <c r="P98" s="1438"/>
      <c r="Q98" s="1438"/>
      <c r="R98" s="1438"/>
      <c r="S98" s="1438"/>
      <c r="T98" s="1438"/>
      <c r="U98" s="1438"/>
      <c r="V98" s="1438"/>
      <c r="W98" s="1438"/>
      <c r="X98" s="1438"/>
      <c r="Y98" s="1438"/>
      <c r="Z98" s="1438"/>
      <c r="AA98" s="1438"/>
      <c r="AB98" s="1438"/>
      <c r="AC98" s="1439"/>
      <c r="AD98" s="1443"/>
      <c r="AE98" s="1412"/>
      <c r="AF98" s="1412"/>
      <c r="AG98" s="1412"/>
      <c r="AH98" s="1412"/>
      <c r="AI98" s="1412"/>
      <c r="AJ98" s="1412"/>
      <c r="AK98" s="1412"/>
      <c r="AL98" s="1412"/>
      <c r="AM98" s="1412"/>
      <c r="AN98" s="1412"/>
      <c r="AO98" s="1412"/>
      <c r="AP98" s="1412"/>
      <c r="AQ98" s="1412"/>
      <c r="AR98" s="1412"/>
      <c r="AS98" s="1412"/>
      <c r="AT98" s="1412"/>
      <c r="AU98" s="1412"/>
      <c r="AV98" s="1412"/>
      <c r="AW98" s="1412"/>
      <c r="AX98" s="1412"/>
      <c r="AY98" s="1412"/>
      <c r="AZ98" s="1412"/>
      <c r="BA98" s="1412"/>
      <c r="BB98" s="1412"/>
      <c r="BC98" s="1412"/>
      <c r="BD98" s="1412"/>
      <c r="BE98" s="1412"/>
      <c r="BF98" s="1412"/>
      <c r="BG98" s="1412"/>
      <c r="BH98" s="1412"/>
      <c r="BI98" s="1412"/>
      <c r="BJ98" s="1412"/>
      <c r="BK98" s="1412"/>
      <c r="BL98" s="1412"/>
      <c r="BM98" s="1412"/>
      <c r="BN98" s="1412"/>
      <c r="BO98" s="1412"/>
      <c r="BP98" s="1412"/>
      <c r="BQ98" s="1412"/>
      <c r="BR98" s="1412"/>
      <c r="BS98" s="1412"/>
      <c r="BT98" s="1412"/>
      <c r="BU98" s="1412"/>
      <c r="BV98" s="1412"/>
      <c r="BW98" s="1412"/>
      <c r="BX98" s="1412"/>
      <c r="BY98" s="1412"/>
      <c r="BZ98" s="1412"/>
      <c r="CA98" s="1412"/>
      <c r="CB98" s="1412"/>
      <c r="CC98" s="1412"/>
      <c r="CD98" s="1412"/>
      <c r="CE98" s="1412"/>
      <c r="CF98" s="1412"/>
      <c r="CG98" s="1412"/>
      <c r="CH98" s="1412"/>
      <c r="CI98" s="1445"/>
    </row>
    <row r="99" spans="1:87" s="314" customFormat="1" ht="6" customHeight="1">
      <c r="A99" s="1417"/>
      <c r="B99" s="1418"/>
      <c r="C99" s="1418"/>
      <c r="D99" s="1419"/>
      <c r="E99" s="1399"/>
      <c r="F99" s="1400"/>
      <c r="G99" s="1400"/>
      <c r="H99" s="1401"/>
      <c r="I99" s="1399"/>
      <c r="J99" s="1400"/>
      <c r="K99" s="1440"/>
      <c r="L99" s="1440"/>
      <c r="M99" s="1440"/>
      <c r="N99" s="1440"/>
      <c r="O99" s="1440"/>
      <c r="P99" s="1440"/>
      <c r="Q99" s="1440"/>
      <c r="R99" s="1440"/>
      <c r="S99" s="1440"/>
      <c r="T99" s="1440"/>
      <c r="U99" s="1440"/>
      <c r="V99" s="1440"/>
      <c r="W99" s="1440"/>
      <c r="X99" s="1440"/>
      <c r="Y99" s="1440"/>
      <c r="Z99" s="1440"/>
      <c r="AA99" s="1440"/>
      <c r="AB99" s="1440"/>
      <c r="AC99" s="1441"/>
      <c r="AD99" s="1446"/>
      <c r="AE99" s="1413"/>
      <c r="AF99" s="1413"/>
      <c r="AG99" s="1413"/>
      <c r="AH99" s="1413"/>
      <c r="AI99" s="1413"/>
      <c r="AJ99" s="1413"/>
      <c r="AK99" s="1413"/>
      <c r="AL99" s="1413"/>
      <c r="AM99" s="1413"/>
      <c r="AN99" s="1413"/>
      <c r="AO99" s="1413"/>
      <c r="AP99" s="1413"/>
      <c r="AQ99" s="1413"/>
      <c r="AR99" s="1413"/>
      <c r="AS99" s="1413"/>
      <c r="AT99" s="1413"/>
      <c r="AU99" s="1413"/>
      <c r="AV99" s="1413"/>
      <c r="AW99" s="1413"/>
      <c r="AX99" s="1413"/>
      <c r="AY99" s="1413"/>
      <c r="AZ99" s="1413"/>
      <c r="BA99" s="1413"/>
      <c r="BB99" s="1413"/>
      <c r="BC99" s="1413"/>
      <c r="BD99" s="1413"/>
      <c r="BE99" s="1413"/>
      <c r="BF99" s="1413"/>
      <c r="BG99" s="1413"/>
      <c r="BH99" s="1413"/>
      <c r="BI99" s="1413"/>
      <c r="BJ99" s="1413"/>
      <c r="BK99" s="1413"/>
      <c r="BL99" s="1413"/>
      <c r="BM99" s="1413"/>
      <c r="BN99" s="1413"/>
      <c r="BO99" s="1413"/>
      <c r="BP99" s="1413"/>
      <c r="BQ99" s="1413"/>
      <c r="BR99" s="1413"/>
      <c r="BS99" s="1413"/>
      <c r="BT99" s="1413"/>
      <c r="BU99" s="1413"/>
      <c r="BV99" s="1413"/>
      <c r="BW99" s="1413"/>
      <c r="BX99" s="1413"/>
      <c r="BY99" s="1413"/>
      <c r="BZ99" s="1413"/>
      <c r="CA99" s="1413"/>
      <c r="CB99" s="1413"/>
      <c r="CC99" s="1413"/>
      <c r="CD99" s="1413"/>
      <c r="CE99" s="1413"/>
      <c r="CF99" s="1413"/>
      <c r="CG99" s="1413"/>
      <c r="CH99" s="1413"/>
      <c r="CI99" s="1447"/>
    </row>
    <row r="100" spans="1:87" s="314" customFormat="1" ht="6" customHeight="1">
      <c r="A100" s="1417"/>
      <c r="B100" s="1418"/>
      <c r="C100" s="1418"/>
      <c r="D100" s="1419"/>
      <c r="E100" s="1393">
        <v>20</v>
      </c>
      <c r="F100" s="1394"/>
      <c r="G100" s="1394"/>
      <c r="H100" s="1395"/>
      <c r="I100" s="1393" t="s">
        <v>299</v>
      </c>
      <c r="J100" s="1394"/>
      <c r="K100" s="1394" t="s">
        <v>308</v>
      </c>
      <c r="L100" s="1394"/>
      <c r="M100" s="1394"/>
      <c r="N100" s="1394"/>
      <c r="O100" s="1394"/>
      <c r="P100" s="1394"/>
      <c r="Q100" s="1394"/>
      <c r="R100" s="1394"/>
      <c r="S100" s="1394"/>
      <c r="T100" s="1394"/>
      <c r="U100" s="1394"/>
      <c r="V100" s="1394"/>
      <c r="W100" s="1394"/>
      <c r="X100" s="1394"/>
      <c r="Y100" s="1394"/>
      <c r="Z100" s="1394"/>
      <c r="AA100" s="1394"/>
      <c r="AB100" s="1394"/>
      <c r="AC100" s="1395"/>
      <c r="AD100" s="1405"/>
      <c r="AE100" s="1387"/>
      <c r="AF100" s="1387"/>
      <c r="AG100" s="1387" t="s">
        <v>309</v>
      </c>
      <c r="AH100" s="1387"/>
      <c r="AI100" s="1387"/>
      <c r="AJ100" s="1387"/>
      <c r="AK100" s="1387"/>
      <c r="AL100" s="1387"/>
      <c r="AM100" s="1387"/>
      <c r="AN100" s="1387"/>
      <c r="AO100" s="1387"/>
      <c r="AP100" s="1387"/>
      <c r="AQ100" s="1387"/>
      <c r="AR100" s="1387"/>
      <c r="AS100" s="1387"/>
      <c r="AT100" s="1408" t="s">
        <v>310</v>
      </c>
      <c r="AU100" s="1408"/>
      <c r="AV100" s="1411"/>
      <c r="AW100" s="1411"/>
      <c r="AX100" s="1411"/>
      <c r="AY100" s="1387" t="s">
        <v>311</v>
      </c>
      <c r="AZ100" s="1387"/>
      <c r="BA100" s="1387"/>
      <c r="BB100" s="1387"/>
      <c r="BC100" s="1387"/>
      <c r="BD100" s="1387"/>
      <c r="BE100" s="1387"/>
      <c r="BF100" s="1390"/>
      <c r="BG100" s="1405"/>
      <c r="BH100" s="1387"/>
      <c r="BI100" s="1387"/>
      <c r="BJ100" s="1387" t="s">
        <v>312</v>
      </c>
      <c r="BK100" s="1387"/>
      <c r="BL100" s="1387"/>
      <c r="BM100" s="1387"/>
      <c r="BN100" s="1387"/>
      <c r="BO100" s="1387"/>
      <c r="BP100" s="1387"/>
      <c r="BQ100" s="1387"/>
      <c r="BR100" s="1387"/>
      <c r="BS100" s="1387"/>
      <c r="BT100" s="1387"/>
      <c r="BU100" s="1387"/>
      <c r="BV100" s="1387"/>
      <c r="BW100" s="1408" t="s">
        <v>310</v>
      </c>
      <c r="BX100" s="1408"/>
      <c r="BY100" s="1411"/>
      <c r="BZ100" s="1411"/>
      <c r="CA100" s="1411"/>
      <c r="CB100" s="1387" t="s">
        <v>311</v>
      </c>
      <c r="CC100" s="1387"/>
      <c r="CD100" s="1387"/>
      <c r="CE100" s="1387"/>
      <c r="CF100" s="1387"/>
      <c r="CG100" s="1387"/>
      <c r="CH100" s="1387"/>
      <c r="CI100" s="1390"/>
    </row>
    <row r="101" spans="1:87" s="314" customFormat="1" ht="6" customHeight="1">
      <c r="A101" s="1417"/>
      <c r="B101" s="1418"/>
      <c r="C101" s="1418"/>
      <c r="D101" s="1419"/>
      <c r="E101" s="1396"/>
      <c r="F101" s="1397"/>
      <c r="G101" s="1397"/>
      <c r="H101" s="1398"/>
      <c r="I101" s="1396"/>
      <c r="J101" s="1397"/>
      <c r="K101" s="1397"/>
      <c r="L101" s="1397"/>
      <c r="M101" s="1397"/>
      <c r="N101" s="1397"/>
      <c r="O101" s="1397"/>
      <c r="P101" s="1397"/>
      <c r="Q101" s="1397"/>
      <c r="R101" s="1397"/>
      <c r="S101" s="1397"/>
      <c r="T101" s="1397"/>
      <c r="U101" s="1397"/>
      <c r="V101" s="1397"/>
      <c r="W101" s="1397"/>
      <c r="X101" s="1397"/>
      <c r="Y101" s="1397"/>
      <c r="Z101" s="1397"/>
      <c r="AA101" s="1397"/>
      <c r="AB101" s="1397"/>
      <c r="AC101" s="1398"/>
      <c r="AD101" s="1406"/>
      <c r="AE101" s="1388"/>
      <c r="AF101" s="1388"/>
      <c r="AG101" s="1388"/>
      <c r="AH101" s="1388"/>
      <c r="AI101" s="1388"/>
      <c r="AJ101" s="1388"/>
      <c r="AK101" s="1388"/>
      <c r="AL101" s="1388"/>
      <c r="AM101" s="1388"/>
      <c r="AN101" s="1388"/>
      <c r="AO101" s="1388"/>
      <c r="AP101" s="1388"/>
      <c r="AQ101" s="1388"/>
      <c r="AR101" s="1388"/>
      <c r="AS101" s="1388"/>
      <c r="AT101" s="1409"/>
      <c r="AU101" s="1409"/>
      <c r="AV101" s="1412"/>
      <c r="AW101" s="1412"/>
      <c r="AX101" s="1412"/>
      <c r="AY101" s="1388"/>
      <c r="AZ101" s="1388"/>
      <c r="BA101" s="1388"/>
      <c r="BB101" s="1388"/>
      <c r="BC101" s="1388"/>
      <c r="BD101" s="1388"/>
      <c r="BE101" s="1388"/>
      <c r="BF101" s="1391"/>
      <c r="BG101" s="1406"/>
      <c r="BH101" s="1388"/>
      <c r="BI101" s="1388"/>
      <c r="BJ101" s="1388"/>
      <c r="BK101" s="1388"/>
      <c r="BL101" s="1388"/>
      <c r="BM101" s="1388"/>
      <c r="BN101" s="1388"/>
      <c r="BO101" s="1388"/>
      <c r="BP101" s="1388"/>
      <c r="BQ101" s="1388"/>
      <c r="BR101" s="1388"/>
      <c r="BS101" s="1388"/>
      <c r="BT101" s="1388"/>
      <c r="BU101" s="1388"/>
      <c r="BV101" s="1388"/>
      <c r="BW101" s="1409"/>
      <c r="BX101" s="1409"/>
      <c r="BY101" s="1412"/>
      <c r="BZ101" s="1412"/>
      <c r="CA101" s="1412"/>
      <c r="CB101" s="1388"/>
      <c r="CC101" s="1388"/>
      <c r="CD101" s="1388"/>
      <c r="CE101" s="1388"/>
      <c r="CF101" s="1388"/>
      <c r="CG101" s="1388"/>
      <c r="CH101" s="1388"/>
      <c r="CI101" s="1391"/>
    </row>
    <row r="102" spans="1:87" s="314" customFormat="1" ht="6" customHeight="1">
      <c r="A102" s="1417"/>
      <c r="B102" s="1418"/>
      <c r="C102" s="1418"/>
      <c r="D102" s="1419"/>
      <c r="E102" s="1396"/>
      <c r="F102" s="1397"/>
      <c r="G102" s="1397"/>
      <c r="H102" s="1398"/>
      <c r="I102" s="1396"/>
      <c r="J102" s="1397"/>
      <c r="K102" s="1397"/>
      <c r="L102" s="1397"/>
      <c r="M102" s="1397"/>
      <c r="N102" s="1397"/>
      <c r="O102" s="1397"/>
      <c r="P102" s="1397"/>
      <c r="Q102" s="1397"/>
      <c r="R102" s="1397"/>
      <c r="S102" s="1397"/>
      <c r="T102" s="1397"/>
      <c r="U102" s="1397"/>
      <c r="V102" s="1397"/>
      <c r="W102" s="1397"/>
      <c r="X102" s="1397"/>
      <c r="Y102" s="1397"/>
      <c r="Z102" s="1397"/>
      <c r="AA102" s="1397"/>
      <c r="AB102" s="1397"/>
      <c r="AC102" s="1398"/>
      <c r="AD102" s="1406"/>
      <c r="AE102" s="1388"/>
      <c r="AF102" s="1388"/>
      <c r="AG102" s="1388"/>
      <c r="AH102" s="1388"/>
      <c r="AI102" s="1388"/>
      <c r="AJ102" s="1388"/>
      <c r="AK102" s="1388"/>
      <c r="AL102" s="1388"/>
      <c r="AM102" s="1388"/>
      <c r="AN102" s="1388"/>
      <c r="AO102" s="1388"/>
      <c r="AP102" s="1388"/>
      <c r="AQ102" s="1388"/>
      <c r="AR102" s="1388"/>
      <c r="AS102" s="1388"/>
      <c r="AT102" s="1409"/>
      <c r="AU102" s="1409"/>
      <c r="AV102" s="1412"/>
      <c r="AW102" s="1412"/>
      <c r="AX102" s="1412"/>
      <c r="AY102" s="1388"/>
      <c r="AZ102" s="1388"/>
      <c r="BA102" s="1388"/>
      <c r="BB102" s="1388"/>
      <c r="BC102" s="1388"/>
      <c r="BD102" s="1388"/>
      <c r="BE102" s="1388"/>
      <c r="BF102" s="1391"/>
      <c r="BG102" s="1406"/>
      <c r="BH102" s="1388"/>
      <c r="BI102" s="1388"/>
      <c r="BJ102" s="1388"/>
      <c r="BK102" s="1388"/>
      <c r="BL102" s="1388"/>
      <c r="BM102" s="1388"/>
      <c r="BN102" s="1388"/>
      <c r="BO102" s="1388"/>
      <c r="BP102" s="1388"/>
      <c r="BQ102" s="1388"/>
      <c r="BR102" s="1388"/>
      <c r="BS102" s="1388"/>
      <c r="BT102" s="1388"/>
      <c r="BU102" s="1388"/>
      <c r="BV102" s="1388"/>
      <c r="BW102" s="1409"/>
      <c r="BX102" s="1409"/>
      <c r="BY102" s="1412"/>
      <c r="BZ102" s="1412"/>
      <c r="CA102" s="1412"/>
      <c r="CB102" s="1388"/>
      <c r="CC102" s="1388"/>
      <c r="CD102" s="1388"/>
      <c r="CE102" s="1388"/>
      <c r="CF102" s="1388"/>
      <c r="CG102" s="1388"/>
      <c r="CH102" s="1388"/>
      <c r="CI102" s="1391"/>
    </row>
    <row r="103" spans="1:87" s="314" customFormat="1" ht="6" customHeight="1">
      <c r="A103" s="1417"/>
      <c r="B103" s="1418"/>
      <c r="C103" s="1418"/>
      <c r="D103" s="1419"/>
      <c r="E103" s="1399"/>
      <c r="F103" s="1400"/>
      <c r="G103" s="1400"/>
      <c r="H103" s="1401"/>
      <c r="I103" s="1399"/>
      <c r="J103" s="1400"/>
      <c r="K103" s="1400"/>
      <c r="L103" s="1400"/>
      <c r="M103" s="1400"/>
      <c r="N103" s="1400"/>
      <c r="O103" s="1400"/>
      <c r="P103" s="1400"/>
      <c r="Q103" s="1400"/>
      <c r="R103" s="1400"/>
      <c r="S103" s="1400"/>
      <c r="T103" s="1400"/>
      <c r="U103" s="1400"/>
      <c r="V103" s="1400"/>
      <c r="W103" s="1400"/>
      <c r="X103" s="1400"/>
      <c r="Y103" s="1400"/>
      <c r="Z103" s="1400"/>
      <c r="AA103" s="1400"/>
      <c r="AB103" s="1400"/>
      <c r="AC103" s="1401"/>
      <c r="AD103" s="1407"/>
      <c r="AE103" s="1389"/>
      <c r="AF103" s="1389"/>
      <c r="AG103" s="1389"/>
      <c r="AH103" s="1389"/>
      <c r="AI103" s="1389"/>
      <c r="AJ103" s="1389"/>
      <c r="AK103" s="1389"/>
      <c r="AL103" s="1389"/>
      <c r="AM103" s="1389"/>
      <c r="AN103" s="1389"/>
      <c r="AO103" s="1389"/>
      <c r="AP103" s="1389"/>
      <c r="AQ103" s="1389"/>
      <c r="AR103" s="1389"/>
      <c r="AS103" s="1389"/>
      <c r="AT103" s="1410"/>
      <c r="AU103" s="1410"/>
      <c r="AV103" s="1413"/>
      <c r="AW103" s="1413"/>
      <c r="AX103" s="1413"/>
      <c r="AY103" s="1389"/>
      <c r="AZ103" s="1389"/>
      <c r="BA103" s="1389"/>
      <c r="BB103" s="1389"/>
      <c r="BC103" s="1389"/>
      <c r="BD103" s="1389"/>
      <c r="BE103" s="1389"/>
      <c r="BF103" s="1392"/>
      <c r="BG103" s="1407"/>
      <c r="BH103" s="1389"/>
      <c r="BI103" s="1389"/>
      <c r="BJ103" s="1389"/>
      <c r="BK103" s="1389"/>
      <c r="BL103" s="1389"/>
      <c r="BM103" s="1389"/>
      <c r="BN103" s="1389"/>
      <c r="BO103" s="1389"/>
      <c r="BP103" s="1389"/>
      <c r="BQ103" s="1389"/>
      <c r="BR103" s="1389"/>
      <c r="BS103" s="1389"/>
      <c r="BT103" s="1389"/>
      <c r="BU103" s="1389"/>
      <c r="BV103" s="1389"/>
      <c r="BW103" s="1410"/>
      <c r="BX103" s="1410"/>
      <c r="BY103" s="1413"/>
      <c r="BZ103" s="1413"/>
      <c r="CA103" s="1413"/>
      <c r="CB103" s="1389"/>
      <c r="CC103" s="1389"/>
      <c r="CD103" s="1389"/>
      <c r="CE103" s="1389"/>
      <c r="CF103" s="1389"/>
      <c r="CG103" s="1389"/>
      <c r="CH103" s="1389"/>
      <c r="CI103" s="1392"/>
    </row>
    <row r="104" spans="1:87" s="314" customFormat="1" ht="6" customHeight="1">
      <c r="A104" s="1417"/>
      <c r="B104" s="1418"/>
      <c r="C104" s="1418"/>
      <c r="D104" s="1419"/>
      <c r="E104" s="1393">
        <v>21</v>
      </c>
      <c r="F104" s="1394"/>
      <c r="G104" s="1394"/>
      <c r="H104" s="1395"/>
      <c r="I104" s="1393" t="s">
        <v>299</v>
      </c>
      <c r="J104" s="1394"/>
      <c r="K104" s="1394" t="s">
        <v>313</v>
      </c>
      <c r="L104" s="1394"/>
      <c r="M104" s="1394"/>
      <c r="N104" s="1394"/>
      <c r="O104" s="1394"/>
      <c r="P104" s="1394"/>
      <c r="Q104" s="1394"/>
      <c r="R104" s="1394"/>
      <c r="S104" s="1394"/>
      <c r="T104" s="1394"/>
      <c r="U104" s="1394"/>
      <c r="V104" s="1394"/>
      <c r="W104" s="1394"/>
      <c r="X104" s="1394"/>
      <c r="Y104" s="1394"/>
      <c r="Z104" s="1394"/>
      <c r="AA104" s="1394"/>
      <c r="AB104" s="1394"/>
      <c r="AC104" s="1395"/>
      <c r="AD104" s="1405"/>
      <c r="AE104" s="1387"/>
      <c r="AF104" s="1387"/>
      <c r="AG104" s="1387" t="s">
        <v>314</v>
      </c>
      <c r="AH104" s="1387"/>
      <c r="AI104" s="1387"/>
      <c r="AJ104" s="1387"/>
      <c r="AK104" s="1387"/>
      <c r="AL104" s="1387"/>
      <c r="AM104" s="1387"/>
      <c r="AN104" s="1387"/>
      <c r="AO104" s="1387"/>
      <c r="AP104" s="1387"/>
      <c r="AQ104" s="1387"/>
      <c r="AR104" s="1387"/>
      <c r="AS104" s="1387"/>
      <c r="AT104" s="1387"/>
      <c r="AU104" s="1387"/>
      <c r="AV104" s="1387"/>
      <c r="AW104" s="1387"/>
      <c r="AX104" s="1387"/>
      <c r="AY104" s="1387"/>
      <c r="AZ104" s="1387"/>
      <c r="BA104" s="1387" t="s">
        <v>315</v>
      </c>
      <c r="BB104" s="1387"/>
      <c r="BC104" s="1387"/>
      <c r="BD104" s="1387"/>
      <c r="BE104" s="1387"/>
      <c r="BF104" s="1387"/>
      <c r="BG104" s="1387"/>
      <c r="BH104" s="1387"/>
      <c r="BI104" s="1387"/>
      <c r="BJ104" s="1387"/>
      <c r="BK104" s="1411"/>
      <c r="BL104" s="1411"/>
      <c r="BM104" s="1411"/>
      <c r="BN104" s="1387" t="s">
        <v>311</v>
      </c>
      <c r="BO104" s="1387"/>
      <c r="BP104" s="1387"/>
      <c r="BQ104" s="1387"/>
      <c r="BR104" s="1387"/>
      <c r="BS104" s="1387"/>
      <c r="BT104" s="1387"/>
      <c r="BU104" s="1387"/>
      <c r="BV104" s="1387"/>
      <c r="BW104" s="1387"/>
      <c r="BX104" s="1387"/>
      <c r="BY104" s="1387"/>
      <c r="BZ104" s="1387" t="s">
        <v>260</v>
      </c>
      <c r="CA104" s="1387"/>
      <c r="CB104" s="1387"/>
      <c r="CC104" s="1387"/>
      <c r="CD104" s="1387"/>
      <c r="CE104" s="1387"/>
      <c r="CF104" s="1387"/>
      <c r="CG104" s="1387"/>
      <c r="CH104" s="1387"/>
      <c r="CI104" s="1390"/>
    </row>
    <row r="105" spans="1:87" s="314" customFormat="1" ht="6" customHeight="1">
      <c r="A105" s="1417"/>
      <c r="B105" s="1418"/>
      <c r="C105" s="1418"/>
      <c r="D105" s="1419"/>
      <c r="E105" s="1396"/>
      <c r="F105" s="1397"/>
      <c r="G105" s="1397"/>
      <c r="H105" s="1398"/>
      <c r="I105" s="1396"/>
      <c r="J105" s="1397"/>
      <c r="K105" s="1397"/>
      <c r="L105" s="1397"/>
      <c r="M105" s="1397"/>
      <c r="N105" s="1397"/>
      <c r="O105" s="1397"/>
      <c r="P105" s="1397"/>
      <c r="Q105" s="1397"/>
      <c r="R105" s="1397"/>
      <c r="S105" s="1397"/>
      <c r="T105" s="1397"/>
      <c r="U105" s="1397"/>
      <c r="V105" s="1397"/>
      <c r="W105" s="1397"/>
      <c r="X105" s="1397"/>
      <c r="Y105" s="1397"/>
      <c r="Z105" s="1397"/>
      <c r="AA105" s="1397"/>
      <c r="AB105" s="1397"/>
      <c r="AC105" s="1398"/>
      <c r="AD105" s="1406"/>
      <c r="AE105" s="1388"/>
      <c r="AF105" s="1388"/>
      <c r="AG105" s="1388"/>
      <c r="AH105" s="1388"/>
      <c r="AI105" s="1388"/>
      <c r="AJ105" s="1388"/>
      <c r="AK105" s="1388"/>
      <c r="AL105" s="1388"/>
      <c r="AM105" s="1388"/>
      <c r="AN105" s="1388"/>
      <c r="AO105" s="1388"/>
      <c r="AP105" s="1388"/>
      <c r="AQ105" s="1388"/>
      <c r="AR105" s="1388"/>
      <c r="AS105" s="1388"/>
      <c r="AT105" s="1388"/>
      <c r="AU105" s="1388"/>
      <c r="AV105" s="1388"/>
      <c r="AW105" s="1388"/>
      <c r="AX105" s="1388"/>
      <c r="AY105" s="1388"/>
      <c r="AZ105" s="1388"/>
      <c r="BA105" s="1388"/>
      <c r="BB105" s="1388"/>
      <c r="BC105" s="1388"/>
      <c r="BD105" s="1388"/>
      <c r="BE105" s="1388"/>
      <c r="BF105" s="1388"/>
      <c r="BG105" s="1388"/>
      <c r="BH105" s="1388"/>
      <c r="BI105" s="1388"/>
      <c r="BJ105" s="1388"/>
      <c r="BK105" s="1412"/>
      <c r="BL105" s="1412"/>
      <c r="BM105" s="1412"/>
      <c r="BN105" s="1388"/>
      <c r="BO105" s="1388"/>
      <c r="BP105" s="1388"/>
      <c r="BQ105" s="1388"/>
      <c r="BR105" s="1388"/>
      <c r="BS105" s="1388"/>
      <c r="BT105" s="1388"/>
      <c r="BU105" s="1388"/>
      <c r="BV105" s="1388"/>
      <c r="BW105" s="1388"/>
      <c r="BX105" s="1388"/>
      <c r="BY105" s="1388"/>
      <c r="BZ105" s="1388"/>
      <c r="CA105" s="1388"/>
      <c r="CB105" s="1388"/>
      <c r="CC105" s="1388"/>
      <c r="CD105" s="1388"/>
      <c r="CE105" s="1388"/>
      <c r="CF105" s="1388"/>
      <c r="CG105" s="1388"/>
      <c r="CH105" s="1388"/>
      <c r="CI105" s="1391"/>
    </row>
    <row r="106" spans="1:87" s="314" customFormat="1" ht="6" customHeight="1">
      <c r="A106" s="1417"/>
      <c r="B106" s="1418"/>
      <c r="C106" s="1418"/>
      <c r="D106" s="1419"/>
      <c r="E106" s="1396"/>
      <c r="F106" s="1397"/>
      <c r="G106" s="1397"/>
      <c r="H106" s="1398"/>
      <c r="I106" s="1396"/>
      <c r="J106" s="1397"/>
      <c r="K106" s="1397"/>
      <c r="L106" s="1397"/>
      <c r="M106" s="1397"/>
      <c r="N106" s="1397"/>
      <c r="O106" s="1397"/>
      <c r="P106" s="1397"/>
      <c r="Q106" s="1397"/>
      <c r="R106" s="1397"/>
      <c r="S106" s="1397"/>
      <c r="T106" s="1397"/>
      <c r="U106" s="1397"/>
      <c r="V106" s="1397"/>
      <c r="W106" s="1397"/>
      <c r="X106" s="1397"/>
      <c r="Y106" s="1397"/>
      <c r="Z106" s="1397"/>
      <c r="AA106" s="1397"/>
      <c r="AB106" s="1397"/>
      <c r="AC106" s="1398"/>
      <c r="AD106" s="1406"/>
      <c r="AE106" s="1388"/>
      <c r="AF106" s="1388"/>
      <c r="AG106" s="1388"/>
      <c r="AH106" s="1388"/>
      <c r="AI106" s="1388"/>
      <c r="AJ106" s="1388"/>
      <c r="AK106" s="1388"/>
      <c r="AL106" s="1388"/>
      <c r="AM106" s="1388"/>
      <c r="AN106" s="1388"/>
      <c r="AO106" s="1388"/>
      <c r="AP106" s="1388"/>
      <c r="AQ106" s="1388"/>
      <c r="AR106" s="1388"/>
      <c r="AS106" s="1388"/>
      <c r="AT106" s="1388"/>
      <c r="AU106" s="1388"/>
      <c r="AV106" s="1388"/>
      <c r="AW106" s="1388"/>
      <c r="AX106" s="1388"/>
      <c r="AY106" s="1388"/>
      <c r="AZ106" s="1388"/>
      <c r="BA106" s="1388"/>
      <c r="BB106" s="1388"/>
      <c r="BC106" s="1388"/>
      <c r="BD106" s="1388"/>
      <c r="BE106" s="1388"/>
      <c r="BF106" s="1388"/>
      <c r="BG106" s="1388"/>
      <c r="BH106" s="1388"/>
      <c r="BI106" s="1388"/>
      <c r="BJ106" s="1388"/>
      <c r="BK106" s="1412"/>
      <c r="BL106" s="1412"/>
      <c r="BM106" s="1412"/>
      <c r="BN106" s="1388"/>
      <c r="BO106" s="1388"/>
      <c r="BP106" s="1388"/>
      <c r="BQ106" s="1388"/>
      <c r="BR106" s="1388"/>
      <c r="BS106" s="1388"/>
      <c r="BT106" s="1388"/>
      <c r="BU106" s="1388"/>
      <c r="BV106" s="1388"/>
      <c r="BW106" s="1388"/>
      <c r="BX106" s="1388"/>
      <c r="BY106" s="1388"/>
      <c r="BZ106" s="1388"/>
      <c r="CA106" s="1388"/>
      <c r="CB106" s="1388"/>
      <c r="CC106" s="1388"/>
      <c r="CD106" s="1388"/>
      <c r="CE106" s="1388"/>
      <c r="CF106" s="1388"/>
      <c r="CG106" s="1388"/>
      <c r="CH106" s="1388"/>
      <c r="CI106" s="1391"/>
    </row>
    <row r="107" spans="1:87" s="314" customFormat="1" ht="6" customHeight="1">
      <c r="A107" s="1417"/>
      <c r="B107" s="1418"/>
      <c r="C107" s="1418"/>
      <c r="D107" s="1419"/>
      <c r="E107" s="1399"/>
      <c r="F107" s="1400"/>
      <c r="G107" s="1400"/>
      <c r="H107" s="1401"/>
      <c r="I107" s="1399"/>
      <c r="J107" s="1400"/>
      <c r="K107" s="1400"/>
      <c r="L107" s="1400"/>
      <c r="M107" s="1400"/>
      <c r="N107" s="1400"/>
      <c r="O107" s="1400"/>
      <c r="P107" s="1400"/>
      <c r="Q107" s="1400"/>
      <c r="R107" s="1400"/>
      <c r="S107" s="1400"/>
      <c r="T107" s="1400"/>
      <c r="U107" s="1400"/>
      <c r="V107" s="1400"/>
      <c r="W107" s="1400"/>
      <c r="X107" s="1400"/>
      <c r="Y107" s="1400"/>
      <c r="Z107" s="1400"/>
      <c r="AA107" s="1400"/>
      <c r="AB107" s="1400"/>
      <c r="AC107" s="1401"/>
      <c r="AD107" s="1407"/>
      <c r="AE107" s="1389"/>
      <c r="AF107" s="1389"/>
      <c r="AG107" s="1389"/>
      <c r="AH107" s="1389"/>
      <c r="AI107" s="1389"/>
      <c r="AJ107" s="1389"/>
      <c r="AK107" s="1389"/>
      <c r="AL107" s="1389"/>
      <c r="AM107" s="1389"/>
      <c r="AN107" s="1389"/>
      <c r="AO107" s="1389"/>
      <c r="AP107" s="1389"/>
      <c r="AQ107" s="1389"/>
      <c r="AR107" s="1389"/>
      <c r="AS107" s="1389"/>
      <c r="AT107" s="1389"/>
      <c r="AU107" s="1389"/>
      <c r="AV107" s="1389"/>
      <c r="AW107" s="1389"/>
      <c r="AX107" s="1389"/>
      <c r="AY107" s="1389"/>
      <c r="AZ107" s="1389"/>
      <c r="BA107" s="1389"/>
      <c r="BB107" s="1389"/>
      <c r="BC107" s="1389"/>
      <c r="BD107" s="1389"/>
      <c r="BE107" s="1389"/>
      <c r="BF107" s="1389"/>
      <c r="BG107" s="1389"/>
      <c r="BH107" s="1389"/>
      <c r="BI107" s="1389"/>
      <c r="BJ107" s="1389"/>
      <c r="BK107" s="1413"/>
      <c r="BL107" s="1413"/>
      <c r="BM107" s="1413"/>
      <c r="BN107" s="1389"/>
      <c r="BO107" s="1389"/>
      <c r="BP107" s="1389"/>
      <c r="BQ107" s="1389"/>
      <c r="BR107" s="1389"/>
      <c r="BS107" s="1389"/>
      <c r="BT107" s="1389"/>
      <c r="BU107" s="1389"/>
      <c r="BV107" s="1389"/>
      <c r="BW107" s="1389"/>
      <c r="BX107" s="1389"/>
      <c r="BY107" s="1389"/>
      <c r="BZ107" s="1389"/>
      <c r="CA107" s="1389"/>
      <c r="CB107" s="1389"/>
      <c r="CC107" s="1389"/>
      <c r="CD107" s="1389"/>
      <c r="CE107" s="1389"/>
      <c r="CF107" s="1389"/>
      <c r="CG107" s="1389"/>
      <c r="CH107" s="1389"/>
      <c r="CI107" s="1392"/>
    </row>
    <row r="108" spans="1:87" s="314" customFormat="1" ht="6" customHeight="1">
      <c r="A108" s="1417"/>
      <c r="B108" s="1418"/>
      <c r="C108" s="1418"/>
      <c r="D108" s="1419"/>
      <c r="E108" s="1393">
        <v>22</v>
      </c>
      <c r="F108" s="1394"/>
      <c r="G108" s="1394"/>
      <c r="H108" s="1395"/>
      <c r="I108" s="1393" t="s">
        <v>299</v>
      </c>
      <c r="J108" s="1394"/>
      <c r="K108" s="1394" t="s">
        <v>316</v>
      </c>
      <c r="L108" s="1394"/>
      <c r="M108" s="1394"/>
      <c r="N108" s="1394"/>
      <c r="O108" s="1394"/>
      <c r="P108" s="1394"/>
      <c r="Q108" s="1394"/>
      <c r="R108" s="1394"/>
      <c r="S108" s="1394"/>
      <c r="T108" s="1394"/>
      <c r="U108" s="1394"/>
      <c r="V108" s="1394"/>
      <c r="W108" s="1394"/>
      <c r="X108" s="1394"/>
      <c r="Y108" s="1394"/>
      <c r="Z108" s="1394"/>
      <c r="AA108" s="1394"/>
      <c r="AB108" s="1394"/>
      <c r="AC108" s="1395"/>
      <c r="AD108" s="1405"/>
      <c r="AE108" s="1387"/>
      <c r="AF108" s="1387"/>
      <c r="AG108" s="1387" t="s">
        <v>317</v>
      </c>
      <c r="AH108" s="1387"/>
      <c r="AI108" s="1387"/>
      <c r="AJ108" s="1387"/>
      <c r="AK108" s="1387"/>
      <c r="AL108" s="1387"/>
      <c r="AM108" s="1387"/>
      <c r="AN108" s="1387"/>
      <c r="AO108" s="1387"/>
      <c r="AP108" s="1387"/>
      <c r="AQ108" s="1387"/>
      <c r="AR108" s="1387"/>
      <c r="AS108" s="1387"/>
      <c r="AT108" s="1387"/>
      <c r="AU108" s="1387"/>
      <c r="AV108" s="1387"/>
      <c r="AW108" s="1387"/>
      <c r="AX108" s="1387"/>
      <c r="AY108" s="1387"/>
      <c r="AZ108" s="1387"/>
      <c r="BA108" s="1387"/>
      <c r="BB108" s="1387"/>
      <c r="BC108" s="1387"/>
      <c r="BD108" s="1387"/>
      <c r="BE108" s="1387"/>
      <c r="BF108" s="1387"/>
      <c r="BG108" s="1387"/>
      <c r="BH108" s="1387"/>
      <c r="BI108" s="1387"/>
      <c r="BJ108" s="1387" t="s">
        <v>318</v>
      </c>
      <c r="BK108" s="1387"/>
      <c r="BL108" s="1387"/>
      <c r="BM108" s="1387"/>
      <c r="BN108" s="1387"/>
      <c r="BO108" s="1387"/>
      <c r="BP108" s="1387"/>
      <c r="BQ108" s="1387"/>
      <c r="BR108" s="1387"/>
      <c r="BS108" s="1387"/>
      <c r="BT108" s="1387"/>
      <c r="BU108" s="1387"/>
      <c r="BV108" s="1387"/>
      <c r="BW108" s="1387"/>
      <c r="BX108" s="1387"/>
      <c r="BY108" s="1387"/>
      <c r="BZ108" s="1387"/>
      <c r="CA108" s="1387"/>
      <c r="CB108" s="1387"/>
      <c r="CC108" s="1387"/>
      <c r="CD108" s="1387"/>
      <c r="CE108" s="1387"/>
      <c r="CF108" s="1387"/>
      <c r="CG108" s="1387"/>
      <c r="CH108" s="1387"/>
      <c r="CI108" s="1390"/>
    </row>
    <row r="109" spans="1:87" s="314" customFormat="1" ht="6" customHeight="1">
      <c r="A109" s="1417"/>
      <c r="B109" s="1418"/>
      <c r="C109" s="1418"/>
      <c r="D109" s="1419"/>
      <c r="E109" s="1396"/>
      <c r="F109" s="1397"/>
      <c r="G109" s="1397"/>
      <c r="H109" s="1398"/>
      <c r="I109" s="1396"/>
      <c r="J109" s="1397"/>
      <c r="K109" s="1397"/>
      <c r="L109" s="1397"/>
      <c r="M109" s="1397"/>
      <c r="N109" s="1397"/>
      <c r="O109" s="1397"/>
      <c r="P109" s="1397"/>
      <c r="Q109" s="1397"/>
      <c r="R109" s="1397"/>
      <c r="S109" s="1397"/>
      <c r="T109" s="1397"/>
      <c r="U109" s="1397"/>
      <c r="V109" s="1397"/>
      <c r="W109" s="1397"/>
      <c r="X109" s="1397"/>
      <c r="Y109" s="1397"/>
      <c r="Z109" s="1397"/>
      <c r="AA109" s="1397"/>
      <c r="AB109" s="1397"/>
      <c r="AC109" s="1398"/>
      <c r="AD109" s="1406"/>
      <c r="AE109" s="1388"/>
      <c r="AF109" s="1388"/>
      <c r="AG109" s="1388"/>
      <c r="AH109" s="1388"/>
      <c r="AI109" s="1388"/>
      <c r="AJ109" s="1388"/>
      <c r="AK109" s="1388"/>
      <c r="AL109" s="1388"/>
      <c r="AM109" s="1388"/>
      <c r="AN109" s="1388"/>
      <c r="AO109" s="1388"/>
      <c r="AP109" s="1388"/>
      <c r="AQ109" s="1388"/>
      <c r="AR109" s="1388"/>
      <c r="AS109" s="1388"/>
      <c r="AT109" s="1388"/>
      <c r="AU109" s="1388"/>
      <c r="AV109" s="1388"/>
      <c r="AW109" s="1388"/>
      <c r="AX109" s="1388"/>
      <c r="AY109" s="1388"/>
      <c r="AZ109" s="1388"/>
      <c r="BA109" s="1388"/>
      <c r="BB109" s="1388"/>
      <c r="BC109" s="1388"/>
      <c r="BD109" s="1388"/>
      <c r="BE109" s="1388"/>
      <c r="BF109" s="1388"/>
      <c r="BG109" s="1388"/>
      <c r="BH109" s="1388"/>
      <c r="BI109" s="1388"/>
      <c r="BJ109" s="1388"/>
      <c r="BK109" s="1388"/>
      <c r="BL109" s="1388"/>
      <c r="BM109" s="1388"/>
      <c r="BN109" s="1388"/>
      <c r="BO109" s="1388"/>
      <c r="BP109" s="1388"/>
      <c r="BQ109" s="1388"/>
      <c r="BR109" s="1388"/>
      <c r="BS109" s="1388"/>
      <c r="BT109" s="1388"/>
      <c r="BU109" s="1388"/>
      <c r="BV109" s="1388"/>
      <c r="BW109" s="1388"/>
      <c r="BX109" s="1388"/>
      <c r="BY109" s="1388"/>
      <c r="BZ109" s="1388"/>
      <c r="CA109" s="1388"/>
      <c r="CB109" s="1388"/>
      <c r="CC109" s="1388"/>
      <c r="CD109" s="1388"/>
      <c r="CE109" s="1388"/>
      <c r="CF109" s="1388"/>
      <c r="CG109" s="1388"/>
      <c r="CH109" s="1388"/>
      <c r="CI109" s="1391"/>
    </row>
    <row r="110" spans="1:87" s="314" customFormat="1" ht="6" customHeight="1">
      <c r="A110" s="1417"/>
      <c r="B110" s="1418"/>
      <c r="C110" s="1418"/>
      <c r="D110" s="1419"/>
      <c r="E110" s="1396"/>
      <c r="F110" s="1397"/>
      <c r="G110" s="1397"/>
      <c r="H110" s="1398"/>
      <c r="I110" s="1396"/>
      <c r="J110" s="1397"/>
      <c r="K110" s="1397"/>
      <c r="L110" s="1397"/>
      <c r="M110" s="1397"/>
      <c r="N110" s="1397"/>
      <c r="O110" s="1397"/>
      <c r="P110" s="1397"/>
      <c r="Q110" s="1397"/>
      <c r="R110" s="1397"/>
      <c r="S110" s="1397"/>
      <c r="T110" s="1397"/>
      <c r="U110" s="1397"/>
      <c r="V110" s="1397"/>
      <c r="W110" s="1397"/>
      <c r="X110" s="1397"/>
      <c r="Y110" s="1397"/>
      <c r="Z110" s="1397"/>
      <c r="AA110" s="1397"/>
      <c r="AB110" s="1397"/>
      <c r="AC110" s="1398"/>
      <c r="AD110" s="1406"/>
      <c r="AE110" s="1388"/>
      <c r="AF110" s="1388"/>
      <c r="AG110" s="1388"/>
      <c r="AH110" s="1388"/>
      <c r="AI110" s="1388"/>
      <c r="AJ110" s="1388"/>
      <c r="AK110" s="1388"/>
      <c r="AL110" s="1388"/>
      <c r="AM110" s="1388"/>
      <c r="AN110" s="1388"/>
      <c r="AO110" s="1388"/>
      <c r="AP110" s="1388"/>
      <c r="AQ110" s="1388"/>
      <c r="AR110" s="1388"/>
      <c r="AS110" s="1388"/>
      <c r="AT110" s="1388"/>
      <c r="AU110" s="1388"/>
      <c r="AV110" s="1388"/>
      <c r="AW110" s="1388"/>
      <c r="AX110" s="1388"/>
      <c r="AY110" s="1388"/>
      <c r="AZ110" s="1388"/>
      <c r="BA110" s="1388"/>
      <c r="BB110" s="1388"/>
      <c r="BC110" s="1388"/>
      <c r="BD110" s="1388"/>
      <c r="BE110" s="1388"/>
      <c r="BF110" s="1388"/>
      <c r="BG110" s="1388"/>
      <c r="BH110" s="1388"/>
      <c r="BI110" s="1388"/>
      <c r="BJ110" s="1388"/>
      <c r="BK110" s="1388"/>
      <c r="BL110" s="1388"/>
      <c r="BM110" s="1388"/>
      <c r="BN110" s="1388"/>
      <c r="BO110" s="1388"/>
      <c r="BP110" s="1388"/>
      <c r="BQ110" s="1388"/>
      <c r="BR110" s="1388"/>
      <c r="BS110" s="1388"/>
      <c r="BT110" s="1388"/>
      <c r="BU110" s="1388"/>
      <c r="BV110" s="1388"/>
      <c r="BW110" s="1388"/>
      <c r="BX110" s="1388"/>
      <c r="BY110" s="1388"/>
      <c r="BZ110" s="1388"/>
      <c r="CA110" s="1388"/>
      <c r="CB110" s="1388"/>
      <c r="CC110" s="1388"/>
      <c r="CD110" s="1388"/>
      <c r="CE110" s="1388"/>
      <c r="CF110" s="1388"/>
      <c r="CG110" s="1388"/>
      <c r="CH110" s="1388"/>
      <c r="CI110" s="1391"/>
    </row>
    <row r="111" spans="1:87" s="314" customFormat="1" ht="6" customHeight="1">
      <c r="A111" s="1417"/>
      <c r="B111" s="1418"/>
      <c r="C111" s="1418"/>
      <c r="D111" s="1419"/>
      <c r="E111" s="1396"/>
      <c r="F111" s="1397"/>
      <c r="G111" s="1397"/>
      <c r="H111" s="1398"/>
      <c r="I111" s="1396"/>
      <c r="J111" s="1397"/>
      <c r="K111" s="1397"/>
      <c r="L111" s="1397"/>
      <c r="M111" s="1397"/>
      <c r="N111" s="1397"/>
      <c r="O111" s="1397"/>
      <c r="P111" s="1397"/>
      <c r="Q111" s="1397"/>
      <c r="R111" s="1397"/>
      <c r="S111" s="1397"/>
      <c r="T111" s="1397"/>
      <c r="U111" s="1397"/>
      <c r="V111" s="1397"/>
      <c r="W111" s="1397"/>
      <c r="X111" s="1397"/>
      <c r="Y111" s="1397"/>
      <c r="Z111" s="1397"/>
      <c r="AA111" s="1397"/>
      <c r="AB111" s="1397"/>
      <c r="AC111" s="1398"/>
      <c r="AD111" s="1406"/>
      <c r="AE111" s="1388"/>
      <c r="AF111" s="1388"/>
      <c r="AG111" s="1388"/>
      <c r="AH111" s="1388"/>
      <c r="AI111" s="1388"/>
      <c r="AJ111" s="1388"/>
      <c r="AK111" s="1388"/>
      <c r="AL111" s="1388"/>
      <c r="AM111" s="1388"/>
      <c r="AN111" s="1388"/>
      <c r="AO111" s="1388"/>
      <c r="AP111" s="1388"/>
      <c r="AQ111" s="1388"/>
      <c r="AR111" s="1388"/>
      <c r="AS111" s="1388"/>
      <c r="AT111" s="1388"/>
      <c r="AU111" s="1388"/>
      <c r="AV111" s="1388"/>
      <c r="AW111" s="1388"/>
      <c r="AX111" s="1388"/>
      <c r="AY111" s="1388"/>
      <c r="AZ111" s="1388"/>
      <c r="BA111" s="1388"/>
      <c r="BB111" s="1388"/>
      <c r="BC111" s="1388"/>
      <c r="BD111" s="1388"/>
      <c r="BE111" s="1388"/>
      <c r="BF111" s="1388"/>
      <c r="BG111" s="1388"/>
      <c r="BH111" s="1388"/>
      <c r="BI111" s="1388"/>
      <c r="BJ111" s="1388"/>
      <c r="BK111" s="1388"/>
      <c r="BL111" s="1388"/>
      <c r="BM111" s="1388"/>
      <c r="BN111" s="1388"/>
      <c r="BO111" s="1388"/>
      <c r="BP111" s="1388"/>
      <c r="BQ111" s="1388"/>
      <c r="BR111" s="1388"/>
      <c r="BS111" s="1388"/>
      <c r="BT111" s="1388"/>
      <c r="BU111" s="1388"/>
      <c r="BV111" s="1388"/>
      <c r="BW111" s="1388"/>
      <c r="BX111" s="1388"/>
      <c r="BY111" s="1388"/>
      <c r="BZ111" s="1388"/>
      <c r="CA111" s="1388"/>
      <c r="CB111" s="1388"/>
      <c r="CC111" s="1388"/>
      <c r="CD111" s="1388"/>
      <c r="CE111" s="1388"/>
      <c r="CF111" s="1388"/>
      <c r="CG111" s="1388"/>
      <c r="CH111" s="1388"/>
      <c r="CI111" s="1391"/>
    </row>
    <row r="112" spans="1:87" s="314" customFormat="1" ht="6" customHeight="1">
      <c r="A112" s="1417"/>
      <c r="B112" s="1418"/>
      <c r="C112" s="1418"/>
      <c r="D112" s="1419"/>
      <c r="E112" s="1396"/>
      <c r="F112" s="1397"/>
      <c r="G112" s="1397"/>
      <c r="H112" s="1398"/>
      <c r="I112" s="1396"/>
      <c r="J112" s="1397"/>
      <c r="K112" s="1397"/>
      <c r="L112" s="1397"/>
      <c r="M112" s="1397"/>
      <c r="N112" s="1397"/>
      <c r="O112" s="1397"/>
      <c r="P112" s="1397"/>
      <c r="Q112" s="1397"/>
      <c r="R112" s="1397"/>
      <c r="S112" s="1397"/>
      <c r="T112" s="1397"/>
      <c r="U112" s="1397"/>
      <c r="V112" s="1397"/>
      <c r="W112" s="1397"/>
      <c r="X112" s="1397"/>
      <c r="Y112" s="1397"/>
      <c r="Z112" s="1397"/>
      <c r="AA112" s="1397"/>
      <c r="AB112" s="1397"/>
      <c r="AC112" s="1398"/>
      <c r="AD112" s="381"/>
      <c r="AG112" s="1388" t="s">
        <v>319</v>
      </c>
      <c r="AH112" s="1388"/>
      <c r="AI112" s="1388"/>
      <c r="AJ112" s="1388"/>
      <c r="AK112" s="1388"/>
      <c r="AL112" s="1388"/>
      <c r="AM112" s="1388"/>
      <c r="AN112" s="1388"/>
      <c r="AO112" s="1388"/>
      <c r="AP112" s="1388"/>
      <c r="AQ112" s="1388"/>
      <c r="AR112" s="1388"/>
      <c r="AS112" s="1388"/>
      <c r="AT112" s="1388"/>
      <c r="AU112" s="1388"/>
      <c r="AV112" s="1388"/>
      <c r="AW112" s="1388"/>
      <c r="AX112" s="1388"/>
      <c r="AY112" s="1388"/>
      <c r="AZ112" s="1388"/>
      <c r="BA112" s="1388"/>
      <c r="BB112" s="1388"/>
      <c r="BC112" s="1388"/>
      <c r="BD112" s="1388"/>
      <c r="BE112" s="1388"/>
      <c r="BF112" s="1388"/>
      <c r="BG112" s="1388"/>
      <c r="BH112" s="1388"/>
      <c r="BI112" s="1388"/>
      <c r="BJ112" s="1388"/>
      <c r="BK112" s="1388"/>
      <c r="BL112" s="1388"/>
      <c r="BM112" s="1388"/>
      <c r="BN112" s="1388"/>
      <c r="BO112" s="1388"/>
      <c r="BP112" s="1388"/>
      <c r="BQ112" s="1388"/>
      <c r="BR112" s="1388"/>
      <c r="BS112" s="1388"/>
      <c r="BT112" s="1388"/>
      <c r="BU112" s="1388"/>
      <c r="BV112" s="1388"/>
      <c r="BW112" s="1388"/>
      <c r="BX112" s="1388"/>
      <c r="BY112" s="1388"/>
      <c r="BZ112" s="1388"/>
      <c r="CA112" s="1388"/>
      <c r="CB112" s="1388"/>
      <c r="CC112" s="1388"/>
      <c r="CD112" s="1388"/>
      <c r="CE112" s="1388"/>
      <c r="CF112" s="1388"/>
      <c r="CG112" s="1388"/>
      <c r="CH112" s="1388" t="s">
        <v>320</v>
      </c>
      <c r="CI112" s="1391"/>
    </row>
    <row r="113" spans="1:87" s="314" customFormat="1" ht="6" customHeight="1">
      <c r="A113" s="1417"/>
      <c r="B113" s="1418"/>
      <c r="C113" s="1418"/>
      <c r="D113" s="1419"/>
      <c r="E113" s="1396"/>
      <c r="F113" s="1397"/>
      <c r="G113" s="1397"/>
      <c r="H113" s="1398"/>
      <c r="I113" s="1396"/>
      <c r="J113" s="1397"/>
      <c r="K113" s="1397"/>
      <c r="L113" s="1397"/>
      <c r="M113" s="1397"/>
      <c r="N113" s="1397"/>
      <c r="O113" s="1397"/>
      <c r="P113" s="1397"/>
      <c r="Q113" s="1397"/>
      <c r="R113" s="1397"/>
      <c r="S113" s="1397"/>
      <c r="T113" s="1397"/>
      <c r="U113" s="1397"/>
      <c r="V113" s="1397"/>
      <c r="W113" s="1397"/>
      <c r="X113" s="1397"/>
      <c r="Y113" s="1397"/>
      <c r="Z113" s="1397"/>
      <c r="AA113" s="1397"/>
      <c r="AB113" s="1397"/>
      <c r="AC113" s="1398"/>
      <c r="AD113" s="381"/>
      <c r="AE113" s="1388"/>
      <c r="AF113" s="1388"/>
      <c r="AG113" s="1388"/>
      <c r="AH113" s="1388"/>
      <c r="AI113" s="1388"/>
      <c r="AJ113" s="1388"/>
      <c r="AK113" s="1388"/>
      <c r="AL113" s="1388"/>
      <c r="AM113" s="1388"/>
      <c r="AN113" s="1388"/>
      <c r="AO113" s="1388"/>
      <c r="AP113" s="1388"/>
      <c r="AQ113" s="1388"/>
      <c r="AR113" s="1388"/>
      <c r="AS113" s="1388"/>
      <c r="AT113" s="1388"/>
      <c r="AU113" s="1388"/>
      <c r="AV113" s="1388"/>
      <c r="AW113" s="1388"/>
      <c r="AX113" s="1388"/>
      <c r="AY113" s="1388"/>
      <c r="AZ113" s="1388"/>
      <c r="BA113" s="1388"/>
      <c r="BB113" s="1388"/>
      <c r="BC113" s="1388"/>
      <c r="BD113" s="1388"/>
      <c r="BE113" s="1388"/>
      <c r="BF113" s="1388"/>
      <c r="BG113" s="1388"/>
      <c r="BH113" s="1388"/>
      <c r="BI113" s="1388"/>
      <c r="BJ113" s="1388"/>
      <c r="BK113" s="1388"/>
      <c r="BL113" s="1388"/>
      <c r="BM113" s="1388"/>
      <c r="BN113" s="1388"/>
      <c r="BO113" s="1388"/>
      <c r="BP113" s="1388"/>
      <c r="BQ113" s="1388"/>
      <c r="BR113" s="1388"/>
      <c r="BS113" s="1388"/>
      <c r="BT113" s="1388"/>
      <c r="BU113" s="1388"/>
      <c r="BV113" s="1388"/>
      <c r="BW113" s="1388"/>
      <c r="BX113" s="1388"/>
      <c r="BY113" s="1388"/>
      <c r="BZ113" s="1388"/>
      <c r="CA113" s="1388"/>
      <c r="CB113" s="1388"/>
      <c r="CC113" s="1388"/>
      <c r="CD113" s="1388"/>
      <c r="CE113" s="1388"/>
      <c r="CF113" s="1388"/>
      <c r="CG113" s="1388"/>
      <c r="CH113" s="1388"/>
      <c r="CI113" s="1391"/>
    </row>
    <row r="114" spans="1:87" s="314" customFormat="1" ht="6" customHeight="1">
      <c r="A114" s="1417"/>
      <c r="B114" s="1418"/>
      <c r="C114" s="1418"/>
      <c r="D114" s="1419"/>
      <c r="E114" s="1396"/>
      <c r="F114" s="1397"/>
      <c r="G114" s="1397"/>
      <c r="H114" s="1398"/>
      <c r="I114" s="1396"/>
      <c r="J114" s="1397"/>
      <c r="K114" s="1397"/>
      <c r="L114" s="1397"/>
      <c r="M114" s="1397"/>
      <c r="N114" s="1397"/>
      <c r="O114" s="1397"/>
      <c r="P114" s="1397"/>
      <c r="Q114" s="1397"/>
      <c r="R114" s="1397"/>
      <c r="S114" s="1397"/>
      <c r="T114" s="1397"/>
      <c r="U114" s="1397"/>
      <c r="V114" s="1397"/>
      <c r="W114" s="1397"/>
      <c r="X114" s="1397"/>
      <c r="Y114" s="1397"/>
      <c r="Z114" s="1397"/>
      <c r="AA114" s="1397"/>
      <c r="AB114" s="1397"/>
      <c r="AC114" s="1398"/>
      <c r="AD114" s="381"/>
      <c r="AE114" s="1388"/>
      <c r="AF114" s="1388"/>
      <c r="AG114" s="1388"/>
      <c r="AH114" s="1388"/>
      <c r="AI114" s="1388"/>
      <c r="AJ114" s="1388"/>
      <c r="AK114" s="1388"/>
      <c r="AL114" s="1388"/>
      <c r="AM114" s="1388"/>
      <c r="AN114" s="1388"/>
      <c r="AO114" s="1388"/>
      <c r="AP114" s="1388"/>
      <c r="AQ114" s="1388"/>
      <c r="AR114" s="1388"/>
      <c r="AS114" s="1388"/>
      <c r="AT114" s="1388"/>
      <c r="AU114" s="1388"/>
      <c r="AV114" s="1388"/>
      <c r="AW114" s="1388"/>
      <c r="AX114" s="1388"/>
      <c r="AY114" s="1388"/>
      <c r="AZ114" s="1388"/>
      <c r="BA114" s="1388"/>
      <c r="BB114" s="1388"/>
      <c r="BC114" s="1388"/>
      <c r="BD114" s="1388"/>
      <c r="BE114" s="1388"/>
      <c r="BF114" s="1388"/>
      <c r="BG114" s="1388"/>
      <c r="BH114" s="1388"/>
      <c r="BI114" s="1388"/>
      <c r="BJ114" s="1388"/>
      <c r="BK114" s="1388"/>
      <c r="BL114" s="1388"/>
      <c r="BM114" s="1388"/>
      <c r="BN114" s="1388"/>
      <c r="BO114" s="1388"/>
      <c r="BP114" s="1388"/>
      <c r="BQ114" s="1388"/>
      <c r="BR114" s="1388"/>
      <c r="BS114" s="1388"/>
      <c r="BT114" s="1388"/>
      <c r="BU114" s="1388"/>
      <c r="BV114" s="1388"/>
      <c r="BW114" s="1388"/>
      <c r="BX114" s="1388"/>
      <c r="BY114" s="1388"/>
      <c r="BZ114" s="1388"/>
      <c r="CA114" s="1388"/>
      <c r="CB114" s="1388"/>
      <c r="CC114" s="1388"/>
      <c r="CD114" s="1388"/>
      <c r="CE114" s="1388"/>
      <c r="CF114" s="1388"/>
      <c r="CG114" s="1388"/>
      <c r="CH114" s="1388"/>
      <c r="CI114" s="1391"/>
    </row>
    <row r="115" spans="1:87" s="314" customFormat="1" ht="6" customHeight="1">
      <c r="A115" s="1417"/>
      <c r="B115" s="1418"/>
      <c r="C115" s="1418"/>
      <c r="D115" s="1419"/>
      <c r="E115" s="1399"/>
      <c r="F115" s="1400"/>
      <c r="G115" s="1400"/>
      <c r="H115" s="1401"/>
      <c r="I115" s="1399"/>
      <c r="J115" s="1400"/>
      <c r="K115" s="1400"/>
      <c r="L115" s="1400"/>
      <c r="M115" s="1400"/>
      <c r="N115" s="1400"/>
      <c r="O115" s="1400"/>
      <c r="P115" s="1400"/>
      <c r="Q115" s="1400"/>
      <c r="R115" s="1400"/>
      <c r="S115" s="1400"/>
      <c r="T115" s="1400"/>
      <c r="U115" s="1400"/>
      <c r="V115" s="1400"/>
      <c r="W115" s="1400"/>
      <c r="X115" s="1400"/>
      <c r="Y115" s="1400"/>
      <c r="Z115" s="1400"/>
      <c r="AA115" s="1400"/>
      <c r="AB115" s="1400"/>
      <c r="AC115" s="1401"/>
      <c r="AD115" s="380"/>
      <c r="AE115" s="379"/>
      <c r="AF115" s="379"/>
      <c r="AG115" s="1389"/>
      <c r="AH115" s="1389"/>
      <c r="AI115" s="1389"/>
      <c r="AJ115" s="1389"/>
      <c r="AK115" s="1389"/>
      <c r="AL115" s="1389"/>
      <c r="AM115" s="1389"/>
      <c r="AN115" s="1389"/>
      <c r="AO115" s="1389"/>
      <c r="AP115" s="1389"/>
      <c r="AQ115" s="1389"/>
      <c r="AR115" s="1389"/>
      <c r="AS115" s="1389"/>
      <c r="AT115" s="1389"/>
      <c r="AU115" s="1389"/>
      <c r="AV115" s="1389"/>
      <c r="AW115" s="1389"/>
      <c r="AX115" s="1389"/>
      <c r="AY115" s="1389"/>
      <c r="AZ115" s="1389"/>
      <c r="BA115" s="1389"/>
      <c r="BB115" s="1389"/>
      <c r="BC115" s="1389"/>
      <c r="BD115" s="1389"/>
      <c r="BE115" s="1389"/>
      <c r="BF115" s="1389"/>
      <c r="BG115" s="1389"/>
      <c r="BH115" s="1389"/>
      <c r="BI115" s="1389"/>
      <c r="BJ115" s="1389"/>
      <c r="BK115" s="1389"/>
      <c r="BL115" s="1389"/>
      <c r="BM115" s="1389"/>
      <c r="BN115" s="1389"/>
      <c r="BO115" s="1389"/>
      <c r="BP115" s="1389"/>
      <c r="BQ115" s="1389"/>
      <c r="BR115" s="1389"/>
      <c r="BS115" s="1389"/>
      <c r="BT115" s="1389"/>
      <c r="BU115" s="1389"/>
      <c r="BV115" s="1389"/>
      <c r="BW115" s="1389"/>
      <c r="BX115" s="1389"/>
      <c r="BY115" s="1389"/>
      <c r="BZ115" s="1389"/>
      <c r="CA115" s="1389"/>
      <c r="CB115" s="1389"/>
      <c r="CC115" s="1389"/>
      <c r="CD115" s="1389"/>
      <c r="CE115" s="1389"/>
      <c r="CF115" s="1389"/>
      <c r="CG115" s="1389"/>
      <c r="CH115" s="1389"/>
      <c r="CI115" s="1392"/>
    </row>
    <row r="116" spans="1:87" s="314" customFormat="1" ht="6" customHeight="1">
      <c r="A116" s="1417"/>
      <c r="B116" s="1418"/>
      <c r="C116" s="1418"/>
      <c r="D116" s="1419"/>
      <c r="E116" s="1393">
        <v>23</v>
      </c>
      <c r="F116" s="1394"/>
      <c r="G116" s="1394"/>
      <c r="H116" s="1395"/>
      <c r="I116" s="1393" t="s">
        <v>299</v>
      </c>
      <c r="J116" s="1394"/>
      <c r="K116" s="1394" t="s">
        <v>321</v>
      </c>
      <c r="L116" s="1394"/>
      <c r="M116" s="1394"/>
      <c r="N116" s="1394"/>
      <c r="O116" s="1394"/>
      <c r="P116" s="1394"/>
      <c r="Q116" s="1394"/>
      <c r="R116" s="1394"/>
      <c r="S116" s="1394"/>
      <c r="T116" s="1394"/>
      <c r="U116" s="1394"/>
      <c r="V116" s="1394"/>
      <c r="W116" s="1394"/>
      <c r="X116" s="1394"/>
      <c r="Y116" s="1394"/>
      <c r="Z116" s="1394"/>
      <c r="AA116" s="1394"/>
      <c r="AB116" s="1394"/>
      <c r="AC116" s="1395"/>
      <c r="AD116" s="1405"/>
      <c r="AE116" s="1387"/>
      <c r="AF116" s="1387"/>
      <c r="AG116" s="1387" t="s">
        <v>255</v>
      </c>
      <c r="AH116" s="1387"/>
      <c r="AI116" s="1387"/>
      <c r="AJ116" s="1387"/>
      <c r="AK116" s="1387"/>
      <c r="AL116" s="1387"/>
      <c r="AM116" s="1387"/>
      <c r="AN116" s="1387"/>
      <c r="AO116" s="1387"/>
      <c r="AP116" s="1387"/>
      <c r="AQ116" s="1387"/>
      <c r="AR116" s="1387"/>
      <c r="AS116" s="1387"/>
      <c r="AT116" s="1387"/>
      <c r="AU116" s="1387"/>
      <c r="AV116" s="1387"/>
      <c r="AW116" s="1387"/>
      <c r="AX116" s="1387"/>
      <c r="AY116" s="1387"/>
      <c r="AZ116" s="1387"/>
      <c r="BA116" s="1387"/>
      <c r="BB116" s="1387"/>
      <c r="BC116" s="1387"/>
      <c r="BD116" s="1387"/>
      <c r="BE116" s="1387"/>
      <c r="BF116" s="1387"/>
      <c r="BG116" s="1387"/>
      <c r="BH116" s="1387"/>
      <c r="BI116" s="1387"/>
      <c r="BJ116" s="1387" t="s">
        <v>260</v>
      </c>
      <c r="BK116" s="1387"/>
      <c r="BL116" s="1387"/>
      <c r="BM116" s="1387"/>
      <c r="BN116" s="1387"/>
      <c r="BO116" s="1387"/>
      <c r="BP116" s="1387"/>
      <c r="BQ116" s="1387"/>
      <c r="BR116" s="1387"/>
      <c r="BS116" s="1387"/>
      <c r="BT116" s="1387"/>
      <c r="BU116" s="1387"/>
      <c r="BV116" s="1387"/>
      <c r="BW116" s="1387"/>
      <c r="BX116" s="1387"/>
      <c r="BY116" s="1387"/>
      <c r="BZ116" s="1387"/>
      <c r="CA116" s="1387"/>
      <c r="CB116" s="1387"/>
      <c r="CC116" s="1387"/>
      <c r="CD116" s="1387"/>
      <c r="CE116" s="1387"/>
      <c r="CF116" s="1387"/>
      <c r="CG116" s="1387"/>
      <c r="CH116" s="1387"/>
      <c r="CI116" s="1390"/>
    </row>
    <row r="117" spans="1:87" s="314" customFormat="1" ht="6" customHeight="1">
      <c r="A117" s="1417"/>
      <c r="B117" s="1418"/>
      <c r="C117" s="1418"/>
      <c r="D117" s="1419"/>
      <c r="E117" s="1396"/>
      <c r="F117" s="1397"/>
      <c r="G117" s="1397"/>
      <c r="H117" s="1398"/>
      <c r="I117" s="1396"/>
      <c r="J117" s="1397"/>
      <c r="K117" s="1397"/>
      <c r="L117" s="1397"/>
      <c r="M117" s="1397"/>
      <c r="N117" s="1397"/>
      <c r="O117" s="1397"/>
      <c r="P117" s="1397"/>
      <c r="Q117" s="1397"/>
      <c r="R117" s="1397"/>
      <c r="S117" s="1397"/>
      <c r="T117" s="1397"/>
      <c r="U117" s="1397"/>
      <c r="V117" s="1397"/>
      <c r="W117" s="1397"/>
      <c r="X117" s="1397"/>
      <c r="Y117" s="1397"/>
      <c r="Z117" s="1397"/>
      <c r="AA117" s="1397"/>
      <c r="AB117" s="1397"/>
      <c r="AC117" s="1398"/>
      <c r="AD117" s="1406"/>
      <c r="AE117" s="1388"/>
      <c r="AF117" s="1388"/>
      <c r="AG117" s="1388"/>
      <c r="AH117" s="1388"/>
      <c r="AI117" s="1388"/>
      <c r="AJ117" s="1388"/>
      <c r="AK117" s="1388"/>
      <c r="AL117" s="1388"/>
      <c r="AM117" s="1388"/>
      <c r="AN117" s="1388"/>
      <c r="AO117" s="1388"/>
      <c r="AP117" s="1388"/>
      <c r="AQ117" s="1388"/>
      <c r="AR117" s="1388"/>
      <c r="AS117" s="1388"/>
      <c r="AT117" s="1388"/>
      <c r="AU117" s="1388"/>
      <c r="AV117" s="1388"/>
      <c r="AW117" s="1388"/>
      <c r="AX117" s="1388"/>
      <c r="AY117" s="1388"/>
      <c r="AZ117" s="1388"/>
      <c r="BA117" s="1388"/>
      <c r="BB117" s="1388"/>
      <c r="BC117" s="1388"/>
      <c r="BD117" s="1388"/>
      <c r="BE117" s="1388"/>
      <c r="BF117" s="1388"/>
      <c r="BG117" s="1388"/>
      <c r="BH117" s="1388"/>
      <c r="BI117" s="1388"/>
      <c r="BJ117" s="1388"/>
      <c r="BK117" s="1388"/>
      <c r="BL117" s="1388"/>
      <c r="BM117" s="1388"/>
      <c r="BN117" s="1388"/>
      <c r="BO117" s="1388"/>
      <c r="BP117" s="1388"/>
      <c r="BQ117" s="1388"/>
      <c r="BR117" s="1388"/>
      <c r="BS117" s="1388"/>
      <c r="BT117" s="1388"/>
      <c r="BU117" s="1388"/>
      <c r="BV117" s="1388"/>
      <c r="BW117" s="1388"/>
      <c r="BX117" s="1388"/>
      <c r="BY117" s="1388"/>
      <c r="BZ117" s="1388"/>
      <c r="CA117" s="1388"/>
      <c r="CB117" s="1388"/>
      <c r="CC117" s="1388"/>
      <c r="CD117" s="1388"/>
      <c r="CE117" s="1388"/>
      <c r="CF117" s="1388"/>
      <c r="CG117" s="1388"/>
      <c r="CH117" s="1388"/>
      <c r="CI117" s="1391"/>
    </row>
    <row r="118" spans="1:87" s="314" customFormat="1" ht="6" customHeight="1">
      <c r="A118" s="1417"/>
      <c r="B118" s="1418"/>
      <c r="C118" s="1418"/>
      <c r="D118" s="1419"/>
      <c r="E118" s="1396"/>
      <c r="F118" s="1397"/>
      <c r="G118" s="1397"/>
      <c r="H118" s="1398"/>
      <c r="I118" s="1396"/>
      <c r="J118" s="1397"/>
      <c r="K118" s="1397"/>
      <c r="L118" s="1397"/>
      <c r="M118" s="1397"/>
      <c r="N118" s="1397"/>
      <c r="O118" s="1397"/>
      <c r="P118" s="1397"/>
      <c r="Q118" s="1397"/>
      <c r="R118" s="1397"/>
      <c r="S118" s="1397"/>
      <c r="T118" s="1397"/>
      <c r="U118" s="1397"/>
      <c r="V118" s="1397"/>
      <c r="W118" s="1397"/>
      <c r="X118" s="1397"/>
      <c r="Y118" s="1397"/>
      <c r="Z118" s="1397"/>
      <c r="AA118" s="1397"/>
      <c r="AB118" s="1397"/>
      <c r="AC118" s="1398"/>
      <c r="AD118" s="1406"/>
      <c r="AE118" s="1388"/>
      <c r="AF118" s="1388"/>
      <c r="AG118" s="1388"/>
      <c r="AH118" s="1388"/>
      <c r="AI118" s="1388"/>
      <c r="AJ118" s="1388"/>
      <c r="AK118" s="1388"/>
      <c r="AL118" s="1388"/>
      <c r="AM118" s="1388"/>
      <c r="AN118" s="1388"/>
      <c r="AO118" s="1388"/>
      <c r="AP118" s="1388"/>
      <c r="AQ118" s="1388"/>
      <c r="AR118" s="1388"/>
      <c r="AS118" s="1388"/>
      <c r="AT118" s="1388"/>
      <c r="AU118" s="1388"/>
      <c r="AV118" s="1388"/>
      <c r="AW118" s="1388"/>
      <c r="AX118" s="1388"/>
      <c r="AY118" s="1388"/>
      <c r="AZ118" s="1388"/>
      <c r="BA118" s="1388"/>
      <c r="BB118" s="1388"/>
      <c r="BC118" s="1388"/>
      <c r="BD118" s="1388"/>
      <c r="BE118" s="1388"/>
      <c r="BF118" s="1388"/>
      <c r="BG118" s="1388"/>
      <c r="BH118" s="1388"/>
      <c r="BI118" s="1388"/>
      <c r="BJ118" s="1388"/>
      <c r="BK118" s="1388"/>
      <c r="BL118" s="1388"/>
      <c r="BM118" s="1388"/>
      <c r="BN118" s="1388"/>
      <c r="BO118" s="1388"/>
      <c r="BP118" s="1388"/>
      <c r="BQ118" s="1388"/>
      <c r="BR118" s="1388"/>
      <c r="BS118" s="1388"/>
      <c r="BT118" s="1388"/>
      <c r="BU118" s="1388"/>
      <c r="BV118" s="1388"/>
      <c r="BW118" s="1388"/>
      <c r="BX118" s="1388"/>
      <c r="BY118" s="1388"/>
      <c r="BZ118" s="1388"/>
      <c r="CA118" s="1388"/>
      <c r="CB118" s="1388"/>
      <c r="CC118" s="1388"/>
      <c r="CD118" s="1388"/>
      <c r="CE118" s="1388"/>
      <c r="CF118" s="1388"/>
      <c r="CG118" s="1388"/>
      <c r="CH118" s="1388"/>
      <c r="CI118" s="1391"/>
    </row>
    <row r="119" spans="1:87" s="314" customFormat="1" ht="6" customHeight="1">
      <c r="A119" s="1420"/>
      <c r="B119" s="1421"/>
      <c r="C119" s="1421"/>
      <c r="D119" s="1422"/>
      <c r="E119" s="1399"/>
      <c r="F119" s="1400"/>
      <c r="G119" s="1400"/>
      <c r="H119" s="1401"/>
      <c r="I119" s="1399"/>
      <c r="J119" s="1400"/>
      <c r="K119" s="1400"/>
      <c r="L119" s="1400"/>
      <c r="M119" s="1400"/>
      <c r="N119" s="1400"/>
      <c r="O119" s="1400"/>
      <c r="P119" s="1400"/>
      <c r="Q119" s="1400"/>
      <c r="R119" s="1400"/>
      <c r="S119" s="1400"/>
      <c r="T119" s="1400"/>
      <c r="U119" s="1400"/>
      <c r="V119" s="1400"/>
      <c r="W119" s="1400"/>
      <c r="X119" s="1400"/>
      <c r="Y119" s="1400"/>
      <c r="Z119" s="1400"/>
      <c r="AA119" s="1400"/>
      <c r="AB119" s="1400"/>
      <c r="AC119" s="1401"/>
      <c r="AD119" s="1407"/>
      <c r="AE119" s="1389"/>
      <c r="AF119" s="1389"/>
      <c r="AG119" s="1389"/>
      <c r="AH119" s="1389"/>
      <c r="AI119" s="1389"/>
      <c r="AJ119" s="1389"/>
      <c r="AK119" s="1389"/>
      <c r="AL119" s="1389"/>
      <c r="AM119" s="1389"/>
      <c r="AN119" s="1389"/>
      <c r="AO119" s="1389"/>
      <c r="AP119" s="1389"/>
      <c r="AQ119" s="1389"/>
      <c r="AR119" s="1389"/>
      <c r="AS119" s="1389"/>
      <c r="AT119" s="1389"/>
      <c r="AU119" s="1389"/>
      <c r="AV119" s="1389"/>
      <c r="AW119" s="1389"/>
      <c r="AX119" s="1389"/>
      <c r="AY119" s="1389"/>
      <c r="AZ119" s="1389"/>
      <c r="BA119" s="1389"/>
      <c r="BB119" s="1389"/>
      <c r="BC119" s="1389"/>
      <c r="BD119" s="1389"/>
      <c r="BE119" s="1389"/>
      <c r="BF119" s="1389"/>
      <c r="BG119" s="1389"/>
      <c r="BH119" s="1389"/>
      <c r="BI119" s="1389"/>
      <c r="BJ119" s="1389"/>
      <c r="BK119" s="1389"/>
      <c r="BL119" s="1389"/>
      <c r="BM119" s="1389"/>
      <c r="BN119" s="1389"/>
      <c r="BO119" s="1389"/>
      <c r="BP119" s="1389"/>
      <c r="BQ119" s="1389"/>
      <c r="BR119" s="1389"/>
      <c r="BS119" s="1389"/>
      <c r="BT119" s="1389"/>
      <c r="BU119" s="1389"/>
      <c r="BV119" s="1389"/>
      <c r="BW119" s="1389"/>
      <c r="BX119" s="1389"/>
      <c r="BY119" s="1389"/>
      <c r="BZ119" s="1389"/>
      <c r="CA119" s="1389"/>
      <c r="CB119" s="1389"/>
      <c r="CC119" s="1389"/>
      <c r="CD119" s="1389"/>
      <c r="CE119" s="1389"/>
      <c r="CF119" s="1389"/>
      <c r="CG119" s="1389"/>
      <c r="CH119" s="1389"/>
      <c r="CI119" s="1392"/>
    </row>
    <row r="120" spans="1:87" s="314" customFormat="1" ht="6" customHeight="1">
      <c r="A120" s="1414" t="s">
        <v>322</v>
      </c>
      <c r="B120" s="1415"/>
      <c r="C120" s="1415"/>
      <c r="D120" s="1416"/>
      <c r="E120" s="1393">
        <v>24</v>
      </c>
      <c r="F120" s="1394"/>
      <c r="G120" s="1394"/>
      <c r="H120" s="1395"/>
      <c r="I120" s="1393"/>
      <c r="J120" s="1394"/>
      <c r="K120" s="1423" t="s">
        <v>323</v>
      </c>
      <c r="L120" s="1394"/>
      <c r="M120" s="1394"/>
      <c r="N120" s="1394"/>
      <c r="O120" s="1394"/>
      <c r="P120" s="1394"/>
      <c r="Q120" s="1394"/>
      <c r="R120" s="1394"/>
      <c r="S120" s="1394"/>
      <c r="T120" s="1394"/>
      <c r="U120" s="1394"/>
      <c r="V120" s="1394"/>
      <c r="W120" s="1394"/>
      <c r="X120" s="1394"/>
      <c r="Y120" s="1394"/>
      <c r="Z120" s="1394"/>
      <c r="AA120" s="1394"/>
      <c r="AB120" s="1394"/>
      <c r="AC120" s="1395"/>
      <c r="AD120" s="1424" t="s">
        <v>324</v>
      </c>
      <c r="AE120" s="1408"/>
      <c r="AF120" s="1408"/>
      <c r="AG120" s="1408"/>
      <c r="AH120" s="1408"/>
      <c r="AI120" s="1408"/>
      <c r="AJ120" s="1408"/>
      <c r="AK120" s="1408"/>
      <c r="AL120" s="1408"/>
      <c r="AM120" s="1408"/>
      <c r="AN120" s="1411"/>
      <c r="AO120" s="1411"/>
      <c r="AP120" s="1411"/>
      <c r="AQ120" s="1387" t="s">
        <v>325</v>
      </c>
      <c r="AR120" s="1387"/>
      <c r="AS120" s="1387"/>
      <c r="AT120" s="1387"/>
      <c r="AU120" s="1387"/>
      <c r="AV120" s="1387"/>
      <c r="AW120" s="1408" t="s">
        <v>326</v>
      </c>
      <c r="AX120" s="1408"/>
      <c r="AY120" s="1408"/>
      <c r="AZ120" s="1408"/>
      <c r="BA120" s="1408"/>
      <c r="BB120" s="1408"/>
      <c r="BC120" s="1408"/>
      <c r="BD120" s="1408"/>
      <c r="BE120" s="1408"/>
      <c r="BF120" s="1408"/>
      <c r="BG120" s="1408"/>
      <c r="BH120" s="1408"/>
      <c r="BI120" s="1408"/>
      <c r="BJ120" s="1411"/>
      <c r="BK120" s="1411"/>
      <c r="BL120" s="1411"/>
      <c r="BM120" s="1387" t="s">
        <v>325</v>
      </c>
      <c r="BN120" s="1387"/>
      <c r="BO120" s="1387"/>
      <c r="BP120" s="1387"/>
      <c r="BQ120" s="1387"/>
      <c r="BR120" s="1387"/>
      <c r="BS120" s="1408" t="s">
        <v>327</v>
      </c>
      <c r="BT120" s="1408"/>
      <c r="BU120" s="1408"/>
      <c r="BV120" s="1408"/>
      <c r="BW120" s="1408"/>
      <c r="BX120" s="1408"/>
      <c r="BY120" s="1408"/>
      <c r="BZ120" s="1408"/>
      <c r="CA120" s="1411"/>
      <c r="CB120" s="1411"/>
      <c r="CC120" s="1411"/>
      <c r="CD120" s="1387" t="s">
        <v>325</v>
      </c>
      <c r="CE120" s="1387"/>
      <c r="CF120" s="1387"/>
      <c r="CG120" s="1387"/>
      <c r="CH120" s="1387"/>
      <c r="CI120" s="1390"/>
    </row>
    <row r="121" spans="1:87" s="314" customFormat="1" ht="6" customHeight="1">
      <c r="A121" s="1417"/>
      <c r="B121" s="1418"/>
      <c r="C121" s="1418"/>
      <c r="D121" s="1419"/>
      <c r="E121" s="1396"/>
      <c r="F121" s="1397"/>
      <c r="G121" s="1397"/>
      <c r="H121" s="1398"/>
      <c r="I121" s="1396"/>
      <c r="J121" s="1397"/>
      <c r="K121" s="1397"/>
      <c r="L121" s="1397"/>
      <c r="M121" s="1397"/>
      <c r="N121" s="1397"/>
      <c r="O121" s="1397"/>
      <c r="P121" s="1397"/>
      <c r="Q121" s="1397"/>
      <c r="R121" s="1397"/>
      <c r="S121" s="1397"/>
      <c r="T121" s="1397"/>
      <c r="U121" s="1397"/>
      <c r="V121" s="1397"/>
      <c r="W121" s="1397"/>
      <c r="X121" s="1397"/>
      <c r="Y121" s="1397"/>
      <c r="Z121" s="1397"/>
      <c r="AA121" s="1397"/>
      <c r="AB121" s="1397"/>
      <c r="AC121" s="1398"/>
      <c r="AD121" s="1425"/>
      <c r="AE121" s="1409"/>
      <c r="AF121" s="1409"/>
      <c r="AG121" s="1409"/>
      <c r="AH121" s="1409"/>
      <c r="AI121" s="1409"/>
      <c r="AJ121" s="1409"/>
      <c r="AK121" s="1409"/>
      <c r="AL121" s="1409"/>
      <c r="AM121" s="1409"/>
      <c r="AN121" s="1412"/>
      <c r="AO121" s="1412"/>
      <c r="AP121" s="1412"/>
      <c r="AQ121" s="1388"/>
      <c r="AR121" s="1388"/>
      <c r="AS121" s="1388"/>
      <c r="AT121" s="1388"/>
      <c r="AU121" s="1388"/>
      <c r="AV121" s="1388"/>
      <c r="AW121" s="1409"/>
      <c r="AX121" s="1409"/>
      <c r="AY121" s="1409"/>
      <c r="AZ121" s="1409"/>
      <c r="BA121" s="1409"/>
      <c r="BB121" s="1409"/>
      <c r="BC121" s="1409"/>
      <c r="BD121" s="1409"/>
      <c r="BE121" s="1409"/>
      <c r="BF121" s="1409"/>
      <c r="BG121" s="1409"/>
      <c r="BH121" s="1409"/>
      <c r="BI121" s="1409"/>
      <c r="BJ121" s="1412"/>
      <c r="BK121" s="1412"/>
      <c r="BL121" s="1412"/>
      <c r="BM121" s="1388"/>
      <c r="BN121" s="1388"/>
      <c r="BO121" s="1388"/>
      <c r="BP121" s="1388"/>
      <c r="BQ121" s="1388"/>
      <c r="BR121" s="1388"/>
      <c r="BS121" s="1409"/>
      <c r="BT121" s="1409"/>
      <c r="BU121" s="1409"/>
      <c r="BV121" s="1409"/>
      <c r="BW121" s="1409"/>
      <c r="BX121" s="1409"/>
      <c r="BY121" s="1409"/>
      <c r="BZ121" s="1409"/>
      <c r="CA121" s="1412"/>
      <c r="CB121" s="1412"/>
      <c r="CC121" s="1412"/>
      <c r="CD121" s="1388"/>
      <c r="CE121" s="1388"/>
      <c r="CF121" s="1388"/>
      <c r="CG121" s="1388"/>
      <c r="CH121" s="1388"/>
      <c r="CI121" s="1391"/>
    </row>
    <row r="122" spans="1:87" s="314" customFormat="1" ht="6" customHeight="1">
      <c r="A122" s="1417"/>
      <c r="B122" s="1418"/>
      <c r="C122" s="1418"/>
      <c r="D122" s="1419"/>
      <c r="E122" s="1396"/>
      <c r="F122" s="1397"/>
      <c r="G122" s="1397"/>
      <c r="H122" s="1398"/>
      <c r="I122" s="1396"/>
      <c r="J122" s="1397"/>
      <c r="K122" s="1397"/>
      <c r="L122" s="1397"/>
      <c r="M122" s="1397"/>
      <c r="N122" s="1397"/>
      <c r="O122" s="1397"/>
      <c r="P122" s="1397"/>
      <c r="Q122" s="1397"/>
      <c r="R122" s="1397"/>
      <c r="S122" s="1397"/>
      <c r="T122" s="1397"/>
      <c r="U122" s="1397"/>
      <c r="V122" s="1397"/>
      <c r="W122" s="1397"/>
      <c r="X122" s="1397"/>
      <c r="Y122" s="1397"/>
      <c r="Z122" s="1397"/>
      <c r="AA122" s="1397"/>
      <c r="AB122" s="1397"/>
      <c r="AC122" s="1398"/>
      <c r="AD122" s="1425"/>
      <c r="AE122" s="1409"/>
      <c r="AF122" s="1409"/>
      <c r="AG122" s="1409"/>
      <c r="AH122" s="1409"/>
      <c r="AI122" s="1409"/>
      <c r="AJ122" s="1409"/>
      <c r="AK122" s="1409"/>
      <c r="AL122" s="1409"/>
      <c r="AM122" s="1409"/>
      <c r="AN122" s="1412"/>
      <c r="AO122" s="1412"/>
      <c r="AP122" s="1412"/>
      <c r="AQ122" s="1388"/>
      <c r="AR122" s="1388"/>
      <c r="AS122" s="1388"/>
      <c r="AT122" s="1388"/>
      <c r="AU122" s="1388"/>
      <c r="AV122" s="1388"/>
      <c r="AW122" s="1409"/>
      <c r="AX122" s="1409"/>
      <c r="AY122" s="1409"/>
      <c r="AZ122" s="1409"/>
      <c r="BA122" s="1409"/>
      <c r="BB122" s="1409"/>
      <c r="BC122" s="1409"/>
      <c r="BD122" s="1409"/>
      <c r="BE122" s="1409"/>
      <c r="BF122" s="1409"/>
      <c r="BG122" s="1409"/>
      <c r="BH122" s="1409"/>
      <c r="BI122" s="1409"/>
      <c r="BJ122" s="1412"/>
      <c r="BK122" s="1412"/>
      <c r="BL122" s="1412"/>
      <c r="BM122" s="1388"/>
      <c r="BN122" s="1388"/>
      <c r="BO122" s="1388"/>
      <c r="BP122" s="1388"/>
      <c r="BQ122" s="1388"/>
      <c r="BR122" s="1388"/>
      <c r="BS122" s="1409"/>
      <c r="BT122" s="1409"/>
      <c r="BU122" s="1409"/>
      <c r="BV122" s="1409"/>
      <c r="BW122" s="1409"/>
      <c r="BX122" s="1409"/>
      <c r="BY122" s="1409"/>
      <c r="BZ122" s="1409"/>
      <c r="CA122" s="1412"/>
      <c r="CB122" s="1412"/>
      <c r="CC122" s="1412"/>
      <c r="CD122" s="1388"/>
      <c r="CE122" s="1388"/>
      <c r="CF122" s="1388"/>
      <c r="CG122" s="1388"/>
      <c r="CH122" s="1388"/>
      <c r="CI122" s="1391"/>
    </row>
    <row r="123" spans="1:87" s="314" customFormat="1" ht="6" customHeight="1">
      <c r="A123" s="1417"/>
      <c r="B123" s="1418"/>
      <c r="C123" s="1418"/>
      <c r="D123" s="1419"/>
      <c r="E123" s="1399"/>
      <c r="F123" s="1400"/>
      <c r="G123" s="1400"/>
      <c r="H123" s="1401"/>
      <c r="I123" s="1396"/>
      <c r="J123" s="1397"/>
      <c r="K123" s="1397"/>
      <c r="L123" s="1397"/>
      <c r="M123" s="1397"/>
      <c r="N123" s="1397"/>
      <c r="O123" s="1397"/>
      <c r="P123" s="1397"/>
      <c r="Q123" s="1397"/>
      <c r="R123" s="1397"/>
      <c r="S123" s="1397"/>
      <c r="T123" s="1397"/>
      <c r="U123" s="1397"/>
      <c r="V123" s="1397"/>
      <c r="W123" s="1397"/>
      <c r="X123" s="1397"/>
      <c r="Y123" s="1397"/>
      <c r="Z123" s="1397"/>
      <c r="AA123" s="1397"/>
      <c r="AB123" s="1397"/>
      <c r="AC123" s="1398"/>
      <c r="AD123" s="1426"/>
      <c r="AE123" s="1410"/>
      <c r="AF123" s="1410"/>
      <c r="AG123" s="1410"/>
      <c r="AH123" s="1410"/>
      <c r="AI123" s="1410"/>
      <c r="AJ123" s="1410"/>
      <c r="AK123" s="1410"/>
      <c r="AL123" s="1410"/>
      <c r="AM123" s="1410"/>
      <c r="AN123" s="1413"/>
      <c r="AO123" s="1413"/>
      <c r="AP123" s="1413"/>
      <c r="AQ123" s="1389"/>
      <c r="AR123" s="1389"/>
      <c r="AS123" s="1389"/>
      <c r="AT123" s="1389"/>
      <c r="AU123" s="1389"/>
      <c r="AV123" s="1389"/>
      <c r="AW123" s="1410"/>
      <c r="AX123" s="1410"/>
      <c r="AY123" s="1410"/>
      <c r="AZ123" s="1410"/>
      <c r="BA123" s="1410"/>
      <c r="BB123" s="1410"/>
      <c r="BC123" s="1410"/>
      <c r="BD123" s="1410"/>
      <c r="BE123" s="1410"/>
      <c r="BF123" s="1410"/>
      <c r="BG123" s="1410"/>
      <c r="BH123" s="1410"/>
      <c r="BI123" s="1410"/>
      <c r="BJ123" s="1413"/>
      <c r="BK123" s="1413"/>
      <c r="BL123" s="1413"/>
      <c r="BM123" s="1389"/>
      <c r="BN123" s="1389"/>
      <c r="BO123" s="1389"/>
      <c r="BP123" s="1389"/>
      <c r="BQ123" s="1389"/>
      <c r="BR123" s="1389"/>
      <c r="BS123" s="1410"/>
      <c r="BT123" s="1410"/>
      <c r="BU123" s="1410"/>
      <c r="BV123" s="1410"/>
      <c r="BW123" s="1410"/>
      <c r="BX123" s="1410"/>
      <c r="BY123" s="1410"/>
      <c r="BZ123" s="1410"/>
      <c r="CA123" s="1413"/>
      <c r="CB123" s="1413"/>
      <c r="CC123" s="1413"/>
      <c r="CD123" s="1389"/>
      <c r="CE123" s="1389"/>
      <c r="CF123" s="1389"/>
      <c r="CG123" s="1389"/>
      <c r="CH123" s="1389"/>
      <c r="CI123" s="1392"/>
    </row>
    <row r="124" spans="1:87" s="314" customFormat="1" ht="6" customHeight="1">
      <c r="A124" s="1417"/>
      <c r="B124" s="1418"/>
      <c r="C124" s="1418"/>
      <c r="D124" s="1419"/>
      <c r="E124" s="1393">
        <v>25</v>
      </c>
      <c r="F124" s="1394"/>
      <c r="G124" s="1394"/>
      <c r="H124" s="1395"/>
      <c r="I124" s="1402"/>
      <c r="J124" s="1403"/>
      <c r="K124" s="1403" t="s">
        <v>328</v>
      </c>
      <c r="L124" s="1403"/>
      <c r="M124" s="1403"/>
      <c r="N124" s="1403"/>
      <c r="O124" s="1403"/>
      <c r="P124" s="1403"/>
      <c r="Q124" s="1403"/>
      <c r="R124" s="1403"/>
      <c r="S124" s="1403"/>
      <c r="T124" s="1403"/>
      <c r="U124" s="1403"/>
      <c r="V124" s="1403"/>
      <c r="W124" s="1403"/>
      <c r="X124" s="1403"/>
      <c r="Y124" s="1403"/>
      <c r="Z124" s="1403"/>
      <c r="AA124" s="1403"/>
      <c r="AB124" s="1403"/>
      <c r="AC124" s="1404"/>
      <c r="AD124" s="1405"/>
      <c r="AE124" s="1387"/>
      <c r="AF124" s="1387"/>
      <c r="AG124" s="1387" t="s">
        <v>329</v>
      </c>
      <c r="AH124" s="1387"/>
      <c r="AI124" s="1387"/>
      <c r="AJ124" s="1387"/>
      <c r="AK124" s="1387"/>
      <c r="AL124" s="1387"/>
      <c r="AM124" s="1387"/>
      <c r="AN124" s="1387"/>
      <c r="AO124" s="1387"/>
      <c r="AP124" s="1387"/>
      <c r="AQ124" s="1387"/>
      <c r="AR124" s="1387"/>
      <c r="AS124" s="1387"/>
      <c r="AT124" s="1387"/>
      <c r="AU124" s="1387"/>
      <c r="AV124" s="1387"/>
      <c r="AW124" s="1387"/>
      <c r="AX124" s="1387"/>
      <c r="AY124" s="1387"/>
      <c r="AZ124" s="1387"/>
      <c r="BA124" s="1387"/>
      <c r="BB124" s="1387"/>
      <c r="BC124" s="1387"/>
      <c r="BD124" s="1387"/>
      <c r="BE124" s="1387"/>
      <c r="BF124" s="1387"/>
      <c r="BG124" s="1387"/>
      <c r="BH124" s="1387"/>
      <c r="BI124" s="1387"/>
      <c r="BJ124" s="1387" t="s">
        <v>330</v>
      </c>
      <c r="BK124" s="1387"/>
      <c r="BL124" s="1387"/>
      <c r="BM124" s="1387"/>
      <c r="BN124" s="1387"/>
      <c r="BO124" s="1387"/>
      <c r="BP124" s="1387"/>
      <c r="BQ124" s="1387"/>
      <c r="BR124" s="1387"/>
      <c r="BS124" s="1387"/>
      <c r="BT124" s="1387"/>
      <c r="BU124" s="1387"/>
      <c r="BV124" s="1387"/>
      <c r="BW124" s="1387"/>
      <c r="BX124" s="1387"/>
      <c r="BY124" s="1387"/>
      <c r="BZ124" s="1387"/>
      <c r="CA124" s="1387"/>
      <c r="CB124" s="1387"/>
      <c r="CC124" s="1387"/>
      <c r="CD124" s="1387"/>
      <c r="CE124" s="1387"/>
      <c r="CF124" s="1387"/>
      <c r="CG124" s="1387"/>
      <c r="CH124" s="1387"/>
      <c r="CI124" s="1390"/>
    </row>
    <row r="125" spans="1:87" s="314" customFormat="1" ht="6" customHeight="1">
      <c r="A125" s="1417"/>
      <c r="B125" s="1418"/>
      <c r="C125" s="1418"/>
      <c r="D125" s="1419"/>
      <c r="E125" s="1396"/>
      <c r="F125" s="1397"/>
      <c r="G125" s="1397"/>
      <c r="H125" s="1398"/>
      <c r="I125" s="1402"/>
      <c r="J125" s="1403"/>
      <c r="K125" s="1403"/>
      <c r="L125" s="1403"/>
      <c r="M125" s="1403"/>
      <c r="N125" s="1403"/>
      <c r="O125" s="1403"/>
      <c r="P125" s="1403"/>
      <c r="Q125" s="1403"/>
      <c r="R125" s="1403"/>
      <c r="S125" s="1403"/>
      <c r="T125" s="1403"/>
      <c r="U125" s="1403"/>
      <c r="V125" s="1403"/>
      <c r="W125" s="1403"/>
      <c r="X125" s="1403"/>
      <c r="Y125" s="1403"/>
      <c r="Z125" s="1403"/>
      <c r="AA125" s="1403"/>
      <c r="AB125" s="1403"/>
      <c r="AC125" s="1404"/>
      <c r="AD125" s="1406"/>
      <c r="AE125" s="1388"/>
      <c r="AF125" s="1388"/>
      <c r="AG125" s="1388"/>
      <c r="AH125" s="1388"/>
      <c r="AI125" s="1388"/>
      <c r="AJ125" s="1388"/>
      <c r="AK125" s="1388"/>
      <c r="AL125" s="1388"/>
      <c r="AM125" s="1388"/>
      <c r="AN125" s="1388"/>
      <c r="AO125" s="1388"/>
      <c r="AP125" s="1388"/>
      <c r="AQ125" s="1388"/>
      <c r="AR125" s="1388"/>
      <c r="AS125" s="1388"/>
      <c r="AT125" s="1388"/>
      <c r="AU125" s="1388"/>
      <c r="AV125" s="1388"/>
      <c r="AW125" s="1388"/>
      <c r="AX125" s="1388"/>
      <c r="AY125" s="1388"/>
      <c r="AZ125" s="1388"/>
      <c r="BA125" s="1388"/>
      <c r="BB125" s="1388"/>
      <c r="BC125" s="1388"/>
      <c r="BD125" s="1388"/>
      <c r="BE125" s="1388"/>
      <c r="BF125" s="1388"/>
      <c r="BG125" s="1388"/>
      <c r="BH125" s="1388"/>
      <c r="BI125" s="1388"/>
      <c r="BJ125" s="1388"/>
      <c r="BK125" s="1388"/>
      <c r="BL125" s="1388"/>
      <c r="BM125" s="1388"/>
      <c r="BN125" s="1388"/>
      <c r="BO125" s="1388"/>
      <c r="BP125" s="1388"/>
      <c r="BQ125" s="1388"/>
      <c r="BR125" s="1388"/>
      <c r="BS125" s="1388"/>
      <c r="BT125" s="1388"/>
      <c r="BU125" s="1388"/>
      <c r="BV125" s="1388"/>
      <c r="BW125" s="1388"/>
      <c r="BX125" s="1388"/>
      <c r="BY125" s="1388"/>
      <c r="BZ125" s="1388"/>
      <c r="CA125" s="1388"/>
      <c r="CB125" s="1388"/>
      <c r="CC125" s="1388"/>
      <c r="CD125" s="1388"/>
      <c r="CE125" s="1388"/>
      <c r="CF125" s="1388"/>
      <c r="CG125" s="1388"/>
      <c r="CH125" s="1388"/>
      <c r="CI125" s="1391"/>
    </row>
    <row r="126" spans="1:87" s="314" customFormat="1" ht="6" customHeight="1">
      <c r="A126" s="1417"/>
      <c r="B126" s="1418"/>
      <c r="C126" s="1418"/>
      <c r="D126" s="1419"/>
      <c r="E126" s="1396"/>
      <c r="F126" s="1397"/>
      <c r="G126" s="1397"/>
      <c r="H126" s="1398"/>
      <c r="I126" s="1402"/>
      <c r="J126" s="1403"/>
      <c r="K126" s="1403"/>
      <c r="L126" s="1403"/>
      <c r="M126" s="1403"/>
      <c r="N126" s="1403"/>
      <c r="O126" s="1403"/>
      <c r="P126" s="1403"/>
      <c r="Q126" s="1403"/>
      <c r="R126" s="1403"/>
      <c r="S126" s="1403"/>
      <c r="T126" s="1403"/>
      <c r="U126" s="1403"/>
      <c r="V126" s="1403"/>
      <c r="W126" s="1403"/>
      <c r="X126" s="1403"/>
      <c r="Y126" s="1403"/>
      <c r="Z126" s="1403"/>
      <c r="AA126" s="1403"/>
      <c r="AB126" s="1403"/>
      <c r="AC126" s="1404"/>
      <c r="AD126" s="1406"/>
      <c r="AE126" s="1388"/>
      <c r="AF126" s="1388"/>
      <c r="AG126" s="1388"/>
      <c r="AH126" s="1388"/>
      <c r="AI126" s="1388"/>
      <c r="AJ126" s="1388"/>
      <c r="AK126" s="1388"/>
      <c r="AL126" s="1388"/>
      <c r="AM126" s="1388"/>
      <c r="AN126" s="1388"/>
      <c r="AO126" s="1388"/>
      <c r="AP126" s="1388"/>
      <c r="AQ126" s="1388"/>
      <c r="AR126" s="1388"/>
      <c r="AS126" s="1388"/>
      <c r="AT126" s="1388"/>
      <c r="AU126" s="1388"/>
      <c r="AV126" s="1388"/>
      <c r="AW126" s="1388"/>
      <c r="AX126" s="1388"/>
      <c r="AY126" s="1388"/>
      <c r="AZ126" s="1388"/>
      <c r="BA126" s="1388"/>
      <c r="BB126" s="1388"/>
      <c r="BC126" s="1388"/>
      <c r="BD126" s="1388"/>
      <c r="BE126" s="1388"/>
      <c r="BF126" s="1388"/>
      <c r="BG126" s="1388"/>
      <c r="BH126" s="1388"/>
      <c r="BI126" s="1388"/>
      <c r="BJ126" s="1388"/>
      <c r="BK126" s="1388"/>
      <c r="BL126" s="1388"/>
      <c r="BM126" s="1388"/>
      <c r="BN126" s="1388"/>
      <c r="BO126" s="1388"/>
      <c r="BP126" s="1388"/>
      <c r="BQ126" s="1388"/>
      <c r="BR126" s="1388"/>
      <c r="BS126" s="1388"/>
      <c r="BT126" s="1388"/>
      <c r="BU126" s="1388"/>
      <c r="BV126" s="1388"/>
      <c r="BW126" s="1388"/>
      <c r="BX126" s="1388"/>
      <c r="BY126" s="1388"/>
      <c r="BZ126" s="1388"/>
      <c r="CA126" s="1388"/>
      <c r="CB126" s="1388"/>
      <c r="CC126" s="1388"/>
      <c r="CD126" s="1388"/>
      <c r="CE126" s="1388"/>
      <c r="CF126" s="1388"/>
      <c r="CG126" s="1388"/>
      <c r="CH126" s="1388"/>
      <c r="CI126" s="1391"/>
    </row>
    <row r="127" spans="1:87" s="314" customFormat="1" ht="6" customHeight="1">
      <c r="A127" s="1417"/>
      <c r="B127" s="1418"/>
      <c r="C127" s="1418"/>
      <c r="D127" s="1419"/>
      <c r="E127" s="1399"/>
      <c r="F127" s="1400"/>
      <c r="G127" s="1400"/>
      <c r="H127" s="1401"/>
      <c r="I127" s="1402"/>
      <c r="J127" s="1403"/>
      <c r="K127" s="1403"/>
      <c r="L127" s="1403"/>
      <c r="M127" s="1403"/>
      <c r="N127" s="1403"/>
      <c r="O127" s="1403"/>
      <c r="P127" s="1403"/>
      <c r="Q127" s="1403"/>
      <c r="R127" s="1403"/>
      <c r="S127" s="1403"/>
      <c r="T127" s="1403"/>
      <c r="U127" s="1403"/>
      <c r="V127" s="1403"/>
      <c r="W127" s="1403"/>
      <c r="X127" s="1403"/>
      <c r="Y127" s="1403"/>
      <c r="Z127" s="1403"/>
      <c r="AA127" s="1403"/>
      <c r="AB127" s="1403"/>
      <c r="AC127" s="1404"/>
      <c r="AD127" s="1407"/>
      <c r="AE127" s="1389"/>
      <c r="AF127" s="1389"/>
      <c r="AG127" s="1389"/>
      <c r="AH127" s="1389"/>
      <c r="AI127" s="1389"/>
      <c r="AJ127" s="1389"/>
      <c r="AK127" s="1389"/>
      <c r="AL127" s="1389"/>
      <c r="AM127" s="1389"/>
      <c r="AN127" s="1389"/>
      <c r="AO127" s="1389"/>
      <c r="AP127" s="1389"/>
      <c r="AQ127" s="1389"/>
      <c r="AR127" s="1389"/>
      <c r="AS127" s="1389"/>
      <c r="AT127" s="1389"/>
      <c r="AU127" s="1389"/>
      <c r="AV127" s="1389"/>
      <c r="AW127" s="1389"/>
      <c r="AX127" s="1389"/>
      <c r="AY127" s="1389"/>
      <c r="AZ127" s="1389"/>
      <c r="BA127" s="1389"/>
      <c r="BB127" s="1389"/>
      <c r="BC127" s="1389"/>
      <c r="BD127" s="1389"/>
      <c r="BE127" s="1389"/>
      <c r="BF127" s="1389"/>
      <c r="BG127" s="1389"/>
      <c r="BH127" s="1389"/>
      <c r="BI127" s="1389"/>
      <c r="BJ127" s="1389"/>
      <c r="BK127" s="1389"/>
      <c r="BL127" s="1389"/>
      <c r="BM127" s="1389"/>
      <c r="BN127" s="1389"/>
      <c r="BO127" s="1389"/>
      <c r="BP127" s="1389"/>
      <c r="BQ127" s="1389"/>
      <c r="BR127" s="1389"/>
      <c r="BS127" s="1389"/>
      <c r="BT127" s="1389"/>
      <c r="BU127" s="1389"/>
      <c r="BV127" s="1389"/>
      <c r="BW127" s="1389"/>
      <c r="BX127" s="1389"/>
      <c r="BY127" s="1389"/>
      <c r="BZ127" s="1389"/>
      <c r="CA127" s="1389"/>
      <c r="CB127" s="1389"/>
      <c r="CC127" s="1389"/>
      <c r="CD127" s="1389"/>
      <c r="CE127" s="1389"/>
      <c r="CF127" s="1389"/>
      <c r="CG127" s="1389"/>
      <c r="CH127" s="1389"/>
      <c r="CI127" s="1392"/>
    </row>
    <row r="128" spans="1:87" s="314" customFormat="1" ht="6" customHeight="1">
      <c r="A128" s="1417"/>
      <c r="B128" s="1418"/>
      <c r="C128" s="1418"/>
      <c r="D128" s="1419"/>
      <c r="E128" s="1393">
        <v>26</v>
      </c>
      <c r="F128" s="1394"/>
      <c r="G128" s="1394"/>
      <c r="H128" s="1395"/>
      <c r="I128" s="1402"/>
      <c r="J128" s="1403"/>
      <c r="K128" s="1403" t="s">
        <v>331</v>
      </c>
      <c r="L128" s="1403"/>
      <c r="M128" s="1403"/>
      <c r="N128" s="1403"/>
      <c r="O128" s="1403"/>
      <c r="P128" s="1403"/>
      <c r="Q128" s="1403"/>
      <c r="R128" s="1403"/>
      <c r="S128" s="1403"/>
      <c r="T128" s="1403"/>
      <c r="U128" s="1403"/>
      <c r="V128" s="1403"/>
      <c r="W128" s="1403"/>
      <c r="X128" s="1403"/>
      <c r="Y128" s="1403"/>
      <c r="Z128" s="1403"/>
      <c r="AA128" s="1403"/>
      <c r="AB128" s="1403"/>
      <c r="AC128" s="1404"/>
      <c r="AD128" s="1405"/>
      <c r="AE128" s="1387"/>
      <c r="AF128" s="1387"/>
      <c r="AG128" s="1387" t="s">
        <v>332</v>
      </c>
      <c r="AH128" s="1387"/>
      <c r="AI128" s="1387"/>
      <c r="AJ128" s="1387"/>
      <c r="AK128" s="1387"/>
      <c r="AL128" s="1387"/>
      <c r="AM128" s="1387"/>
      <c r="AN128" s="1387"/>
      <c r="AO128" s="1387"/>
      <c r="AP128" s="1387"/>
      <c r="AQ128" s="1387"/>
      <c r="AR128" s="1387"/>
      <c r="AS128" s="1387"/>
      <c r="AT128" s="1387"/>
      <c r="AU128" s="1387"/>
      <c r="AV128" s="1387"/>
      <c r="AW128" s="1387"/>
      <c r="AX128" s="1387"/>
      <c r="AY128" s="1387"/>
      <c r="AZ128" s="1387"/>
      <c r="BA128" s="1387"/>
      <c r="BB128" s="1387"/>
      <c r="BC128" s="1387"/>
      <c r="BD128" s="1387"/>
      <c r="BE128" s="1387"/>
      <c r="BF128" s="1387"/>
      <c r="BG128" s="1387"/>
      <c r="BH128" s="1387"/>
      <c r="BI128" s="1387"/>
      <c r="BJ128" s="1387" t="s">
        <v>333</v>
      </c>
      <c r="BK128" s="1387"/>
      <c r="BL128" s="1387"/>
      <c r="BM128" s="1387"/>
      <c r="BN128" s="1387"/>
      <c r="BO128" s="1387"/>
      <c r="BP128" s="1387"/>
      <c r="BQ128" s="1387"/>
      <c r="BR128" s="1387"/>
      <c r="BS128" s="1387"/>
      <c r="BT128" s="1387"/>
      <c r="BU128" s="1387"/>
      <c r="BV128" s="1387"/>
      <c r="BW128" s="1387"/>
      <c r="BX128" s="1387"/>
      <c r="BY128" s="1387"/>
      <c r="BZ128" s="1387"/>
      <c r="CA128" s="1387"/>
      <c r="CB128" s="1387"/>
      <c r="CC128" s="1387"/>
      <c r="CD128" s="1387"/>
      <c r="CE128" s="1387"/>
      <c r="CF128" s="1387"/>
      <c r="CG128" s="1387"/>
      <c r="CH128" s="1387"/>
      <c r="CI128" s="1390"/>
    </row>
    <row r="129" spans="1:87" s="314" customFormat="1" ht="6" customHeight="1">
      <c r="A129" s="1417"/>
      <c r="B129" s="1418"/>
      <c r="C129" s="1418"/>
      <c r="D129" s="1419"/>
      <c r="E129" s="1396"/>
      <c r="F129" s="1397"/>
      <c r="G129" s="1397"/>
      <c r="H129" s="1398"/>
      <c r="I129" s="1402"/>
      <c r="J129" s="1403"/>
      <c r="K129" s="1403"/>
      <c r="L129" s="1403"/>
      <c r="M129" s="1403"/>
      <c r="N129" s="1403"/>
      <c r="O129" s="1403"/>
      <c r="P129" s="1403"/>
      <c r="Q129" s="1403"/>
      <c r="R129" s="1403"/>
      <c r="S129" s="1403"/>
      <c r="T129" s="1403"/>
      <c r="U129" s="1403"/>
      <c r="V129" s="1403"/>
      <c r="W129" s="1403"/>
      <c r="X129" s="1403"/>
      <c r="Y129" s="1403"/>
      <c r="Z129" s="1403"/>
      <c r="AA129" s="1403"/>
      <c r="AB129" s="1403"/>
      <c r="AC129" s="1404"/>
      <c r="AD129" s="1406"/>
      <c r="AE129" s="1388"/>
      <c r="AF129" s="1388"/>
      <c r="AG129" s="1388"/>
      <c r="AH129" s="1388"/>
      <c r="AI129" s="1388"/>
      <c r="AJ129" s="1388"/>
      <c r="AK129" s="1388"/>
      <c r="AL129" s="1388"/>
      <c r="AM129" s="1388"/>
      <c r="AN129" s="1388"/>
      <c r="AO129" s="1388"/>
      <c r="AP129" s="1388"/>
      <c r="AQ129" s="1388"/>
      <c r="AR129" s="1388"/>
      <c r="AS129" s="1388"/>
      <c r="AT129" s="1388"/>
      <c r="AU129" s="1388"/>
      <c r="AV129" s="1388"/>
      <c r="AW129" s="1388"/>
      <c r="AX129" s="1388"/>
      <c r="AY129" s="1388"/>
      <c r="AZ129" s="1388"/>
      <c r="BA129" s="1388"/>
      <c r="BB129" s="1388"/>
      <c r="BC129" s="1388"/>
      <c r="BD129" s="1388"/>
      <c r="BE129" s="1388"/>
      <c r="BF129" s="1388"/>
      <c r="BG129" s="1388"/>
      <c r="BH129" s="1388"/>
      <c r="BI129" s="1388"/>
      <c r="BJ129" s="1388"/>
      <c r="BK129" s="1388"/>
      <c r="BL129" s="1388"/>
      <c r="BM129" s="1388"/>
      <c r="BN129" s="1388"/>
      <c r="BO129" s="1388"/>
      <c r="BP129" s="1388"/>
      <c r="BQ129" s="1388"/>
      <c r="BR129" s="1388"/>
      <c r="BS129" s="1388"/>
      <c r="BT129" s="1388"/>
      <c r="BU129" s="1388"/>
      <c r="BV129" s="1388"/>
      <c r="BW129" s="1388"/>
      <c r="BX129" s="1388"/>
      <c r="BY129" s="1388"/>
      <c r="BZ129" s="1388"/>
      <c r="CA129" s="1388"/>
      <c r="CB129" s="1388"/>
      <c r="CC129" s="1388"/>
      <c r="CD129" s="1388"/>
      <c r="CE129" s="1388"/>
      <c r="CF129" s="1388"/>
      <c r="CG129" s="1388"/>
      <c r="CH129" s="1388"/>
      <c r="CI129" s="1391"/>
    </row>
    <row r="130" spans="1:87" s="314" customFormat="1" ht="6" customHeight="1">
      <c r="A130" s="1417"/>
      <c r="B130" s="1418"/>
      <c r="C130" s="1418"/>
      <c r="D130" s="1419"/>
      <c r="E130" s="1396"/>
      <c r="F130" s="1397"/>
      <c r="G130" s="1397"/>
      <c r="H130" s="1398"/>
      <c r="I130" s="1402"/>
      <c r="J130" s="1403"/>
      <c r="K130" s="1403"/>
      <c r="L130" s="1403"/>
      <c r="M130" s="1403"/>
      <c r="N130" s="1403"/>
      <c r="O130" s="1403"/>
      <c r="P130" s="1403"/>
      <c r="Q130" s="1403"/>
      <c r="R130" s="1403"/>
      <c r="S130" s="1403"/>
      <c r="T130" s="1403"/>
      <c r="U130" s="1403"/>
      <c r="V130" s="1403"/>
      <c r="W130" s="1403"/>
      <c r="X130" s="1403"/>
      <c r="Y130" s="1403"/>
      <c r="Z130" s="1403"/>
      <c r="AA130" s="1403"/>
      <c r="AB130" s="1403"/>
      <c r="AC130" s="1404"/>
      <c r="AD130" s="1406"/>
      <c r="AE130" s="1388"/>
      <c r="AF130" s="1388"/>
      <c r="AG130" s="1388"/>
      <c r="AH130" s="1388"/>
      <c r="AI130" s="1388"/>
      <c r="AJ130" s="1388"/>
      <c r="AK130" s="1388"/>
      <c r="AL130" s="1388"/>
      <c r="AM130" s="1388"/>
      <c r="AN130" s="1388"/>
      <c r="AO130" s="1388"/>
      <c r="AP130" s="1388"/>
      <c r="AQ130" s="1388"/>
      <c r="AR130" s="1388"/>
      <c r="AS130" s="1388"/>
      <c r="AT130" s="1388"/>
      <c r="AU130" s="1388"/>
      <c r="AV130" s="1388"/>
      <c r="AW130" s="1388"/>
      <c r="AX130" s="1388"/>
      <c r="AY130" s="1388"/>
      <c r="AZ130" s="1388"/>
      <c r="BA130" s="1388"/>
      <c r="BB130" s="1388"/>
      <c r="BC130" s="1388"/>
      <c r="BD130" s="1388"/>
      <c r="BE130" s="1388"/>
      <c r="BF130" s="1388"/>
      <c r="BG130" s="1388"/>
      <c r="BH130" s="1388"/>
      <c r="BI130" s="1388"/>
      <c r="BJ130" s="1388"/>
      <c r="BK130" s="1388"/>
      <c r="BL130" s="1388"/>
      <c r="BM130" s="1388"/>
      <c r="BN130" s="1388"/>
      <c r="BO130" s="1388"/>
      <c r="BP130" s="1388"/>
      <c r="BQ130" s="1388"/>
      <c r="BR130" s="1388"/>
      <c r="BS130" s="1388"/>
      <c r="BT130" s="1388"/>
      <c r="BU130" s="1388"/>
      <c r="BV130" s="1388"/>
      <c r="BW130" s="1388"/>
      <c r="BX130" s="1388"/>
      <c r="BY130" s="1388"/>
      <c r="BZ130" s="1388"/>
      <c r="CA130" s="1388"/>
      <c r="CB130" s="1388"/>
      <c r="CC130" s="1388"/>
      <c r="CD130" s="1388"/>
      <c r="CE130" s="1388"/>
      <c r="CF130" s="1388"/>
      <c r="CG130" s="1388"/>
      <c r="CH130" s="1388"/>
      <c r="CI130" s="1391"/>
    </row>
    <row r="131" spans="1:87" s="314" customFormat="1" ht="6" customHeight="1">
      <c r="A131" s="1417"/>
      <c r="B131" s="1418"/>
      <c r="C131" s="1418"/>
      <c r="D131" s="1419"/>
      <c r="E131" s="1399"/>
      <c r="F131" s="1400"/>
      <c r="G131" s="1400"/>
      <c r="H131" s="1401"/>
      <c r="I131" s="1402"/>
      <c r="J131" s="1403"/>
      <c r="K131" s="1403"/>
      <c r="L131" s="1403"/>
      <c r="M131" s="1403"/>
      <c r="N131" s="1403"/>
      <c r="O131" s="1403"/>
      <c r="P131" s="1403"/>
      <c r="Q131" s="1403"/>
      <c r="R131" s="1403"/>
      <c r="S131" s="1403"/>
      <c r="T131" s="1403"/>
      <c r="U131" s="1403"/>
      <c r="V131" s="1403"/>
      <c r="W131" s="1403"/>
      <c r="X131" s="1403"/>
      <c r="Y131" s="1403"/>
      <c r="Z131" s="1403"/>
      <c r="AA131" s="1403"/>
      <c r="AB131" s="1403"/>
      <c r="AC131" s="1404"/>
      <c r="AD131" s="1407"/>
      <c r="AE131" s="1389"/>
      <c r="AF131" s="1389"/>
      <c r="AG131" s="1389"/>
      <c r="AH131" s="1389"/>
      <c r="AI131" s="1389"/>
      <c r="AJ131" s="1389"/>
      <c r="AK131" s="1389"/>
      <c r="AL131" s="1389"/>
      <c r="AM131" s="1389"/>
      <c r="AN131" s="1389"/>
      <c r="AO131" s="1389"/>
      <c r="AP131" s="1389"/>
      <c r="AQ131" s="1389"/>
      <c r="AR131" s="1389"/>
      <c r="AS131" s="1389"/>
      <c r="AT131" s="1389"/>
      <c r="AU131" s="1389"/>
      <c r="AV131" s="1389"/>
      <c r="AW131" s="1389"/>
      <c r="AX131" s="1389"/>
      <c r="AY131" s="1389"/>
      <c r="AZ131" s="1389"/>
      <c r="BA131" s="1389"/>
      <c r="BB131" s="1389"/>
      <c r="BC131" s="1389"/>
      <c r="BD131" s="1389"/>
      <c r="BE131" s="1389"/>
      <c r="BF131" s="1389"/>
      <c r="BG131" s="1389"/>
      <c r="BH131" s="1389"/>
      <c r="BI131" s="1389"/>
      <c r="BJ131" s="1389"/>
      <c r="BK131" s="1389"/>
      <c r="BL131" s="1389"/>
      <c r="BM131" s="1389"/>
      <c r="BN131" s="1389"/>
      <c r="BO131" s="1389"/>
      <c r="BP131" s="1389"/>
      <c r="BQ131" s="1389"/>
      <c r="BR131" s="1389"/>
      <c r="BS131" s="1389"/>
      <c r="BT131" s="1389"/>
      <c r="BU131" s="1389"/>
      <c r="BV131" s="1389"/>
      <c r="BW131" s="1389"/>
      <c r="BX131" s="1389"/>
      <c r="BY131" s="1389"/>
      <c r="BZ131" s="1389"/>
      <c r="CA131" s="1389"/>
      <c r="CB131" s="1389"/>
      <c r="CC131" s="1389"/>
      <c r="CD131" s="1389"/>
      <c r="CE131" s="1389"/>
      <c r="CF131" s="1389"/>
      <c r="CG131" s="1389"/>
      <c r="CH131" s="1389"/>
      <c r="CI131" s="1392"/>
    </row>
    <row r="132" spans="1:87" s="314" customFormat="1" ht="6" customHeight="1">
      <c r="A132" s="1417"/>
      <c r="B132" s="1418"/>
      <c r="C132" s="1418"/>
      <c r="D132" s="1419"/>
      <c r="E132" s="1393">
        <v>27</v>
      </c>
      <c r="F132" s="1394"/>
      <c r="G132" s="1394"/>
      <c r="H132" s="1395"/>
      <c r="I132" s="1402"/>
      <c r="J132" s="1403"/>
      <c r="K132" s="1403" t="s">
        <v>334</v>
      </c>
      <c r="L132" s="1403"/>
      <c r="M132" s="1403"/>
      <c r="N132" s="1403"/>
      <c r="O132" s="1403"/>
      <c r="P132" s="1403"/>
      <c r="Q132" s="1403"/>
      <c r="R132" s="1403"/>
      <c r="S132" s="1403"/>
      <c r="T132" s="1403"/>
      <c r="U132" s="1403"/>
      <c r="V132" s="1403"/>
      <c r="W132" s="1403"/>
      <c r="X132" s="1403"/>
      <c r="Y132" s="1403"/>
      <c r="Z132" s="1403"/>
      <c r="AA132" s="1403"/>
      <c r="AB132" s="1403"/>
      <c r="AC132" s="1404"/>
      <c r="AD132" s="1405"/>
      <c r="AE132" s="1387"/>
      <c r="AF132" s="1387"/>
      <c r="AG132" s="1387" t="s">
        <v>335</v>
      </c>
      <c r="AH132" s="1387"/>
      <c r="AI132" s="1387"/>
      <c r="AJ132" s="1387"/>
      <c r="AK132" s="1387"/>
      <c r="AL132" s="1387"/>
      <c r="AM132" s="1387"/>
      <c r="AN132" s="1387"/>
      <c r="AO132" s="1387"/>
      <c r="AP132" s="1387"/>
      <c r="AQ132" s="1387"/>
      <c r="AR132" s="1387"/>
      <c r="AS132" s="1387"/>
      <c r="AT132" s="1387"/>
      <c r="AU132" s="1387"/>
      <c r="AV132" s="1387"/>
      <c r="AW132" s="1387"/>
      <c r="AX132" s="1387"/>
      <c r="AY132" s="1387"/>
      <c r="AZ132" s="1387"/>
      <c r="BA132" s="1387"/>
      <c r="BB132" s="1387"/>
      <c r="BC132" s="1387"/>
      <c r="BD132" s="1387"/>
      <c r="BE132" s="1387"/>
      <c r="BF132" s="1387"/>
      <c r="BG132" s="1387"/>
      <c r="BH132" s="1387"/>
      <c r="BI132" s="1387"/>
      <c r="BJ132" s="1387" t="s">
        <v>336</v>
      </c>
      <c r="BK132" s="1387"/>
      <c r="BL132" s="1387"/>
      <c r="BM132" s="1387"/>
      <c r="BN132" s="1387"/>
      <c r="BO132" s="1387"/>
      <c r="BP132" s="1387"/>
      <c r="BQ132" s="1387"/>
      <c r="BR132" s="1387"/>
      <c r="BS132" s="1387"/>
      <c r="BT132" s="1387"/>
      <c r="BU132" s="1387"/>
      <c r="BV132" s="1387"/>
      <c r="BW132" s="1387"/>
      <c r="BX132" s="1387"/>
      <c r="BY132" s="1387"/>
      <c r="BZ132" s="1387"/>
      <c r="CA132" s="1387"/>
      <c r="CB132" s="1387"/>
      <c r="CC132" s="1387"/>
      <c r="CD132" s="1387"/>
      <c r="CE132" s="1387"/>
      <c r="CF132" s="1387"/>
      <c r="CG132" s="1387"/>
      <c r="CH132" s="1387"/>
      <c r="CI132" s="1390"/>
    </row>
    <row r="133" spans="1:87" s="314" customFormat="1" ht="6" customHeight="1">
      <c r="A133" s="1417"/>
      <c r="B133" s="1418"/>
      <c r="C133" s="1418"/>
      <c r="D133" s="1419"/>
      <c r="E133" s="1396"/>
      <c r="F133" s="1397"/>
      <c r="G133" s="1397"/>
      <c r="H133" s="1398"/>
      <c r="I133" s="1402"/>
      <c r="J133" s="1403"/>
      <c r="K133" s="1403"/>
      <c r="L133" s="1403"/>
      <c r="M133" s="1403"/>
      <c r="N133" s="1403"/>
      <c r="O133" s="1403"/>
      <c r="P133" s="1403"/>
      <c r="Q133" s="1403"/>
      <c r="R133" s="1403"/>
      <c r="S133" s="1403"/>
      <c r="T133" s="1403"/>
      <c r="U133" s="1403"/>
      <c r="V133" s="1403"/>
      <c r="W133" s="1403"/>
      <c r="X133" s="1403"/>
      <c r="Y133" s="1403"/>
      <c r="Z133" s="1403"/>
      <c r="AA133" s="1403"/>
      <c r="AB133" s="1403"/>
      <c r="AC133" s="1404"/>
      <c r="AD133" s="1406"/>
      <c r="AE133" s="1388"/>
      <c r="AF133" s="1388"/>
      <c r="AG133" s="1388"/>
      <c r="AH133" s="1388"/>
      <c r="AI133" s="1388"/>
      <c r="AJ133" s="1388"/>
      <c r="AK133" s="1388"/>
      <c r="AL133" s="1388"/>
      <c r="AM133" s="1388"/>
      <c r="AN133" s="1388"/>
      <c r="AO133" s="1388"/>
      <c r="AP133" s="1388"/>
      <c r="AQ133" s="1388"/>
      <c r="AR133" s="1388"/>
      <c r="AS133" s="1388"/>
      <c r="AT133" s="1388"/>
      <c r="AU133" s="1388"/>
      <c r="AV133" s="1388"/>
      <c r="AW133" s="1388"/>
      <c r="AX133" s="1388"/>
      <c r="AY133" s="1388"/>
      <c r="AZ133" s="1388"/>
      <c r="BA133" s="1388"/>
      <c r="BB133" s="1388"/>
      <c r="BC133" s="1388"/>
      <c r="BD133" s="1388"/>
      <c r="BE133" s="1388"/>
      <c r="BF133" s="1388"/>
      <c r="BG133" s="1388"/>
      <c r="BH133" s="1388"/>
      <c r="BI133" s="1388"/>
      <c r="BJ133" s="1388"/>
      <c r="BK133" s="1388"/>
      <c r="BL133" s="1388"/>
      <c r="BM133" s="1388"/>
      <c r="BN133" s="1388"/>
      <c r="BO133" s="1388"/>
      <c r="BP133" s="1388"/>
      <c r="BQ133" s="1388"/>
      <c r="BR133" s="1388"/>
      <c r="BS133" s="1388"/>
      <c r="BT133" s="1388"/>
      <c r="BU133" s="1388"/>
      <c r="BV133" s="1388"/>
      <c r="BW133" s="1388"/>
      <c r="BX133" s="1388"/>
      <c r="BY133" s="1388"/>
      <c r="BZ133" s="1388"/>
      <c r="CA133" s="1388"/>
      <c r="CB133" s="1388"/>
      <c r="CC133" s="1388"/>
      <c r="CD133" s="1388"/>
      <c r="CE133" s="1388"/>
      <c r="CF133" s="1388"/>
      <c r="CG133" s="1388"/>
      <c r="CH133" s="1388"/>
      <c r="CI133" s="1391"/>
    </row>
    <row r="134" spans="1:87" s="314" customFormat="1" ht="6" customHeight="1">
      <c r="A134" s="1417"/>
      <c r="B134" s="1418"/>
      <c r="C134" s="1418"/>
      <c r="D134" s="1419"/>
      <c r="E134" s="1396"/>
      <c r="F134" s="1397"/>
      <c r="G134" s="1397"/>
      <c r="H134" s="1398"/>
      <c r="I134" s="1402"/>
      <c r="J134" s="1403"/>
      <c r="K134" s="1403"/>
      <c r="L134" s="1403"/>
      <c r="M134" s="1403"/>
      <c r="N134" s="1403"/>
      <c r="O134" s="1403"/>
      <c r="P134" s="1403"/>
      <c r="Q134" s="1403"/>
      <c r="R134" s="1403"/>
      <c r="S134" s="1403"/>
      <c r="T134" s="1403"/>
      <c r="U134" s="1403"/>
      <c r="V134" s="1403"/>
      <c r="W134" s="1403"/>
      <c r="X134" s="1403"/>
      <c r="Y134" s="1403"/>
      <c r="Z134" s="1403"/>
      <c r="AA134" s="1403"/>
      <c r="AB134" s="1403"/>
      <c r="AC134" s="1404"/>
      <c r="AD134" s="1406"/>
      <c r="AE134" s="1388"/>
      <c r="AF134" s="1388"/>
      <c r="AG134" s="1388"/>
      <c r="AH134" s="1388"/>
      <c r="AI134" s="1388"/>
      <c r="AJ134" s="1388"/>
      <c r="AK134" s="1388"/>
      <c r="AL134" s="1388"/>
      <c r="AM134" s="1388"/>
      <c r="AN134" s="1388"/>
      <c r="AO134" s="1388"/>
      <c r="AP134" s="1388"/>
      <c r="AQ134" s="1388"/>
      <c r="AR134" s="1388"/>
      <c r="AS134" s="1388"/>
      <c r="AT134" s="1388"/>
      <c r="AU134" s="1388"/>
      <c r="AV134" s="1388"/>
      <c r="AW134" s="1388"/>
      <c r="AX134" s="1388"/>
      <c r="AY134" s="1388"/>
      <c r="AZ134" s="1388"/>
      <c r="BA134" s="1388"/>
      <c r="BB134" s="1388"/>
      <c r="BC134" s="1388"/>
      <c r="BD134" s="1388"/>
      <c r="BE134" s="1388"/>
      <c r="BF134" s="1388"/>
      <c r="BG134" s="1388"/>
      <c r="BH134" s="1388"/>
      <c r="BI134" s="1388"/>
      <c r="BJ134" s="1388"/>
      <c r="BK134" s="1388"/>
      <c r="BL134" s="1388"/>
      <c r="BM134" s="1388"/>
      <c r="BN134" s="1388"/>
      <c r="BO134" s="1388"/>
      <c r="BP134" s="1388"/>
      <c r="BQ134" s="1388"/>
      <c r="BR134" s="1388"/>
      <c r="BS134" s="1388"/>
      <c r="BT134" s="1388"/>
      <c r="BU134" s="1388"/>
      <c r="BV134" s="1388"/>
      <c r="BW134" s="1388"/>
      <c r="BX134" s="1388"/>
      <c r="BY134" s="1388"/>
      <c r="BZ134" s="1388"/>
      <c r="CA134" s="1388"/>
      <c r="CB134" s="1388"/>
      <c r="CC134" s="1388"/>
      <c r="CD134" s="1388"/>
      <c r="CE134" s="1388"/>
      <c r="CF134" s="1388"/>
      <c r="CG134" s="1388"/>
      <c r="CH134" s="1388"/>
      <c r="CI134" s="1391"/>
    </row>
    <row r="135" spans="1:87" s="314" customFormat="1" ht="6" customHeight="1">
      <c r="A135" s="1420"/>
      <c r="B135" s="1421"/>
      <c r="C135" s="1421"/>
      <c r="D135" s="1422"/>
      <c r="E135" s="1399"/>
      <c r="F135" s="1400"/>
      <c r="G135" s="1400"/>
      <c r="H135" s="1401"/>
      <c r="I135" s="1402"/>
      <c r="J135" s="1403"/>
      <c r="K135" s="1403"/>
      <c r="L135" s="1403"/>
      <c r="M135" s="1403"/>
      <c r="N135" s="1403"/>
      <c r="O135" s="1403"/>
      <c r="P135" s="1403"/>
      <c r="Q135" s="1403"/>
      <c r="R135" s="1403"/>
      <c r="S135" s="1403"/>
      <c r="T135" s="1403"/>
      <c r="U135" s="1403"/>
      <c r="V135" s="1403"/>
      <c r="W135" s="1403"/>
      <c r="X135" s="1403"/>
      <c r="Y135" s="1403"/>
      <c r="Z135" s="1403"/>
      <c r="AA135" s="1403"/>
      <c r="AB135" s="1403"/>
      <c r="AC135" s="1404"/>
      <c r="AD135" s="1407"/>
      <c r="AE135" s="1389"/>
      <c r="AF135" s="1389"/>
      <c r="AG135" s="1389"/>
      <c r="AH135" s="1389"/>
      <c r="AI135" s="1389"/>
      <c r="AJ135" s="1389"/>
      <c r="AK135" s="1389"/>
      <c r="AL135" s="1389"/>
      <c r="AM135" s="1389"/>
      <c r="AN135" s="1389"/>
      <c r="AO135" s="1389"/>
      <c r="AP135" s="1389"/>
      <c r="AQ135" s="1389"/>
      <c r="AR135" s="1389"/>
      <c r="AS135" s="1389"/>
      <c r="AT135" s="1389"/>
      <c r="AU135" s="1389"/>
      <c r="AV135" s="1389"/>
      <c r="AW135" s="1389"/>
      <c r="AX135" s="1389"/>
      <c r="AY135" s="1389"/>
      <c r="AZ135" s="1389"/>
      <c r="BA135" s="1389"/>
      <c r="BB135" s="1389"/>
      <c r="BC135" s="1389"/>
      <c r="BD135" s="1389"/>
      <c r="BE135" s="1389"/>
      <c r="BF135" s="1389"/>
      <c r="BG135" s="1389"/>
      <c r="BH135" s="1389"/>
      <c r="BI135" s="1389"/>
      <c r="BJ135" s="1389"/>
      <c r="BK135" s="1389"/>
      <c r="BL135" s="1389"/>
      <c r="BM135" s="1389"/>
      <c r="BN135" s="1389"/>
      <c r="BO135" s="1389"/>
      <c r="BP135" s="1389"/>
      <c r="BQ135" s="1389"/>
      <c r="BR135" s="1389"/>
      <c r="BS135" s="1389"/>
      <c r="BT135" s="1389"/>
      <c r="BU135" s="1389"/>
      <c r="BV135" s="1389"/>
      <c r="BW135" s="1389"/>
      <c r="BX135" s="1389"/>
      <c r="BY135" s="1389"/>
      <c r="BZ135" s="1389"/>
      <c r="CA135" s="1389"/>
      <c r="CB135" s="1389"/>
      <c r="CC135" s="1389"/>
      <c r="CD135" s="1389"/>
      <c r="CE135" s="1389"/>
      <c r="CF135" s="1389"/>
      <c r="CG135" s="1389"/>
      <c r="CH135" s="1389"/>
      <c r="CI135" s="1392"/>
    </row>
    <row r="136" spans="1:87" s="314" customFormat="1" ht="6" customHeight="1">
      <c r="A136" s="1496" t="s">
        <v>616</v>
      </c>
      <c r="B136" s="1496"/>
      <c r="C136" s="1496"/>
      <c r="D136" s="1496"/>
      <c r="E136" s="1503">
        <v>28</v>
      </c>
      <c r="F136" s="1504"/>
      <c r="G136" s="1504"/>
      <c r="H136" s="1505"/>
      <c r="I136" s="1518"/>
      <c r="J136" s="1519"/>
      <c r="K136" s="1497" t="s">
        <v>580</v>
      </c>
      <c r="L136" s="1497"/>
      <c r="M136" s="1497"/>
      <c r="N136" s="1497"/>
      <c r="O136" s="1497"/>
      <c r="P136" s="1497"/>
      <c r="Q136" s="1497"/>
      <c r="R136" s="1497"/>
      <c r="S136" s="1497"/>
      <c r="T136" s="1497"/>
      <c r="U136" s="1497"/>
      <c r="V136" s="1497"/>
      <c r="W136" s="1497"/>
      <c r="X136" s="1497"/>
      <c r="Y136" s="1497"/>
      <c r="Z136" s="1497"/>
      <c r="AA136" s="1497"/>
      <c r="AB136" s="1497"/>
      <c r="AC136" s="1498"/>
      <c r="AD136" s="1530"/>
      <c r="AE136" s="1532"/>
      <c r="AF136" s="1532"/>
      <c r="AG136" s="1532" t="s">
        <v>581</v>
      </c>
      <c r="AH136" s="1532"/>
      <c r="AI136" s="1532"/>
      <c r="AJ136" s="1532"/>
      <c r="AK136" s="1532"/>
      <c r="AL136" s="1532"/>
      <c r="AM136" s="1532"/>
      <c r="AN136" s="1532"/>
      <c r="AO136" s="1532"/>
      <c r="AP136" s="1532"/>
      <c r="AQ136" s="1532"/>
      <c r="AR136" s="1532"/>
      <c r="AS136" s="1532"/>
      <c r="AT136" s="1532"/>
      <c r="AU136" s="1532"/>
      <c r="AV136" s="1532"/>
      <c r="AW136" s="1532"/>
      <c r="AX136" s="1532"/>
      <c r="AY136" s="1532"/>
      <c r="AZ136" s="1532"/>
      <c r="BA136" s="1532"/>
      <c r="BB136" s="1532"/>
      <c r="BC136" s="1532"/>
      <c r="BD136" s="1532"/>
      <c r="BE136" s="1532"/>
      <c r="BF136" s="1532"/>
      <c r="BG136" s="1532"/>
      <c r="BH136" s="1532"/>
      <c r="BI136" s="1532"/>
      <c r="BJ136" s="1537" t="s">
        <v>582</v>
      </c>
      <c r="BK136" s="1537"/>
      <c r="BL136" s="1537"/>
      <c r="BM136" s="1537"/>
      <c r="BN136" s="1537"/>
      <c r="BO136" s="1537"/>
      <c r="BP136" s="1537"/>
      <c r="BQ136" s="1537"/>
      <c r="BR136" s="1537"/>
      <c r="BS136" s="1537"/>
      <c r="BT136" s="1537"/>
      <c r="BU136" s="1537"/>
      <c r="BV136" s="1537"/>
      <c r="BW136" s="1537"/>
      <c r="BX136" s="1537"/>
      <c r="BY136" s="1537"/>
      <c r="BZ136" s="1537"/>
      <c r="CA136" s="1537"/>
      <c r="CB136" s="1537"/>
      <c r="CC136" s="1537"/>
      <c r="CD136" s="1537"/>
      <c r="CE136" s="1537"/>
      <c r="CF136" s="1537"/>
      <c r="CG136" s="1537"/>
      <c r="CH136" s="1537"/>
      <c r="CI136" s="1538"/>
    </row>
    <row r="137" spans="1:87" s="314" customFormat="1" ht="6" customHeight="1">
      <c r="A137" s="1496"/>
      <c r="B137" s="1496"/>
      <c r="C137" s="1496"/>
      <c r="D137" s="1496"/>
      <c r="E137" s="1506"/>
      <c r="F137" s="1507"/>
      <c r="G137" s="1507"/>
      <c r="H137" s="1508"/>
      <c r="I137" s="1520"/>
      <c r="J137" s="1521"/>
      <c r="K137" s="1499"/>
      <c r="L137" s="1499"/>
      <c r="M137" s="1499"/>
      <c r="N137" s="1499"/>
      <c r="O137" s="1499"/>
      <c r="P137" s="1499"/>
      <c r="Q137" s="1499"/>
      <c r="R137" s="1499"/>
      <c r="S137" s="1499"/>
      <c r="T137" s="1499"/>
      <c r="U137" s="1499"/>
      <c r="V137" s="1499"/>
      <c r="W137" s="1499"/>
      <c r="X137" s="1499"/>
      <c r="Y137" s="1499"/>
      <c r="Z137" s="1499"/>
      <c r="AA137" s="1499"/>
      <c r="AB137" s="1499"/>
      <c r="AC137" s="1500"/>
      <c r="AD137" s="1531"/>
      <c r="AE137" s="1489"/>
      <c r="AF137" s="1489"/>
      <c r="AG137" s="1489"/>
      <c r="AH137" s="1489"/>
      <c r="AI137" s="1489"/>
      <c r="AJ137" s="1489"/>
      <c r="AK137" s="1489"/>
      <c r="AL137" s="1489"/>
      <c r="AM137" s="1489"/>
      <c r="AN137" s="1489"/>
      <c r="AO137" s="1489"/>
      <c r="AP137" s="1489"/>
      <c r="AQ137" s="1489"/>
      <c r="AR137" s="1489"/>
      <c r="AS137" s="1489"/>
      <c r="AT137" s="1489"/>
      <c r="AU137" s="1489"/>
      <c r="AV137" s="1489"/>
      <c r="AW137" s="1489"/>
      <c r="AX137" s="1489"/>
      <c r="AY137" s="1489"/>
      <c r="AZ137" s="1489"/>
      <c r="BA137" s="1489"/>
      <c r="BB137" s="1489"/>
      <c r="BC137" s="1489"/>
      <c r="BD137" s="1489"/>
      <c r="BE137" s="1489"/>
      <c r="BF137" s="1489"/>
      <c r="BG137" s="1489"/>
      <c r="BH137" s="1489"/>
      <c r="BI137" s="1489"/>
      <c r="BJ137" s="1539"/>
      <c r="BK137" s="1539"/>
      <c r="BL137" s="1539"/>
      <c r="BM137" s="1539"/>
      <c r="BN137" s="1539"/>
      <c r="BO137" s="1539"/>
      <c r="BP137" s="1539"/>
      <c r="BQ137" s="1539"/>
      <c r="BR137" s="1539"/>
      <c r="BS137" s="1539"/>
      <c r="BT137" s="1539"/>
      <c r="BU137" s="1539"/>
      <c r="BV137" s="1539"/>
      <c r="BW137" s="1539"/>
      <c r="BX137" s="1539"/>
      <c r="BY137" s="1539"/>
      <c r="BZ137" s="1539"/>
      <c r="CA137" s="1539"/>
      <c r="CB137" s="1539"/>
      <c r="CC137" s="1539"/>
      <c r="CD137" s="1539"/>
      <c r="CE137" s="1539"/>
      <c r="CF137" s="1539"/>
      <c r="CG137" s="1539"/>
      <c r="CH137" s="1539"/>
      <c r="CI137" s="1540"/>
    </row>
    <row r="138" spans="1:87" s="314" customFormat="1" ht="6" customHeight="1">
      <c r="A138" s="1496"/>
      <c r="B138" s="1496"/>
      <c r="C138" s="1496"/>
      <c r="D138" s="1496"/>
      <c r="E138" s="1506"/>
      <c r="F138" s="1507"/>
      <c r="G138" s="1507"/>
      <c r="H138" s="1508"/>
      <c r="I138" s="1520"/>
      <c r="J138" s="1521"/>
      <c r="K138" s="1499"/>
      <c r="L138" s="1499"/>
      <c r="M138" s="1499"/>
      <c r="N138" s="1499"/>
      <c r="O138" s="1499"/>
      <c r="P138" s="1499"/>
      <c r="Q138" s="1499"/>
      <c r="R138" s="1499"/>
      <c r="S138" s="1499"/>
      <c r="T138" s="1499"/>
      <c r="U138" s="1499"/>
      <c r="V138" s="1499"/>
      <c r="W138" s="1499"/>
      <c r="X138" s="1499"/>
      <c r="Y138" s="1499"/>
      <c r="Z138" s="1499"/>
      <c r="AA138" s="1499"/>
      <c r="AB138" s="1499"/>
      <c r="AC138" s="1500"/>
      <c r="AD138" s="1531"/>
      <c r="AE138" s="1489"/>
      <c r="AF138" s="1489"/>
      <c r="AG138" s="1489"/>
      <c r="AH138" s="1489"/>
      <c r="AI138" s="1489"/>
      <c r="AJ138" s="1489"/>
      <c r="AK138" s="1489"/>
      <c r="AL138" s="1489"/>
      <c r="AM138" s="1489"/>
      <c r="AN138" s="1489"/>
      <c r="AO138" s="1489"/>
      <c r="AP138" s="1489"/>
      <c r="AQ138" s="1489"/>
      <c r="AR138" s="1489"/>
      <c r="AS138" s="1489"/>
      <c r="AT138" s="1489"/>
      <c r="AU138" s="1489"/>
      <c r="AV138" s="1489"/>
      <c r="AW138" s="1489"/>
      <c r="AX138" s="1489"/>
      <c r="AY138" s="1489"/>
      <c r="AZ138" s="1489"/>
      <c r="BA138" s="1489"/>
      <c r="BB138" s="1489"/>
      <c r="BC138" s="1489"/>
      <c r="BD138" s="1489"/>
      <c r="BE138" s="1489"/>
      <c r="BF138" s="1489"/>
      <c r="BG138" s="1489"/>
      <c r="BH138" s="1489"/>
      <c r="BI138" s="1489"/>
      <c r="BJ138" s="1539"/>
      <c r="BK138" s="1539"/>
      <c r="BL138" s="1539"/>
      <c r="BM138" s="1539"/>
      <c r="BN138" s="1539"/>
      <c r="BO138" s="1539"/>
      <c r="BP138" s="1539"/>
      <c r="BQ138" s="1539"/>
      <c r="BR138" s="1539"/>
      <c r="BS138" s="1539"/>
      <c r="BT138" s="1539"/>
      <c r="BU138" s="1539"/>
      <c r="BV138" s="1539"/>
      <c r="BW138" s="1539"/>
      <c r="BX138" s="1539"/>
      <c r="BY138" s="1539"/>
      <c r="BZ138" s="1539"/>
      <c r="CA138" s="1539"/>
      <c r="CB138" s="1539"/>
      <c r="CC138" s="1539"/>
      <c r="CD138" s="1539"/>
      <c r="CE138" s="1539"/>
      <c r="CF138" s="1539"/>
      <c r="CG138" s="1539"/>
      <c r="CH138" s="1539"/>
      <c r="CI138" s="1540"/>
    </row>
    <row r="139" spans="1:87" s="314" customFormat="1" ht="6" customHeight="1">
      <c r="A139" s="1496"/>
      <c r="B139" s="1496"/>
      <c r="C139" s="1496"/>
      <c r="D139" s="1496"/>
      <c r="E139" s="1506"/>
      <c r="F139" s="1507"/>
      <c r="G139" s="1507"/>
      <c r="H139" s="1508"/>
      <c r="I139" s="1520"/>
      <c r="J139" s="1521"/>
      <c r="K139" s="1499"/>
      <c r="L139" s="1499"/>
      <c r="M139" s="1499"/>
      <c r="N139" s="1499"/>
      <c r="O139" s="1499"/>
      <c r="P139" s="1499"/>
      <c r="Q139" s="1499"/>
      <c r="R139" s="1499"/>
      <c r="S139" s="1499"/>
      <c r="T139" s="1499"/>
      <c r="U139" s="1499"/>
      <c r="V139" s="1499"/>
      <c r="W139" s="1499"/>
      <c r="X139" s="1499"/>
      <c r="Y139" s="1499"/>
      <c r="Z139" s="1499"/>
      <c r="AA139" s="1499"/>
      <c r="AB139" s="1499"/>
      <c r="AC139" s="1500"/>
      <c r="AD139" s="1531"/>
      <c r="AE139" s="1489"/>
      <c r="AF139" s="1489"/>
      <c r="AG139" s="1489"/>
      <c r="AH139" s="1489"/>
      <c r="AI139" s="1489"/>
      <c r="AJ139" s="1489"/>
      <c r="AK139" s="1489"/>
      <c r="AL139" s="1489"/>
      <c r="AM139" s="1489"/>
      <c r="AN139" s="1489"/>
      <c r="AO139" s="1489"/>
      <c r="AP139" s="1489"/>
      <c r="AQ139" s="1489"/>
      <c r="AR139" s="1489"/>
      <c r="AS139" s="1489"/>
      <c r="AT139" s="1489"/>
      <c r="AU139" s="1489"/>
      <c r="AV139" s="1489"/>
      <c r="AW139" s="1489"/>
      <c r="AX139" s="1489"/>
      <c r="AY139" s="1489"/>
      <c r="AZ139" s="1489"/>
      <c r="BA139" s="1489"/>
      <c r="BB139" s="1489"/>
      <c r="BC139" s="1489"/>
      <c r="BD139" s="1489"/>
      <c r="BE139" s="1489"/>
      <c r="BF139" s="1489"/>
      <c r="BG139" s="1489"/>
      <c r="BH139" s="1489"/>
      <c r="BI139" s="1489"/>
      <c r="BJ139" s="1539"/>
      <c r="BK139" s="1539"/>
      <c r="BL139" s="1539"/>
      <c r="BM139" s="1539"/>
      <c r="BN139" s="1539"/>
      <c r="BO139" s="1539"/>
      <c r="BP139" s="1539"/>
      <c r="BQ139" s="1539"/>
      <c r="BR139" s="1539"/>
      <c r="BS139" s="1539"/>
      <c r="BT139" s="1539"/>
      <c r="BU139" s="1539"/>
      <c r="BV139" s="1539"/>
      <c r="BW139" s="1539"/>
      <c r="BX139" s="1539"/>
      <c r="BY139" s="1539"/>
      <c r="BZ139" s="1539"/>
      <c r="CA139" s="1539"/>
      <c r="CB139" s="1539"/>
      <c r="CC139" s="1539"/>
      <c r="CD139" s="1539"/>
      <c r="CE139" s="1539"/>
      <c r="CF139" s="1539"/>
      <c r="CG139" s="1539"/>
      <c r="CH139" s="1539"/>
      <c r="CI139" s="1540"/>
    </row>
    <row r="140" spans="1:87" s="314" customFormat="1" ht="6" customHeight="1">
      <c r="A140" s="1496"/>
      <c r="B140" s="1496"/>
      <c r="C140" s="1496"/>
      <c r="D140" s="1496"/>
      <c r="E140" s="1506"/>
      <c r="F140" s="1507"/>
      <c r="G140" s="1507"/>
      <c r="H140" s="1508"/>
      <c r="I140" s="1520"/>
      <c r="J140" s="1521"/>
      <c r="K140" s="1499"/>
      <c r="L140" s="1499"/>
      <c r="M140" s="1499"/>
      <c r="N140" s="1499"/>
      <c r="O140" s="1499"/>
      <c r="P140" s="1499"/>
      <c r="Q140" s="1499"/>
      <c r="R140" s="1499"/>
      <c r="S140" s="1499"/>
      <c r="T140" s="1499"/>
      <c r="U140" s="1499"/>
      <c r="V140" s="1499"/>
      <c r="W140" s="1499"/>
      <c r="X140" s="1499"/>
      <c r="Y140" s="1499"/>
      <c r="Z140" s="1499"/>
      <c r="AA140" s="1499"/>
      <c r="AB140" s="1499"/>
      <c r="AC140" s="1500"/>
      <c r="AD140" s="1531"/>
      <c r="AE140" s="1489"/>
      <c r="AF140" s="1489"/>
      <c r="AG140" s="1489" t="s">
        <v>583</v>
      </c>
      <c r="AH140" s="1489"/>
      <c r="AI140" s="1489"/>
      <c r="AJ140" s="1489"/>
      <c r="AK140" s="1489"/>
      <c r="AL140" s="1489"/>
      <c r="AM140" s="1489"/>
      <c r="AN140" s="1489"/>
      <c r="AO140" s="1489"/>
      <c r="AP140" s="1489"/>
      <c r="AQ140" s="1489"/>
      <c r="AR140" s="1489"/>
      <c r="AS140" s="1489"/>
      <c r="AT140" s="1489"/>
      <c r="AU140" s="1489"/>
      <c r="AV140" s="1489"/>
      <c r="AW140" s="1489"/>
      <c r="AX140" s="1489"/>
      <c r="AY140" s="1489"/>
      <c r="AZ140" s="1489"/>
      <c r="BA140" s="1489"/>
      <c r="BB140" s="1489"/>
      <c r="BC140" s="1489"/>
      <c r="BD140" s="1489"/>
      <c r="BE140" s="1489"/>
      <c r="BF140" s="1489"/>
      <c r="BG140" s="1489"/>
      <c r="BH140" s="1489"/>
      <c r="BI140" s="1489"/>
      <c r="BJ140" s="1489"/>
      <c r="BK140" s="1489"/>
      <c r="BL140" s="1489"/>
      <c r="BM140" s="1489"/>
      <c r="BN140" s="1489"/>
      <c r="BO140" s="1489"/>
      <c r="BP140" s="1489"/>
      <c r="BQ140" s="1489"/>
      <c r="BR140" s="1489"/>
      <c r="BS140" s="1489"/>
      <c r="BT140" s="1489"/>
      <c r="BU140" s="1489"/>
      <c r="BV140" s="1489"/>
      <c r="BW140" s="1489"/>
      <c r="BX140" s="1489"/>
      <c r="BY140" s="1489"/>
      <c r="BZ140" s="1489"/>
      <c r="CA140" s="1489"/>
      <c r="CB140" s="1489"/>
      <c r="CC140" s="1489"/>
      <c r="CD140" s="1489"/>
      <c r="CE140" s="1489"/>
      <c r="CF140" s="1489"/>
      <c r="CG140" s="1489"/>
      <c r="CH140" s="1489"/>
      <c r="CI140" s="1535"/>
    </row>
    <row r="141" spans="1:87" s="314" customFormat="1" ht="6" customHeight="1">
      <c r="A141" s="1496"/>
      <c r="B141" s="1496"/>
      <c r="C141" s="1496"/>
      <c r="D141" s="1496"/>
      <c r="E141" s="1506"/>
      <c r="F141" s="1507"/>
      <c r="G141" s="1507"/>
      <c r="H141" s="1508"/>
      <c r="I141" s="1520"/>
      <c r="J141" s="1521"/>
      <c r="K141" s="1499"/>
      <c r="L141" s="1499"/>
      <c r="M141" s="1499"/>
      <c r="N141" s="1499"/>
      <c r="O141" s="1499"/>
      <c r="P141" s="1499"/>
      <c r="Q141" s="1499"/>
      <c r="R141" s="1499"/>
      <c r="S141" s="1499"/>
      <c r="T141" s="1499"/>
      <c r="U141" s="1499"/>
      <c r="V141" s="1499"/>
      <c r="W141" s="1499"/>
      <c r="X141" s="1499"/>
      <c r="Y141" s="1499"/>
      <c r="Z141" s="1499"/>
      <c r="AA141" s="1499"/>
      <c r="AB141" s="1499"/>
      <c r="AC141" s="1500"/>
      <c r="AD141" s="1531"/>
      <c r="AE141" s="1489"/>
      <c r="AF141" s="1489"/>
      <c r="AG141" s="1489"/>
      <c r="AH141" s="1489"/>
      <c r="AI141" s="1489"/>
      <c r="AJ141" s="1489"/>
      <c r="AK141" s="1489"/>
      <c r="AL141" s="1489"/>
      <c r="AM141" s="1489"/>
      <c r="AN141" s="1489"/>
      <c r="AO141" s="1489"/>
      <c r="AP141" s="1489"/>
      <c r="AQ141" s="1489"/>
      <c r="AR141" s="1489"/>
      <c r="AS141" s="1489"/>
      <c r="AT141" s="1489"/>
      <c r="AU141" s="1489"/>
      <c r="AV141" s="1489"/>
      <c r="AW141" s="1489"/>
      <c r="AX141" s="1489"/>
      <c r="AY141" s="1489"/>
      <c r="AZ141" s="1489"/>
      <c r="BA141" s="1489"/>
      <c r="BB141" s="1489"/>
      <c r="BC141" s="1489"/>
      <c r="BD141" s="1489"/>
      <c r="BE141" s="1489"/>
      <c r="BF141" s="1489"/>
      <c r="BG141" s="1489"/>
      <c r="BH141" s="1489"/>
      <c r="BI141" s="1489"/>
      <c r="BJ141" s="1489"/>
      <c r="BK141" s="1489"/>
      <c r="BL141" s="1489"/>
      <c r="BM141" s="1489"/>
      <c r="BN141" s="1489"/>
      <c r="BO141" s="1489"/>
      <c r="BP141" s="1489"/>
      <c r="BQ141" s="1489"/>
      <c r="BR141" s="1489"/>
      <c r="BS141" s="1489"/>
      <c r="BT141" s="1489"/>
      <c r="BU141" s="1489"/>
      <c r="BV141" s="1489"/>
      <c r="BW141" s="1489"/>
      <c r="BX141" s="1489"/>
      <c r="BY141" s="1489"/>
      <c r="BZ141" s="1489"/>
      <c r="CA141" s="1489"/>
      <c r="CB141" s="1489"/>
      <c r="CC141" s="1489"/>
      <c r="CD141" s="1489"/>
      <c r="CE141" s="1489"/>
      <c r="CF141" s="1489"/>
      <c r="CG141" s="1489"/>
      <c r="CH141" s="1489"/>
      <c r="CI141" s="1535"/>
    </row>
    <row r="142" spans="1:87" s="314" customFormat="1" ht="6" customHeight="1">
      <c r="A142" s="1496"/>
      <c r="B142" s="1496"/>
      <c r="C142" s="1496"/>
      <c r="D142" s="1496"/>
      <c r="E142" s="1506"/>
      <c r="F142" s="1507"/>
      <c r="G142" s="1507"/>
      <c r="H142" s="1508"/>
      <c r="I142" s="1520"/>
      <c r="J142" s="1521"/>
      <c r="K142" s="1499"/>
      <c r="L142" s="1499"/>
      <c r="M142" s="1499"/>
      <c r="N142" s="1499"/>
      <c r="O142" s="1499"/>
      <c r="P142" s="1499"/>
      <c r="Q142" s="1499"/>
      <c r="R142" s="1499"/>
      <c r="S142" s="1499"/>
      <c r="T142" s="1499"/>
      <c r="U142" s="1499"/>
      <c r="V142" s="1499"/>
      <c r="W142" s="1499"/>
      <c r="X142" s="1499"/>
      <c r="Y142" s="1499"/>
      <c r="Z142" s="1499"/>
      <c r="AA142" s="1499"/>
      <c r="AB142" s="1499"/>
      <c r="AC142" s="1500"/>
      <c r="AD142" s="1531"/>
      <c r="AE142" s="1489"/>
      <c r="AF142" s="1489"/>
      <c r="AG142" s="1489"/>
      <c r="AH142" s="1489"/>
      <c r="AI142" s="1489"/>
      <c r="AJ142" s="1489"/>
      <c r="AK142" s="1489"/>
      <c r="AL142" s="1489"/>
      <c r="AM142" s="1489"/>
      <c r="AN142" s="1489"/>
      <c r="AO142" s="1489"/>
      <c r="AP142" s="1489"/>
      <c r="AQ142" s="1489"/>
      <c r="AR142" s="1489"/>
      <c r="AS142" s="1489"/>
      <c r="AT142" s="1489"/>
      <c r="AU142" s="1489"/>
      <c r="AV142" s="1489"/>
      <c r="AW142" s="1489"/>
      <c r="AX142" s="1489"/>
      <c r="AY142" s="1489"/>
      <c r="AZ142" s="1489"/>
      <c r="BA142" s="1489"/>
      <c r="BB142" s="1489"/>
      <c r="BC142" s="1489"/>
      <c r="BD142" s="1489"/>
      <c r="BE142" s="1489"/>
      <c r="BF142" s="1489"/>
      <c r="BG142" s="1489"/>
      <c r="BH142" s="1489"/>
      <c r="BI142" s="1489"/>
      <c r="BJ142" s="1489"/>
      <c r="BK142" s="1489"/>
      <c r="BL142" s="1489"/>
      <c r="BM142" s="1489"/>
      <c r="BN142" s="1489"/>
      <c r="BO142" s="1489"/>
      <c r="BP142" s="1489"/>
      <c r="BQ142" s="1489"/>
      <c r="BR142" s="1489"/>
      <c r="BS142" s="1489"/>
      <c r="BT142" s="1489"/>
      <c r="BU142" s="1489"/>
      <c r="BV142" s="1489"/>
      <c r="BW142" s="1489"/>
      <c r="BX142" s="1489"/>
      <c r="BY142" s="1489"/>
      <c r="BZ142" s="1489"/>
      <c r="CA142" s="1489"/>
      <c r="CB142" s="1489"/>
      <c r="CC142" s="1489"/>
      <c r="CD142" s="1489"/>
      <c r="CE142" s="1489"/>
      <c r="CF142" s="1489"/>
      <c r="CG142" s="1489"/>
      <c r="CH142" s="1489"/>
      <c r="CI142" s="1535"/>
    </row>
    <row r="143" spans="1:87" s="314" customFormat="1" ht="6" customHeight="1">
      <c r="A143" s="1496"/>
      <c r="B143" s="1496"/>
      <c r="C143" s="1496"/>
      <c r="D143" s="1496"/>
      <c r="E143" s="1515"/>
      <c r="F143" s="1516"/>
      <c r="G143" s="1516"/>
      <c r="H143" s="1517"/>
      <c r="I143" s="1527"/>
      <c r="J143" s="1528"/>
      <c r="K143" s="1501"/>
      <c r="L143" s="1501"/>
      <c r="M143" s="1501"/>
      <c r="N143" s="1501"/>
      <c r="O143" s="1501"/>
      <c r="P143" s="1501"/>
      <c r="Q143" s="1501"/>
      <c r="R143" s="1501"/>
      <c r="S143" s="1501"/>
      <c r="T143" s="1501"/>
      <c r="U143" s="1501"/>
      <c r="V143" s="1501"/>
      <c r="W143" s="1501"/>
      <c r="X143" s="1501"/>
      <c r="Y143" s="1501"/>
      <c r="Z143" s="1501"/>
      <c r="AA143" s="1501"/>
      <c r="AB143" s="1501"/>
      <c r="AC143" s="1502"/>
      <c r="AD143" s="1533"/>
      <c r="AE143" s="1534"/>
      <c r="AF143" s="1534"/>
      <c r="AG143" s="1534"/>
      <c r="AH143" s="1534"/>
      <c r="AI143" s="1534"/>
      <c r="AJ143" s="1534"/>
      <c r="AK143" s="1534"/>
      <c r="AL143" s="1534"/>
      <c r="AM143" s="1534"/>
      <c r="AN143" s="1534"/>
      <c r="AO143" s="1534"/>
      <c r="AP143" s="1534"/>
      <c r="AQ143" s="1534"/>
      <c r="AR143" s="1534"/>
      <c r="AS143" s="1534"/>
      <c r="AT143" s="1534"/>
      <c r="AU143" s="1534"/>
      <c r="AV143" s="1534"/>
      <c r="AW143" s="1534"/>
      <c r="AX143" s="1534"/>
      <c r="AY143" s="1534"/>
      <c r="AZ143" s="1534"/>
      <c r="BA143" s="1534"/>
      <c r="BB143" s="1534"/>
      <c r="BC143" s="1534"/>
      <c r="BD143" s="1534"/>
      <c r="BE143" s="1534"/>
      <c r="BF143" s="1534"/>
      <c r="BG143" s="1534"/>
      <c r="BH143" s="1534"/>
      <c r="BI143" s="1534"/>
      <c r="BJ143" s="1534"/>
      <c r="BK143" s="1534"/>
      <c r="BL143" s="1534"/>
      <c r="BM143" s="1534"/>
      <c r="BN143" s="1534"/>
      <c r="BO143" s="1534"/>
      <c r="BP143" s="1534"/>
      <c r="BQ143" s="1534"/>
      <c r="BR143" s="1534"/>
      <c r="BS143" s="1534"/>
      <c r="BT143" s="1534"/>
      <c r="BU143" s="1534"/>
      <c r="BV143" s="1534"/>
      <c r="BW143" s="1534"/>
      <c r="BX143" s="1534"/>
      <c r="BY143" s="1534"/>
      <c r="BZ143" s="1534"/>
      <c r="CA143" s="1534"/>
      <c r="CB143" s="1534"/>
      <c r="CC143" s="1534"/>
      <c r="CD143" s="1534"/>
      <c r="CE143" s="1534"/>
      <c r="CF143" s="1534"/>
      <c r="CG143" s="1534"/>
      <c r="CH143" s="1534"/>
      <c r="CI143" s="1536"/>
    </row>
    <row r="144" spans="1:87" s="314" customFormat="1" ht="6" customHeight="1">
      <c r="A144" s="1496"/>
      <c r="B144" s="1496"/>
      <c r="C144" s="1496"/>
      <c r="D144" s="1496"/>
      <c r="E144" s="1503">
        <v>29</v>
      </c>
      <c r="F144" s="1504"/>
      <c r="G144" s="1504"/>
      <c r="H144" s="1505"/>
      <c r="I144" s="1518"/>
      <c r="J144" s="1519"/>
      <c r="K144" s="1509" t="s">
        <v>584</v>
      </c>
      <c r="L144" s="1509"/>
      <c r="M144" s="1509"/>
      <c r="N144" s="1509"/>
      <c r="O144" s="1509"/>
      <c r="P144" s="1509"/>
      <c r="Q144" s="1509"/>
      <c r="R144" s="1509"/>
      <c r="S144" s="1509"/>
      <c r="T144" s="1509"/>
      <c r="U144" s="1509"/>
      <c r="V144" s="1509"/>
      <c r="W144" s="1509"/>
      <c r="X144" s="1509"/>
      <c r="Y144" s="1509"/>
      <c r="Z144" s="1509"/>
      <c r="AA144" s="1509"/>
      <c r="AB144" s="1509"/>
      <c r="AC144" s="1510"/>
      <c r="AD144" s="1530"/>
      <c r="AE144" s="1532"/>
      <c r="AF144" s="1532"/>
      <c r="AG144" s="1532" t="s">
        <v>581</v>
      </c>
      <c r="AH144" s="1532"/>
      <c r="AI144" s="1532"/>
      <c r="AJ144" s="1532"/>
      <c r="AK144" s="1532"/>
      <c r="AL144" s="1532"/>
      <c r="AM144" s="1532"/>
      <c r="AN144" s="1532"/>
      <c r="AO144" s="1532"/>
      <c r="AP144" s="1532"/>
      <c r="AQ144" s="1532"/>
      <c r="AR144" s="1532"/>
      <c r="AS144" s="1532"/>
      <c r="AT144" s="1532"/>
      <c r="AU144" s="1532"/>
      <c r="AV144" s="1532"/>
      <c r="AW144" s="1532"/>
      <c r="AX144" s="1532"/>
      <c r="AY144" s="1532"/>
      <c r="AZ144" s="1532"/>
      <c r="BA144" s="1532"/>
      <c r="BB144" s="1532"/>
      <c r="BC144" s="1532"/>
      <c r="BD144" s="1532"/>
      <c r="BE144" s="1532"/>
      <c r="BF144" s="1532"/>
      <c r="BG144" s="1532"/>
      <c r="BH144" s="1532"/>
      <c r="BI144" s="1532"/>
      <c r="BJ144" s="1537" t="s">
        <v>582</v>
      </c>
      <c r="BK144" s="1537"/>
      <c r="BL144" s="1537"/>
      <c r="BM144" s="1537"/>
      <c r="BN144" s="1537"/>
      <c r="BO144" s="1537"/>
      <c r="BP144" s="1537"/>
      <c r="BQ144" s="1537"/>
      <c r="BR144" s="1537"/>
      <c r="BS144" s="1537"/>
      <c r="BT144" s="1537"/>
      <c r="BU144" s="1537"/>
      <c r="BV144" s="1537"/>
      <c r="BW144" s="1537"/>
      <c r="BX144" s="1537"/>
      <c r="BY144" s="1537"/>
      <c r="BZ144" s="1537"/>
      <c r="CA144" s="1537"/>
      <c r="CB144" s="1537"/>
      <c r="CC144" s="1537"/>
      <c r="CD144" s="1537"/>
      <c r="CE144" s="1537"/>
      <c r="CF144" s="1537"/>
      <c r="CG144" s="1537"/>
      <c r="CH144" s="1537"/>
      <c r="CI144" s="1538"/>
    </row>
    <row r="145" spans="1:87" s="314" customFormat="1" ht="6" customHeight="1">
      <c r="A145" s="1496"/>
      <c r="B145" s="1496"/>
      <c r="C145" s="1496"/>
      <c r="D145" s="1496"/>
      <c r="E145" s="1506"/>
      <c r="F145" s="1507"/>
      <c r="G145" s="1507"/>
      <c r="H145" s="1508"/>
      <c r="I145" s="1520"/>
      <c r="J145" s="1521"/>
      <c r="K145" s="1511"/>
      <c r="L145" s="1511"/>
      <c r="M145" s="1511"/>
      <c r="N145" s="1511"/>
      <c r="O145" s="1511"/>
      <c r="P145" s="1511"/>
      <c r="Q145" s="1511"/>
      <c r="R145" s="1511"/>
      <c r="S145" s="1511"/>
      <c r="T145" s="1511"/>
      <c r="U145" s="1511"/>
      <c r="V145" s="1511"/>
      <c r="W145" s="1511"/>
      <c r="X145" s="1511"/>
      <c r="Y145" s="1511"/>
      <c r="Z145" s="1511"/>
      <c r="AA145" s="1511"/>
      <c r="AB145" s="1511"/>
      <c r="AC145" s="1512"/>
      <c r="AD145" s="1531"/>
      <c r="AE145" s="1489"/>
      <c r="AF145" s="1489"/>
      <c r="AG145" s="1489"/>
      <c r="AH145" s="1489"/>
      <c r="AI145" s="1489"/>
      <c r="AJ145" s="1489"/>
      <c r="AK145" s="1489"/>
      <c r="AL145" s="1489"/>
      <c r="AM145" s="1489"/>
      <c r="AN145" s="1489"/>
      <c r="AO145" s="1489"/>
      <c r="AP145" s="1489"/>
      <c r="AQ145" s="1489"/>
      <c r="AR145" s="1489"/>
      <c r="AS145" s="1489"/>
      <c r="AT145" s="1489"/>
      <c r="AU145" s="1489"/>
      <c r="AV145" s="1489"/>
      <c r="AW145" s="1489"/>
      <c r="AX145" s="1489"/>
      <c r="AY145" s="1489"/>
      <c r="AZ145" s="1489"/>
      <c r="BA145" s="1489"/>
      <c r="BB145" s="1489"/>
      <c r="BC145" s="1489"/>
      <c r="BD145" s="1489"/>
      <c r="BE145" s="1489"/>
      <c r="BF145" s="1489"/>
      <c r="BG145" s="1489"/>
      <c r="BH145" s="1489"/>
      <c r="BI145" s="1489"/>
      <c r="BJ145" s="1539"/>
      <c r="BK145" s="1539"/>
      <c r="BL145" s="1539"/>
      <c r="BM145" s="1539"/>
      <c r="BN145" s="1539"/>
      <c r="BO145" s="1539"/>
      <c r="BP145" s="1539"/>
      <c r="BQ145" s="1539"/>
      <c r="BR145" s="1539"/>
      <c r="BS145" s="1539"/>
      <c r="BT145" s="1539"/>
      <c r="BU145" s="1539"/>
      <c r="BV145" s="1539"/>
      <c r="BW145" s="1539"/>
      <c r="BX145" s="1539"/>
      <c r="BY145" s="1539"/>
      <c r="BZ145" s="1539"/>
      <c r="CA145" s="1539"/>
      <c r="CB145" s="1539"/>
      <c r="CC145" s="1539"/>
      <c r="CD145" s="1539"/>
      <c r="CE145" s="1539"/>
      <c r="CF145" s="1539"/>
      <c r="CG145" s="1539"/>
      <c r="CH145" s="1539"/>
      <c r="CI145" s="1540"/>
    </row>
    <row r="146" spans="1:87" s="314" customFormat="1" ht="6" customHeight="1">
      <c r="A146" s="1496"/>
      <c r="B146" s="1496"/>
      <c r="C146" s="1496"/>
      <c r="D146" s="1496"/>
      <c r="E146" s="1506"/>
      <c r="F146" s="1507"/>
      <c r="G146" s="1507"/>
      <c r="H146" s="1508"/>
      <c r="I146" s="1520"/>
      <c r="J146" s="1521"/>
      <c r="K146" s="1511"/>
      <c r="L146" s="1511"/>
      <c r="M146" s="1511"/>
      <c r="N146" s="1511"/>
      <c r="O146" s="1511"/>
      <c r="P146" s="1511"/>
      <c r="Q146" s="1511"/>
      <c r="R146" s="1511"/>
      <c r="S146" s="1511"/>
      <c r="T146" s="1511"/>
      <c r="U146" s="1511"/>
      <c r="V146" s="1511"/>
      <c r="W146" s="1511"/>
      <c r="X146" s="1511"/>
      <c r="Y146" s="1511"/>
      <c r="Z146" s="1511"/>
      <c r="AA146" s="1511"/>
      <c r="AB146" s="1511"/>
      <c r="AC146" s="1512"/>
      <c r="AD146" s="1531"/>
      <c r="AE146" s="1489"/>
      <c r="AF146" s="1489"/>
      <c r="AG146" s="1489"/>
      <c r="AH146" s="1489"/>
      <c r="AI146" s="1489"/>
      <c r="AJ146" s="1489"/>
      <c r="AK146" s="1489"/>
      <c r="AL146" s="1489"/>
      <c r="AM146" s="1489"/>
      <c r="AN146" s="1489"/>
      <c r="AO146" s="1489"/>
      <c r="AP146" s="1489"/>
      <c r="AQ146" s="1489"/>
      <c r="AR146" s="1489"/>
      <c r="AS146" s="1489"/>
      <c r="AT146" s="1489"/>
      <c r="AU146" s="1489"/>
      <c r="AV146" s="1489"/>
      <c r="AW146" s="1489"/>
      <c r="AX146" s="1489"/>
      <c r="AY146" s="1489"/>
      <c r="AZ146" s="1489"/>
      <c r="BA146" s="1489"/>
      <c r="BB146" s="1489"/>
      <c r="BC146" s="1489"/>
      <c r="BD146" s="1489"/>
      <c r="BE146" s="1489"/>
      <c r="BF146" s="1489"/>
      <c r="BG146" s="1489"/>
      <c r="BH146" s="1489"/>
      <c r="BI146" s="1489"/>
      <c r="BJ146" s="1539"/>
      <c r="BK146" s="1539"/>
      <c r="BL146" s="1539"/>
      <c r="BM146" s="1539"/>
      <c r="BN146" s="1539"/>
      <c r="BO146" s="1539"/>
      <c r="BP146" s="1539"/>
      <c r="BQ146" s="1539"/>
      <c r="BR146" s="1539"/>
      <c r="BS146" s="1539"/>
      <c r="BT146" s="1539"/>
      <c r="BU146" s="1539"/>
      <c r="BV146" s="1539"/>
      <c r="BW146" s="1539"/>
      <c r="BX146" s="1539"/>
      <c r="BY146" s="1539"/>
      <c r="BZ146" s="1539"/>
      <c r="CA146" s="1539"/>
      <c r="CB146" s="1539"/>
      <c r="CC146" s="1539"/>
      <c r="CD146" s="1539"/>
      <c r="CE146" s="1539"/>
      <c r="CF146" s="1539"/>
      <c r="CG146" s="1539"/>
      <c r="CH146" s="1539"/>
      <c r="CI146" s="1540"/>
    </row>
    <row r="147" spans="1:87" s="314" customFormat="1" ht="6" customHeight="1">
      <c r="A147" s="1496"/>
      <c r="B147" s="1496"/>
      <c r="C147" s="1496"/>
      <c r="D147" s="1496"/>
      <c r="E147" s="1506"/>
      <c r="F147" s="1507"/>
      <c r="G147" s="1507"/>
      <c r="H147" s="1508"/>
      <c r="I147" s="1520"/>
      <c r="J147" s="1521"/>
      <c r="K147" s="1511"/>
      <c r="L147" s="1511"/>
      <c r="M147" s="1511"/>
      <c r="N147" s="1511"/>
      <c r="O147" s="1511"/>
      <c r="P147" s="1511"/>
      <c r="Q147" s="1511"/>
      <c r="R147" s="1511"/>
      <c r="S147" s="1511"/>
      <c r="T147" s="1511"/>
      <c r="U147" s="1511"/>
      <c r="V147" s="1511"/>
      <c r="W147" s="1511"/>
      <c r="X147" s="1511"/>
      <c r="Y147" s="1511"/>
      <c r="Z147" s="1511"/>
      <c r="AA147" s="1511"/>
      <c r="AB147" s="1511"/>
      <c r="AC147" s="1512"/>
      <c r="AD147" s="1531"/>
      <c r="AE147" s="1489"/>
      <c r="AF147" s="1489"/>
      <c r="AG147" s="1489"/>
      <c r="AH147" s="1489"/>
      <c r="AI147" s="1489"/>
      <c r="AJ147" s="1489"/>
      <c r="AK147" s="1489"/>
      <c r="AL147" s="1489"/>
      <c r="AM147" s="1489"/>
      <c r="AN147" s="1489"/>
      <c r="AO147" s="1489"/>
      <c r="AP147" s="1489"/>
      <c r="AQ147" s="1489"/>
      <c r="AR147" s="1489"/>
      <c r="AS147" s="1489"/>
      <c r="AT147" s="1489"/>
      <c r="AU147" s="1489"/>
      <c r="AV147" s="1489"/>
      <c r="AW147" s="1489"/>
      <c r="AX147" s="1489"/>
      <c r="AY147" s="1489"/>
      <c r="AZ147" s="1489"/>
      <c r="BA147" s="1489"/>
      <c r="BB147" s="1489"/>
      <c r="BC147" s="1489"/>
      <c r="BD147" s="1489"/>
      <c r="BE147" s="1489"/>
      <c r="BF147" s="1489"/>
      <c r="BG147" s="1489"/>
      <c r="BH147" s="1489"/>
      <c r="BI147" s="1489"/>
      <c r="BJ147" s="1539"/>
      <c r="BK147" s="1539"/>
      <c r="BL147" s="1539"/>
      <c r="BM147" s="1539"/>
      <c r="BN147" s="1539"/>
      <c r="BO147" s="1539"/>
      <c r="BP147" s="1539"/>
      <c r="BQ147" s="1539"/>
      <c r="BR147" s="1539"/>
      <c r="BS147" s="1539"/>
      <c r="BT147" s="1539"/>
      <c r="BU147" s="1539"/>
      <c r="BV147" s="1539"/>
      <c r="BW147" s="1539"/>
      <c r="BX147" s="1539"/>
      <c r="BY147" s="1539"/>
      <c r="BZ147" s="1539"/>
      <c r="CA147" s="1539"/>
      <c r="CB147" s="1539"/>
      <c r="CC147" s="1539"/>
      <c r="CD147" s="1539"/>
      <c r="CE147" s="1539"/>
      <c r="CF147" s="1539"/>
      <c r="CG147" s="1539"/>
      <c r="CH147" s="1539"/>
      <c r="CI147" s="1540"/>
    </row>
    <row r="148" spans="1:87" s="314" customFormat="1" ht="6" customHeight="1">
      <c r="A148" s="1496"/>
      <c r="B148" s="1496"/>
      <c r="C148" s="1496"/>
      <c r="D148" s="1496"/>
      <c r="E148" s="1506"/>
      <c r="F148" s="1507"/>
      <c r="G148" s="1507"/>
      <c r="H148" s="1508"/>
      <c r="I148" s="1520"/>
      <c r="J148" s="1521"/>
      <c r="K148" s="1511"/>
      <c r="L148" s="1511"/>
      <c r="M148" s="1511"/>
      <c r="N148" s="1511"/>
      <c r="O148" s="1511"/>
      <c r="P148" s="1511"/>
      <c r="Q148" s="1511"/>
      <c r="R148" s="1511"/>
      <c r="S148" s="1511"/>
      <c r="T148" s="1511"/>
      <c r="U148" s="1511"/>
      <c r="V148" s="1511"/>
      <c r="W148" s="1511"/>
      <c r="X148" s="1511"/>
      <c r="Y148" s="1511"/>
      <c r="Z148" s="1511"/>
      <c r="AA148" s="1511"/>
      <c r="AB148" s="1511"/>
      <c r="AC148" s="1512"/>
      <c r="AD148" s="1531"/>
      <c r="AE148" s="1489"/>
      <c r="AF148" s="1489"/>
      <c r="AG148" s="1489" t="s">
        <v>583</v>
      </c>
      <c r="AH148" s="1489"/>
      <c r="AI148" s="1489"/>
      <c r="AJ148" s="1489"/>
      <c r="AK148" s="1489"/>
      <c r="AL148" s="1489"/>
      <c r="AM148" s="1489"/>
      <c r="AN148" s="1489"/>
      <c r="AO148" s="1489"/>
      <c r="AP148" s="1489"/>
      <c r="AQ148" s="1489"/>
      <c r="AR148" s="1489"/>
      <c r="AS148" s="1489"/>
      <c r="AT148" s="1489"/>
      <c r="AU148" s="1489"/>
      <c r="AV148" s="1489"/>
      <c r="AW148" s="1489"/>
      <c r="AX148" s="1489"/>
      <c r="AY148" s="1489"/>
      <c r="AZ148" s="1489"/>
      <c r="BA148" s="1489"/>
      <c r="BB148" s="1489"/>
      <c r="BC148" s="1489"/>
      <c r="BD148" s="1489"/>
      <c r="BE148" s="1489"/>
      <c r="BF148" s="1489"/>
      <c r="BG148" s="1489"/>
      <c r="BH148" s="1489"/>
      <c r="BI148" s="1489"/>
      <c r="BJ148" s="1489"/>
      <c r="BK148" s="1489"/>
      <c r="BL148" s="1489"/>
      <c r="BM148" s="1489"/>
      <c r="BN148" s="1489"/>
      <c r="BO148" s="1489"/>
      <c r="BP148" s="1489"/>
      <c r="BQ148" s="1489"/>
      <c r="BR148" s="1489"/>
      <c r="BS148" s="1489"/>
      <c r="BT148" s="1489"/>
      <c r="BU148" s="1489"/>
      <c r="BV148" s="1489"/>
      <c r="BW148" s="1489"/>
      <c r="BX148" s="1489"/>
      <c r="BY148" s="1489"/>
      <c r="BZ148" s="1489"/>
      <c r="CA148" s="1489"/>
      <c r="CB148" s="1489"/>
      <c r="CC148" s="1489"/>
      <c r="CD148" s="1489"/>
      <c r="CE148" s="1489"/>
      <c r="CF148" s="1489"/>
      <c r="CG148" s="1489"/>
      <c r="CH148" s="1489"/>
      <c r="CI148" s="1535"/>
    </row>
    <row r="149" spans="1:87" s="314" customFormat="1" ht="6" customHeight="1">
      <c r="A149" s="1496"/>
      <c r="B149" s="1496"/>
      <c r="C149" s="1496"/>
      <c r="D149" s="1496"/>
      <c r="E149" s="1506"/>
      <c r="F149" s="1507"/>
      <c r="G149" s="1507"/>
      <c r="H149" s="1508"/>
      <c r="I149" s="1520"/>
      <c r="J149" s="1521"/>
      <c r="K149" s="1511"/>
      <c r="L149" s="1511"/>
      <c r="M149" s="1511"/>
      <c r="N149" s="1511"/>
      <c r="O149" s="1511"/>
      <c r="P149" s="1511"/>
      <c r="Q149" s="1511"/>
      <c r="R149" s="1511"/>
      <c r="S149" s="1511"/>
      <c r="T149" s="1511"/>
      <c r="U149" s="1511"/>
      <c r="V149" s="1511"/>
      <c r="W149" s="1511"/>
      <c r="X149" s="1511"/>
      <c r="Y149" s="1511"/>
      <c r="Z149" s="1511"/>
      <c r="AA149" s="1511"/>
      <c r="AB149" s="1511"/>
      <c r="AC149" s="1512"/>
      <c r="AD149" s="1531"/>
      <c r="AE149" s="1489"/>
      <c r="AF149" s="1489"/>
      <c r="AG149" s="1489"/>
      <c r="AH149" s="1489"/>
      <c r="AI149" s="1489"/>
      <c r="AJ149" s="1489"/>
      <c r="AK149" s="1489"/>
      <c r="AL149" s="1489"/>
      <c r="AM149" s="1489"/>
      <c r="AN149" s="1489"/>
      <c r="AO149" s="1489"/>
      <c r="AP149" s="1489"/>
      <c r="AQ149" s="1489"/>
      <c r="AR149" s="1489"/>
      <c r="AS149" s="1489"/>
      <c r="AT149" s="1489"/>
      <c r="AU149" s="1489"/>
      <c r="AV149" s="1489"/>
      <c r="AW149" s="1489"/>
      <c r="AX149" s="1489"/>
      <c r="AY149" s="1489"/>
      <c r="AZ149" s="1489"/>
      <c r="BA149" s="1489"/>
      <c r="BB149" s="1489"/>
      <c r="BC149" s="1489"/>
      <c r="BD149" s="1489"/>
      <c r="BE149" s="1489"/>
      <c r="BF149" s="1489"/>
      <c r="BG149" s="1489"/>
      <c r="BH149" s="1489"/>
      <c r="BI149" s="1489"/>
      <c r="BJ149" s="1489"/>
      <c r="BK149" s="1489"/>
      <c r="BL149" s="1489"/>
      <c r="BM149" s="1489"/>
      <c r="BN149" s="1489"/>
      <c r="BO149" s="1489"/>
      <c r="BP149" s="1489"/>
      <c r="BQ149" s="1489"/>
      <c r="BR149" s="1489"/>
      <c r="BS149" s="1489"/>
      <c r="BT149" s="1489"/>
      <c r="BU149" s="1489"/>
      <c r="BV149" s="1489"/>
      <c r="BW149" s="1489"/>
      <c r="BX149" s="1489"/>
      <c r="BY149" s="1489"/>
      <c r="BZ149" s="1489"/>
      <c r="CA149" s="1489"/>
      <c r="CB149" s="1489"/>
      <c r="CC149" s="1489"/>
      <c r="CD149" s="1489"/>
      <c r="CE149" s="1489"/>
      <c r="CF149" s="1489"/>
      <c r="CG149" s="1489"/>
      <c r="CH149" s="1489"/>
      <c r="CI149" s="1535"/>
    </row>
    <row r="150" spans="1:87" s="314" customFormat="1" ht="6" customHeight="1">
      <c r="A150" s="1496"/>
      <c r="B150" s="1496"/>
      <c r="C150" s="1496"/>
      <c r="D150" s="1496"/>
      <c r="E150" s="1506"/>
      <c r="F150" s="1507"/>
      <c r="G150" s="1507"/>
      <c r="H150" s="1508"/>
      <c r="I150" s="1520"/>
      <c r="J150" s="1521"/>
      <c r="K150" s="1511"/>
      <c r="L150" s="1511"/>
      <c r="M150" s="1511"/>
      <c r="N150" s="1511"/>
      <c r="O150" s="1511"/>
      <c r="P150" s="1511"/>
      <c r="Q150" s="1511"/>
      <c r="R150" s="1511"/>
      <c r="S150" s="1511"/>
      <c r="T150" s="1511"/>
      <c r="U150" s="1511"/>
      <c r="V150" s="1511"/>
      <c r="W150" s="1511"/>
      <c r="X150" s="1511"/>
      <c r="Y150" s="1511"/>
      <c r="Z150" s="1511"/>
      <c r="AA150" s="1511"/>
      <c r="AB150" s="1511"/>
      <c r="AC150" s="1512"/>
      <c r="AD150" s="1531"/>
      <c r="AE150" s="1489"/>
      <c r="AF150" s="1489"/>
      <c r="AG150" s="1489"/>
      <c r="AH150" s="1489"/>
      <c r="AI150" s="1489"/>
      <c r="AJ150" s="1489"/>
      <c r="AK150" s="1489"/>
      <c r="AL150" s="1489"/>
      <c r="AM150" s="1489"/>
      <c r="AN150" s="1489"/>
      <c r="AO150" s="1489"/>
      <c r="AP150" s="1489"/>
      <c r="AQ150" s="1489"/>
      <c r="AR150" s="1489"/>
      <c r="AS150" s="1489"/>
      <c r="AT150" s="1489"/>
      <c r="AU150" s="1489"/>
      <c r="AV150" s="1489"/>
      <c r="AW150" s="1489"/>
      <c r="AX150" s="1489"/>
      <c r="AY150" s="1489"/>
      <c r="AZ150" s="1489"/>
      <c r="BA150" s="1489"/>
      <c r="BB150" s="1489"/>
      <c r="BC150" s="1489"/>
      <c r="BD150" s="1489"/>
      <c r="BE150" s="1489"/>
      <c r="BF150" s="1489"/>
      <c r="BG150" s="1489"/>
      <c r="BH150" s="1489"/>
      <c r="BI150" s="1489"/>
      <c r="BJ150" s="1489"/>
      <c r="BK150" s="1489"/>
      <c r="BL150" s="1489"/>
      <c r="BM150" s="1489"/>
      <c r="BN150" s="1489"/>
      <c r="BO150" s="1489"/>
      <c r="BP150" s="1489"/>
      <c r="BQ150" s="1489"/>
      <c r="BR150" s="1489"/>
      <c r="BS150" s="1489"/>
      <c r="BT150" s="1489"/>
      <c r="BU150" s="1489"/>
      <c r="BV150" s="1489"/>
      <c r="BW150" s="1489"/>
      <c r="BX150" s="1489"/>
      <c r="BY150" s="1489"/>
      <c r="BZ150" s="1489"/>
      <c r="CA150" s="1489"/>
      <c r="CB150" s="1489"/>
      <c r="CC150" s="1489"/>
      <c r="CD150" s="1489"/>
      <c r="CE150" s="1489"/>
      <c r="CF150" s="1489"/>
      <c r="CG150" s="1489"/>
      <c r="CH150" s="1489"/>
      <c r="CI150" s="1535"/>
    </row>
    <row r="151" spans="1:87" s="314" customFormat="1" ht="6" customHeight="1">
      <c r="A151" s="1496"/>
      <c r="B151" s="1496"/>
      <c r="C151" s="1496"/>
      <c r="D151" s="1496"/>
      <c r="E151" s="1515"/>
      <c r="F151" s="1516"/>
      <c r="G151" s="1516"/>
      <c r="H151" s="1517"/>
      <c r="I151" s="1527"/>
      <c r="J151" s="1528"/>
      <c r="K151" s="1513"/>
      <c r="L151" s="1513"/>
      <c r="M151" s="1513"/>
      <c r="N151" s="1513"/>
      <c r="O151" s="1513"/>
      <c r="P151" s="1513"/>
      <c r="Q151" s="1513"/>
      <c r="R151" s="1513"/>
      <c r="S151" s="1513"/>
      <c r="T151" s="1513"/>
      <c r="U151" s="1513"/>
      <c r="V151" s="1513"/>
      <c r="W151" s="1513"/>
      <c r="X151" s="1513"/>
      <c r="Y151" s="1513"/>
      <c r="Z151" s="1513"/>
      <c r="AA151" s="1513"/>
      <c r="AB151" s="1513"/>
      <c r="AC151" s="1514"/>
      <c r="AD151" s="1533"/>
      <c r="AE151" s="1534"/>
      <c r="AF151" s="1534"/>
      <c r="AG151" s="1534"/>
      <c r="AH151" s="1534"/>
      <c r="AI151" s="1534"/>
      <c r="AJ151" s="1534"/>
      <c r="AK151" s="1534"/>
      <c r="AL151" s="1534"/>
      <c r="AM151" s="1534"/>
      <c r="AN151" s="1534"/>
      <c r="AO151" s="1534"/>
      <c r="AP151" s="1534"/>
      <c r="AQ151" s="1534"/>
      <c r="AR151" s="1534"/>
      <c r="AS151" s="1534"/>
      <c r="AT151" s="1534"/>
      <c r="AU151" s="1534"/>
      <c r="AV151" s="1534"/>
      <c r="AW151" s="1534"/>
      <c r="AX151" s="1534"/>
      <c r="AY151" s="1534"/>
      <c r="AZ151" s="1534"/>
      <c r="BA151" s="1534"/>
      <c r="BB151" s="1534"/>
      <c r="BC151" s="1534"/>
      <c r="BD151" s="1534"/>
      <c r="BE151" s="1534"/>
      <c r="BF151" s="1534"/>
      <c r="BG151" s="1534"/>
      <c r="BH151" s="1534"/>
      <c r="BI151" s="1534"/>
      <c r="BJ151" s="1534"/>
      <c r="BK151" s="1534"/>
      <c r="BL151" s="1534"/>
      <c r="BM151" s="1534"/>
      <c r="BN151" s="1534"/>
      <c r="BO151" s="1534"/>
      <c r="BP151" s="1534"/>
      <c r="BQ151" s="1534"/>
      <c r="BR151" s="1534"/>
      <c r="BS151" s="1534"/>
      <c r="BT151" s="1534"/>
      <c r="BU151" s="1534"/>
      <c r="BV151" s="1534"/>
      <c r="BW151" s="1534"/>
      <c r="BX151" s="1534"/>
      <c r="BY151" s="1534"/>
      <c r="BZ151" s="1534"/>
      <c r="CA151" s="1534"/>
      <c r="CB151" s="1534"/>
      <c r="CC151" s="1534"/>
      <c r="CD151" s="1534"/>
      <c r="CE151" s="1534"/>
      <c r="CF151" s="1534"/>
      <c r="CG151" s="1534"/>
      <c r="CH151" s="1534"/>
      <c r="CI151" s="1536"/>
    </row>
    <row r="152" spans="1:87" s="314" customFormat="1" ht="6" customHeight="1">
      <c r="A152" s="1496"/>
      <c r="B152" s="1496"/>
      <c r="C152" s="1496"/>
      <c r="D152" s="1496"/>
      <c r="E152" s="1518">
        <v>30</v>
      </c>
      <c r="F152" s="1519"/>
      <c r="G152" s="1519"/>
      <c r="H152" s="1525"/>
      <c r="I152" s="1522"/>
      <c r="J152" s="1523"/>
      <c r="K152" s="1523" t="s">
        <v>617</v>
      </c>
      <c r="L152" s="1523"/>
      <c r="M152" s="1523"/>
      <c r="N152" s="1523"/>
      <c r="O152" s="1523"/>
      <c r="P152" s="1523"/>
      <c r="Q152" s="1523"/>
      <c r="R152" s="1523"/>
      <c r="S152" s="1523"/>
      <c r="T152" s="1523"/>
      <c r="U152" s="1523"/>
      <c r="V152" s="1523"/>
      <c r="W152" s="1523"/>
      <c r="X152" s="1523"/>
      <c r="Y152" s="1523"/>
      <c r="Z152" s="1523"/>
      <c r="AA152" s="1523"/>
      <c r="AB152" s="1523"/>
      <c r="AC152" s="1524"/>
      <c r="AD152" s="1530"/>
      <c r="AE152" s="1532"/>
      <c r="AF152" s="1532"/>
      <c r="AG152" s="1532" t="s">
        <v>588</v>
      </c>
      <c r="AH152" s="1532"/>
      <c r="AI152" s="1532"/>
      <c r="AJ152" s="1532"/>
      <c r="AK152" s="1532"/>
      <c r="AL152" s="1532"/>
      <c r="AM152" s="1532"/>
      <c r="AN152" s="1532"/>
      <c r="AO152" s="1532"/>
      <c r="AP152" s="1532"/>
      <c r="AQ152" s="1532"/>
      <c r="AR152" s="1532"/>
      <c r="AS152" s="1532"/>
      <c r="AT152" s="1532"/>
      <c r="AU152" s="1532"/>
      <c r="AV152" s="1532"/>
      <c r="AW152" s="1532"/>
      <c r="AX152" s="1532"/>
      <c r="AY152" s="1532"/>
      <c r="AZ152" s="1532"/>
      <c r="BA152" s="1532"/>
      <c r="BB152" s="1532"/>
      <c r="BC152" s="1532"/>
      <c r="BD152" s="1532"/>
      <c r="BE152" s="1532"/>
      <c r="BF152" s="1532"/>
      <c r="BG152" s="1532"/>
      <c r="BH152" s="1532"/>
      <c r="BI152" s="1532"/>
      <c r="BJ152" s="1532" t="s">
        <v>589</v>
      </c>
      <c r="BK152" s="1532"/>
      <c r="BL152" s="1532"/>
      <c r="BM152" s="1532"/>
      <c r="BN152" s="1532"/>
      <c r="BO152" s="1532"/>
      <c r="BP152" s="1532"/>
      <c r="BQ152" s="1532"/>
      <c r="BR152" s="1532"/>
      <c r="BS152" s="1532"/>
      <c r="BT152" s="1532"/>
      <c r="BU152" s="1532"/>
      <c r="BV152" s="1532"/>
      <c r="BW152" s="1532"/>
      <c r="BX152" s="1532"/>
      <c r="BY152" s="1532"/>
      <c r="BZ152" s="1532"/>
      <c r="CA152" s="1532"/>
      <c r="CB152" s="1532"/>
      <c r="CC152" s="1532"/>
      <c r="CD152" s="1532"/>
      <c r="CE152" s="1532"/>
      <c r="CF152" s="1532"/>
      <c r="CG152" s="1532"/>
      <c r="CH152" s="1532"/>
      <c r="CI152" s="1541"/>
    </row>
    <row r="153" spans="1:87" s="314" customFormat="1" ht="6" customHeight="1">
      <c r="A153" s="1496"/>
      <c r="B153" s="1496"/>
      <c r="C153" s="1496"/>
      <c r="D153" s="1496"/>
      <c r="E153" s="1520"/>
      <c r="F153" s="1521"/>
      <c r="G153" s="1521"/>
      <c r="H153" s="1526"/>
      <c r="I153" s="1522"/>
      <c r="J153" s="1523"/>
      <c r="K153" s="1523"/>
      <c r="L153" s="1523"/>
      <c r="M153" s="1523"/>
      <c r="N153" s="1523"/>
      <c r="O153" s="1523"/>
      <c r="P153" s="1523"/>
      <c r="Q153" s="1523"/>
      <c r="R153" s="1523"/>
      <c r="S153" s="1523"/>
      <c r="T153" s="1523"/>
      <c r="U153" s="1523"/>
      <c r="V153" s="1523"/>
      <c r="W153" s="1523"/>
      <c r="X153" s="1523"/>
      <c r="Y153" s="1523"/>
      <c r="Z153" s="1523"/>
      <c r="AA153" s="1523"/>
      <c r="AB153" s="1523"/>
      <c r="AC153" s="1524"/>
      <c r="AD153" s="1531"/>
      <c r="AE153" s="1489"/>
      <c r="AF153" s="1489"/>
      <c r="AG153" s="1489"/>
      <c r="AH153" s="1489"/>
      <c r="AI153" s="1489"/>
      <c r="AJ153" s="1489"/>
      <c r="AK153" s="1489"/>
      <c r="AL153" s="1489"/>
      <c r="AM153" s="1489"/>
      <c r="AN153" s="1489"/>
      <c r="AO153" s="1489"/>
      <c r="AP153" s="1489"/>
      <c r="AQ153" s="1489"/>
      <c r="AR153" s="1489"/>
      <c r="AS153" s="1489"/>
      <c r="AT153" s="1489"/>
      <c r="AU153" s="1489"/>
      <c r="AV153" s="1489"/>
      <c r="AW153" s="1489"/>
      <c r="AX153" s="1489"/>
      <c r="AY153" s="1489"/>
      <c r="AZ153" s="1489"/>
      <c r="BA153" s="1489"/>
      <c r="BB153" s="1489"/>
      <c r="BC153" s="1489"/>
      <c r="BD153" s="1489"/>
      <c r="BE153" s="1489"/>
      <c r="BF153" s="1489"/>
      <c r="BG153" s="1489"/>
      <c r="BH153" s="1489"/>
      <c r="BI153" s="1489"/>
      <c r="BJ153" s="1489"/>
      <c r="BK153" s="1489"/>
      <c r="BL153" s="1489"/>
      <c r="BM153" s="1489"/>
      <c r="BN153" s="1489"/>
      <c r="BO153" s="1489"/>
      <c r="BP153" s="1489"/>
      <c r="BQ153" s="1489"/>
      <c r="BR153" s="1489"/>
      <c r="BS153" s="1489"/>
      <c r="BT153" s="1489"/>
      <c r="BU153" s="1489"/>
      <c r="BV153" s="1489"/>
      <c r="BW153" s="1489"/>
      <c r="BX153" s="1489"/>
      <c r="BY153" s="1489"/>
      <c r="BZ153" s="1489"/>
      <c r="CA153" s="1489"/>
      <c r="CB153" s="1489"/>
      <c r="CC153" s="1489"/>
      <c r="CD153" s="1489"/>
      <c r="CE153" s="1489"/>
      <c r="CF153" s="1489"/>
      <c r="CG153" s="1489"/>
      <c r="CH153" s="1489"/>
      <c r="CI153" s="1535"/>
    </row>
    <row r="154" spans="1:87" s="314" customFormat="1" ht="6" customHeight="1">
      <c r="A154" s="1496"/>
      <c r="B154" s="1496"/>
      <c r="C154" s="1496"/>
      <c r="D154" s="1496"/>
      <c r="E154" s="1520"/>
      <c r="F154" s="1521"/>
      <c r="G154" s="1521"/>
      <c r="H154" s="1526"/>
      <c r="I154" s="1522"/>
      <c r="J154" s="1523"/>
      <c r="K154" s="1523"/>
      <c r="L154" s="1523"/>
      <c r="M154" s="1523"/>
      <c r="N154" s="1523"/>
      <c r="O154" s="1523"/>
      <c r="P154" s="1523"/>
      <c r="Q154" s="1523"/>
      <c r="R154" s="1523"/>
      <c r="S154" s="1523"/>
      <c r="T154" s="1523"/>
      <c r="U154" s="1523"/>
      <c r="V154" s="1523"/>
      <c r="W154" s="1523"/>
      <c r="X154" s="1523"/>
      <c r="Y154" s="1523"/>
      <c r="Z154" s="1523"/>
      <c r="AA154" s="1523"/>
      <c r="AB154" s="1523"/>
      <c r="AC154" s="1524"/>
      <c r="AD154" s="1531"/>
      <c r="AE154" s="1489"/>
      <c r="AF154" s="1489"/>
      <c r="AG154" s="1489"/>
      <c r="AH154" s="1489"/>
      <c r="AI154" s="1489"/>
      <c r="AJ154" s="1489"/>
      <c r="AK154" s="1489"/>
      <c r="AL154" s="1489"/>
      <c r="AM154" s="1489"/>
      <c r="AN154" s="1489"/>
      <c r="AO154" s="1489"/>
      <c r="AP154" s="1489"/>
      <c r="AQ154" s="1489"/>
      <c r="AR154" s="1489"/>
      <c r="AS154" s="1489"/>
      <c r="AT154" s="1489"/>
      <c r="AU154" s="1489"/>
      <c r="AV154" s="1489"/>
      <c r="AW154" s="1489"/>
      <c r="AX154" s="1489"/>
      <c r="AY154" s="1489"/>
      <c r="AZ154" s="1489"/>
      <c r="BA154" s="1489"/>
      <c r="BB154" s="1489"/>
      <c r="BC154" s="1489"/>
      <c r="BD154" s="1489"/>
      <c r="BE154" s="1489"/>
      <c r="BF154" s="1489"/>
      <c r="BG154" s="1489"/>
      <c r="BH154" s="1489"/>
      <c r="BI154" s="1489"/>
      <c r="BJ154" s="1489"/>
      <c r="BK154" s="1489"/>
      <c r="BL154" s="1489"/>
      <c r="BM154" s="1489"/>
      <c r="BN154" s="1489"/>
      <c r="BO154" s="1489"/>
      <c r="BP154" s="1489"/>
      <c r="BQ154" s="1489"/>
      <c r="BR154" s="1489"/>
      <c r="BS154" s="1489"/>
      <c r="BT154" s="1489"/>
      <c r="BU154" s="1489"/>
      <c r="BV154" s="1489"/>
      <c r="BW154" s="1489"/>
      <c r="BX154" s="1489"/>
      <c r="BY154" s="1489"/>
      <c r="BZ154" s="1489"/>
      <c r="CA154" s="1489"/>
      <c r="CB154" s="1489"/>
      <c r="CC154" s="1489"/>
      <c r="CD154" s="1489"/>
      <c r="CE154" s="1489"/>
      <c r="CF154" s="1489"/>
      <c r="CG154" s="1489"/>
      <c r="CH154" s="1489"/>
      <c r="CI154" s="1535"/>
    </row>
    <row r="155" spans="1:87" s="314" customFormat="1" ht="6" customHeight="1">
      <c r="A155" s="1496"/>
      <c r="B155" s="1496"/>
      <c r="C155" s="1496"/>
      <c r="D155" s="1496"/>
      <c r="E155" s="1527"/>
      <c r="F155" s="1528"/>
      <c r="G155" s="1528"/>
      <c r="H155" s="1529"/>
      <c r="I155" s="1522"/>
      <c r="J155" s="1523"/>
      <c r="K155" s="1523"/>
      <c r="L155" s="1523"/>
      <c r="M155" s="1523"/>
      <c r="N155" s="1523"/>
      <c r="O155" s="1523"/>
      <c r="P155" s="1523"/>
      <c r="Q155" s="1523"/>
      <c r="R155" s="1523"/>
      <c r="S155" s="1523"/>
      <c r="T155" s="1523"/>
      <c r="U155" s="1523"/>
      <c r="V155" s="1523"/>
      <c r="W155" s="1523"/>
      <c r="X155" s="1523"/>
      <c r="Y155" s="1523"/>
      <c r="Z155" s="1523"/>
      <c r="AA155" s="1523"/>
      <c r="AB155" s="1523"/>
      <c r="AC155" s="1524"/>
      <c r="AD155" s="1533"/>
      <c r="AE155" s="1534"/>
      <c r="AF155" s="1534"/>
      <c r="AG155" s="1534"/>
      <c r="AH155" s="1534"/>
      <c r="AI155" s="1534"/>
      <c r="AJ155" s="1534"/>
      <c r="AK155" s="1534"/>
      <c r="AL155" s="1534"/>
      <c r="AM155" s="1534"/>
      <c r="AN155" s="1534"/>
      <c r="AO155" s="1534"/>
      <c r="AP155" s="1534"/>
      <c r="AQ155" s="1534"/>
      <c r="AR155" s="1534"/>
      <c r="AS155" s="1534"/>
      <c r="AT155" s="1534"/>
      <c r="AU155" s="1534"/>
      <c r="AV155" s="1534"/>
      <c r="AW155" s="1534"/>
      <c r="AX155" s="1534"/>
      <c r="AY155" s="1534"/>
      <c r="AZ155" s="1534"/>
      <c r="BA155" s="1534"/>
      <c r="BB155" s="1534"/>
      <c r="BC155" s="1534"/>
      <c r="BD155" s="1534"/>
      <c r="BE155" s="1534"/>
      <c r="BF155" s="1534"/>
      <c r="BG155" s="1534"/>
      <c r="BH155" s="1534"/>
      <c r="BI155" s="1534"/>
      <c r="BJ155" s="1534"/>
      <c r="BK155" s="1534"/>
      <c r="BL155" s="1534"/>
      <c r="BM155" s="1534"/>
      <c r="BN155" s="1534"/>
      <c r="BO155" s="1534"/>
      <c r="BP155" s="1534"/>
      <c r="BQ155" s="1534"/>
      <c r="BR155" s="1534"/>
      <c r="BS155" s="1534"/>
      <c r="BT155" s="1534"/>
      <c r="BU155" s="1534"/>
      <c r="BV155" s="1534"/>
      <c r="BW155" s="1534"/>
      <c r="BX155" s="1534"/>
      <c r="BY155" s="1534"/>
      <c r="BZ155" s="1534"/>
      <c r="CA155" s="1534"/>
      <c r="CB155" s="1534"/>
      <c r="CC155" s="1534"/>
      <c r="CD155" s="1534"/>
      <c r="CE155" s="1534"/>
      <c r="CF155" s="1534"/>
      <c r="CG155" s="1534"/>
      <c r="CH155" s="1534"/>
      <c r="CI155" s="1536"/>
    </row>
    <row r="156" spans="1:87" s="314" customFormat="1" ht="10.5" customHeight="1">
      <c r="A156" s="1496"/>
      <c r="B156" s="1496"/>
      <c r="C156" s="1496"/>
      <c r="D156" s="1496"/>
      <c r="E156" s="1503">
        <v>31</v>
      </c>
      <c r="F156" s="1504"/>
      <c r="G156" s="1504"/>
      <c r="H156" s="1505"/>
      <c r="I156" s="386"/>
      <c r="J156" s="387"/>
      <c r="K156" s="1497" t="s">
        <v>625</v>
      </c>
      <c r="L156" s="1497"/>
      <c r="M156" s="1497"/>
      <c r="N156" s="1497"/>
      <c r="O156" s="1497"/>
      <c r="P156" s="1497"/>
      <c r="Q156" s="1497"/>
      <c r="R156" s="1497"/>
      <c r="S156" s="1497"/>
      <c r="T156" s="1497"/>
      <c r="U156" s="1497"/>
      <c r="V156" s="1497"/>
      <c r="W156" s="1497"/>
      <c r="X156" s="1497"/>
      <c r="Y156" s="1497"/>
      <c r="Z156" s="1497"/>
      <c r="AA156" s="1497"/>
      <c r="AB156" s="1497"/>
      <c r="AC156" s="1498"/>
      <c r="AD156" s="1530"/>
      <c r="AE156" s="1532"/>
      <c r="AF156" s="1532"/>
      <c r="AG156" s="1490" t="s">
        <v>627</v>
      </c>
      <c r="AH156" s="1490"/>
      <c r="AI156" s="1490"/>
      <c r="AJ156" s="1490"/>
      <c r="AK156" s="1490"/>
      <c r="AL156" s="1490"/>
      <c r="AM156" s="1490"/>
      <c r="AN156" s="1490"/>
      <c r="AO156" s="1490"/>
      <c r="AP156" s="1490"/>
      <c r="AQ156" s="1490"/>
      <c r="AR156" s="1490"/>
      <c r="AS156" s="1490"/>
      <c r="AT156" s="1490"/>
      <c r="AU156" s="1490"/>
      <c r="AV156" s="1490"/>
      <c r="AW156" s="1490"/>
      <c r="AX156" s="1490"/>
      <c r="AY156" s="1490"/>
      <c r="AZ156" s="1490"/>
      <c r="BA156" s="1490"/>
      <c r="BB156" s="1490"/>
      <c r="BC156" s="1490"/>
      <c r="BD156" s="1490"/>
      <c r="BE156" s="1490"/>
      <c r="BF156" s="1490"/>
      <c r="BG156" s="1490"/>
      <c r="BH156" s="1490"/>
      <c r="BI156" s="1490"/>
      <c r="BJ156" s="1490"/>
      <c r="BK156" s="1490"/>
      <c r="BL156" s="1490"/>
      <c r="BM156" s="1490"/>
      <c r="BN156" s="1490"/>
      <c r="BO156" s="1490"/>
      <c r="BP156" s="1490"/>
      <c r="BQ156" s="1490"/>
      <c r="BR156" s="1490"/>
      <c r="BS156" s="1490"/>
      <c r="BT156" s="1490"/>
      <c r="BU156" s="1490"/>
      <c r="BV156" s="1490"/>
      <c r="BW156" s="1490"/>
      <c r="BX156" s="1490"/>
      <c r="BY156" s="1490"/>
      <c r="BZ156" s="1490"/>
      <c r="CA156" s="1490"/>
      <c r="CB156" s="1490"/>
      <c r="CC156" s="1490"/>
      <c r="CD156" s="1490"/>
      <c r="CE156" s="1490"/>
      <c r="CF156" s="1490"/>
      <c r="CG156" s="1490"/>
      <c r="CH156" s="1490"/>
      <c r="CI156" s="1491"/>
    </row>
    <row r="157" spans="1:87" s="314" customFormat="1" ht="10.5" customHeight="1">
      <c r="A157" s="1496"/>
      <c r="B157" s="1496"/>
      <c r="C157" s="1496"/>
      <c r="D157" s="1496"/>
      <c r="E157" s="1506"/>
      <c r="F157" s="1507"/>
      <c r="G157" s="1507"/>
      <c r="H157" s="1508"/>
      <c r="I157" s="388"/>
      <c r="J157" s="389"/>
      <c r="K157" s="1499"/>
      <c r="L157" s="1499"/>
      <c r="M157" s="1499"/>
      <c r="N157" s="1499"/>
      <c r="O157" s="1499"/>
      <c r="P157" s="1499"/>
      <c r="Q157" s="1499"/>
      <c r="R157" s="1499"/>
      <c r="S157" s="1499"/>
      <c r="T157" s="1499"/>
      <c r="U157" s="1499"/>
      <c r="V157" s="1499"/>
      <c r="W157" s="1499"/>
      <c r="X157" s="1499"/>
      <c r="Y157" s="1499"/>
      <c r="Z157" s="1499"/>
      <c r="AA157" s="1499"/>
      <c r="AB157" s="1499"/>
      <c r="AC157" s="1500"/>
      <c r="AD157" s="1531"/>
      <c r="AE157" s="1489"/>
      <c r="AF157" s="1489"/>
      <c r="AG157" s="1492"/>
      <c r="AH157" s="1492"/>
      <c r="AI157" s="1492"/>
      <c r="AJ157" s="1492"/>
      <c r="AK157" s="1492"/>
      <c r="AL157" s="1492"/>
      <c r="AM157" s="1492"/>
      <c r="AN157" s="1492"/>
      <c r="AO157" s="1492"/>
      <c r="AP157" s="1492"/>
      <c r="AQ157" s="1492"/>
      <c r="AR157" s="1492"/>
      <c r="AS157" s="1492"/>
      <c r="AT157" s="1492"/>
      <c r="AU157" s="1492"/>
      <c r="AV157" s="1492"/>
      <c r="AW157" s="1492"/>
      <c r="AX157" s="1492"/>
      <c r="AY157" s="1492"/>
      <c r="AZ157" s="1492"/>
      <c r="BA157" s="1492"/>
      <c r="BB157" s="1492"/>
      <c r="BC157" s="1492"/>
      <c r="BD157" s="1492"/>
      <c r="BE157" s="1492"/>
      <c r="BF157" s="1492"/>
      <c r="BG157" s="1492"/>
      <c r="BH157" s="1492"/>
      <c r="BI157" s="1492"/>
      <c r="BJ157" s="1492"/>
      <c r="BK157" s="1492"/>
      <c r="BL157" s="1492"/>
      <c r="BM157" s="1492"/>
      <c r="BN157" s="1492"/>
      <c r="BO157" s="1492"/>
      <c r="BP157" s="1492"/>
      <c r="BQ157" s="1492"/>
      <c r="BR157" s="1492"/>
      <c r="BS157" s="1492"/>
      <c r="BT157" s="1492"/>
      <c r="BU157" s="1492"/>
      <c r="BV157" s="1492"/>
      <c r="BW157" s="1492"/>
      <c r="BX157" s="1492"/>
      <c r="BY157" s="1492"/>
      <c r="BZ157" s="1492"/>
      <c r="CA157" s="1492"/>
      <c r="CB157" s="1492"/>
      <c r="CC157" s="1492"/>
      <c r="CD157" s="1492"/>
      <c r="CE157" s="1492"/>
      <c r="CF157" s="1492"/>
      <c r="CG157" s="1492"/>
      <c r="CH157" s="1492"/>
      <c r="CI157" s="1493"/>
    </row>
    <row r="158" spans="1:87" s="314" customFormat="1" ht="10.5" customHeight="1">
      <c r="A158" s="1496"/>
      <c r="B158" s="1496"/>
      <c r="C158" s="1496"/>
      <c r="D158" s="1496"/>
      <c r="E158" s="1506"/>
      <c r="F158" s="1507"/>
      <c r="G158" s="1507"/>
      <c r="H158" s="1508"/>
      <c r="I158" s="388"/>
      <c r="J158" s="389"/>
      <c r="K158" s="1499"/>
      <c r="L158" s="1499"/>
      <c r="M158" s="1499"/>
      <c r="N158" s="1499"/>
      <c r="O158" s="1499"/>
      <c r="P158" s="1499"/>
      <c r="Q158" s="1499"/>
      <c r="R158" s="1499"/>
      <c r="S158" s="1499"/>
      <c r="T158" s="1499"/>
      <c r="U158" s="1499"/>
      <c r="V158" s="1499"/>
      <c r="W158" s="1499"/>
      <c r="X158" s="1499"/>
      <c r="Y158" s="1499"/>
      <c r="Z158" s="1499"/>
      <c r="AA158" s="1499"/>
      <c r="AB158" s="1499"/>
      <c r="AC158" s="1500"/>
      <c r="AD158" s="1531"/>
      <c r="AE158" s="1489"/>
      <c r="AF158" s="1489"/>
      <c r="AG158" s="1492"/>
      <c r="AH158" s="1492"/>
      <c r="AI158" s="1492"/>
      <c r="AJ158" s="1492"/>
      <c r="AK158" s="1492"/>
      <c r="AL158" s="1492"/>
      <c r="AM158" s="1492"/>
      <c r="AN158" s="1492"/>
      <c r="AO158" s="1492"/>
      <c r="AP158" s="1492"/>
      <c r="AQ158" s="1492"/>
      <c r="AR158" s="1492"/>
      <c r="AS158" s="1492"/>
      <c r="AT158" s="1492"/>
      <c r="AU158" s="1492"/>
      <c r="AV158" s="1492"/>
      <c r="AW158" s="1492"/>
      <c r="AX158" s="1492"/>
      <c r="AY158" s="1492"/>
      <c r="AZ158" s="1492"/>
      <c r="BA158" s="1492"/>
      <c r="BB158" s="1492"/>
      <c r="BC158" s="1492"/>
      <c r="BD158" s="1492"/>
      <c r="BE158" s="1492"/>
      <c r="BF158" s="1492"/>
      <c r="BG158" s="1492"/>
      <c r="BH158" s="1492"/>
      <c r="BI158" s="1492"/>
      <c r="BJ158" s="1492"/>
      <c r="BK158" s="1492"/>
      <c r="BL158" s="1492"/>
      <c r="BM158" s="1492"/>
      <c r="BN158" s="1492"/>
      <c r="BO158" s="1492"/>
      <c r="BP158" s="1492"/>
      <c r="BQ158" s="1492"/>
      <c r="BR158" s="1492"/>
      <c r="BS158" s="1492"/>
      <c r="BT158" s="1492"/>
      <c r="BU158" s="1492"/>
      <c r="BV158" s="1492"/>
      <c r="BW158" s="1492"/>
      <c r="BX158" s="1492"/>
      <c r="BY158" s="1492"/>
      <c r="BZ158" s="1492"/>
      <c r="CA158" s="1492"/>
      <c r="CB158" s="1492"/>
      <c r="CC158" s="1492"/>
      <c r="CD158" s="1492"/>
      <c r="CE158" s="1492"/>
      <c r="CF158" s="1492"/>
      <c r="CG158" s="1492"/>
      <c r="CH158" s="1492"/>
      <c r="CI158" s="1493"/>
    </row>
    <row r="159" spans="1:87" s="314" customFormat="1" ht="10.5" customHeight="1">
      <c r="A159" s="1496"/>
      <c r="B159" s="1496"/>
      <c r="C159" s="1496"/>
      <c r="D159" s="1496"/>
      <c r="E159" s="1506"/>
      <c r="F159" s="1507"/>
      <c r="G159" s="1507"/>
      <c r="H159" s="1508"/>
      <c r="I159" s="390"/>
      <c r="J159" s="391"/>
      <c r="K159" s="1501"/>
      <c r="L159" s="1501"/>
      <c r="M159" s="1501"/>
      <c r="N159" s="1501"/>
      <c r="O159" s="1501"/>
      <c r="P159" s="1501"/>
      <c r="Q159" s="1501"/>
      <c r="R159" s="1501"/>
      <c r="S159" s="1501"/>
      <c r="T159" s="1501"/>
      <c r="U159" s="1501"/>
      <c r="V159" s="1501"/>
      <c r="W159" s="1501"/>
      <c r="X159" s="1501"/>
      <c r="Y159" s="1501"/>
      <c r="Z159" s="1501"/>
      <c r="AA159" s="1501"/>
      <c r="AB159" s="1501"/>
      <c r="AC159" s="1502"/>
      <c r="AD159" s="1531"/>
      <c r="AE159" s="1489"/>
      <c r="AF159" s="1489"/>
      <c r="AG159" s="1494"/>
      <c r="AH159" s="1494"/>
      <c r="AI159" s="1494"/>
      <c r="AJ159" s="1494"/>
      <c r="AK159" s="1494"/>
      <c r="AL159" s="1494"/>
      <c r="AM159" s="1494"/>
      <c r="AN159" s="1494"/>
      <c r="AO159" s="1494"/>
      <c r="AP159" s="1494"/>
      <c r="AQ159" s="1494"/>
      <c r="AR159" s="1494"/>
      <c r="AS159" s="1494"/>
      <c r="AT159" s="1494"/>
      <c r="AU159" s="1494"/>
      <c r="AV159" s="1494"/>
      <c r="AW159" s="1494"/>
      <c r="AX159" s="1494"/>
      <c r="AY159" s="1494"/>
      <c r="AZ159" s="1494"/>
      <c r="BA159" s="1494"/>
      <c r="BB159" s="1494"/>
      <c r="BC159" s="1494"/>
      <c r="BD159" s="1494"/>
      <c r="BE159" s="1494"/>
      <c r="BF159" s="1494"/>
      <c r="BG159" s="1494"/>
      <c r="BH159" s="1494"/>
      <c r="BI159" s="1494"/>
      <c r="BJ159" s="1494"/>
      <c r="BK159" s="1494"/>
      <c r="BL159" s="1494"/>
      <c r="BM159" s="1494"/>
      <c r="BN159" s="1494"/>
      <c r="BO159" s="1494"/>
      <c r="BP159" s="1494"/>
      <c r="BQ159" s="1494"/>
      <c r="BR159" s="1494"/>
      <c r="BS159" s="1494"/>
      <c r="BT159" s="1494"/>
      <c r="BU159" s="1494"/>
      <c r="BV159" s="1494"/>
      <c r="BW159" s="1494"/>
      <c r="BX159" s="1494"/>
      <c r="BY159" s="1494"/>
      <c r="BZ159" s="1494"/>
      <c r="CA159" s="1494"/>
      <c r="CB159" s="1494"/>
      <c r="CC159" s="1494"/>
      <c r="CD159" s="1494"/>
      <c r="CE159" s="1494"/>
      <c r="CF159" s="1494"/>
      <c r="CG159" s="1494"/>
      <c r="CH159" s="1494"/>
      <c r="CI159" s="1495"/>
    </row>
    <row r="160" spans="1:87" s="314" customFormat="1" ht="6" customHeight="1">
      <c r="A160" s="1496"/>
      <c r="B160" s="1496"/>
      <c r="C160" s="1496"/>
      <c r="D160" s="1496"/>
      <c r="E160" s="1503">
        <v>32</v>
      </c>
      <c r="F160" s="1504"/>
      <c r="G160" s="1504"/>
      <c r="H160" s="1505"/>
      <c r="I160" s="386"/>
      <c r="J160" s="387"/>
      <c r="K160" s="1497" t="s">
        <v>626</v>
      </c>
      <c r="L160" s="1497"/>
      <c r="M160" s="1497"/>
      <c r="N160" s="1497"/>
      <c r="O160" s="1497"/>
      <c r="P160" s="1497"/>
      <c r="Q160" s="1497"/>
      <c r="R160" s="1497"/>
      <c r="S160" s="1497"/>
      <c r="T160" s="1497"/>
      <c r="U160" s="1497"/>
      <c r="V160" s="1497"/>
      <c r="W160" s="1497"/>
      <c r="X160" s="1497"/>
      <c r="Y160" s="1497"/>
      <c r="Z160" s="1497"/>
      <c r="AA160" s="1497"/>
      <c r="AB160" s="1497"/>
      <c r="AC160" s="1498"/>
      <c r="AD160" s="1530"/>
      <c r="AE160" s="1532"/>
      <c r="AF160" s="1532"/>
      <c r="AG160" s="1532" t="s">
        <v>590</v>
      </c>
      <c r="AH160" s="1532"/>
      <c r="AI160" s="1532"/>
      <c r="AJ160" s="1532"/>
      <c r="AK160" s="1532"/>
      <c r="AL160" s="1532"/>
      <c r="AM160" s="1532"/>
      <c r="AN160" s="1532"/>
      <c r="AO160" s="1532"/>
      <c r="AP160" s="1532"/>
      <c r="AQ160" s="1532"/>
      <c r="AR160" s="1532"/>
      <c r="AS160" s="1532"/>
      <c r="AT160" s="1532"/>
      <c r="AU160" s="1532"/>
      <c r="AV160" s="1532"/>
      <c r="AW160" s="1532"/>
      <c r="AX160" s="1532"/>
      <c r="AY160" s="1532"/>
      <c r="AZ160" s="1532"/>
      <c r="BA160" s="1532"/>
      <c r="BB160" s="1532"/>
      <c r="BC160" s="1532"/>
      <c r="BD160" s="1532"/>
      <c r="BE160" s="1532"/>
      <c r="BF160" s="1532"/>
      <c r="BG160" s="1532"/>
      <c r="BH160" s="1532"/>
      <c r="BI160" s="1532"/>
      <c r="BJ160" s="1532" t="s">
        <v>591</v>
      </c>
      <c r="BK160" s="1532"/>
      <c r="BL160" s="1532"/>
      <c r="BM160" s="1532"/>
      <c r="BN160" s="1532"/>
      <c r="BO160" s="1532"/>
      <c r="BP160" s="1532"/>
      <c r="BQ160" s="1532"/>
      <c r="BR160" s="1532"/>
      <c r="BS160" s="1532"/>
      <c r="BT160" s="1532"/>
      <c r="BU160" s="1532"/>
      <c r="BV160" s="1532"/>
      <c r="BW160" s="1532"/>
      <c r="BX160" s="1532"/>
      <c r="BY160" s="1532"/>
      <c r="BZ160" s="1532"/>
      <c r="CA160" s="1532"/>
      <c r="CB160" s="1532"/>
      <c r="CC160" s="1532"/>
      <c r="CD160" s="1532"/>
      <c r="CE160" s="1532"/>
      <c r="CF160" s="1532"/>
      <c r="CG160" s="1532"/>
      <c r="CH160" s="1532"/>
      <c r="CI160" s="1541"/>
    </row>
    <row r="161" spans="1:87" s="314" customFormat="1" ht="6" customHeight="1">
      <c r="A161" s="1496"/>
      <c r="B161" s="1496"/>
      <c r="C161" s="1496"/>
      <c r="D161" s="1496"/>
      <c r="E161" s="1506"/>
      <c r="F161" s="1507"/>
      <c r="G161" s="1507"/>
      <c r="H161" s="1508"/>
      <c r="I161" s="388"/>
      <c r="J161" s="389"/>
      <c r="K161" s="1499"/>
      <c r="L161" s="1499"/>
      <c r="M161" s="1499"/>
      <c r="N161" s="1499"/>
      <c r="O161" s="1499"/>
      <c r="P161" s="1499"/>
      <c r="Q161" s="1499"/>
      <c r="R161" s="1499"/>
      <c r="S161" s="1499"/>
      <c r="T161" s="1499"/>
      <c r="U161" s="1499"/>
      <c r="V161" s="1499"/>
      <c r="W161" s="1499"/>
      <c r="X161" s="1499"/>
      <c r="Y161" s="1499"/>
      <c r="Z161" s="1499"/>
      <c r="AA161" s="1499"/>
      <c r="AB161" s="1499"/>
      <c r="AC161" s="1500"/>
      <c r="AD161" s="1531"/>
      <c r="AE161" s="1489"/>
      <c r="AF161" s="1489"/>
      <c r="AG161" s="1489"/>
      <c r="AH161" s="1489"/>
      <c r="AI161" s="1489"/>
      <c r="AJ161" s="1489"/>
      <c r="AK161" s="1489"/>
      <c r="AL161" s="1489"/>
      <c r="AM161" s="1489"/>
      <c r="AN161" s="1489"/>
      <c r="AO161" s="1489"/>
      <c r="AP161" s="1489"/>
      <c r="AQ161" s="1489"/>
      <c r="AR161" s="1489"/>
      <c r="AS161" s="1489"/>
      <c r="AT161" s="1489"/>
      <c r="AU161" s="1489"/>
      <c r="AV161" s="1489"/>
      <c r="AW161" s="1489"/>
      <c r="AX161" s="1489"/>
      <c r="AY161" s="1489"/>
      <c r="AZ161" s="1489"/>
      <c r="BA161" s="1489"/>
      <c r="BB161" s="1489"/>
      <c r="BC161" s="1489"/>
      <c r="BD161" s="1489"/>
      <c r="BE161" s="1489"/>
      <c r="BF161" s="1489"/>
      <c r="BG161" s="1489"/>
      <c r="BH161" s="1489"/>
      <c r="BI161" s="1489"/>
      <c r="BJ161" s="1489"/>
      <c r="BK161" s="1489"/>
      <c r="BL161" s="1489"/>
      <c r="BM161" s="1489"/>
      <c r="BN161" s="1489"/>
      <c r="BO161" s="1489"/>
      <c r="BP161" s="1489"/>
      <c r="BQ161" s="1489"/>
      <c r="BR161" s="1489"/>
      <c r="BS161" s="1489"/>
      <c r="BT161" s="1489"/>
      <c r="BU161" s="1489"/>
      <c r="BV161" s="1489"/>
      <c r="BW161" s="1489"/>
      <c r="BX161" s="1489"/>
      <c r="BY161" s="1489"/>
      <c r="BZ161" s="1489"/>
      <c r="CA161" s="1489"/>
      <c r="CB161" s="1489"/>
      <c r="CC161" s="1489"/>
      <c r="CD161" s="1489"/>
      <c r="CE161" s="1489"/>
      <c r="CF161" s="1489"/>
      <c r="CG161" s="1489"/>
      <c r="CH161" s="1489"/>
      <c r="CI161" s="1535"/>
    </row>
    <row r="162" spans="1:87" s="314" customFormat="1" ht="6" customHeight="1">
      <c r="A162" s="1496"/>
      <c r="B162" s="1496"/>
      <c r="C162" s="1496"/>
      <c r="D162" s="1496"/>
      <c r="E162" s="1506"/>
      <c r="F162" s="1507"/>
      <c r="G162" s="1507"/>
      <c r="H162" s="1508"/>
      <c r="I162" s="388"/>
      <c r="J162" s="389"/>
      <c r="K162" s="1499"/>
      <c r="L162" s="1499"/>
      <c r="M162" s="1499"/>
      <c r="N162" s="1499"/>
      <c r="O162" s="1499"/>
      <c r="P162" s="1499"/>
      <c r="Q162" s="1499"/>
      <c r="R162" s="1499"/>
      <c r="S162" s="1499"/>
      <c r="T162" s="1499"/>
      <c r="U162" s="1499"/>
      <c r="V162" s="1499"/>
      <c r="W162" s="1499"/>
      <c r="X162" s="1499"/>
      <c r="Y162" s="1499"/>
      <c r="Z162" s="1499"/>
      <c r="AA162" s="1499"/>
      <c r="AB162" s="1499"/>
      <c r="AC162" s="1500"/>
      <c r="AD162" s="1531"/>
      <c r="AE162" s="1489"/>
      <c r="AF162" s="1489"/>
      <c r="AG162" s="1489"/>
      <c r="AH162" s="1489"/>
      <c r="AI162" s="1489"/>
      <c r="AJ162" s="1489"/>
      <c r="AK162" s="1489"/>
      <c r="AL162" s="1489"/>
      <c r="AM162" s="1489"/>
      <c r="AN162" s="1489"/>
      <c r="AO162" s="1489"/>
      <c r="AP162" s="1489"/>
      <c r="AQ162" s="1489"/>
      <c r="AR162" s="1489"/>
      <c r="AS162" s="1489"/>
      <c r="AT162" s="1489"/>
      <c r="AU162" s="1489"/>
      <c r="AV162" s="1489"/>
      <c r="AW162" s="1489"/>
      <c r="AX162" s="1489"/>
      <c r="AY162" s="1489"/>
      <c r="AZ162" s="1489"/>
      <c r="BA162" s="1489"/>
      <c r="BB162" s="1489"/>
      <c r="BC162" s="1489"/>
      <c r="BD162" s="1489"/>
      <c r="BE162" s="1489"/>
      <c r="BF162" s="1489"/>
      <c r="BG162" s="1489"/>
      <c r="BH162" s="1489"/>
      <c r="BI162" s="1489"/>
      <c r="BJ162" s="1489"/>
      <c r="BK162" s="1489"/>
      <c r="BL162" s="1489"/>
      <c r="BM162" s="1489"/>
      <c r="BN162" s="1489"/>
      <c r="BO162" s="1489"/>
      <c r="BP162" s="1489"/>
      <c r="BQ162" s="1489"/>
      <c r="BR162" s="1489"/>
      <c r="BS162" s="1489"/>
      <c r="BT162" s="1489"/>
      <c r="BU162" s="1489"/>
      <c r="BV162" s="1489"/>
      <c r="BW162" s="1489"/>
      <c r="BX162" s="1489"/>
      <c r="BY162" s="1489"/>
      <c r="BZ162" s="1489"/>
      <c r="CA162" s="1489"/>
      <c r="CB162" s="1489"/>
      <c r="CC162" s="1489"/>
      <c r="CD162" s="1489"/>
      <c r="CE162" s="1489"/>
      <c r="CF162" s="1489"/>
      <c r="CG162" s="1489"/>
      <c r="CH162" s="1489"/>
      <c r="CI162" s="1535"/>
    </row>
    <row r="163" spans="1:87" s="314" customFormat="1" ht="6" customHeight="1">
      <c r="A163" s="1496"/>
      <c r="B163" s="1496"/>
      <c r="C163" s="1496"/>
      <c r="D163" s="1496"/>
      <c r="E163" s="1506"/>
      <c r="F163" s="1507"/>
      <c r="G163" s="1507"/>
      <c r="H163" s="1508"/>
      <c r="I163" s="390"/>
      <c r="J163" s="391"/>
      <c r="K163" s="1501"/>
      <c r="L163" s="1501"/>
      <c r="M163" s="1501"/>
      <c r="N163" s="1501"/>
      <c r="O163" s="1501"/>
      <c r="P163" s="1501"/>
      <c r="Q163" s="1501"/>
      <c r="R163" s="1501"/>
      <c r="S163" s="1501"/>
      <c r="T163" s="1501"/>
      <c r="U163" s="1501"/>
      <c r="V163" s="1501"/>
      <c r="W163" s="1501"/>
      <c r="X163" s="1501"/>
      <c r="Y163" s="1501"/>
      <c r="Z163" s="1501"/>
      <c r="AA163" s="1501"/>
      <c r="AB163" s="1501"/>
      <c r="AC163" s="1502"/>
      <c r="AD163" s="1531"/>
      <c r="AE163" s="1489"/>
      <c r="AF163" s="1489"/>
      <c r="AG163" s="1489"/>
      <c r="AH163" s="1489"/>
      <c r="AI163" s="1489"/>
      <c r="AJ163" s="1489"/>
      <c r="AK163" s="1489"/>
      <c r="AL163" s="1489"/>
      <c r="AM163" s="1489"/>
      <c r="AN163" s="1489"/>
      <c r="AO163" s="1489"/>
      <c r="AP163" s="1489"/>
      <c r="AQ163" s="1489"/>
      <c r="AR163" s="1489"/>
      <c r="AS163" s="1489"/>
      <c r="AT163" s="1489"/>
      <c r="AU163" s="1489"/>
      <c r="AV163" s="1489"/>
      <c r="AW163" s="1489"/>
      <c r="AX163" s="1489"/>
      <c r="AY163" s="1489"/>
      <c r="AZ163" s="1489"/>
      <c r="BA163" s="1489"/>
      <c r="BB163" s="1489"/>
      <c r="BC163" s="1489"/>
      <c r="BD163" s="1489"/>
      <c r="BE163" s="1489"/>
      <c r="BF163" s="1489"/>
      <c r="BG163" s="1489"/>
      <c r="BH163" s="1489"/>
      <c r="BI163" s="1489"/>
      <c r="BJ163" s="1489"/>
      <c r="BK163" s="1489"/>
      <c r="BL163" s="1489"/>
      <c r="BM163" s="1489"/>
      <c r="BN163" s="1489"/>
      <c r="BO163" s="1489"/>
      <c r="BP163" s="1489"/>
      <c r="BQ163" s="1489"/>
      <c r="BR163" s="1489"/>
      <c r="BS163" s="1489"/>
      <c r="BT163" s="1489"/>
      <c r="BU163" s="1489"/>
      <c r="BV163" s="1489"/>
      <c r="BW163" s="1489"/>
      <c r="BX163" s="1489"/>
      <c r="BY163" s="1489"/>
      <c r="BZ163" s="1489"/>
      <c r="CA163" s="1489"/>
      <c r="CB163" s="1489"/>
      <c r="CC163" s="1489"/>
      <c r="CD163" s="1489"/>
      <c r="CE163" s="1489"/>
      <c r="CF163" s="1489"/>
      <c r="CG163" s="1489"/>
      <c r="CH163" s="1489"/>
      <c r="CI163" s="1535"/>
    </row>
    <row r="164" spans="1:87" s="314" customFormat="1" ht="6" customHeight="1">
      <c r="A164" s="1496"/>
      <c r="B164" s="1496"/>
      <c r="C164" s="1496"/>
      <c r="D164" s="1496"/>
      <c r="E164" s="1503">
        <v>33</v>
      </c>
      <c r="F164" s="1504"/>
      <c r="G164" s="1504"/>
      <c r="H164" s="1505"/>
      <c r="I164" s="388"/>
      <c r="J164" s="389"/>
      <c r="K164" s="1499" t="s">
        <v>618</v>
      </c>
      <c r="L164" s="1499"/>
      <c r="M164" s="1499"/>
      <c r="N164" s="1499"/>
      <c r="O164" s="1499"/>
      <c r="P164" s="1499"/>
      <c r="Q164" s="1499"/>
      <c r="R164" s="1499"/>
      <c r="S164" s="1499"/>
      <c r="T164" s="1499"/>
      <c r="U164" s="1499"/>
      <c r="V164" s="1499"/>
      <c r="W164" s="1499"/>
      <c r="X164" s="1499"/>
      <c r="Y164" s="1499"/>
      <c r="Z164" s="1499"/>
      <c r="AA164" s="1499"/>
      <c r="AB164" s="1499"/>
      <c r="AC164" s="1500"/>
      <c r="AD164" s="1530"/>
      <c r="AE164" s="1532"/>
      <c r="AF164" s="1532"/>
      <c r="AG164" s="1548" t="s">
        <v>592</v>
      </c>
      <c r="AH164" s="1548"/>
      <c r="AI164" s="1548"/>
      <c r="AJ164" s="1548"/>
      <c r="AK164" s="1548"/>
      <c r="AL164" s="1548"/>
      <c r="AM164" s="1548"/>
      <c r="AN164" s="1548"/>
      <c r="AO164" s="1548"/>
      <c r="AP164" s="1548"/>
      <c r="AQ164" s="1548"/>
      <c r="AR164" s="1548"/>
      <c r="AS164" s="1548"/>
      <c r="AT164" s="1548"/>
      <c r="AU164" s="1548"/>
      <c r="AV164" s="1548"/>
      <c r="AW164" s="1548"/>
      <c r="AX164" s="1548"/>
      <c r="AY164" s="1548"/>
      <c r="AZ164" s="1548"/>
      <c r="BA164" s="1548"/>
      <c r="BB164" s="1548"/>
      <c r="BC164" s="1548"/>
      <c r="BD164" s="1548"/>
      <c r="BE164" s="1548"/>
      <c r="BF164" s="1548"/>
      <c r="BG164" s="1548"/>
      <c r="BH164" s="1548"/>
      <c r="BI164" s="1548"/>
      <c r="BJ164" s="1548"/>
      <c r="BK164" s="1548"/>
      <c r="BL164" s="1548"/>
      <c r="BM164" s="1548"/>
      <c r="BN164" s="1548"/>
      <c r="BO164" s="1548"/>
      <c r="BP164" s="1548"/>
      <c r="BQ164" s="1548"/>
      <c r="BR164" s="1548"/>
      <c r="BS164" s="1548"/>
      <c r="BT164" s="1548"/>
      <c r="BU164" s="1548"/>
      <c r="BV164" s="1548"/>
      <c r="BW164" s="1548"/>
      <c r="BX164" s="1548"/>
      <c r="BY164" s="1548"/>
      <c r="BZ164" s="1548"/>
      <c r="CA164" s="1548"/>
      <c r="CB164" s="1548"/>
      <c r="CC164" s="1548"/>
      <c r="CD164" s="1548"/>
      <c r="CE164" s="1548"/>
      <c r="CF164" s="1548"/>
      <c r="CG164" s="1548"/>
      <c r="CH164" s="1548"/>
      <c r="CI164" s="1549"/>
    </row>
    <row r="165" spans="1:87" s="314" customFormat="1" ht="6" customHeight="1">
      <c r="A165" s="1496"/>
      <c r="B165" s="1496"/>
      <c r="C165" s="1496"/>
      <c r="D165" s="1496"/>
      <c r="E165" s="1506"/>
      <c r="F165" s="1507"/>
      <c r="G165" s="1507"/>
      <c r="H165" s="1508"/>
      <c r="I165" s="388"/>
      <c r="J165" s="389"/>
      <c r="K165" s="1499"/>
      <c r="L165" s="1499"/>
      <c r="M165" s="1499"/>
      <c r="N165" s="1499"/>
      <c r="O165" s="1499"/>
      <c r="P165" s="1499"/>
      <c r="Q165" s="1499"/>
      <c r="R165" s="1499"/>
      <c r="S165" s="1499"/>
      <c r="T165" s="1499"/>
      <c r="U165" s="1499"/>
      <c r="V165" s="1499"/>
      <c r="W165" s="1499"/>
      <c r="X165" s="1499"/>
      <c r="Y165" s="1499"/>
      <c r="Z165" s="1499"/>
      <c r="AA165" s="1499"/>
      <c r="AB165" s="1499"/>
      <c r="AC165" s="1500"/>
      <c r="AD165" s="1531"/>
      <c r="AE165" s="1489"/>
      <c r="AF165" s="1489"/>
      <c r="AG165" s="1550"/>
      <c r="AH165" s="1550"/>
      <c r="AI165" s="1550"/>
      <c r="AJ165" s="1550"/>
      <c r="AK165" s="1550"/>
      <c r="AL165" s="1550"/>
      <c r="AM165" s="1550"/>
      <c r="AN165" s="1550"/>
      <c r="AO165" s="1550"/>
      <c r="AP165" s="1550"/>
      <c r="AQ165" s="1550"/>
      <c r="AR165" s="1550"/>
      <c r="AS165" s="1550"/>
      <c r="AT165" s="1550"/>
      <c r="AU165" s="1550"/>
      <c r="AV165" s="1550"/>
      <c r="AW165" s="1550"/>
      <c r="AX165" s="1550"/>
      <c r="AY165" s="1550"/>
      <c r="AZ165" s="1550"/>
      <c r="BA165" s="1550"/>
      <c r="BB165" s="1550"/>
      <c r="BC165" s="1550"/>
      <c r="BD165" s="1550"/>
      <c r="BE165" s="1550"/>
      <c r="BF165" s="1550"/>
      <c r="BG165" s="1550"/>
      <c r="BH165" s="1550"/>
      <c r="BI165" s="1550"/>
      <c r="BJ165" s="1550"/>
      <c r="BK165" s="1550"/>
      <c r="BL165" s="1550"/>
      <c r="BM165" s="1550"/>
      <c r="BN165" s="1550"/>
      <c r="BO165" s="1550"/>
      <c r="BP165" s="1550"/>
      <c r="BQ165" s="1550"/>
      <c r="BR165" s="1550"/>
      <c r="BS165" s="1550"/>
      <c r="BT165" s="1550"/>
      <c r="BU165" s="1550"/>
      <c r="BV165" s="1550"/>
      <c r="BW165" s="1550"/>
      <c r="BX165" s="1550"/>
      <c r="BY165" s="1550"/>
      <c r="BZ165" s="1550"/>
      <c r="CA165" s="1550"/>
      <c r="CB165" s="1550"/>
      <c r="CC165" s="1550"/>
      <c r="CD165" s="1550"/>
      <c r="CE165" s="1550"/>
      <c r="CF165" s="1550"/>
      <c r="CG165" s="1550"/>
      <c r="CH165" s="1550"/>
      <c r="CI165" s="1551"/>
    </row>
    <row r="166" spans="1:87" s="314" customFormat="1" ht="6" customHeight="1">
      <c r="A166" s="1496"/>
      <c r="B166" s="1496"/>
      <c r="C166" s="1496"/>
      <c r="D166" s="1496"/>
      <c r="E166" s="1506"/>
      <c r="F166" s="1507"/>
      <c r="G166" s="1507"/>
      <c r="H166" s="1508"/>
      <c r="I166" s="388"/>
      <c r="J166" s="389"/>
      <c r="K166" s="1499"/>
      <c r="L166" s="1499"/>
      <c r="M166" s="1499"/>
      <c r="N166" s="1499"/>
      <c r="O166" s="1499"/>
      <c r="P166" s="1499"/>
      <c r="Q166" s="1499"/>
      <c r="R166" s="1499"/>
      <c r="S166" s="1499"/>
      <c r="T166" s="1499"/>
      <c r="U166" s="1499"/>
      <c r="V166" s="1499"/>
      <c r="W166" s="1499"/>
      <c r="X166" s="1499"/>
      <c r="Y166" s="1499"/>
      <c r="Z166" s="1499"/>
      <c r="AA166" s="1499"/>
      <c r="AB166" s="1499"/>
      <c r="AC166" s="1500"/>
      <c r="AD166" s="1531"/>
      <c r="AE166" s="1489"/>
      <c r="AF166" s="1489"/>
      <c r="AG166" s="1550"/>
      <c r="AH166" s="1550"/>
      <c r="AI166" s="1550"/>
      <c r="AJ166" s="1550"/>
      <c r="AK166" s="1550"/>
      <c r="AL166" s="1550"/>
      <c r="AM166" s="1550"/>
      <c r="AN166" s="1550"/>
      <c r="AO166" s="1550"/>
      <c r="AP166" s="1550"/>
      <c r="AQ166" s="1550"/>
      <c r="AR166" s="1550"/>
      <c r="AS166" s="1550"/>
      <c r="AT166" s="1550"/>
      <c r="AU166" s="1550"/>
      <c r="AV166" s="1550"/>
      <c r="AW166" s="1550"/>
      <c r="AX166" s="1550"/>
      <c r="AY166" s="1550"/>
      <c r="AZ166" s="1550"/>
      <c r="BA166" s="1550"/>
      <c r="BB166" s="1550"/>
      <c r="BC166" s="1550"/>
      <c r="BD166" s="1550"/>
      <c r="BE166" s="1550"/>
      <c r="BF166" s="1550"/>
      <c r="BG166" s="1550"/>
      <c r="BH166" s="1550"/>
      <c r="BI166" s="1550"/>
      <c r="BJ166" s="1550"/>
      <c r="BK166" s="1550"/>
      <c r="BL166" s="1550"/>
      <c r="BM166" s="1550"/>
      <c r="BN166" s="1550"/>
      <c r="BO166" s="1550"/>
      <c r="BP166" s="1550"/>
      <c r="BQ166" s="1550"/>
      <c r="BR166" s="1550"/>
      <c r="BS166" s="1550"/>
      <c r="BT166" s="1550"/>
      <c r="BU166" s="1550"/>
      <c r="BV166" s="1550"/>
      <c r="BW166" s="1550"/>
      <c r="BX166" s="1550"/>
      <c r="BY166" s="1550"/>
      <c r="BZ166" s="1550"/>
      <c r="CA166" s="1550"/>
      <c r="CB166" s="1550"/>
      <c r="CC166" s="1550"/>
      <c r="CD166" s="1550"/>
      <c r="CE166" s="1550"/>
      <c r="CF166" s="1550"/>
      <c r="CG166" s="1550"/>
      <c r="CH166" s="1550"/>
      <c r="CI166" s="1551"/>
    </row>
    <row r="167" spans="1:87" s="314" customFormat="1" ht="6" customHeight="1">
      <c r="A167" s="1496"/>
      <c r="B167" s="1496"/>
      <c r="C167" s="1496"/>
      <c r="D167" s="1496"/>
      <c r="E167" s="1506"/>
      <c r="F167" s="1507"/>
      <c r="G167" s="1507"/>
      <c r="H167" s="1508"/>
      <c r="I167" s="390"/>
      <c r="J167" s="391"/>
      <c r="K167" s="1501"/>
      <c r="L167" s="1501"/>
      <c r="M167" s="1501"/>
      <c r="N167" s="1501"/>
      <c r="O167" s="1501"/>
      <c r="P167" s="1501"/>
      <c r="Q167" s="1501"/>
      <c r="R167" s="1501"/>
      <c r="S167" s="1501"/>
      <c r="T167" s="1501"/>
      <c r="U167" s="1501"/>
      <c r="V167" s="1501"/>
      <c r="W167" s="1501"/>
      <c r="X167" s="1501"/>
      <c r="Y167" s="1501"/>
      <c r="Z167" s="1501"/>
      <c r="AA167" s="1501"/>
      <c r="AB167" s="1501"/>
      <c r="AC167" s="1502"/>
      <c r="AD167" s="1533"/>
      <c r="AE167" s="1534"/>
      <c r="AF167" s="1534"/>
      <c r="AG167" s="1552"/>
      <c r="AH167" s="1552"/>
      <c r="AI167" s="1552"/>
      <c r="AJ167" s="1552"/>
      <c r="AK167" s="1552"/>
      <c r="AL167" s="1552"/>
      <c r="AM167" s="1552"/>
      <c r="AN167" s="1552"/>
      <c r="AO167" s="1552"/>
      <c r="AP167" s="1552"/>
      <c r="AQ167" s="1552"/>
      <c r="AR167" s="1552"/>
      <c r="AS167" s="1552"/>
      <c r="AT167" s="1552"/>
      <c r="AU167" s="1552"/>
      <c r="AV167" s="1552"/>
      <c r="AW167" s="1552"/>
      <c r="AX167" s="1552"/>
      <c r="AY167" s="1552"/>
      <c r="AZ167" s="1552"/>
      <c r="BA167" s="1552"/>
      <c r="BB167" s="1552"/>
      <c r="BC167" s="1552"/>
      <c r="BD167" s="1552"/>
      <c r="BE167" s="1552"/>
      <c r="BF167" s="1552"/>
      <c r="BG167" s="1552"/>
      <c r="BH167" s="1552"/>
      <c r="BI167" s="1552"/>
      <c r="BJ167" s="1552"/>
      <c r="BK167" s="1552"/>
      <c r="BL167" s="1552"/>
      <c r="BM167" s="1552"/>
      <c r="BN167" s="1552"/>
      <c r="BO167" s="1552"/>
      <c r="BP167" s="1552"/>
      <c r="BQ167" s="1552"/>
      <c r="BR167" s="1552"/>
      <c r="BS167" s="1552"/>
      <c r="BT167" s="1552"/>
      <c r="BU167" s="1552"/>
      <c r="BV167" s="1552"/>
      <c r="BW167" s="1552"/>
      <c r="BX167" s="1552"/>
      <c r="BY167" s="1552"/>
      <c r="BZ167" s="1552"/>
      <c r="CA167" s="1552"/>
      <c r="CB167" s="1552"/>
      <c r="CC167" s="1552"/>
      <c r="CD167" s="1552"/>
      <c r="CE167" s="1552"/>
      <c r="CF167" s="1552"/>
      <c r="CG167" s="1552"/>
      <c r="CH167" s="1552"/>
      <c r="CI167" s="1553"/>
    </row>
    <row r="168" spans="1:87" s="314" customFormat="1" ht="6" customHeight="1">
      <c r="A168" s="1496"/>
      <c r="B168" s="1496"/>
      <c r="C168" s="1496"/>
      <c r="D168" s="1496"/>
      <c r="E168" s="1503">
        <v>34</v>
      </c>
      <c r="F168" s="1504"/>
      <c r="G168" s="1504"/>
      <c r="H168" s="1505"/>
      <c r="I168" s="1522"/>
      <c r="J168" s="1523"/>
      <c r="K168" s="1523" t="s">
        <v>593</v>
      </c>
      <c r="L168" s="1523"/>
      <c r="M168" s="1523"/>
      <c r="N168" s="1523"/>
      <c r="O168" s="1523"/>
      <c r="P168" s="1523"/>
      <c r="Q168" s="1523"/>
      <c r="R168" s="1523"/>
      <c r="S168" s="1523"/>
      <c r="T168" s="1523"/>
      <c r="U168" s="1523"/>
      <c r="V168" s="1523"/>
      <c r="W168" s="1523"/>
      <c r="X168" s="1523"/>
      <c r="Y168" s="1523"/>
      <c r="Z168" s="1523"/>
      <c r="AA168" s="1523"/>
      <c r="AB168" s="1523"/>
      <c r="AC168" s="1524"/>
      <c r="AD168" s="1530"/>
      <c r="AE168" s="1532"/>
      <c r="AF168" s="1532"/>
      <c r="AG168" s="1542" t="s">
        <v>594</v>
      </c>
      <c r="AH168" s="1542"/>
      <c r="AI168" s="1542"/>
      <c r="AJ168" s="1542"/>
      <c r="AK168" s="1542"/>
      <c r="AL168" s="1542"/>
      <c r="AM168" s="1542"/>
      <c r="AN168" s="1542"/>
      <c r="AO168" s="1542"/>
      <c r="AP168" s="1542"/>
      <c r="AQ168" s="1542"/>
      <c r="AR168" s="1542"/>
      <c r="AS168" s="1542"/>
      <c r="AT168" s="1542"/>
      <c r="AU168" s="1542"/>
      <c r="AV168" s="1542"/>
      <c r="AW168" s="1542"/>
      <c r="AX168" s="1542"/>
      <c r="AY168" s="1542"/>
      <c r="AZ168" s="1542"/>
      <c r="BA168" s="1542"/>
      <c r="BB168" s="1542"/>
      <c r="BC168" s="1542"/>
      <c r="BD168" s="1542"/>
      <c r="BE168" s="1542"/>
      <c r="BF168" s="1542"/>
      <c r="BG168" s="1542"/>
      <c r="BH168" s="1542"/>
      <c r="BI168" s="1542"/>
      <c r="BJ168" s="1542"/>
      <c r="BK168" s="1542"/>
      <c r="BL168" s="1542"/>
      <c r="BM168" s="1542"/>
      <c r="BN168" s="1542"/>
      <c r="BO168" s="1542"/>
      <c r="BP168" s="1542"/>
      <c r="BQ168" s="1542"/>
      <c r="BR168" s="1542"/>
      <c r="BS168" s="1542"/>
      <c r="BT168" s="1542"/>
      <c r="BU168" s="1542"/>
      <c r="BV168" s="1542"/>
      <c r="BW168" s="1542"/>
      <c r="BX168" s="1542"/>
      <c r="BY168" s="1542"/>
      <c r="BZ168" s="1542"/>
      <c r="CA168" s="1542"/>
      <c r="CB168" s="1542"/>
      <c r="CC168" s="1542"/>
      <c r="CD168" s="1542"/>
      <c r="CE168" s="1542"/>
      <c r="CF168" s="1542"/>
      <c r="CG168" s="1542"/>
      <c r="CH168" s="1542"/>
      <c r="CI168" s="1543"/>
    </row>
    <row r="169" spans="1:87" s="314" customFormat="1" ht="6" customHeight="1">
      <c r="A169" s="1496"/>
      <c r="B169" s="1496"/>
      <c r="C169" s="1496"/>
      <c r="D169" s="1496"/>
      <c r="E169" s="1506"/>
      <c r="F169" s="1507"/>
      <c r="G169" s="1507"/>
      <c r="H169" s="1508"/>
      <c r="I169" s="1522"/>
      <c r="J169" s="1523"/>
      <c r="K169" s="1523"/>
      <c r="L169" s="1523"/>
      <c r="M169" s="1523"/>
      <c r="N169" s="1523"/>
      <c r="O169" s="1523"/>
      <c r="P169" s="1523"/>
      <c r="Q169" s="1523"/>
      <c r="R169" s="1523"/>
      <c r="S169" s="1523"/>
      <c r="T169" s="1523"/>
      <c r="U169" s="1523"/>
      <c r="V169" s="1523"/>
      <c r="W169" s="1523"/>
      <c r="X169" s="1523"/>
      <c r="Y169" s="1523"/>
      <c r="Z169" s="1523"/>
      <c r="AA169" s="1523"/>
      <c r="AB169" s="1523"/>
      <c r="AC169" s="1524"/>
      <c r="AD169" s="1531"/>
      <c r="AE169" s="1489"/>
      <c r="AF169" s="1489"/>
      <c r="AG169" s="1544"/>
      <c r="AH169" s="1544"/>
      <c r="AI169" s="1544"/>
      <c r="AJ169" s="1544"/>
      <c r="AK169" s="1544"/>
      <c r="AL169" s="1544"/>
      <c r="AM169" s="1544"/>
      <c r="AN169" s="1544"/>
      <c r="AO169" s="1544"/>
      <c r="AP169" s="1544"/>
      <c r="AQ169" s="1544"/>
      <c r="AR169" s="1544"/>
      <c r="AS169" s="1544"/>
      <c r="AT169" s="1544"/>
      <c r="AU169" s="1544"/>
      <c r="AV169" s="1544"/>
      <c r="AW169" s="1544"/>
      <c r="AX169" s="1544"/>
      <c r="AY169" s="1544"/>
      <c r="AZ169" s="1544"/>
      <c r="BA169" s="1544"/>
      <c r="BB169" s="1544"/>
      <c r="BC169" s="1544"/>
      <c r="BD169" s="1544"/>
      <c r="BE169" s="1544"/>
      <c r="BF169" s="1544"/>
      <c r="BG169" s="1544"/>
      <c r="BH169" s="1544"/>
      <c r="BI169" s="1544"/>
      <c r="BJ169" s="1544"/>
      <c r="BK169" s="1544"/>
      <c r="BL169" s="1544"/>
      <c r="BM169" s="1544"/>
      <c r="BN169" s="1544"/>
      <c r="BO169" s="1544"/>
      <c r="BP169" s="1544"/>
      <c r="BQ169" s="1544"/>
      <c r="BR169" s="1544"/>
      <c r="BS169" s="1544"/>
      <c r="BT169" s="1544"/>
      <c r="BU169" s="1544"/>
      <c r="BV169" s="1544"/>
      <c r="BW169" s="1544"/>
      <c r="BX169" s="1544"/>
      <c r="BY169" s="1544"/>
      <c r="BZ169" s="1544"/>
      <c r="CA169" s="1544"/>
      <c r="CB169" s="1544"/>
      <c r="CC169" s="1544"/>
      <c r="CD169" s="1544"/>
      <c r="CE169" s="1544"/>
      <c r="CF169" s="1544"/>
      <c r="CG169" s="1544"/>
      <c r="CH169" s="1544"/>
      <c r="CI169" s="1545"/>
    </row>
    <row r="170" spans="1:87" s="314" customFormat="1" ht="6" customHeight="1">
      <c r="A170" s="1496"/>
      <c r="B170" s="1496"/>
      <c r="C170" s="1496"/>
      <c r="D170" s="1496"/>
      <c r="E170" s="1506"/>
      <c r="F170" s="1507"/>
      <c r="G170" s="1507"/>
      <c r="H170" s="1508"/>
      <c r="I170" s="1522"/>
      <c r="J170" s="1523"/>
      <c r="K170" s="1523"/>
      <c r="L170" s="1523"/>
      <c r="M170" s="1523"/>
      <c r="N170" s="1523"/>
      <c r="O170" s="1523"/>
      <c r="P170" s="1523"/>
      <c r="Q170" s="1523"/>
      <c r="R170" s="1523"/>
      <c r="S170" s="1523"/>
      <c r="T170" s="1523"/>
      <c r="U170" s="1523"/>
      <c r="V170" s="1523"/>
      <c r="W170" s="1523"/>
      <c r="X170" s="1523"/>
      <c r="Y170" s="1523"/>
      <c r="Z170" s="1523"/>
      <c r="AA170" s="1523"/>
      <c r="AB170" s="1523"/>
      <c r="AC170" s="1524"/>
      <c r="AD170" s="1531"/>
      <c r="AE170" s="1489"/>
      <c r="AF170" s="1489"/>
      <c r="AG170" s="1544"/>
      <c r="AH170" s="1544"/>
      <c r="AI170" s="1544"/>
      <c r="AJ170" s="1544"/>
      <c r="AK170" s="1544"/>
      <c r="AL170" s="1544"/>
      <c r="AM170" s="1544"/>
      <c r="AN170" s="1544"/>
      <c r="AO170" s="1544"/>
      <c r="AP170" s="1544"/>
      <c r="AQ170" s="1544"/>
      <c r="AR170" s="1544"/>
      <c r="AS170" s="1544"/>
      <c r="AT170" s="1544"/>
      <c r="AU170" s="1544"/>
      <c r="AV170" s="1544"/>
      <c r="AW170" s="1544"/>
      <c r="AX170" s="1544"/>
      <c r="AY170" s="1544"/>
      <c r="AZ170" s="1544"/>
      <c r="BA170" s="1544"/>
      <c r="BB170" s="1544"/>
      <c r="BC170" s="1544"/>
      <c r="BD170" s="1544"/>
      <c r="BE170" s="1544"/>
      <c r="BF170" s="1544"/>
      <c r="BG170" s="1544"/>
      <c r="BH170" s="1544"/>
      <c r="BI170" s="1544"/>
      <c r="BJ170" s="1544"/>
      <c r="BK170" s="1544"/>
      <c r="BL170" s="1544"/>
      <c r="BM170" s="1544"/>
      <c r="BN170" s="1544"/>
      <c r="BO170" s="1544"/>
      <c r="BP170" s="1544"/>
      <c r="BQ170" s="1544"/>
      <c r="BR170" s="1544"/>
      <c r="BS170" s="1544"/>
      <c r="BT170" s="1544"/>
      <c r="BU170" s="1544"/>
      <c r="BV170" s="1544"/>
      <c r="BW170" s="1544"/>
      <c r="BX170" s="1544"/>
      <c r="BY170" s="1544"/>
      <c r="BZ170" s="1544"/>
      <c r="CA170" s="1544"/>
      <c r="CB170" s="1544"/>
      <c r="CC170" s="1544"/>
      <c r="CD170" s="1544"/>
      <c r="CE170" s="1544"/>
      <c r="CF170" s="1544"/>
      <c r="CG170" s="1544"/>
      <c r="CH170" s="1544"/>
      <c r="CI170" s="1545"/>
    </row>
    <row r="171" spans="1:87" s="314" customFormat="1" ht="6" customHeight="1">
      <c r="A171" s="1496"/>
      <c r="B171" s="1496"/>
      <c r="C171" s="1496"/>
      <c r="D171" s="1496"/>
      <c r="E171" s="1506"/>
      <c r="F171" s="1507"/>
      <c r="G171" s="1507"/>
      <c r="H171" s="1508"/>
      <c r="I171" s="1522"/>
      <c r="J171" s="1523"/>
      <c r="K171" s="1523"/>
      <c r="L171" s="1523"/>
      <c r="M171" s="1523"/>
      <c r="N171" s="1523"/>
      <c r="O171" s="1523"/>
      <c r="P171" s="1523"/>
      <c r="Q171" s="1523"/>
      <c r="R171" s="1523"/>
      <c r="S171" s="1523"/>
      <c r="T171" s="1523"/>
      <c r="U171" s="1523"/>
      <c r="V171" s="1523"/>
      <c r="W171" s="1523"/>
      <c r="X171" s="1523"/>
      <c r="Y171" s="1523"/>
      <c r="Z171" s="1523"/>
      <c r="AA171" s="1523"/>
      <c r="AB171" s="1523"/>
      <c r="AC171" s="1524"/>
      <c r="AD171" s="1533"/>
      <c r="AE171" s="1534"/>
      <c r="AF171" s="1534"/>
      <c r="AG171" s="1546"/>
      <c r="AH171" s="1546"/>
      <c r="AI171" s="1546"/>
      <c r="AJ171" s="1546"/>
      <c r="AK171" s="1546"/>
      <c r="AL171" s="1546"/>
      <c r="AM171" s="1546"/>
      <c r="AN171" s="1546"/>
      <c r="AO171" s="1546"/>
      <c r="AP171" s="1546"/>
      <c r="AQ171" s="1546"/>
      <c r="AR171" s="1546"/>
      <c r="AS171" s="1546"/>
      <c r="AT171" s="1546"/>
      <c r="AU171" s="1546"/>
      <c r="AV171" s="1546"/>
      <c r="AW171" s="1546"/>
      <c r="AX171" s="1546"/>
      <c r="AY171" s="1546"/>
      <c r="AZ171" s="1546"/>
      <c r="BA171" s="1546"/>
      <c r="BB171" s="1546"/>
      <c r="BC171" s="1546"/>
      <c r="BD171" s="1546"/>
      <c r="BE171" s="1546"/>
      <c r="BF171" s="1546"/>
      <c r="BG171" s="1546"/>
      <c r="BH171" s="1546"/>
      <c r="BI171" s="1546"/>
      <c r="BJ171" s="1546"/>
      <c r="BK171" s="1546"/>
      <c r="BL171" s="1546"/>
      <c r="BM171" s="1546"/>
      <c r="BN171" s="1546"/>
      <c r="BO171" s="1546"/>
      <c r="BP171" s="1546"/>
      <c r="BQ171" s="1546"/>
      <c r="BR171" s="1546"/>
      <c r="BS171" s="1546"/>
      <c r="BT171" s="1546"/>
      <c r="BU171" s="1546"/>
      <c r="BV171" s="1546"/>
      <c r="BW171" s="1546"/>
      <c r="BX171" s="1546"/>
      <c r="BY171" s="1546"/>
      <c r="BZ171" s="1546"/>
      <c r="CA171" s="1546"/>
      <c r="CB171" s="1546"/>
      <c r="CC171" s="1546"/>
      <c r="CD171" s="1546"/>
      <c r="CE171" s="1546"/>
      <c r="CF171" s="1546"/>
      <c r="CG171" s="1546"/>
      <c r="CH171" s="1546"/>
      <c r="CI171" s="1547"/>
    </row>
    <row r="172" spans="1:87" s="314" customFormat="1" ht="6" customHeight="1">
      <c r="A172" s="1496"/>
      <c r="B172" s="1496"/>
      <c r="C172" s="1496"/>
      <c r="D172" s="1496"/>
      <c r="E172" s="1503">
        <v>35</v>
      </c>
      <c r="F172" s="1504"/>
      <c r="G172" s="1504"/>
      <c r="H172" s="1505"/>
      <c r="I172" s="1522"/>
      <c r="J172" s="1523"/>
      <c r="K172" s="1523" t="s">
        <v>595</v>
      </c>
      <c r="L172" s="1523"/>
      <c r="M172" s="1523"/>
      <c r="N172" s="1523"/>
      <c r="O172" s="1523"/>
      <c r="P172" s="1523"/>
      <c r="Q172" s="1523"/>
      <c r="R172" s="1523"/>
      <c r="S172" s="1523"/>
      <c r="T172" s="1523"/>
      <c r="U172" s="1523"/>
      <c r="V172" s="1523"/>
      <c r="W172" s="1523"/>
      <c r="X172" s="1523"/>
      <c r="Y172" s="1523"/>
      <c r="Z172" s="1523"/>
      <c r="AA172" s="1523"/>
      <c r="AB172" s="1523"/>
      <c r="AC172" s="1524"/>
      <c r="AD172" s="1530"/>
      <c r="AE172" s="1532"/>
      <c r="AF172" s="1532"/>
      <c r="AG172" s="1532" t="s">
        <v>596</v>
      </c>
      <c r="AH172" s="1532"/>
      <c r="AI172" s="1532"/>
      <c r="AJ172" s="1532"/>
      <c r="AK172" s="1532"/>
      <c r="AL172" s="1532"/>
      <c r="AM172" s="1532"/>
      <c r="AN172" s="1532"/>
      <c r="AO172" s="1532"/>
      <c r="AP172" s="1532"/>
      <c r="AQ172" s="1532"/>
      <c r="AR172" s="1532"/>
      <c r="AS172" s="1532"/>
      <c r="AT172" s="1532"/>
      <c r="AU172" s="1532"/>
      <c r="AV172" s="1532"/>
      <c r="AW172" s="1532"/>
      <c r="AX172" s="1532"/>
      <c r="AY172" s="1532"/>
      <c r="AZ172" s="1532"/>
      <c r="BA172" s="1532"/>
      <c r="BB172" s="1532"/>
      <c r="BC172" s="1532"/>
      <c r="BD172" s="1532"/>
      <c r="BE172" s="1532"/>
      <c r="BF172" s="1532"/>
      <c r="BG172" s="1532"/>
      <c r="BH172" s="1532"/>
      <c r="BI172" s="1532"/>
      <c r="BJ172" s="1532" t="s">
        <v>597</v>
      </c>
      <c r="BK172" s="1532"/>
      <c r="BL172" s="1532"/>
      <c r="BM172" s="1532"/>
      <c r="BN172" s="1532"/>
      <c r="BO172" s="1532"/>
      <c r="BP172" s="1532"/>
      <c r="BQ172" s="1532"/>
      <c r="BR172" s="1532"/>
      <c r="BS172" s="1532"/>
      <c r="BT172" s="1532"/>
      <c r="BU172" s="1532"/>
      <c r="BV172" s="1532"/>
      <c r="BW172" s="1532"/>
      <c r="BX172" s="1532"/>
      <c r="BY172" s="1532"/>
      <c r="BZ172" s="1532"/>
      <c r="CA172" s="1532"/>
      <c r="CB172" s="1532"/>
      <c r="CC172" s="1532"/>
      <c r="CD172" s="1532"/>
      <c r="CE172" s="1532"/>
      <c r="CF172" s="1532"/>
      <c r="CG172" s="1532"/>
      <c r="CH172" s="1532"/>
      <c r="CI172" s="1541"/>
    </row>
    <row r="173" spans="1:87" s="314" customFormat="1" ht="6" customHeight="1">
      <c r="A173" s="1496"/>
      <c r="B173" s="1496"/>
      <c r="C173" s="1496"/>
      <c r="D173" s="1496"/>
      <c r="E173" s="1506"/>
      <c r="F173" s="1507"/>
      <c r="G173" s="1507"/>
      <c r="H173" s="1508"/>
      <c r="I173" s="1522"/>
      <c r="J173" s="1523"/>
      <c r="K173" s="1523"/>
      <c r="L173" s="1523"/>
      <c r="M173" s="1523"/>
      <c r="N173" s="1523"/>
      <c r="O173" s="1523"/>
      <c r="P173" s="1523"/>
      <c r="Q173" s="1523"/>
      <c r="R173" s="1523"/>
      <c r="S173" s="1523"/>
      <c r="T173" s="1523"/>
      <c r="U173" s="1523"/>
      <c r="V173" s="1523"/>
      <c r="W173" s="1523"/>
      <c r="X173" s="1523"/>
      <c r="Y173" s="1523"/>
      <c r="Z173" s="1523"/>
      <c r="AA173" s="1523"/>
      <c r="AB173" s="1523"/>
      <c r="AC173" s="1524"/>
      <c r="AD173" s="1531"/>
      <c r="AE173" s="1489"/>
      <c r="AF173" s="1489"/>
      <c r="AG173" s="1489"/>
      <c r="AH173" s="1489"/>
      <c r="AI173" s="1489"/>
      <c r="AJ173" s="1489"/>
      <c r="AK173" s="1489"/>
      <c r="AL173" s="1489"/>
      <c r="AM173" s="1489"/>
      <c r="AN173" s="1489"/>
      <c r="AO173" s="1489"/>
      <c r="AP173" s="1489"/>
      <c r="AQ173" s="1489"/>
      <c r="AR173" s="1489"/>
      <c r="AS173" s="1489"/>
      <c r="AT173" s="1489"/>
      <c r="AU173" s="1489"/>
      <c r="AV173" s="1489"/>
      <c r="AW173" s="1489"/>
      <c r="AX173" s="1489"/>
      <c r="AY173" s="1489"/>
      <c r="AZ173" s="1489"/>
      <c r="BA173" s="1489"/>
      <c r="BB173" s="1489"/>
      <c r="BC173" s="1489"/>
      <c r="BD173" s="1489"/>
      <c r="BE173" s="1489"/>
      <c r="BF173" s="1489"/>
      <c r="BG173" s="1489"/>
      <c r="BH173" s="1489"/>
      <c r="BI173" s="1489"/>
      <c r="BJ173" s="1489"/>
      <c r="BK173" s="1489"/>
      <c r="BL173" s="1489"/>
      <c r="BM173" s="1489"/>
      <c r="BN173" s="1489"/>
      <c r="BO173" s="1489"/>
      <c r="BP173" s="1489"/>
      <c r="BQ173" s="1489"/>
      <c r="BR173" s="1489"/>
      <c r="BS173" s="1489"/>
      <c r="BT173" s="1489"/>
      <c r="BU173" s="1489"/>
      <c r="BV173" s="1489"/>
      <c r="BW173" s="1489"/>
      <c r="BX173" s="1489"/>
      <c r="BY173" s="1489"/>
      <c r="BZ173" s="1489"/>
      <c r="CA173" s="1489"/>
      <c r="CB173" s="1489"/>
      <c r="CC173" s="1489"/>
      <c r="CD173" s="1489"/>
      <c r="CE173" s="1489"/>
      <c r="CF173" s="1489"/>
      <c r="CG173" s="1489"/>
      <c r="CH173" s="1489"/>
      <c r="CI173" s="1535"/>
    </row>
    <row r="174" spans="1:87" s="314" customFormat="1" ht="6" customHeight="1">
      <c r="A174" s="1496"/>
      <c r="B174" s="1496"/>
      <c r="C174" s="1496"/>
      <c r="D174" s="1496"/>
      <c r="E174" s="1506"/>
      <c r="F174" s="1507"/>
      <c r="G174" s="1507"/>
      <c r="H174" s="1508"/>
      <c r="I174" s="1522"/>
      <c r="J174" s="1523"/>
      <c r="K174" s="1523"/>
      <c r="L174" s="1523"/>
      <c r="M174" s="1523"/>
      <c r="N174" s="1523"/>
      <c r="O174" s="1523"/>
      <c r="P174" s="1523"/>
      <c r="Q174" s="1523"/>
      <c r="R174" s="1523"/>
      <c r="S174" s="1523"/>
      <c r="T174" s="1523"/>
      <c r="U174" s="1523"/>
      <c r="V174" s="1523"/>
      <c r="W174" s="1523"/>
      <c r="X174" s="1523"/>
      <c r="Y174" s="1523"/>
      <c r="Z174" s="1523"/>
      <c r="AA174" s="1523"/>
      <c r="AB174" s="1523"/>
      <c r="AC174" s="1524"/>
      <c r="AD174" s="1531"/>
      <c r="AE174" s="1489"/>
      <c r="AF174" s="1489"/>
      <c r="AG174" s="1489"/>
      <c r="AH174" s="1489"/>
      <c r="AI174" s="1489"/>
      <c r="AJ174" s="1489"/>
      <c r="AK174" s="1489"/>
      <c r="AL174" s="1489"/>
      <c r="AM174" s="1489"/>
      <c r="AN174" s="1489"/>
      <c r="AO174" s="1489"/>
      <c r="AP174" s="1489"/>
      <c r="AQ174" s="1489"/>
      <c r="AR174" s="1489"/>
      <c r="AS174" s="1489"/>
      <c r="AT174" s="1489"/>
      <c r="AU174" s="1489"/>
      <c r="AV174" s="1489"/>
      <c r="AW174" s="1489"/>
      <c r="AX174" s="1489"/>
      <c r="AY174" s="1489"/>
      <c r="AZ174" s="1489"/>
      <c r="BA174" s="1489"/>
      <c r="BB174" s="1489"/>
      <c r="BC174" s="1489"/>
      <c r="BD174" s="1489"/>
      <c r="BE174" s="1489"/>
      <c r="BF174" s="1489"/>
      <c r="BG174" s="1489"/>
      <c r="BH174" s="1489"/>
      <c r="BI174" s="1489"/>
      <c r="BJ174" s="1489"/>
      <c r="BK174" s="1489"/>
      <c r="BL174" s="1489"/>
      <c r="BM174" s="1489"/>
      <c r="BN174" s="1489"/>
      <c r="BO174" s="1489"/>
      <c r="BP174" s="1489"/>
      <c r="BQ174" s="1489"/>
      <c r="BR174" s="1489"/>
      <c r="BS174" s="1489"/>
      <c r="BT174" s="1489"/>
      <c r="BU174" s="1489"/>
      <c r="BV174" s="1489"/>
      <c r="BW174" s="1489"/>
      <c r="BX174" s="1489"/>
      <c r="BY174" s="1489"/>
      <c r="BZ174" s="1489"/>
      <c r="CA174" s="1489"/>
      <c r="CB174" s="1489"/>
      <c r="CC174" s="1489"/>
      <c r="CD174" s="1489"/>
      <c r="CE174" s="1489"/>
      <c r="CF174" s="1489"/>
      <c r="CG174" s="1489"/>
      <c r="CH174" s="1489"/>
      <c r="CI174" s="1535"/>
    </row>
    <row r="175" spans="1:87" s="314" customFormat="1" ht="6" customHeight="1">
      <c r="A175" s="1496"/>
      <c r="B175" s="1496"/>
      <c r="C175" s="1496"/>
      <c r="D175" s="1496"/>
      <c r="E175" s="1506"/>
      <c r="F175" s="1507"/>
      <c r="G175" s="1507"/>
      <c r="H175" s="1508"/>
      <c r="I175" s="1522"/>
      <c r="J175" s="1523"/>
      <c r="K175" s="1523"/>
      <c r="L175" s="1523"/>
      <c r="M175" s="1523"/>
      <c r="N175" s="1523"/>
      <c r="O175" s="1523"/>
      <c r="P175" s="1523"/>
      <c r="Q175" s="1523"/>
      <c r="R175" s="1523"/>
      <c r="S175" s="1523"/>
      <c r="T175" s="1523"/>
      <c r="U175" s="1523"/>
      <c r="V175" s="1523"/>
      <c r="W175" s="1523"/>
      <c r="X175" s="1523"/>
      <c r="Y175" s="1523"/>
      <c r="Z175" s="1523"/>
      <c r="AA175" s="1523"/>
      <c r="AB175" s="1523"/>
      <c r="AC175" s="1524"/>
      <c r="AD175" s="1531"/>
      <c r="AE175" s="1489"/>
      <c r="AF175" s="1489"/>
      <c r="AG175" s="1489"/>
      <c r="AH175" s="1489"/>
      <c r="AI175" s="1489"/>
      <c r="AJ175" s="1489"/>
      <c r="AK175" s="1489"/>
      <c r="AL175" s="1489"/>
      <c r="AM175" s="1489"/>
      <c r="AN175" s="1489"/>
      <c r="AO175" s="1489"/>
      <c r="AP175" s="1489"/>
      <c r="AQ175" s="1489"/>
      <c r="AR175" s="1489"/>
      <c r="AS175" s="1489"/>
      <c r="AT175" s="1489"/>
      <c r="AU175" s="1489"/>
      <c r="AV175" s="1489"/>
      <c r="AW175" s="1489"/>
      <c r="AX175" s="1489"/>
      <c r="AY175" s="1489"/>
      <c r="AZ175" s="1489"/>
      <c r="BA175" s="1489"/>
      <c r="BB175" s="1489"/>
      <c r="BC175" s="1489"/>
      <c r="BD175" s="1489"/>
      <c r="BE175" s="1489"/>
      <c r="BF175" s="1489"/>
      <c r="BG175" s="1489"/>
      <c r="BH175" s="1489"/>
      <c r="BI175" s="1489"/>
      <c r="BJ175" s="1489"/>
      <c r="BK175" s="1489"/>
      <c r="BL175" s="1489"/>
      <c r="BM175" s="1489"/>
      <c r="BN175" s="1489"/>
      <c r="BO175" s="1489"/>
      <c r="BP175" s="1489"/>
      <c r="BQ175" s="1489"/>
      <c r="BR175" s="1489"/>
      <c r="BS175" s="1489"/>
      <c r="BT175" s="1489"/>
      <c r="BU175" s="1489"/>
      <c r="BV175" s="1489"/>
      <c r="BW175" s="1489"/>
      <c r="BX175" s="1489"/>
      <c r="BY175" s="1489"/>
      <c r="BZ175" s="1489"/>
      <c r="CA175" s="1489"/>
      <c r="CB175" s="1489"/>
      <c r="CC175" s="1489"/>
      <c r="CD175" s="1489"/>
      <c r="CE175" s="1489"/>
      <c r="CF175" s="1489"/>
      <c r="CG175" s="1489"/>
      <c r="CH175" s="1489"/>
      <c r="CI175" s="1535"/>
    </row>
    <row r="176" spans="1:87" s="314" customFormat="1" ht="6" customHeight="1">
      <c r="A176" s="1496"/>
      <c r="B176" s="1496"/>
      <c r="C176" s="1496"/>
      <c r="D176" s="1496"/>
      <c r="E176" s="1503">
        <v>36</v>
      </c>
      <c r="F176" s="1504"/>
      <c r="G176" s="1504"/>
      <c r="H176" s="1505"/>
      <c r="I176" s="1522"/>
      <c r="J176" s="1523"/>
      <c r="K176" s="1523" t="s">
        <v>598</v>
      </c>
      <c r="L176" s="1523"/>
      <c r="M176" s="1523"/>
      <c r="N176" s="1523"/>
      <c r="O176" s="1523"/>
      <c r="P176" s="1523"/>
      <c r="Q176" s="1523"/>
      <c r="R176" s="1523"/>
      <c r="S176" s="1523"/>
      <c r="T176" s="1523"/>
      <c r="U176" s="1523"/>
      <c r="V176" s="1523"/>
      <c r="W176" s="1523"/>
      <c r="X176" s="1523"/>
      <c r="Y176" s="1523"/>
      <c r="Z176" s="1523"/>
      <c r="AA176" s="1523"/>
      <c r="AB176" s="1523"/>
      <c r="AC176" s="1524"/>
      <c r="AD176" s="1530"/>
      <c r="AE176" s="1532"/>
      <c r="AF176" s="1532"/>
      <c r="AG176" s="1542" t="s">
        <v>599</v>
      </c>
      <c r="AH176" s="1542"/>
      <c r="AI176" s="1542"/>
      <c r="AJ176" s="1542"/>
      <c r="AK176" s="1542"/>
      <c r="AL176" s="1542"/>
      <c r="AM176" s="1542"/>
      <c r="AN176" s="1542"/>
      <c r="AO176" s="1542"/>
      <c r="AP176" s="1542"/>
      <c r="AQ176" s="1542"/>
      <c r="AR176" s="1542"/>
      <c r="AS176" s="1542"/>
      <c r="AT176" s="1542"/>
      <c r="AU176" s="1542"/>
      <c r="AV176" s="1542"/>
      <c r="AW176" s="1542"/>
      <c r="AX176" s="1542"/>
      <c r="AY176" s="1542"/>
      <c r="AZ176" s="1542"/>
      <c r="BA176" s="1542"/>
      <c r="BB176" s="1542"/>
      <c r="BC176" s="1542"/>
      <c r="BD176" s="1542"/>
      <c r="BE176" s="1542"/>
      <c r="BF176" s="1542"/>
      <c r="BG176" s="1542"/>
      <c r="BH176" s="1542"/>
      <c r="BI176" s="1542"/>
      <c r="BJ176" s="1542"/>
      <c r="BK176" s="1542"/>
      <c r="BL176" s="1542"/>
      <c r="BM176" s="1542"/>
      <c r="BN176" s="1542"/>
      <c r="BO176" s="1542"/>
      <c r="BP176" s="1542"/>
      <c r="BQ176" s="1542"/>
      <c r="BR176" s="1542"/>
      <c r="BS176" s="1542"/>
      <c r="BT176" s="1542"/>
      <c r="BU176" s="1542"/>
      <c r="BV176" s="1542"/>
      <c r="BW176" s="1542"/>
      <c r="BX176" s="1542"/>
      <c r="BY176" s="1542"/>
      <c r="BZ176" s="1542"/>
      <c r="CA176" s="1542"/>
      <c r="CB176" s="1542"/>
      <c r="CC176" s="1542"/>
      <c r="CD176" s="1542"/>
      <c r="CE176" s="1542"/>
      <c r="CF176" s="1542"/>
      <c r="CG176" s="1542"/>
      <c r="CH176" s="1542"/>
      <c r="CI176" s="1543"/>
    </row>
    <row r="177" spans="1:87" s="314" customFormat="1" ht="6" customHeight="1">
      <c r="A177" s="1496"/>
      <c r="B177" s="1496"/>
      <c r="C177" s="1496"/>
      <c r="D177" s="1496"/>
      <c r="E177" s="1506"/>
      <c r="F177" s="1507"/>
      <c r="G177" s="1507"/>
      <c r="H177" s="1508"/>
      <c r="I177" s="1522"/>
      <c r="J177" s="1523"/>
      <c r="K177" s="1523"/>
      <c r="L177" s="1523"/>
      <c r="M177" s="1523"/>
      <c r="N177" s="1523"/>
      <c r="O177" s="1523"/>
      <c r="P177" s="1523"/>
      <c r="Q177" s="1523"/>
      <c r="R177" s="1523"/>
      <c r="S177" s="1523"/>
      <c r="T177" s="1523"/>
      <c r="U177" s="1523"/>
      <c r="V177" s="1523"/>
      <c r="W177" s="1523"/>
      <c r="X177" s="1523"/>
      <c r="Y177" s="1523"/>
      <c r="Z177" s="1523"/>
      <c r="AA177" s="1523"/>
      <c r="AB177" s="1523"/>
      <c r="AC177" s="1524"/>
      <c r="AD177" s="1531"/>
      <c r="AE177" s="1489"/>
      <c r="AF177" s="1489"/>
      <c r="AG177" s="1544"/>
      <c r="AH177" s="1544"/>
      <c r="AI177" s="1544"/>
      <c r="AJ177" s="1544"/>
      <c r="AK177" s="1544"/>
      <c r="AL177" s="1544"/>
      <c r="AM177" s="1544"/>
      <c r="AN177" s="1544"/>
      <c r="AO177" s="1544"/>
      <c r="AP177" s="1544"/>
      <c r="AQ177" s="1544"/>
      <c r="AR177" s="1544"/>
      <c r="AS177" s="1544"/>
      <c r="AT177" s="1544"/>
      <c r="AU177" s="1544"/>
      <c r="AV177" s="1544"/>
      <c r="AW177" s="1544"/>
      <c r="AX177" s="1544"/>
      <c r="AY177" s="1544"/>
      <c r="AZ177" s="1544"/>
      <c r="BA177" s="1544"/>
      <c r="BB177" s="1544"/>
      <c r="BC177" s="1544"/>
      <c r="BD177" s="1544"/>
      <c r="BE177" s="1544"/>
      <c r="BF177" s="1544"/>
      <c r="BG177" s="1544"/>
      <c r="BH177" s="1544"/>
      <c r="BI177" s="1544"/>
      <c r="BJ177" s="1544"/>
      <c r="BK177" s="1544"/>
      <c r="BL177" s="1544"/>
      <c r="BM177" s="1544"/>
      <c r="BN177" s="1544"/>
      <c r="BO177" s="1544"/>
      <c r="BP177" s="1544"/>
      <c r="BQ177" s="1544"/>
      <c r="BR177" s="1544"/>
      <c r="BS177" s="1544"/>
      <c r="BT177" s="1544"/>
      <c r="BU177" s="1544"/>
      <c r="BV177" s="1544"/>
      <c r="BW177" s="1544"/>
      <c r="BX177" s="1544"/>
      <c r="BY177" s="1544"/>
      <c r="BZ177" s="1544"/>
      <c r="CA177" s="1544"/>
      <c r="CB177" s="1544"/>
      <c r="CC177" s="1544"/>
      <c r="CD177" s="1544"/>
      <c r="CE177" s="1544"/>
      <c r="CF177" s="1544"/>
      <c r="CG177" s="1544"/>
      <c r="CH177" s="1544"/>
      <c r="CI177" s="1545"/>
    </row>
    <row r="178" spans="1:87" s="314" customFormat="1" ht="6" customHeight="1">
      <c r="A178" s="1496"/>
      <c r="B178" s="1496"/>
      <c r="C178" s="1496"/>
      <c r="D178" s="1496"/>
      <c r="E178" s="1506"/>
      <c r="F178" s="1507"/>
      <c r="G178" s="1507"/>
      <c r="H178" s="1508"/>
      <c r="I178" s="1522"/>
      <c r="J178" s="1523"/>
      <c r="K178" s="1523"/>
      <c r="L178" s="1523"/>
      <c r="M178" s="1523"/>
      <c r="N178" s="1523"/>
      <c r="O178" s="1523"/>
      <c r="P178" s="1523"/>
      <c r="Q178" s="1523"/>
      <c r="R178" s="1523"/>
      <c r="S178" s="1523"/>
      <c r="T178" s="1523"/>
      <c r="U178" s="1523"/>
      <c r="V178" s="1523"/>
      <c r="W178" s="1523"/>
      <c r="X178" s="1523"/>
      <c r="Y178" s="1523"/>
      <c r="Z178" s="1523"/>
      <c r="AA178" s="1523"/>
      <c r="AB178" s="1523"/>
      <c r="AC178" s="1524"/>
      <c r="AD178" s="1531"/>
      <c r="AE178" s="1489"/>
      <c r="AF178" s="1489"/>
      <c r="AG178" s="1544"/>
      <c r="AH178" s="1544"/>
      <c r="AI178" s="1544"/>
      <c r="AJ178" s="1544"/>
      <c r="AK178" s="1544"/>
      <c r="AL178" s="1544"/>
      <c r="AM178" s="1544"/>
      <c r="AN178" s="1544"/>
      <c r="AO178" s="1544"/>
      <c r="AP178" s="1544"/>
      <c r="AQ178" s="1544"/>
      <c r="AR178" s="1544"/>
      <c r="AS178" s="1544"/>
      <c r="AT178" s="1544"/>
      <c r="AU178" s="1544"/>
      <c r="AV178" s="1544"/>
      <c r="AW178" s="1544"/>
      <c r="AX178" s="1544"/>
      <c r="AY178" s="1544"/>
      <c r="AZ178" s="1544"/>
      <c r="BA178" s="1544"/>
      <c r="BB178" s="1544"/>
      <c r="BC178" s="1544"/>
      <c r="BD178" s="1544"/>
      <c r="BE178" s="1544"/>
      <c r="BF178" s="1544"/>
      <c r="BG178" s="1544"/>
      <c r="BH178" s="1544"/>
      <c r="BI178" s="1544"/>
      <c r="BJ178" s="1544"/>
      <c r="BK178" s="1544"/>
      <c r="BL178" s="1544"/>
      <c r="BM178" s="1544"/>
      <c r="BN178" s="1544"/>
      <c r="BO178" s="1544"/>
      <c r="BP178" s="1544"/>
      <c r="BQ178" s="1544"/>
      <c r="BR178" s="1544"/>
      <c r="BS178" s="1544"/>
      <c r="BT178" s="1544"/>
      <c r="BU178" s="1544"/>
      <c r="BV178" s="1544"/>
      <c r="BW178" s="1544"/>
      <c r="BX178" s="1544"/>
      <c r="BY178" s="1544"/>
      <c r="BZ178" s="1544"/>
      <c r="CA178" s="1544"/>
      <c r="CB178" s="1544"/>
      <c r="CC178" s="1544"/>
      <c r="CD178" s="1544"/>
      <c r="CE178" s="1544"/>
      <c r="CF178" s="1544"/>
      <c r="CG178" s="1544"/>
      <c r="CH178" s="1544"/>
      <c r="CI178" s="1545"/>
    </row>
    <row r="179" spans="1:87" s="314" customFormat="1" ht="6" customHeight="1">
      <c r="A179" s="1496"/>
      <c r="B179" s="1496"/>
      <c r="C179" s="1496"/>
      <c r="D179" s="1496"/>
      <c r="E179" s="1506"/>
      <c r="F179" s="1507"/>
      <c r="G179" s="1507"/>
      <c r="H179" s="1508"/>
      <c r="I179" s="1522"/>
      <c r="J179" s="1523"/>
      <c r="K179" s="1523"/>
      <c r="L179" s="1523"/>
      <c r="M179" s="1523"/>
      <c r="N179" s="1523"/>
      <c r="O179" s="1523"/>
      <c r="P179" s="1523"/>
      <c r="Q179" s="1523"/>
      <c r="R179" s="1523"/>
      <c r="S179" s="1523"/>
      <c r="T179" s="1523"/>
      <c r="U179" s="1523"/>
      <c r="V179" s="1523"/>
      <c r="W179" s="1523"/>
      <c r="X179" s="1523"/>
      <c r="Y179" s="1523"/>
      <c r="Z179" s="1523"/>
      <c r="AA179" s="1523"/>
      <c r="AB179" s="1523"/>
      <c r="AC179" s="1524"/>
      <c r="AD179" s="1533"/>
      <c r="AE179" s="1534"/>
      <c r="AF179" s="1534"/>
      <c r="AG179" s="1546"/>
      <c r="AH179" s="1546"/>
      <c r="AI179" s="1546"/>
      <c r="AJ179" s="1546"/>
      <c r="AK179" s="1546"/>
      <c r="AL179" s="1546"/>
      <c r="AM179" s="1546"/>
      <c r="AN179" s="1546"/>
      <c r="AO179" s="1546"/>
      <c r="AP179" s="1546"/>
      <c r="AQ179" s="1546"/>
      <c r="AR179" s="1546"/>
      <c r="AS179" s="1546"/>
      <c r="AT179" s="1546"/>
      <c r="AU179" s="1546"/>
      <c r="AV179" s="1546"/>
      <c r="AW179" s="1546"/>
      <c r="AX179" s="1546"/>
      <c r="AY179" s="1546"/>
      <c r="AZ179" s="1546"/>
      <c r="BA179" s="1546"/>
      <c r="BB179" s="1546"/>
      <c r="BC179" s="1546"/>
      <c r="BD179" s="1546"/>
      <c r="BE179" s="1546"/>
      <c r="BF179" s="1546"/>
      <c r="BG179" s="1546"/>
      <c r="BH179" s="1546"/>
      <c r="BI179" s="1546"/>
      <c r="BJ179" s="1546"/>
      <c r="BK179" s="1546"/>
      <c r="BL179" s="1546"/>
      <c r="BM179" s="1546"/>
      <c r="BN179" s="1546"/>
      <c r="BO179" s="1546"/>
      <c r="BP179" s="1546"/>
      <c r="BQ179" s="1546"/>
      <c r="BR179" s="1546"/>
      <c r="BS179" s="1546"/>
      <c r="BT179" s="1546"/>
      <c r="BU179" s="1546"/>
      <c r="BV179" s="1546"/>
      <c r="BW179" s="1546"/>
      <c r="BX179" s="1546"/>
      <c r="BY179" s="1546"/>
      <c r="BZ179" s="1546"/>
      <c r="CA179" s="1546"/>
      <c r="CB179" s="1546"/>
      <c r="CC179" s="1546"/>
      <c r="CD179" s="1546"/>
      <c r="CE179" s="1546"/>
      <c r="CF179" s="1546"/>
      <c r="CG179" s="1546"/>
      <c r="CH179" s="1546"/>
      <c r="CI179" s="1547"/>
    </row>
    <row r="180" spans="1:87" s="314" customFormat="1" ht="6" customHeight="1">
      <c r="A180" s="1496"/>
      <c r="B180" s="1496"/>
      <c r="C180" s="1496"/>
      <c r="D180" s="1496"/>
      <c r="E180" s="1503">
        <v>37</v>
      </c>
      <c r="F180" s="1504"/>
      <c r="G180" s="1504"/>
      <c r="H180" s="1505"/>
      <c r="I180" s="386"/>
      <c r="J180" s="387"/>
      <c r="K180" s="1509" t="s">
        <v>619</v>
      </c>
      <c r="L180" s="1509"/>
      <c r="M180" s="1509"/>
      <c r="N180" s="1509"/>
      <c r="O180" s="1509"/>
      <c r="P180" s="1509"/>
      <c r="Q180" s="1509"/>
      <c r="R180" s="1509"/>
      <c r="S180" s="1509"/>
      <c r="T180" s="1509"/>
      <c r="U180" s="1509"/>
      <c r="V180" s="1509"/>
      <c r="W180" s="1509"/>
      <c r="X180" s="1509"/>
      <c r="Y180" s="1509"/>
      <c r="Z180" s="1509"/>
      <c r="AA180" s="1509"/>
      <c r="AB180" s="1509"/>
      <c r="AC180" s="1510"/>
      <c r="AD180" s="1530"/>
      <c r="AE180" s="1532"/>
      <c r="AF180" s="1532"/>
      <c r="AG180" s="1542" t="s">
        <v>600</v>
      </c>
      <c r="AH180" s="1542"/>
      <c r="AI180" s="1542"/>
      <c r="AJ180" s="1542"/>
      <c r="AK180" s="1542"/>
      <c r="AL180" s="1542"/>
      <c r="AM180" s="1542"/>
      <c r="AN180" s="1542"/>
      <c r="AO180" s="1542"/>
      <c r="AP180" s="1542"/>
      <c r="AQ180" s="1542"/>
      <c r="AR180" s="1542"/>
      <c r="AS180" s="1542"/>
      <c r="AT180" s="1542"/>
      <c r="AU180" s="1542"/>
      <c r="AV180" s="1542"/>
      <c r="AW180" s="1542"/>
      <c r="AX180" s="1542"/>
      <c r="AY180" s="1542"/>
      <c r="AZ180" s="1542"/>
      <c r="BA180" s="1542"/>
      <c r="BB180" s="1542"/>
      <c r="BC180" s="1542"/>
      <c r="BD180" s="1542"/>
      <c r="BE180" s="1542"/>
      <c r="BF180" s="1542"/>
      <c r="BG180" s="1542"/>
      <c r="BH180" s="1542"/>
      <c r="BI180" s="1542"/>
      <c r="BJ180" s="1542"/>
      <c r="BK180" s="1542"/>
      <c r="BL180" s="1542"/>
      <c r="BM180" s="1542"/>
      <c r="BN180" s="1542"/>
      <c r="BO180" s="1542"/>
      <c r="BP180" s="1542"/>
      <c r="BQ180" s="1542"/>
      <c r="BR180" s="1542"/>
      <c r="BS180" s="1542"/>
      <c r="BT180" s="1542"/>
      <c r="BU180" s="1542"/>
      <c r="BV180" s="1542"/>
      <c r="BW180" s="1542"/>
      <c r="BX180" s="1542"/>
      <c r="BY180" s="1542"/>
      <c r="BZ180" s="1542"/>
      <c r="CA180" s="1542"/>
      <c r="CB180" s="1542"/>
      <c r="CC180" s="1542"/>
      <c r="CD180" s="1542"/>
      <c r="CE180" s="1542"/>
      <c r="CF180" s="1542"/>
      <c r="CG180" s="1542"/>
      <c r="CH180" s="1542"/>
      <c r="CI180" s="1543"/>
    </row>
    <row r="181" spans="1:87" s="314" customFormat="1" ht="6" customHeight="1">
      <c r="A181" s="1496"/>
      <c r="B181" s="1496"/>
      <c r="C181" s="1496"/>
      <c r="D181" s="1496"/>
      <c r="E181" s="1506"/>
      <c r="F181" s="1507"/>
      <c r="G181" s="1507"/>
      <c r="H181" s="1508"/>
      <c r="I181" s="388"/>
      <c r="J181" s="389"/>
      <c r="K181" s="1511"/>
      <c r="L181" s="1511"/>
      <c r="M181" s="1511"/>
      <c r="N181" s="1511"/>
      <c r="O181" s="1511"/>
      <c r="P181" s="1511"/>
      <c r="Q181" s="1511"/>
      <c r="R181" s="1511"/>
      <c r="S181" s="1511"/>
      <c r="T181" s="1511"/>
      <c r="U181" s="1511"/>
      <c r="V181" s="1511"/>
      <c r="W181" s="1511"/>
      <c r="X181" s="1511"/>
      <c r="Y181" s="1511"/>
      <c r="Z181" s="1511"/>
      <c r="AA181" s="1511"/>
      <c r="AB181" s="1511"/>
      <c r="AC181" s="1512"/>
      <c r="AD181" s="1531"/>
      <c r="AE181" s="1489"/>
      <c r="AF181" s="1489"/>
      <c r="AG181" s="1544"/>
      <c r="AH181" s="1544"/>
      <c r="AI181" s="1544"/>
      <c r="AJ181" s="1544"/>
      <c r="AK181" s="1544"/>
      <c r="AL181" s="1544"/>
      <c r="AM181" s="1544"/>
      <c r="AN181" s="1544"/>
      <c r="AO181" s="1544"/>
      <c r="AP181" s="1544"/>
      <c r="AQ181" s="1544"/>
      <c r="AR181" s="1544"/>
      <c r="AS181" s="1544"/>
      <c r="AT181" s="1544"/>
      <c r="AU181" s="1544"/>
      <c r="AV181" s="1544"/>
      <c r="AW181" s="1544"/>
      <c r="AX181" s="1544"/>
      <c r="AY181" s="1544"/>
      <c r="AZ181" s="1544"/>
      <c r="BA181" s="1544"/>
      <c r="BB181" s="1544"/>
      <c r="BC181" s="1544"/>
      <c r="BD181" s="1544"/>
      <c r="BE181" s="1544"/>
      <c r="BF181" s="1544"/>
      <c r="BG181" s="1544"/>
      <c r="BH181" s="1544"/>
      <c r="BI181" s="1544"/>
      <c r="BJ181" s="1544"/>
      <c r="BK181" s="1544"/>
      <c r="BL181" s="1544"/>
      <c r="BM181" s="1544"/>
      <c r="BN181" s="1544"/>
      <c r="BO181" s="1544"/>
      <c r="BP181" s="1544"/>
      <c r="BQ181" s="1544"/>
      <c r="BR181" s="1544"/>
      <c r="BS181" s="1544"/>
      <c r="BT181" s="1544"/>
      <c r="BU181" s="1544"/>
      <c r="BV181" s="1544"/>
      <c r="BW181" s="1544"/>
      <c r="BX181" s="1544"/>
      <c r="BY181" s="1544"/>
      <c r="BZ181" s="1544"/>
      <c r="CA181" s="1544"/>
      <c r="CB181" s="1544"/>
      <c r="CC181" s="1544"/>
      <c r="CD181" s="1544"/>
      <c r="CE181" s="1544"/>
      <c r="CF181" s="1544"/>
      <c r="CG181" s="1544"/>
      <c r="CH181" s="1544"/>
      <c r="CI181" s="1545"/>
    </row>
    <row r="182" spans="1:87" s="314" customFormat="1" ht="6" customHeight="1">
      <c r="A182" s="1496"/>
      <c r="B182" s="1496"/>
      <c r="C182" s="1496"/>
      <c r="D182" s="1496"/>
      <c r="E182" s="1506"/>
      <c r="F182" s="1507"/>
      <c r="G182" s="1507"/>
      <c r="H182" s="1508"/>
      <c r="I182" s="388"/>
      <c r="J182" s="389"/>
      <c r="K182" s="1511"/>
      <c r="L182" s="1511"/>
      <c r="M182" s="1511"/>
      <c r="N182" s="1511"/>
      <c r="O182" s="1511"/>
      <c r="P182" s="1511"/>
      <c r="Q182" s="1511"/>
      <c r="R182" s="1511"/>
      <c r="S182" s="1511"/>
      <c r="T182" s="1511"/>
      <c r="U182" s="1511"/>
      <c r="V182" s="1511"/>
      <c r="W182" s="1511"/>
      <c r="X182" s="1511"/>
      <c r="Y182" s="1511"/>
      <c r="Z182" s="1511"/>
      <c r="AA182" s="1511"/>
      <c r="AB182" s="1511"/>
      <c r="AC182" s="1512"/>
      <c r="AD182" s="1531"/>
      <c r="AE182" s="1489"/>
      <c r="AF182" s="1489"/>
      <c r="AG182" s="1544"/>
      <c r="AH182" s="1544"/>
      <c r="AI182" s="1544"/>
      <c r="AJ182" s="1544"/>
      <c r="AK182" s="1544"/>
      <c r="AL182" s="1544"/>
      <c r="AM182" s="1544"/>
      <c r="AN182" s="1544"/>
      <c r="AO182" s="1544"/>
      <c r="AP182" s="1544"/>
      <c r="AQ182" s="1544"/>
      <c r="AR182" s="1544"/>
      <c r="AS182" s="1544"/>
      <c r="AT182" s="1544"/>
      <c r="AU182" s="1544"/>
      <c r="AV182" s="1544"/>
      <c r="AW182" s="1544"/>
      <c r="AX182" s="1544"/>
      <c r="AY182" s="1544"/>
      <c r="AZ182" s="1544"/>
      <c r="BA182" s="1544"/>
      <c r="BB182" s="1544"/>
      <c r="BC182" s="1544"/>
      <c r="BD182" s="1544"/>
      <c r="BE182" s="1544"/>
      <c r="BF182" s="1544"/>
      <c r="BG182" s="1544"/>
      <c r="BH182" s="1544"/>
      <c r="BI182" s="1544"/>
      <c r="BJ182" s="1544"/>
      <c r="BK182" s="1544"/>
      <c r="BL182" s="1544"/>
      <c r="BM182" s="1544"/>
      <c r="BN182" s="1544"/>
      <c r="BO182" s="1544"/>
      <c r="BP182" s="1544"/>
      <c r="BQ182" s="1544"/>
      <c r="BR182" s="1544"/>
      <c r="BS182" s="1544"/>
      <c r="BT182" s="1544"/>
      <c r="BU182" s="1544"/>
      <c r="BV182" s="1544"/>
      <c r="BW182" s="1544"/>
      <c r="BX182" s="1544"/>
      <c r="BY182" s="1544"/>
      <c r="BZ182" s="1544"/>
      <c r="CA182" s="1544"/>
      <c r="CB182" s="1544"/>
      <c r="CC182" s="1544"/>
      <c r="CD182" s="1544"/>
      <c r="CE182" s="1544"/>
      <c r="CF182" s="1544"/>
      <c r="CG182" s="1544"/>
      <c r="CH182" s="1544"/>
      <c r="CI182" s="1545"/>
    </row>
    <row r="183" spans="1:87" s="314" customFormat="1" ht="6" customHeight="1">
      <c r="A183" s="1496"/>
      <c r="B183" s="1496"/>
      <c r="C183" s="1496"/>
      <c r="D183" s="1496"/>
      <c r="E183" s="1506"/>
      <c r="F183" s="1507"/>
      <c r="G183" s="1507"/>
      <c r="H183" s="1508"/>
      <c r="I183" s="390"/>
      <c r="J183" s="391"/>
      <c r="K183" s="1513"/>
      <c r="L183" s="1513"/>
      <c r="M183" s="1513"/>
      <c r="N183" s="1513"/>
      <c r="O183" s="1513"/>
      <c r="P183" s="1513"/>
      <c r="Q183" s="1513"/>
      <c r="R183" s="1513"/>
      <c r="S183" s="1513"/>
      <c r="T183" s="1513"/>
      <c r="U183" s="1513"/>
      <c r="V183" s="1513"/>
      <c r="W183" s="1513"/>
      <c r="X183" s="1513"/>
      <c r="Y183" s="1513"/>
      <c r="Z183" s="1513"/>
      <c r="AA183" s="1513"/>
      <c r="AB183" s="1513"/>
      <c r="AC183" s="1514"/>
      <c r="AD183" s="1533"/>
      <c r="AE183" s="1534"/>
      <c r="AF183" s="1534"/>
      <c r="AG183" s="1546"/>
      <c r="AH183" s="1546"/>
      <c r="AI183" s="1546"/>
      <c r="AJ183" s="1546"/>
      <c r="AK183" s="1546"/>
      <c r="AL183" s="1546"/>
      <c r="AM183" s="1546"/>
      <c r="AN183" s="1546"/>
      <c r="AO183" s="1546"/>
      <c r="AP183" s="1546"/>
      <c r="AQ183" s="1546"/>
      <c r="AR183" s="1546"/>
      <c r="AS183" s="1546"/>
      <c r="AT183" s="1546"/>
      <c r="AU183" s="1546"/>
      <c r="AV183" s="1546"/>
      <c r="AW183" s="1546"/>
      <c r="AX183" s="1546"/>
      <c r="AY183" s="1546"/>
      <c r="AZ183" s="1546"/>
      <c r="BA183" s="1546"/>
      <c r="BB183" s="1546"/>
      <c r="BC183" s="1546"/>
      <c r="BD183" s="1546"/>
      <c r="BE183" s="1546"/>
      <c r="BF183" s="1546"/>
      <c r="BG183" s="1546"/>
      <c r="BH183" s="1546"/>
      <c r="BI183" s="1546"/>
      <c r="BJ183" s="1546"/>
      <c r="BK183" s="1546"/>
      <c r="BL183" s="1546"/>
      <c r="BM183" s="1546"/>
      <c r="BN183" s="1546"/>
      <c r="BO183" s="1546"/>
      <c r="BP183" s="1546"/>
      <c r="BQ183" s="1546"/>
      <c r="BR183" s="1546"/>
      <c r="BS183" s="1546"/>
      <c r="BT183" s="1546"/>
      <c r="BU183" s="1546"/>
      <c r="BV183" s="1546"/>
      <c r="BW183" s="1546"/>
      <c r="BX183" s="1546"/>
      <c r="BY183" s="1546"/>
      <c r="BZ183" s="1546"/>
      <c r="CA183" s="1546"/>
      <c r="CB183" s="1546"/>
      <c r="CC183" s="1546"/>
      <c r="CD183" s="1546"/>
      <c r="CE183" s="1546"/>
      <c r="CF183" s="1546"/>
      <c r="CG183" s="1546"/>
      <c r="CH183" s="1546"/>
      <c r="CI183" s="1547"/>
    </row>
    <row r="184" spans="1:87" s="314" customFormat="1" ht="6" customHeight="1">
      <c r="A184" s="1496"/>
      <c r="B184" s="1496"/>
      <c r="C184" s="1496"/>
      <c r="D184" s="1496"/>
      <c r="E184" s="1503">
        <v>38</v>
      </c>
      <c r="F184" s="1504"/>
      <c r="G184" s="1504"/>
      <c r="H184" s="1505"/>
      <c r="I184" s="388"/>
      <c r="J184" s="389"/>
      <c r="K184" s="1511" t="s">
        <v>620</v>
      </c>
      <c r="L184" s="1511"/>
      <c r="M184" s="1511"/>
      <c r="N184" s="1511"/>
      <c r="O184" s="1511"/>
      <c r="P184" s="1511"/>
      <c r="Q184" s="1511"/>
      <c r="R184" s="1511"/>
      <c r="S184" s="1511"/>
      <c r="T184" s="1511"/>
      <c r="U184" s="1511"/>
      <c r="V184" s="1511"/>
      <c r="W184" s="1511"/>
      <c r="X184" s="1511"/>
      <c r="Y184" s="1511"/>
      <c r="Z184" s="1511"/>
      <c r="AA184" s="1511"/>
      <c r="AB184" s="1511"/>
      <c r="AC184" s="1512"/>
      <c r="AD184" s="1530"/>
      <c r="AE184" s="1532"/>
      <c r="AF184" s="1532"/>
      <c r="AG184" s="1560" t="s">
        <v>601</v>
      </c>
      <c r="AH184" s="1560"/>
      <c r="AI184" s="1560"/>
      <c r="AJ184" s="1560"/>
      <c r="AK184" s="1560"/>
      <c r="AL184" s="1560"/>
      <c r="AM184" s="1560"/>
      <c r="AN184" s="1560"/>
      <c r="AO184" s="1560"/>
      <c r="AP184" s="1560"/>
      <c r="AQ184" s="1560"/>
      <c r="AR184" s="1560"/>
      <c r="AS184" s="1560"/>
      <c r="AT184" s="1560"/>
      <c r="AU184" s="1560"/>
      <c r="AV184" s="1560"/>
      <c r="AW184" s="1560"/>
      <c r="AX184" s="1560"/>
      <c r="AY184" s="1560"/>
      <c r="AZ184" s="1560"/>
      <c r="BA184" s="1560"/>
      <c r="BB184" s="1560"/>
      <c r="BC184" s="1560"/>
      <c r="BD184" s="1560"/>
      <c r="BE184" s="1560"/>
      <c r="BF184" s="1560"/>
      <c r="BG184" s="1560"/>
      <c r="BH184" s="1560"/>
      <c r="BI184" s="1560"/>
      <c r="BJ184" s="1560"/>
      <c r="BK184" s="1560"/>
      <c r="BL184" s="1560"/>
      <c r="BM184" s="1560"/>
      <c r="BN184" s="1560"/>
      <c r="BO184" s="1560"/>
      <c r="BP184" s="1560"/>
      <c r="BQ184" s="1560"/>
      <c r="BR184" s="1560"/>
      <c r="BS184" s="1560"/>
      <c r="BT184" s="1560"/>
      <c r="BU184" s="1560"/>
      <c r="BV184" s="1560"/>
      <c r="BW184" s="1560"/>
      <c r="BX184" s="1560"/>
      <c r="BY184" s="1560"/>
      <c r="BZ184" s="1560"/>
      <c r="CA184" s="1560"/>
      <c r="CB184" s="1560"/>
      <c r="CC184" s="1560"/>
      <c r="CD184" s="1560"/>
      <c r="CE184" s="1560"/>
      <c r="CF184" s="1560"/>
      <c r="CG184" s="1560"/>
      <c r="CH184" s="1560"/>
      <c r="CI184" s="1561"/>
    </row>
    <row r="185" spans="1:87" s="314" customFormat="1" ht="6" customHeight="1">
      <c r="A185" s="1496"/>
      <c r="B185" s="1496"/>
      <c r="C185" s="1496"/>
      <c r="D185" s="1496"/>
      <c r="E185" s="1506"/>
      <c r="F185" s="1507"/>
      <c r="G185" s="1507"/>
      <c r="H185" s="1508"/>
      <c r="I185" s="388"/>
      <c r="J185" s="389"/>
      <c r="K185" s="1511"/>
      <c r="L185" s="1511"/>
      <c r="M185" s="1511"/>
      <c r="N185" s="1511"/>
      <c r="O185" s="1511"/>
      <c r="P185" s="1511"/>
      <c r="Q185" s="1511"/>
      <c r="R185" s="1511"/>
      <c r="S185" s="1511"/>
      <c r="T185" s="1511"/>
      <c r="U185" s="1511"/>
      <c r="V185" s="1511"/>
      <c r="W185" s="1511"/>
      <c r="X185" s="1511"/>
      <c r="Y185" s="1511"/>
      <c r="Z185" s="1511"/>
      <c r="AA185" s="1511"/>
      <c r="AB185" s="1511"/>
      <c r="AC185" s="1512"/>
      <c r="AD185" s="1531"/>
      <c r="AE185" s="1489"/>
      <c r="AF185" s="1489"/>
      <c r="AG185" s="1562"/>
      <c r="AH185" s="1562"/>
      <c r="AI185" s="1562"/>
      <c r="AJ185" s="1562"/>
      <c r="AK185" s="1562"/>
      <c r="AL185" s="1562"/>
      <c r="AM185" s="1562"/>
      <c r="AN185" s="1562"/>
      <c r="AO185" s="1562"/>
      <c r="AP185" s="1562"/>
      <c r="AQ185" s="1562"/>
      <c r="AR185" s="1562"/>
      <c r="AS185" s="1562"/>
      <c r="AT185" s="1562"/>
      <c r="AU185" s="1562"/>
      <c r="AV185" s="1562"/>
      <c r="AW185" s="1562"/>
      <c r="AX185" s="1562"/>
      <c r="AY185" s="1562"/>
      <c r="AZ185" s="1562"/>
      <c r="BA185" s="1562"/>
      <c r="BB185" s="1562"/>
      <c r="BC185" s="1562"/>
      <c r="BD185" s="1562"/>
      <c r="BE185" s="1562"/>
      <c r="BF185" s="1562"/>
      <c r="BG185" s="1562"/>
      <c r="BH185" s="1562"/>
      <c r="BI185" s="1562"/>
      <c r="BJ185" s="1562"/>
      <c r="BK185" s="1562"/>
      <c r="BL185" s="1562"/>
      <c r="BM185" s="1562"/>
      <c r="BN185" s="1562"/>
      <c r="BO185" s="1562"/>
      <c r="BP185" s="1562"/>
      <c r="BQ185" s="1562"/>
      <c r="BR185" s="1562"/>
      <c r="BS185" s="1562"/>
      <c r="BT185" s="1562"/>
      <c r="BU185" s="1562"/>
      <c r="BV185" s="1562"/>
      <c r="BW185" s="1562"/>
      <c r="BX185" s="1562"/>
      <c r="BY185" s="1562"/>
      <c r="BZ185" s="1562"/>
      <c r="CA185" s="1562"/>
      <c r="CB185" s="1562"/>
      <c r="CC185" s="1562"/>
      <c r="CD185" s="1562"/>
      <c r="CE185" s="1562"/>
      <c r="CF185" s="1562"/>
      <c r="CG185" s="1562"/>
      <c r="CH185" s="1562"/>
      <c r="CI185" s="1563"/>
    </row>
    <row r="186" spans="1:87" s="314" customFormat="1" ht="6" customHeight="1">
      <c r="A186" s="1496"/>
      <c r="B186" s="1496"/>
      <c r="C186" s="1496"/>
      <c r="D186" s="1496"/>
      <c r="E186" s="1506"/>
      <c r="F186" s="1507"/>
      <c r="G186" s="1507"/>
      <c r="H186" s="1508"/>
      <c r="I186" s="388"/>
      <c r="J186" s="389"/>
      <c r="K186" s="1511"/>
      <c r="L186" s="1511"/>
      <c r="M186" s="1511"/>
      <c r="N186" s="1511"/>
      <c r="O186" s="1511"/>
      <c r="P186" s="1511"/>
      <c r="Q186" s="1511"/>
      <c r="R186" s="1511"/>
      <c r="S186" s="1511"/>
      <c r="T186" s="1511"/>
      <c r="U186" s="1511"/>
      <c r="V186" s="1511"/>
      <c r="W186" s="1511"/>
      <c r="X186" s="1511"/>
      <c r="Y186" s="1511"/>
      <c r="Z186" s="1511"/>
      <c r="AA186" s="1511"/>
      <c r="AB186" s="1511"/>
      <c r="AC186" s="1512"/>
      <c r="AD186" s="1531"/>
      <c r="AE186" s="1489"/>
      <c r="AF186" s="1489"/>
      <c r="AG186" s="1562"/>
      <c r="AH186" s="1562"/>
      <c r="AI186" s="1562"/>
      <c r="AJ186" s="1562"/>
      <c r="AK186" s="1562"/>
      <c r="AL186" s="1562"/>
      <c r="AM186" s="1562"/>
      <c r="AN186" s="1562"/>
      <c r="AO186" s="1562"/>
      <c r="AP186" s="1562"/>
      <c r="AQ186" s="1562"/>
      <c r="AR186" s="1562"/>
      <c r="AS186" s="1562"/>
      <c r="AT186" s="1562"/>
      <c r="AU186" s="1562"/>
      <c r="AV186" s="1562"/>
      <c r="AW186" s="1562"/>
      <c r="AX186" s="1562"/>
      <c r="AY186" s="1562"/>
      <c r="AZ186" s="1562"/>
      <c r="BA186" s="1562"/>
      <c r="BB186" s="1562"/>
      <c r="BC186" s="1562"/>
      <c r="BD186" s="1562"/>
      <c r="BE186" s="1562"/>
      <c r="BF186" s="1562"/>
      <c r="BG186" s="1562"/>
      <c r="BH186" s="1562"/>
      <c r="BI186" s="1562"/>
      <c r="BJ186" s="1562"/>
      <c r="BK186" s="1562"/>
      <c r="BL186" s="1562"/>
      <c r="BM186" s="1562"/>
      <c r="BN186" s="1562"/>
      <c r="BO186" s="1562"/>
      <c r="BP186" s="1562"/>
      <c r="BQ186" s="1562"/>
      <c r="BR186" s="1562"/>
      <c r="BS186" s="1562"/>
      <c r="BT186" s="1562"/>
      <c r="BU186" s="1562"/>
      <c r="BV186" s="1562"/>
      <c r="BW186" s="1562"/>
      <c r="BX186" s="1562"/>
      <c r="BY186" s="1562"/>
      <c r="BZ186" s="1562"/>
      <c r="CA186" s="1562"/>
      <c r="CB186" s="1562"/>
      <c r="CC186" s="1562"/>
      <c r="CD186" s="1562"/>
      <c r="CE186" s="1562"/>
      <c r="CF186" s="1562"/>
      <c r="CG186" s="1562"/>
      <c r="CH186" s="1562"/>
      <c r="CI186" s="1563"/>
    </row>
    <row r="187" spans="1:87" s="314" customFormat="1" ht="6" customHeight="1">
      <c r="A187" s="1496"/>
      <c r="B187" s="1496"/>
      <c r="C187" s="1496"/>
      <c r="D187" s="1496"/>
      <c r="E187" s="1506"/>
      <c r="F187" s="1507"/>
      <c r="G187" s="1507"/>
      <c r="H187" s="1508"/>
      <c r="I187" s="390"/>
      <c r="J187" s="391"/>
      <c r="K187" s="1513"/>
      <c r="L187" s="1513"/>
      <c r="M187" s="1513"/>
      <c r="N187" s="1513"/>
      <c r="O187" s="1513"/>
      <c r="P187" s="1513"/>
      <c r="Q187" s="1513"/>
      <c r="R187" s="1513"/>
      <c r="S187" s="1513"/>
      <c r="T187" s="1513"/>
      <c r="U187" s="1513"/>
      <c r="V187" s="1513"/>
      <c r="W187" s="1513"/>
      <c r="X187" s="1513"/>
      <c r="Y187" s="1513"/>
      <c r="Z187" s="1513"/>
      <c r="AA187" s="1513"/>
      <c r="AB187" s="1513"/>
      <c r="AC187" s="1514"/>
      <c r="AD187" s="1533"/>
      <c r="AE187" s="1534"/>
      <c r="AF187" s="1534"/>
      <c r="AG187" s="1564"/>
      <c r="AH187" s="1564"/>
      <c r="AI187" s="1564"/>
      <c r="AJ187" s="1564"/>
      <c r="AK187" s="1564"/>
      <c r="AL187" s="1564"/>
      <c r="AM187" s="1564"/>
      <c r="AN187" s="1564"/>
      <c r="AO187" s="1564"/>
      <c r="AP187" s="1564"/>
      <c r="AQ187" s="1564"/>
      <c r="AR187" s="1564"/>
      <c r="AS187" s="1564"/>
      <c r="AT187" s="1564"/>
      <c r="AU187" s="1564"/>
      <c r="AV187" s="1564"/>
      <c r="AW187" s="1564"/>
      <c r="AX187" s="1564"/>
      <c r="AY187" s="1564"/>
      <c r="AZ187" s="1564"/>
      <c r="BA187" s="1564"/>
      <c r="BB187" s="1564"/>
      <c r="BC187" s="1564"/>
      <c r="BD187" s="1564"/>
      <c r="BE187" s="1564"/>
      <c r="BF187" s="1564"/>
      <c r="BG187" s="1564"/>
      <c r="BH187" s="1564"/>
      <c r="BI187" s="1564"/>
      <c r="BJ187" s="1564"/>
      <c r="BK187" s="1564"/>
      <c r="BL187" s="1564"/>
      <c r="BM187" s="1564"/>
      <c r="BN187" s="1564"/>
      <c r="BO187" s="1564"/>
      <c r="BP187" s="1564"/>
      <c r="BQ187" s="1564"/>
      <c r="BR187" s="1564"/>
      <c r="BS187" s="1564"/>
      <c r="BT187" s="1564"/>
      <c r="BU187" s="1564"/>
      <c r="BV187" s="1564"/>
      <c r="BW187" s="1564"/>
      <c r="BX187" s="1564"/>
      <c r="BY187" s="1564"/>
      <c r="BZ187" s="1564"/>
      <c r="CA187" s="1564"/>
      <c r="CB187" s="1564"/>
      <c r="CC187" s="1564"/>
      <c r="CD187" s="1564"/>
      <c r="CE187" s="1564"/>
      <c r="CF187" s="1564"/>
      <c r="CG187" s="1564"/>
      <c r="CH187" s="1564"/>
      <c r="CI187" s="1565"/>
    </row>
    <row r="188" spans="1:87" s="314" customFormat="1" ht="6" customHeight="1">
      <c r="A188" s="1496"/>
      <c r="B188" s="1496"/>
      <c r="C188" s="1496"/>
      <c r="D188" s="1496"/>
      <c r="E188" s="1503">
        <v>39</v>
      </c>
      <c r="F188" s="1504"/>
      <c r="G188" s="1504"/>
      <c r="H188" s="1505"/>
      <c r="I188" s="1522"/>
      <c r="J188" s="1523"/>
      <c r="K188" s="1523" t="s">
        <v>602</v>
      </c>
      <c r="L188" s="1523"/>
      <c r="M188" s="1523"/>
      <c r="N188" s="1523"/>
      <c r="O188" s="1523"/>
      <c r="P188" s="1523"/>
      <c r="Q188" s="1523"/>
      <c r="R188" s="1523"/>
      <c r="S188" s="1523"/>
      <c r="T188" s="1523"/>
      <c r="U188" s="1523"/>
      <c r="V188" s="1523"/>
      <c r="W188" s="1523"/>
      <c r="X188" s="1523"/>
      <c r="Y188" s="1523"/>
      <c r="Z188" s="1523"/>
      <c r="AA188" s="1523"/>
      <c r="AB188" s="1523"/>
      <c r="AC188" s="1524"/>
      <c r="AD188" s="1530"/>
      <c r="AE188" s="1532"/>
      <c r="AF188" s="1532"/>
      <c r="AG188" s="1542" t="s">
        <v>603</v>
      </c>
      <c r="AH188" s="1542"/>
      <c r="AI188" s="1542"/>
      <c r="AJ188" s="1542"/>
      <c r="AK188" s="1542"/>
      <c r="AL188" s="1542"/>
      <c r="AM188" s="1542"/>
      <c r="AN188" s="1542"/>
      <c r="AO188" s="1542"/>
      <c r="AP188" s="1542"/>
      <c r="AQ188" s="1542"/>
      <c r="AR188" s="1542"/>
      <c r="AS188" s="1542"/>
      <c r="AT188" s="1542"/>
      <c r="AU188" s="1542"/>
      <c r="AV188" s="1542"/>
      <c r="AW188" s="1542"/>
      <c r="AX188" s="1542"/>
      <c r="AY188" s="1542"/>
      <c r="AZ188" s="1542"/>
      <c r="BA188" s="1542"/>
      <c r="BB188" s="1542"/>
      <c r="BC188" s="1542"/>
      <c r="BD188" s="1542"/>
      <c r="BE188" s="1542"/>
      <c r="BF188" s="1542"/>
      <c r="BG188" s="1542"/>
      <c r="BH188" s="1542"/>
      <c r="BI188" s="1542"/>
      <c r="BJ188" s="1542"/>
      <c r="BK188" s="1542"/>
      <c r="BL188" s="1542"/>
      <c r="BM188" s="1542"/>
      <c r="BN188" s="1542"/>
      <c r="BO188" s="1542"/>
      <c r="BP188" s="1542"/>
      <c r="BQ188" s="1542"/>
      <c r="BR188" s="1542"/>
      <c r="BS188" s="1542"/>
      <c r="BT188" s="1542"/>
      <c r="BU188" s="1542"/>
      <c r="BV188" s="1542"/>
      <c r="BW188" s="1542"/>
      <c r="BX188" s="1542"/>
      <c r="BY188" s="1542"/>
      <c r="BZ188" s="1542"/>
      <c r="CA188" s="1542"/>
      <c r="CB188" s="1542"/>
      <c r="CC188" s="1542"/>
      <c r="CD188" s="1542"/>
      <c r="CE188" s="1542"/>
      <c r="CF188" s="1542"/>
      <c r="CG188" s="1542"/>
      <c r="CH188" s="1542"/>
      <c r="CI188" s="1543"/>
    </row>
    <row r="189" spans="1:87" s="314" customFormat="1" ht="6" customHeight="1">
      <c r="A189" s="1496"/>
      <c r="B189" s="1496"/>
      <c r="C189" s="1496"/>
      <c r="D189" s="1496"/>
      <c r="E189" s="1506"/>
      <c r="F189" s="1507"/>
      <c r="G189" s="1507"/>
      <c r="H189" s="1508"/>
      <c r="I189" s="1522"/>
      <c r="J189" s="1523"/>
      <c r="K189" s="1523"/>
      <c r="L189" s="1523"/>
      <c r="M189" s="1523"/>
      <c r="N189" s="1523"/>
      <c r="O189" s="1523"/>
      <c r="P189" s="1523"/>
      <c r="Q189" s="1523"/>
      <c r="R189" s="1523"/>
      <c r="S189" s="1523"/>
      <c r="T189" s="1523"/>
      <c r="U189" s="1523"/>
      <c r="V189" s="1523"/>
      <c r="W189" s="1523"/>
      <c r="X189" s="1523"/>
      <c r="Y189" s="1523"/>
      <c r="Z189" s="1523"/>
      <c r="AA189" s="1523"/>
      <c r="AB189" s="1523"/>
      <c r="AC189" s="1524"/>
      <c r="AD189" s="1531"/>
      <c r="AE189" s="1489"/>
      <c r="AF189" s="1489"/>
      <c r="AG189" s="1544"/>
      <c r="AH189" s="1544"/>
      <c r="AI189" s="1544"/>
      <c r="AJ189" s="1544"/>
      <c r="AK189" s="1544"/>
      <c r="AL189" s="1544"/>
      <c r="AM189" s="1544"/>
      <c r="AN189" s="1544"/>
      <c r="AO189" s="1544"/>
      <c r="AP189" s="1544"/>
      <c r="AQ189" s="1544"/>
      <c r="AR189" s="1544"/>
      <c r="AS189" s="1544"/>
      <c r="AT189" s="1544"/>
      <c r="AU189" s="1544"/>
      <c r="AV189" s="1544"/>
      <c r="AW189" s="1544"/>
      <c r="AX189" s="1544"/>
      <c r="AY189" s="1544"/>
      <c r="AZ189" s="1544"/>
      <c r="BA189" s="1544"/>
      <c r="BB189" s="1544"/>
      <c r="BC189" s="1544"/>
      <c r="BD189" s="1544"/>
      <c r="BE189" s="1544"/>
      <c r="BF189" s="1544"/>
      <c r="BG189" s="1544"/>
      <c r="BH189" s="1544"/>
      <c r="BI189" s="1544"/>
      <c r="BJ189" s="1544"/>
      <c r="BK189" s="1544"/>
      <c r="BL189" s="1544"/>
      <c r="BM189" s="1544"/>
      <c r="BN189" s="1544"/>
      <c r="BO189" s="1544"/>
      <c r="BP189" s="1544"/>
      <c r="BQ189" s="1544"/>
      <c r="BR189" s="1544"/>
      <c r="BS189" s="1544"/>
      <c r="BT189" s="1544"/>
      <c r="BU189" s="1544"/>
      <c r="BV189" s="1544"/>
      <c r="BW189" s="1544"/>
      <c r="BX189" s="1544"/>
      <c r="BY189" s="1544"/>
      <c r="BZ189" s="1544"/>
      <c r="CA189" s="1544"/>
      <c r="CB189" s="1544"/>
      <c r="CC189" s="1544"/>
      <c r="CD189" s="1544"/>
      <c r="CE189" s="1544"/>
      <c r="CF189" s="1544"/>
      <c r="CG189" s="1544"/>
      <c r="CH189" s="1544"/>
      <c r="CI189" s="1545"/>
    </row>
    <row r="190" spans="1:87" s="314" customFormat="1" ht="6" customHeight="1">
      <c r="A190" s="1496"/>
      <c r="B190" s="1496"/>
      <c r="C190" s="1496"/>
      <c r="D190" s="1496"/>
      <c r="E190" s="1506"/>
      <c r="F190" s="1507"/>
      <c r="G190" s="1507"/>
      <c r="H190" s="1508"/>
      <c r="I190" s="1522"/>
      <c r="J190" s="1523"/>
      <c r="K190" s="1523"/>
      <c r="L190" s="1523"/>
      <c r="M190" s="1523"/>
      <c r="N190" s="1523"/>
      <c r="O190" s="1523"/>
      <c r="P190" s="1523"/>
      <c r="Q190" s="1523"/>
      <c r="R190" s="1523"/>
      <c r="S190" s="1523"/>
      <c r="T190" s="1523"/>
      <c r="U190" s="1523"/>
      <c r="V190" s="1523"/>
      <c r="W190" s="1523"/>
      <c r="X190" s="1523"/>
      <c r="Y190" s="1523"/>
      <c r="Z190" s="1523"/>
      <c r="AA190" s="1523"/>
      <c r="AB190" s="1523"/>
      <c r="AC190" s="1524"/>
      <c r="AD190" s="1531"/>
      <c r="AE190" s="1489"/>
      <c r="AF190" s="1489"/>
      <c r="AG190" s="1544"/>
      <c r="AH190" s="1544"/>
      <c r="AI190" s="1544"/>
      <c r="AJ190" s="1544"/>
      <c r="AK190" s="1544"/>
      <c r="AL190" s="1544"/>
      <c r="AM190" s="1544"/>
      <c r="AN190" s="1544"/>
      <c r="AO190" s="1544"/>
      <c r="AP190" s="1544"/>
      <c r="AQ190" s="1544"/>
      <c r="AR190" s="1544"/>
      <c r="AS190" s="1544"/>
      <c r="AT190" s="1544"/>
      <c r="AU190" s="1544"/>
      <c r="AV190" s="1544"/>
      <c r="AW190" s="1544"/>
      <c r="AX190" s="1544"/>
      <c r="AY190" s="1544"/>
      <c r="AZ190" s="1544"/>
      <c r="BA190" s="1544"/>
      <c r="BB190" s="1544"/>
      <c r="BC190" s="1544"/>
      <c r="BD190" s="1544"/>
      <c r="BE190" s="1544"/>
      <c r="BF190" s="1544"/>
      <c r="BG190" s="1544"/>
      <c r="BH190" s="1544"/>
      <c r="BI190" s="1544"/>
      <c r="BJ190" s="1544"/>
      <c r="BK190" s="1544"/>
      <c r="BL190" s="1544"/>
      <c r="BM190" s="1544"/>
      <c r="BN190" s="1544"/>
      <c r="BO190" s="1544"/>
      <c r="BP190" s="1544"/>
      <c r="BQ190" s="1544"/>
      <c r="BR190" s="1544"/>
      <c r="BS190" s="1544"/>
      <c r="BT190" s="1544"/>
      <c r="BU190" s="1544"/>
      <c r="BV190" s="1544"/>
      <c r="BW190" s="1544"/>
      <c r="BX190" s="1544"/>
      <c r="BY190" s="1544"/>
      <c r="BZ190" s="1544"/>
      <c r="CA190" s="1544"/>
      <c r="CB190" s="1544"/>
      <c r="CC190" s="1544"/>
      <c r="CD190" s="1544"/>
      <c r="CE190" s="1544"/>
      <c r="CF190" s="1544"/>
      <c r="CG190" s="1544"/>
      <c r="CH190" s="1544"/>
      <c r="CI190" s="1545"/>
    </row>
    <row r="191" spans="1:87" s="314" customFormat="1" ht="6" customHeight="1">
      <c r="A191" s="1496"/>
      <c r="B191" s="1496"/>
      <c r="C191" s="1496"/>
      <c r="D191" s="1496"/>
      <c r="E191" s="1506"/>
      <c r="F191" s="1507"/>
      <c r="G191" s="1507"/>
      <c r="H191" s="1508"/>
      <c r="I191" s="1522"/>
      <c r="J191" s="1523"/>
      <c r="K191" s="1523"/>
      <c r="L191" s="1523"/>
      <c r="M191" s="1523"/>
      <c r="N191" s="1523"/>
      <c r="O191" s="1523"/>
      <c r="P191" s="1523"/>
      <c r="Q191" s="1523"/>
      <c r="R191" s="1523"/>
      <c r="S191" s="1523"/>
      <c r="T191" s="1523"/>
      <c r="U191" s="1523"/>
      <c r="V191" s="1523"/>
      <c r="W191" s="1523"/>
      <c r="X191" s="1523"/>
      <c r="Y191" s="1523"/>
      <c r="Z191" s="1523"/>
      <c r="AA191" s="1523"/>
      <c r="AB191" s="1523"/>
      <c r="AC191" s="1524"/>
      <c r="AD191" s="1533"/>
      <c r="AE191" s="1534"/>
      <c r="AF191" s="1534"/>
      <c r="AG191" s="1546"/>
      <c r="AH191" s="1546"/>
      <c r="AI191" s="1546"/>
      <c r="AJ191" s="1546"/>
      <c r="AK191" s="1546"/>
      <c r="AL191" s="1546"/>
      <c r="AM191" s="1546"/>
      <c r="AN191" s="1546"/>
      <c r="AO191" s="1546"/>
      <c r="AP191" s="1546"/>
      <c r="AQ191" s="1546"/>
      <c r="AR191" s="1546"/>
      <c r="AS191" s="1546"/>
      <c r="AT191" s="1546"/>
      <c r="AU191" s="1546"/>
      <c r="AV191" s="1546"/>
      <c r="AW191" s="1546"/>
      <c r="AX191" s="1546"/>
      <c r="AY191" s="1546"/>
      <c r="AZ191" s="1546"/>
      <c r="BA191" s="1546"/>
      <c r="BB191" s="1546"/>
      <c r="BC191" s="1546"/>
      <c r="BD191" s="1546"/>
      <c r="BE191" s="1546"/>
      <c r="BF191" s="1546"/>
      <c r="BG191" s="1546"/>
      <c r="BH191" s="1546"/>
      <c r="BI191" s="1546"/>
      <c r="BJ191" s="1546"/>
      <c r="BK191" s="1546"/>
      <c r="BL191" s="1546"/>
      <c r="BM191" s="1546"/>
      <c r="BN191" s="1546"/>
      <c r="BO191" s="1546"/>
      <c r="BP191" s="1546"/>
      <c r="BQ191" s="1546"/>
      <c r="BR191" s="1546"/>
      <c r="BS191" s="1546"/>
      <c r="BT191" s="1546"/>
      <c r="BU191" s="1546"/>
      <c r="BV191" s="1546"/>
      <c r="BW191" s="1546"/>
      <c r="BX191" s="1546"/>
      <c r="BY191" s="1546"/>
      <c r="BZ191" s="1546"/>
      <c r="CA191" s="1546"/>
      <c r="CB191" s="1546"/>
      <c r="CC191" s="1546"/>
      <c r="CD191" s="1546"/>
      <c r="CE191" s="1546"/>
      <c r="CF191" s="1546"/>
      <c r="CG191" s="1546"/>
      <c r="CH191" s="1546"/>
      <c r="CI191" s="1547"/>
    </row>
    <row r="192" spans="1:87" s="314" customFormat="1" ht="6" customHeight="1">
      <c r="A192" s="1496"/>
      <c r="B192" s="1496"/>
      <c r="C192" s="1496"/>
      <c r="D192" s="1496"/>
      <c r="E192" s="1503">
        <v>40</v>
      </c>
      <c r="F192" s="1504"/>
      <c r="G192" s="1504"/>
      <c r="H192" s="1505"/>
      <c r="I192" s="1522"/>
      <c r="J192" s="1523"/>
      <c r="K192" s="1523" t="s">
        <v>604</v>
      </c>
      <c r="L192" s="1523"/>
      <c r="M192" s="1523"/>
      <c r="N192" s="1523"/>
      <c r="O192" s="1523"/>
      <c r="P192" s="1523"/>
      <c r="Q192" s="1523"/>
      <c r="R192" s="1523"/>
      <c r="S192" s="1523"/>
      <c r="T192" s="1523"/>
      <c r="U192" s="1523"/>
      <c r="V192" s="1523"/>
      <c r="W192" s="1523"/>
      <c r="X192" s="1523"/>
      <c r="Y192" s="1523"/>
      <c r="Z192" s="1523"/>
      <c r="AA192" s="1523"/>
      <c r="AB192" s="1523"/>
      <c r="AC192" s="1524"/>
      <c r="AD192" s="1530"/>
      <c r="AE192" s="1532"/>
      <c r="AF192" s="1532"/>
      <c r="AG192" s="1542" t="s">
        <v>605</v>
      </c>
      <c r="AH192" s="1542"/>
      <c r="AI192" s="1542"/>
      <c r="AJ192" s="1542"/>
      <c r="AK192" s="1542"/>
      <c r="AL192" s="1542"/>
      <c r="AM192" s="1542"/>
      <c r="AN192" s="1542"/>
      <c r="AO192" s="1542"/>
      <c r="AP192" s="1542"/>
      <c r="AQ192" s="1542"/>
      <c r="AR192" s="1542"/>
      <c r="AS192" s="1542"/>
      <c r="AT192" s="1542"/>
      <c r="AU192" s="1542"/>
      <c r="AV192" s="1542"/>
      <c r="AW192" s="1542"/>
      <c r="AX192" s="1542"/>
      <c r="AY192" s="1542"/>
      <c r="AZ192" s="1542"/>
      <c r="BA192" s="1542"/>
      <c r="BB192" s="1542"/>
      <c r="BC192" s="1542"/>
      <c r="BD192" s="1542"/>
      <c r="BE192" s="1542"/>
      <c r="BF192" s="1542"/>
      <c r="BG192" s="1542"/>
      <c r="BH192" s="1542"/>
      <c r="BI192" s="1542"/>
      <c r="BJ192" s="1542"/>
      <c r="BK192" s="1542"/>
      <c r="BL192" s="1542"/>
      <c r="BM192" s="1542"/>
      <c r="BN192" s="1542"/>
      <c r="BO192" s="1542"/>
      <c r="BP192" s="1542"/>
      <c r="BQ192" s="1542"/>
      <c r="BR192" s="1542"/>
      <c r="BS192" s="1542"/>
      <c r="BT192" s="1542"/>
      <c r="BU192" s="1542"/>
      <c r="BV192" s="1542"/>
      <c r="BW192" s="1542"/>
      <c r="BX192" s="1542"/>
      <c r="BY192" s="1542"/>
      <c r="BZ192" s="1542"/>
      <c r="CA192" s="1542"/>
      <c r="CB192" s="1542"/>
      <c r="CC192" s="1542"/>
      <c r="CD192" s="1542"/>
      <c r="CE192" s="1542"/>
      <c r="CF192" s="1542"/>
      <c r="CG192" s="1542"/>
      <c r="CH192" s="1542"/>
      <c r="CI192" s="1543"/>
    </row>
    <row r="193" spans="1:87" s="314" customFormat="1" ht="6" customHeight="1">
      <c r="A193" s="1496"/>
      <c r="B193" s="1496"/>
      <c r="C193" s="1496"/>
      <c r="D193" s="1496"/>
      <c r="E193" s="1506"/>
      <c r="F193" s="1507"/>
      <c r="G193" s="1507"/>
      <c r="H193" s="1508"/>
      <c r="I193" s="1522"/>
      <c r="J193" s="1523"/>
      <c r="K193" s="1523"/>
      <c r="L193" s="1523"/>
      <c r="M193" s="1523"/>
      <c r="N193" s="1523"/>
      <c r="O193" s="1523"/>
      <c r="P193" s="1523"/>
      <c r="Q193" s="1523"/>
      <c r="R193" s="1523"/>
      <c r="S193" s="1523"/>
      <c r="T193" s="1523"/>
      <c r="U193" s="1523"/>
      <c r="V193" s="1523"/>
      <c r="W193" s="1523"/>
      <c r="X193" s="1523"/>
      <c r="Y193" s="1523"/>
      <c r="Z193" s="1523"/>
      <c r="AA193" s="1523"/>
      <c r="AB193" s="1523"/>
      <c r="AC193" s="1524"/>
      <c r="AD193" s="1531"/>
      <c r="AE193" s="1489"/>
      <c r="AF193" s="1489"/>
      <c r="AG193" s="1544"/>
      <c r="AH193" s="1544"/>
      <c r="AI193" s="1544"/>
      <c r="AJ193" s="1544"/>
      <c r="AK193" s="1544"/>
      <c r="AL193" s="1544"/>
      <c r="AM193" s="1544"/>
      <c r="AN193" s="1544"/>
      <c r="AO193" s="1544"/>
      <c r="AP193" s="1544"/>
      <c r="AQ193" s="1544"/>
      <c r="AR193" s="1544"/>
      <c r="AS193" s="1544"/>
      <c r="AT193" s="1544"/>
      <c r="AU193" s="1544"/>
      <c r="AV193" s="1544"/>
      <c r="AW193" s="1544"/>
      <c r="AX193" s="1544"/>
      <c r="AY193" s="1544"/>
      <c r="AZ193" s="1544"/>
      <c r="BA193" s="1544"/>
      <c r="BB193" s="1544"/>
      <c r="BC193" s="1544"/>
      <c r="BD193" s="1544"/>
      <c r="BE193" s="1544"/>
      <c r="BF193" s="1544"/>
      <c r="BG193" s="1544"/>
      <c r="BH193" s="1544"/>
      <c r="BI193" s="1544"/>
      <c r="BJ193" s="1544"/>
      <c r="BK193" s="1544"/>
      <c r="BL193" s="1544"/>
      <c r="BM193" s="1544"/>
      <c r="BN193" s="1544"/>
      <c r="BO193" s="1544"/>
      <c r="BP193" s="1544"/>
      <c r="BQ193" s="1544"/>
      <c r="BR193" s="1544"/>
      <c r="BS193" s="1544"/>
      <c r="BT193" s="1544"/>
      <c r="BU193" s="1544"/>
      <c r="BV193" s="1544"/>
      <c r="BW193" s="1544"/>
      <c r="BX193" s="1544"/>
      <c r="BY193" s="1544"/>
      <c r="BZ193" s="1544"/>
      <c r="CA193" s="1544"/>
      <c r="CB193" s="1544"/>
      <c r="CC193" s="1544"/>
      <c r="CD193" s="1544"/>
      <c r="CE193" s="1544"/>
      <c r="CF193" s="1544"/>
      <c r="CG193" s="1544"/>
      <c r="CH193" s="1544"/>
      <c r="CI193" s="1545"/>
    </row>
    <row r="194" spans="1:87" s="314" customFormat="1" ht="6" customHeight="1">
      <c r="A194" s="1496"/>
      <c r="B194" s="1496"/>
      <c r="C194" s="1496"/>
      <c r="D194" s="1496"/>
      <c r="E194" s="1506"/>
      <c r="F194" s="1507"/>
      <c r="G194" s="1507"/>
      <c r="H194" s="1508"/>
      <c r="I194" s="1522"/>
      <c r="J194" s="1523"/>
      <c r="K194" s="1523"/>
      <c r="L194" s="1523"/>
      <c r="M194" s="1523"/>
      <c r="N194" s="1523"/>
      <c r="O194" s="1523"/>
      <c r="P194" s="1523"/>
      <c r="Q194" s="1523"/>
      <c r="R194" s="1523"/>
      <c r="S194" s="1523"/>
      <c r="T194" s="1523"/>
      <c r="U194" s="1523"/>
      <c r="V194" s="1523"/>
      <c r="W194" s="1523"/>
      <c r="X194" s="1523"/>
      <c r="Y194" s="1523"/>
      <c r="Z194" s="1523"/>
      <c r="AA194" s="1523"/>
      <c r="AB194" s="1523"/>
      <c r="AC194" s="1524"/>
      <c r="AD194" s="1531"/>
      <c r="AE194" s="1489"/>
      <c r="AF194" s="1489"/>
      <c r="AG194" s="1544"/>
      <c r="AH194" s="1544"/>
      <c r="AI194" s="1544"/>
      <c r="AJ194" s="1544"/>
      <c r="AK194" s="1544"/>
      <c r="AL194" s="1544"/>
      <c r="AM194" s="1544"/>
      <c r="AN194" s="1544"/>
      <c r="AO194" s="1544"/>
      <c r="AP194" s="1544"/>
      <c r="AQ194" s="1544"/>
      <c r="AR194" s="1544"/>
      <c r="AS194" s="1544"/>
      <c r="AT194" s="1544"/>
      <c r="AU194" s="1544"/>
      <c r="AV194" s="1544"/>
      <c r="AW194" s="1544"/>
      <c r="AX194" s="1544"/>
      <c r="AY194" s="1544"/>
      <c r="AZ194" s="1544"/>
      <c r="BA194" s="1544"/>
      <c r="BB194" s="1544"/>
      <c r="BC194" s="1544"/>
      <c r="BD194" s="1544"/>
      <c r="BE194" s="1544"/>
      <c r="BF194" s="1544"/>
      <c r="BG194" s="1544"/>
      <c r="BH194" s="1544"/>
      <c r="BI194" s="1544"/>
      <c r="BJ194" s="1544"/>
      <c r="BK194" s="1544"/>
      <c r="BL194" s="1544"/>
      <c r="BM194" s="1544"/>
      <c r="BN194" s="1544"/>
      <c r="BO194" s="1544"/>
      <c r="BP194" s="1544"/>
      <c r="BQ194" s="1544"/>
      <c r="BR194" s="1544"/>
      <c r="BS194" s="1544"/>
      <c r="BT194" s="1544"/>
      <c r="BU194" s="1544"/>
      <c r="BV194" s="1544"/>
      <c r="BW194" s="1544"/>
      <c r="BX194" s="1544"/>
      <c r="BY194" s="1544"/>
      <c r="BZ194" s="1544"/>
      <c r="CA194" s="1544"/>
      <c r="CB194" s="1544"/>
      <c r="CC194" s="1544"/>
      <c r="CD194" s="1544"/>
      <c r="CE194" s="1544"/>
      <c r="CF194" s="1544"/>
      <c r="CG194" s="1544"/>
      <c r="CH194" s="1544"/>
      <c r="CI194" s="1545"/>
    </row>
    <row r="195" spans="1:87" s="314" customFormat="1" ht="6" customHeight="1">
      <c r="A195" s="1496"/>
      <c r="B195" s="1496"/>
      <c r="C195" s="1496"/>
      <c r="D195" s="1496"/>
      <c r="E195" s="1506"/>
      <c r="F195" s="1507"/>
      <c r="G195" s="1507"/>
      <c r="H195" s="1508"/>
      <c r="I195" s="1522"/>
      <c r="J195" s="1523"/>
      <c r="K195" s="1523"/>
      <c r="L195" s="1523"/>
      <c r="M195" s="1523"/>
      <c r="N195" s="1523"/>
      <c r="O195" s="1523"/>
      <c r="P195" s="1523"/>
      <c r="Q195" s="1523"/>
      <c r="R195" s="1523"/>
      <c r="S195" s="1523"/>
      <c r="T195" s="1523"/>
      <c r="U195" s="1523"/>
      <c r="V195" s="1523"/>
      <c r="W195" s="1523"/>
      <c r="X195" s="1523"/>
      <c r="Y195" s="1523"/>
      <c r="Z195" s="1523"/>
      <c r="AA195" s="1523"/>
      <c r="AB195" s="1523"/>
      <c r="AC195" s="1524"/>
      <c r="AD195" s="1533"/>
      <c r="AE195" s="1534"/>
      <c r="AF195" s="1534"/>
      <c r="AG195" s="1546"/>
      <c r="AH195" s="1546"/>
      <c r="AI195" s="1546"/>
      <c r="AJ195" s="1546"/>
      <c r="AK195" s="1546"/>
      <c r="AL195" s="1546"/>
      <c r="AM195" s="1546"/>
      <c r="AN195" s="1546"/>
      <c r="AO195" s="1546"/>
      <c r="AP195" s="1546"/>
      <c r="AQ195" s="1546"/>
      <c r="AR195" s="1546"/>
      <c r="AS195" s="1546"/>
      <c r="AT195" s="1546"/>
      <c r="AU195" s="1546"/>
      <c r="AV195" s="1546"/>
      <c r="AW195" s="1546"/>
      <c r="AX195" s="1546"/>
      <c r="AY195" s="1546"/>
      <c r="AZ195" s="1546"/>
      <c r="BA195" s="1546"/>
      <c r="BB195" s="1546"/>
      <c r="BC195" s="1546"/>
      <c r="BD195" s="1546"/>
      <c r="BE195" s="1546"/>
      <c r="BF195" s="1546"/>
      <c r="BG195" s="1546"/>
      <c r="BH195" s="1546"/>
      <c r="BI195" s="1546"/>
      <c r="BJ195" s="1546"/>
      <c r="BK195" s="1546"/>
      <c r="BL195" s="1546"/>
      <c r="BM195" s="1546"/>
      <c r="BN195" s="1546"/>
      <c r="BO195" s="1546"/>
      <c r="BP195" s="1546"/>
      <c r="BQ195" s="1546"/>
      <c r="BR195" s="1546"/>
      <c r="BS195" s="1546"/>
      <c r="BT195" s="1546"/>
      <c r="BU195" s="1546"/>
      <c r="BV195" s="1546"/>
      <c r="BW195" s="1546"/>
      <c r="BX195" s="1546"/>
      <c r="BY195" s="1546"/>
      <c r="BZ195" s="1546"/>
      <c r="CA195" s="1546"/>
      <c r="CB195" s="1546"/>
      <c r="CC195" s="1546"/>
      <c r="CD195" s="1546"/>
      <c r="CE195" s="1546"/>
      <c r="CF195" s="1546"/>
      <c r="CG195" s="1546"/>
      <c r="CH195" s="1546"/>
      <c r="CI195" s="1547"/>
    </row>
    <row r="196" spans="1:87" s="314" customFormat="1" ht="6" customHeight="1">
      <c r="A196" s="1496"/>
      <c r="B196" s="1496"/>
      <c r="C196" s="1496"/>
      <c r="D196" s="1496"/>
      <c r="E196" s="1503">
        <v>41</v>
      </c>
      <c r="F196" s="1504"/>
      <c r="G196" s="1504"/>
      <c r="H196" s="1505"/>
      <c r="I196" s="1554"/>
      <c r="J196" s="1555"/>
      <c r="K196" s="1497" t="s">
        <v>606</v>
      </c>
      <c r="L196" s="1497"/>
      <c r="M196" s="1497"/>
      <c r="N196" s="1497"/>
      <c r="O196" s="1497"/>
      <c r="P196" s="1497"/>
      <c r="Q196" s="1497"/>
      <c r="R196" s="1497"/>
      <c r="S196" s="1497"/>
      <c r="T196" s="1497"/>
      <c r="U196" s="1497"/>
      <c r="V196" s="1497"/>
      <c r="W196" s="1497"/>
      <c r="X196" s="1497"/>
      <c r="Y196" s="1497"/>
      <c r="Z196" s="1497"/>
      <c r="AA196" s="1497"/>
      <c r="AB196" s="1497"/>
      <c r="AC196" s="1498"/>
      <c r="AD196" s="1530"/>
      <c r="AE196" s="1532"/>
      <c r="AF196" s="1532"/>
      <c r="AG196" s="1542" t="s">
        <v>607</v>
      </c>
      <c r="AH196" s="1542"/>
      <c r="AI196" s="1542"/>
      <c r="AJ196" s="1542"/>
      <c r="AK196" s="1542"/>
      <c r="AL196" s="1542"/>
      <c r="AM196" s="1542"/>
      <c r="AN196" s="1542"/>
      <c r="AO196" s="1542"/>
      <c r="AP196" s="1542"/>
      <c r="AQ196" s="1542"/>
      <c r="AR196" s="1542"/>
      <c r="AS196" s="1542"/>
      <c r="AT196" s="1542"/>
      <c r="AU196" s="1542"/>
      <c r="AV196" s="1542"/>
      <c r="AW196" s="1542"/>
      <c r="AX196" s="1542"/>
      <c r="AY196" s="1542"/>
      <c r="AZ196" s="1542"/>
      <c r="BA196" s="1542"/>
      <c r="BB196" s="1542"/>
      <c r="BC196" s="1542"/>
      <c r="BD196" s="1542"/>
      <c r="BE196" s="1542"/>
      <c r="BF196" s="1542"/>
      <c r="BG196" s="1542"/>
      <c r="BH196" s="1542"/>
      <c r="BI196" s="1542"/>
      <c r="BJ196" s="1542"/>
      <c r="BK196" s="1542"/>
      <c r="BL196" s="1542"/>
      <c r="BM196" s="1542"/>
      <c r="BN196" s="1542"/>
      <c r="BO196" s="1542"/>
      <c r="BP196" s="1542"/>
      <c r="BQ196" s="1542"/>
      <c r="BR196" s="1542"/>
      <c r="BS196" s="1542"/>
      <c r="BT196" s="1542"/>
      <c r="BU196" s="1542"/>
      <c r="BV196" s="1542"/>
      <c r="BW196" s="1542"/>
      <c r="BX196" s="1542"/>
      <c r="BY196" s="1542"/>
      <c r="BZ196" s="1542"/>
      <c r="CA196" s="1542"/>
      <c r="CB196" s="1542"/>
      <c r="CC196" s="1542"/>
      <c r="CD196" s="1542"/>
      <c r="CE196" s="1542"/>
      <c r="CF196" s="1542"/>
      <c r="CG196" s="1542"/>
      <c r="CH196" s="1542"/>
      <c r="CI196" s="1543"/>
    </row>
    <row r="197" spans="1:87" s="314" customFormat="1" ht="6" customHeight="1">
      <c r="A197" s="1496"/>
      <c r="B197" s="1496"/>
      <c r="C197" s="1496"/>
      <c r="D197" s="1496"/>
      <c r="E197" s="1506"/>
      <c r="F197" s="1507"/>
      <c r="G197" s="1507"/>
      <c r="H197" s="1508"/>
      <c r="I197" s="1556"/>
      <c r="J197" s="1557"/>
      <c r="K197" s="1499"/>
      <c r="L197" s="1499"/>
      <c r="M197" s="1499"/>
      <c r="N197" s="1499"/>
      <c r="O197" s="1499"/>
      <c r="P197" s="1499"/>
      <c r="Q197" s="1499"/>
      <c r="R197" s="1499"/>
      <c r="S197" s="1499"/>
      <c r="T197" s="1499"/>
      <c r="U197" s="1499"/>
      <c r="V197" s="1499"/>
      <c r="W197" s="1499"/>
      <c r="X197" s="1499"/>
      <c r="Y197" s="1499"/>
      <c r="Z197" s="1499"/>
      <c r="AA197" s="1499"/>
      <c r="AB197" s="1499"/>
      <c r="AC197" s="1500"/>
      <c r="AD197" s="1531"/>
      <c r="AE197" s="1489"/>
      <c r="AF197" s="1489"/>
      <c r="AG197" s="1544"/>
      <c r="AH197" s="1544"/>
      <c r="AI197" s="1544"/>
      <c r="AJ197" s="1544"/>
      <c r="AK197" s="1544"/>
      <c r="AL197" s="1544"/>
      <c r="AM197" s="1544"/>
      <c r="AN197" s="1544"/>
      <c r="AO197" s="1544"/>
      <c r="AP197" s="1544"/>
      <c r="AQ197" s="1544"/>
      <c r="AR197" s="1544"/>
      <c r="AS197" s="1544"/>
      <c r="AT197" s="1544"/>
      <c r="AU197" s="1544"/>
      <c r="AV197" s="1544"/>
      <c r="AW197" s="1544"/>
      <c r="AX197" s="1544"/>
      <c r="AY197" s="1544"/>
      <c r="AZ197" s="1544"/>
      <c r="BA197" s="1544"/>
      <c r="BB197" s="1544"/>
      <c r="BC197" s="1544"/>
      <c r="BD197" s="1544"/>
      <c r="BE197" s="1544"/>
      <c r="BF197" s="1544"/>
      <c r="BG197" s="1544"/>
      <c r="BH197" s="1544"/>
      <c r="BI197" s="1544"/>
      <c r="BJ197" s="1544"/>
      <c r="BK197" s="1544"/>
      <c r="BL197" s="1544"/>
      <c r="BM197" s="1544"/>
      <c r="BN197" s="1544"/>
      <c r="BO197" s="1544"/>
      <c r="BP197" s="1544"/>
      <c r="BQ197" s="1544"/>
      <c r="BR197" s="1544"/>
      <c r="BS197" s="1544"/>
      <c r="BT197" s="1544"/>
      <c r="BU197" s="1544"/>
      <c r="BV197" s="1544"/>
      <c r="BW197" s="1544"/>
      <c r="BX197" s="1544"/>
      <c r="BY197" s="1544"/>
      <c r="BZ197" s="1544"/>
      <c r="CA197" s="1544"/>
      <c r="CB197" s="1544"/>
      <c r="CC197" s="1544"/>
      <c r="CD197" s="1544"/>
      <c r="CE197" s="1544"/>
      <c r="CF197" s="1544"/>
      <c r="CG197" s="1544"/>
      <c r="CH197" s="1544"/>
      <c r="CI197" s="1545"/>
    </row>
    <row r="198" spans="1:87" s="314" customFormat="1" ht="6" customHeight="1">
      <c r="A198" s="1496"/>
      <c r="B198" s="1496"/>
      <c r="C198" s="1496"/>
      <c r="D198" s="1496"/>
      <c r="E198" s="1506"/>
      <c r="F198" s="1507"/>
      <c r="G198" s="1507"/>
      <c r="H198" s="1508"/>
      <c r="I198" s="1556"/>
      <c r="J198" s="1557"/>
      <c r="K198" s="1499"/>
      <c r="L198" s="1499"/>
      <c r="M198" s="1499"/>
      <c r="N198" s="1499"/>
      <c r="O198" s="1499"/>
      <c r="P198" s="1499"/>
      <c r="Q198" s="1499"/>
      <c r="R198" s="1499"/>
      <c r="S198" s="1499"/>
      <c r="T198" s="1499"/>
      <c r="U198" s="1499"/>
      <c r="V198" s="1499"/>
      <c r="W198" s="1499"/>
      <c r="X198" s="1499"/>
      <c r="Y198" s="1499"/>
      <c r="Z198" s="1499"/>
      <c r="AA198" s="1499"/>
      <c r="AB198" s="1499"/>
      <c r="AC198" s="1500"/>
      <c r="AD198" s="1531"/>
      <c r="AE198" s="1489"/>
      <c r="AF198" s="1489"/>
      <c r="AG198" s="1544"/>
      <c r="AH198" s="1544"/>
      <c r="AI198" s="1544"/>
      <c r="AJ198" s="1544"/>
      <c r="AK198" s="1544"/>
      <c r="AL198" s="1544"/>
      <c r="AM198" s="1544"/>
      <c r="AN198" s="1544"/>
      <c r="AO198" s="1544"/>
      <c r="AP198" s="1544"/>
      <c r="AQ198" s="1544"/>
      <c r="AR198" s="1544"/>
      <c r="AS198" s="1544"/>
      <c r="AT198" s="1544"/>
      <c r="AU198" s="1544"/>
      <c r="AV198" s="1544"/>
      <c r="AW198" s="1544"/>
      <c r="AX198" s="1544"/>
      <c r="AY198" s="1544"/>
      <c r="AZ198" s="1544"/>
      <c r="BA198" s="1544"/>
      <c r="BB198" s="1544"/>
      <c r="BC198" s="1544"/>
      <c r="BD198" s="1544"/>
      <c r="BE198" s="1544"/>
      <c r="BF198" s="1544"/>
      <c r="BG198" s="1544"/>
      <c r="BH198" s="1544"/>
      <c r="BI198" s="1544"/>
      <c r="BJ198" s="1544"/>
      <c r="BK198" s="1544"/>
      <c r="BL198" s="1544"/>
      <c r="BM198" s="1544"/>
      <c r="BN198" s="1544"/>
      <c r="BO198" s="1544"/>
      <c r="BP198" s="1544"/>
      <c r="BQ198" s="1544"/>
      <c r="BR198" s="1544"/>
      <c r="BS198" s="1544"/>
      <c r="BT198" s="1544"/>
      <c r="BU198" s="1544"/>
      <c r="BV198" s="1544"/>
      <c r="BW198" s="1544"/>
      <c r="BX198" s="1544"/>
      <c r="BY198" s="1544"/>
      <c r="BZ198" s="1544"/>
      <c r="CA198" s="1544"/>
      <c r="CB198" s="1544"/>
      <c r="CC198" s="1544"/>
      <c r="CD198" s="1544"/>
      <c r="CE198" s="1544"/>
      <c r="CF198" s="1544"/>
      <c r="CG198" s="1544"/>
      <c r="CH198" s="1544"/>
      <c r="CI198" s="1545"/>
    </row>
    <row r="199" spans="1:87" s="314" customFormat="1" ht="6" customHeight="1">
      <c r="A199" s="1496"/>
      <c r="B199" s="1496"/>
      <c r="C199" s="1496"/>
      <c r="D199" s="1496"/>
      <c r="E199" s="1506"/>
      <c r="F199" s="1507"/>
      <c r="G199" s="1507"/>
      <c r="H199" s="1508"/>
      <c r="I199" s="1556"/>
      <c r="J199" s="1557"/>
      <c r="K199" s="1499"/>
      <c r="L199" s="1499"/>
      <c r="M199" s="1499"/>
      <c r="N199" s="1499"/>
      <c r="O199" s="1499"/>
      <c r="P199" s="1499"/>
      <c r="Q199" s="1499"/>
      <c r="R199" s="1499"/>
      <c r="S199" s="1499"/>
      <c r="T199" s="1499"/>
      <c r="U199" s="1499"/>
      <c r="V199" s="1499"/>
      <c r="W199" s="1499"/>
      <c r="X199" s="1499"/>
      <c r="Y199" s="1499"/>
      <c r="Z199" s="1499"/>
      <c r="AA199" s="1499"/>
      <c r="AB199" s="1499"/>
      <c r="AC199" s="1500"/>
      <c r="AD199" s="1531"/>
      <c r="AE199" s="1489"/>
      <c r="AF199" s="1489"/>
      <c r="AG199" s="1544"/>
      <c r="AH199" s="1544"/>
      <c r="AI199" s="1544"/>
      <c r="AJ199" s="1544"/>
      <c r="AK199" s="1544"/>
      <c r="AL199" s="1544"/>
      <c r="AM199" s="1544"/>
      <c r="AN199" s="1544"/>
      <c r="AO199" s="1544"/>
      <c r="AP199" s="1544"/>
      <c r="AQ199" s="1544"/>
      <c r="AR199" s="1544"/>
      <c r="AS199" s="1544"/>
      <c r="AT199" s="1544"/>
      <c r="AU199" s="1544"/>
      <c r="AV199" s="1544"/>
      <c r="AW199" s="1544"/>
      <c r="AX199" s="1544"/>
      <c r="AY199" s="1544"/>
      <c r="AZ199" s="1544"/>
      <c r="BA199" s="1544"/>
      <c r="BB199" s="1544"/>
      <c r="BC199" s="1544"/>
      <c r="BD199" s="1544"/>
      <c r="BE199" s="1544"/>
      <c r="BF199" s="1544"/>
      <c r="BG199" s="1544"/>
      <c r="BH199" s="1544"/>
      <c r="BI199" s="1544"/>
      <c r="BJ199" s="1544"/>
      <c r="BK199" s="1544"/>
      <c r="BL199" s="1544"/>
      <c r="BM199" s="1544"/>
      <c r="BN199" s="1544"/>
      <c r="BO199" s="1544"/>
      <c r="BP199" s="1544"/>
      <c r="BQ199" s="1544"/>
      <c r="BR199" s="1544"/>
      <c r="BS199" s="1544"/>
      <c r="BT199" s="1544"/>
      <c r="BU199" s="1544"/>
      <c r="BV199" s="1544"/>
      <c r="BW199" s="1544"/>
      <c r="BX199" s="1544"/>
      <c r="BY199" s="1544"/>
      <c r="BZ199" s="1544"/>
      <c r="CA199" s="1544"/>
      <c r="CB199" s="1544"/>
      <c r="CC199" s="1544"/>
      <c r="CD199" s="1544"/>
      <c r="CE199" s="1544"/>
      <c r="CF199" s="1544"/>
      <c r="CG199" s="1544"/>
      <c r="CH199" s="1544"/>
      <c r="CI199" s="1545"/>
    </row>
    <row r="200" spans="1:87" s="314" customFormat="1" ht="6" customHeight="1">
      <c r="A200" s="1496"/>
      <c r="B200" s="1496"/>
      <c r="C200" s="1496"/>
      <c r="D200" s="1496"/>
      <c r="E200" s="1506"/>
      <c r="F200" s="1507"/>
      <c r="G200" s="1507"/>
      <c r="H200" s="1508"/>
      <c r="I200" s="1556"/>
      <c r="J200" s="1557"/>
      <c r="K200" s="1499"/>
      <c r="L200" s="1499"/>
      <c r="M200" s="1499"/>
      <c r="N200" s="1499"/>
      <c r="O200" s="1499"/>
      <c r="P200" s="1499"/>
      <c r="Q200" s="1499"/>
      <c r="R200" s="1499"/>
      <c r="S200" s="1499"/>
      <c r="T200" s="1499"/>
      <c r="U200" s="1499"/>
      <c r="V200" s="1499"/>
      <c r="W200" s="1499"/>
      <c r="X200" s="1499"/>
      <c r="Y200" s="1499"/>
      <c r="Z200" s="1499"/>
      <c r="AA200" s="1499"/>
      <c r="AB200" s="1499"/>
      <c r="AC200" s="1500"/>
      <c r="AD200" s="1531"/>
      <c r="AE200" s="1489"/>
      <c r="AF200" s="1489"/>
      <c r="AG200" s="1544" t="s">
        <v>608</v>
      </c>
      <c r="AH200" s="1544"/>
      <c r="AI200" s="1544"/>
      <c r="AJ200" s="1544"/>
      <c r="AK200" s="1544"/>
      <c r="AL200" s="1544"/>
      <c r="AM200" s="1544"/>
      <c r="AN200" s="1544"/>
      <c r="AO200" s="1544"/>
      <c r="AP200" s="1544"/>
      <c r="AQ200" s="1544"/>
      <c r="AR200" s="1544"/>
      <c r="AS200" s="1544"/>
      <c r="AT200" s="1544"/>
      <c r="AU200" s="1544"/>
      <c r="AV200" s="1544"/>
      <c r="AW200" s="1544"/>
      <c r="AX200" s="1544"/>
      <c r="AY200" s="1544"/>
      <c r="AZ200" s="1544"/>
      <c r="BA200" s="1544"/>
      <c r="BB200" s="1544"/>
      <c r="BC200" s="1544"/>
      <c r="BD200" s="1544"/>
      <c r="BE200" s="1544"/>
      <c r="BF200" s="1544"/>
      <c r="BG200" s="1544"/>
      <c r="BH200" s="1544"/>
      <c r="BI200" s="1544"/>
      <c r="BJ200" s="1544"/>
      <c r="BK200" s="1544"/>
      <c r="BL200" s="1544"/>
      <c r="BM200" s="1544"/>
      <c r="BN200" s="1544"/>
      <c r="BO200" s="1544"/>
      <c r="BP200" s="1544"/>
      <c r="BQ200" s="1544"/>
      <c r="BR200" s="1544"/>
      <c r="BS200" s="1544"/>
      <c r="BT200" s="1544"/>
      <c r="BU200" s="1544"/>
      <c r="BV200" s="1544"/>
      <c r="BW200" s="1544"/>
      <c r="BX200" s="1544"/>
      <c r="BY200" s="1544"/>
      <c r="BZ200" s="1544"/>
      <c r="CA200" s="1544"/>
      <c r="CB200" s="1544"/>
      <c r="CC200" s="1544"/>
      <c r="CD200" s="1544"/>
      <c r="CE200" s="1544"/>
      <c r="CF200" s="1544"/>
      <c r="CG200" s="1544"/>
      <c r="CH200" s="1544"/>
      <c r="CI200" s="1545"/>
    </row>
    <row r="201" spans="1:87" s="314" customFormat="1" ht="6" customHeight="1">
      <c r="A201" s="1496"/>
      <c r="B201" s="1496"/>
      <c r="C201" s="1496"/>
      <c r="D201" s="1496"/>
      <c r="E201" s="1506"/>
      <c r="F201" s="1507"/>
      <c r="G201" s="1507"/>
      <c r="H201" s="1508"/>
      <c r="I201" s="1556"/>
      <c r="J201" s="1557"/>
      <c r="K201" s="1499"/>
      <c r="L201" s="1499"/>
      <c r="M201" s="1499"/>
      <c r="N201" s="1499"/>
      <c r="O201" s="1499"/>
      <c r="P201" s="1499"/>
      <c r="Q201" s="1499"/>
      <c r="R201" s="1499"/>
      <c r="S201" s="1499"/>
      <c r="T201" s="1499"/>
      <c r="U201" s="1499"/>
      <c r="V201" s="1499"/>
      <c r="W201" s="1499"/>
      <c r="X201" s="1499"/>
      <c r="Y201" s="1499"/>
      <c r="Z201" s="1499"/>
      <c r="AA201" s="1499"/>
      <c r="AB201" s="1499"/>
      <c r="AC201" s="1500"/>
      <c r="AD201" s="1531"/>
      <c r="AE201" s="1489"/>
      <c r="AF201" s="1489"/>
      <c r="AG201" s="1544"/>
      <c r="AH201" s="1544"/>
      <c r="AI201" s="1544"/>
      <c r="AJ201" s="1544"/>
      <c r="AK201" s="1544"/>
      <c r="AL201" s="1544"/>
      <c r="AM201" s="1544"/>
      <c r="AN201" s="1544"/>
      <c r="AO201" s="1544"/>
      <c r="AP201" s="1544"/>
      <c r="AQ201" s="1544"/>
      <c r="AR201" s="1544"/>
      <c r="AS201" s="1544"/>
      <c r="AT201" s="1544"/>
      <c r="AU201" s="1544"/>
      <c r="AV201" s="1544"/>
      <c r="AW201" s="1544"/>
      <c r="AX201" s="1544"/>
      <c r="AY201" s="1544"/>
      <c r="AZ201" s="1544"/>
      <c r="BA201" s="1544"/>
      <c r="BB201" s="1544"/>
      <c r="BC201" s="1544"/>
      <c r="BD201" s="1544"/>
      <c r="BE201" s="1544"/>
      <c r="BF201" s="1544"/>
      <c r="BG201" s="1544"/>
      <c r="BH201" s="1544"/>
      <c r="BI201" s="1544"/>
      <c r="BJ201" s="1544"/>
      <c r="BK201" s="1544"/>
      <c r="BL201" s="1544"/>
      <c r="BM201" s="1544"/>
      <c r="BN201" s="1544"/>
      <c r="BO201" s="1544"/>
      <c r="BP201" s="1544"/>
      <c r="BQ201" s="1544"/>
      <c r="BR201" s="1544"/>
      <c r="BS201" s="1544"/>
      <c r="BT201" s="1544"/>
      <c r="BU201" s="1544"/>
      <c r="BV201" s="1544"/>
      <c r="BW201" s="1544"/>
      <c r="BX201" s="1544"/>
      <c r="BY201" s="1544"/>
      <c r="BZ201" s="1544"/>
      <c r="CA201" s="1544"/>
      <c r="CB201" s="1544"/>
      <c r="CC201" s="1544"/>
      <c r="CD201" s="1544"/>
      <c r="CE201" s="1544"/>
      <c r="CF201" s="1544"/>
      <c r="CG201" s="1544"/>
      <c r="CH201" s="1544"/>
      <c r="CI201" s="1545"/>
    </row>
    <row r="202" spans="1:87" s="314" customFormat="1" ht="6" customHeight="1">
      <c r="A202" s="1496"/>
      <c r="B202" s="1496"/>
      <c r="C202" s="1496"/>
      <c r="D202" s="1496"/>
      <c r="E202" s="1506"/>
      <c r="F202" s="1507"/>
      <c r="G202" s="1507"/>
      <c r="H202" s="1508"/>
      <c r="I202" s="1556"/>
      <c r="J202" s="1557"/>
      <c r="K202" s="1499"/>
      <c r="L202" s="1499"/>
      <c r="M202" s="1499"/>
      <c r="N202" s="1499"/>
      <c r="O202" s="1499"/>
      <c r="P202" s="1499"/>
      <c r="Q202" s="1499"/>
      <c r="R202" s="1499"/>
      <c r="S202" s="1499"/>
      <c r="T202" s="1499"/>
      <c r="U202" s="1499"/>
      <c r="V202" s="1499"/>
      <c r="W202" s="1499"/>
      <c r="X202" s="1499"/>
      <c r="Y202" s="1499"/>
      <c r="Z202" s="1499"/>
      <c r="AA202" s="1499"/>
      <c r="AB202" s="1499"/>
      <c r="AC202" s="1500"/>
      <c r="AD202" s="1531"/>
      <c r="AE202" s="1489"/>
      <c r="AF202" s="1489"/>
      <c r="AG202" s="1544"/>
      <c r="AH202" s="1544"/>
      <c r="AI202" s="1544"/>
      <c r="AJ202" s="1544"/>
      <c r="AK202" s="1544"/>
      <c r="AL202" s="1544"/>
      <c r="AM202" s="1544"/>
      <c r="AN202" s="1544"/>
      <c r="AO202" s="1544"/>
      <c r="AP202" s="1544"/>
      <c r="AQ202" s="1544"/>
      <c r="AR202" s="1544"/>
      <c r="AS202" s="1544"/>
      <c r="AT202" s="1544"/>
      <c r="AU202" s="1544"/>
      <c r="AV202" s="1544"/>
      <c r="AW202" s="1544"/>
      <c r="AX202" s="1544"/>
      <c r="AY202" s="1544"/>
      <c r="AZ202" s="1544"/>
      <c r="BA202" s="1544"/>
      <c r="BB202" s="1544"/>
      <c r="BC202" s="1544"/>
      <c r="BD202" s="1544"/>
      <c r="BE202" s="1544"/>
      <c r="BF202" s="1544"/>
      <c r="BG202" s="1544"/>
      <c r="BH202" s="1544"/>
      <c r="BI202" s="1544"/>
      <c r="BJ202" s="1544"/>
      <c r="BK202" s="1544"/>
      <c r="BL202" s="1544"/>
      <c r="BM202" s="1544"/>
      <c r="BN202" s="1544"/>
      <c r="BO202" s="1544"/>
      <c r="BP202" s="1544"/>
      <c r="BQ202" s="1544"/>
      <c r="BR202" s="1544"/>
      <c r="BS202" s="1544"/>
      <c r="BT202" s="1544"/>
      <c r="BU202" s="1544"/>
      <c r="BV202" s="1544"/>
      <c r="BW202" s="1544"/>
      <c r="BX202" s="1544"/>
      <c r="BY202" s="1544"/>
      <c r="BZ202" s="1544"/>
      <c r="CA202" s="1544"/>
      <c r="CB202" s="1544"/>
      <c r="CC202" s="1544"/>
      <c r="CD202" s="1544"/>
      <c r="CE202" s="1544"/>
      <c r="CF202" s="1544"/>
      <c r="CG202" s="1544"/>
      <c r="CH202" s="1544"/>
      <c r="CI202" s="1545"/>
    </row>
    <row r="203" spans="1:87" s="314" customFormat="1" ht="6" customHeight="1">
      <c r="A203" s="1496"/>
      <c r="B203" s="1496"/>
      <c r="C203" s="1496"/>
      <c r="D203" s="1496"/>
      <c r="E203" s="1515"/>
      <c r="F203" s="1516"/>
      <c r="G203" s="1516"/>
      <c r="H203" s="1517"/>
      <c r="I203" s="1558"/>
      <c r="J203" s="1559"/>
      <c r="K203" s="1501"/>
      <c r="L203" s="1501"/>
      <c r="M203" s="1501"/>
      <c r="N203" s="1501"/>
      <c r="O203" s="1501"/>
      <c r="P203" s="1501"/>
      <c r="Q203" s="1501"/>
      <c r="R203" s="1501"/>
      <c r="S203" s="1501"/>
      <c r="T203" s="1501"/>
      <c r="U203" s="1501"/>
      <c r="V203" s="1501"/>
      <c r="W203" s="1501"/>
      <c r="X203" s="1501"/>
      <c r="Y203" s="1501"/>
      <c r="Z203" s="1501"/>
      <c r="AA203" s="1501"/>
      <c r="AB203" s="1501"/>
      <c r="AC203" s="1502"/>
      <c r="AD203" s="1533"/>
      <c r="AE203" s="1534"/>
      <c r="AF203" s="1534"/>
      <c r="AG203" s="1546"/>
      <c r="AH203" s="1546"/>
      <c r="AI203" s="1546"/>
      <c r="AJ203" s="1546"/>
      <c r="AK203" s="1546"/>
      <c r="AL203" s="1546"/>
      <c r="AM203" s="1546"/>
      <c r="AN203" s="1546"/>
      <c r="AO203" s="1546"/>
      <c r="AP203" s="1546"/>
      <c r="AQ203" s="1546"/>
      <c r="AR203" s="1546"/>
      <c r="AS203" s="1546"/>
      <c r="AT203" s="1546"/>
      <c r="AU203" s="1546"/>
      <c r="AV203" s="1546"/>
      <c r="AW203" s="1546"/>
      <c r="AX203" s="1546"/>
      <c r="AY203" s="1546"/>
      <c r="AZ203" s="1546"/>
      <c r="BA203" s="1546"/>
      <c r="BB203" s="1546"/>
      <c r="BC203" s="1546"/>
      <c r="BD203" s="1546"/>
      <c r="BE203" s="1546"/>
      <c r="BF203" s="1546"/>
      <c r="BG203" s="1546"/>
      <c r="BH203" s="1546"/>
      <c r="BI203" s="1546"/>
      <c r="BJ203" s="1546"/>
      <c r="BK203" s="1546"/>
      <c r="BL203" s="1546"/>
      <c r="BM203" s="1546"/>
      <c r="BN203" s="1546"/>
      <c r="BO203" s="1546"/>
      <c r="BP203" s="1546"/>
      <c r="BQ203" s="1546"/>
      <c r="BR203" s="1546"/>
      <c r="BS203" s="1546"/>
      <c r="BT203" s="1546"/>
      <c r="BU203" s="1546"/>
      <c r="BV203" s="1546"/>
      <c r="BW203" s="1546"/>
      <c r="BX203" s="1546"/>
      <c r="BY203" s="1546"/>
      <c r="BZ203" s="1546"/>
      <c r="CA203" s="1546"/>
      <c r="CB203" s="1546"/>
      <c r="CC203" s="1546"/>
      <c r="CD203" s="1546"/>
      <c r="CE203" s="1546"/>
      <c r="CF203" s="1546"/>
      <c r="CG203" s="1546"/>
      <c r="CH203" s="1546"/>
      <c r="CI203" s="1547"/>
    </row>
    <row r="204" spans="1:87" s="314" customFormat="1" ht="6" customHeight="1">
      <c r="A204" s="1496"/>
      <c r="B204" s="1496"/>
      <c r="C204" s="1496"/>
      <c r="D204" s="1496"/>
      <c r="E204" s="1518">
        <v>42</v>
      </c>
      <c r="F204" s="1519"/>
      <c r="G204" s="1519"/>
      <c r="H204" s="1525"/>
      <c r="I204" s="1522"/>
      <c r="J204" s="1523"/>
      <c r="K204" s="1523" t="s">
        <v>609</v>
      </c>
      <c r="L204" s="1523"/>
      <c r="M204" s="1523"/>
      <c r="N204" s="1523"/>
      <c r="O204" s="1523"/>
      <c r="P204" s="1523"/>
      <c r="Q204" s="1523"/>
      <c r="R204" s="1523"/>
      <c r="S204" s="1523"/>
      <c r="T204" s="1523"/>
      <c r="U204" s="1523"/>
      <c r="V204" s="1523"/>
      <c r="W204" s="1523"/>
      <c r="X204" s="1523"/>
      <c r="Y204" s="1523"/>
      <c r="Z204" s="1523"/>
      <c r="AA204" s="1523"/>
      <c r="AB204" s="1523"/>
      <c r="AC204" s="1524"/>
      <c r="AD204" s="1530"/>
      <c r="AE204" s="1532"/>
      <c r="AF204" s="1532"/>
      <c r="AG204" s="1542" t="s">
        <v>610</v>
      </c>
      <c r="AH204" s="1542"/>
      <c r="AI204" s="1542"/>
      <c r="AJ204" s="1542"/>
      <c r="AK204" s="1542"/>
      <c r="AL204" s="1542"/>
      <c r="AM204" s="1542"/>
      <c r="AN204" s="1542"/>
      <c r="AO204" s="1542"/>
      <c r="AP204" s="1542"/>
      <c r="AQ204" s="1542"/>
      <c r="AR204" s="1542"/>
      <c r="AS204" s="1542"/>
      <c r="AT204" s="1542"/>
      <c r="AU204" s="1542"/>
      <c r="AV204" s="1542"/>
      <c r="AW204" s="1542"/>
      <c r="AX204" s="1542"/>
      <c r="AY204" s="1542"/>
      <c r="AZ204" s="1542"/>
      <c r="BA204" s="1542"/>
      <c r="BB204" s="1542"/>
      <c r="BC204" s="1542"/>
      <c r="BD204" s="1542"/>
      <c r="BE204" s="1542"/>
      <c r="BF204" s="1542"/>
      <c r="BG204" s="1542"/>
      <c r="BH204" s="1542"/>
      <c r="BI204" s="1542"/>
      <c r="BJ204" s="1542"/>
      <c r="BK204" s="1542"/>
      <c r="BL204" s="1542"/>
      <c r="BM204" s="1542"/>
      <c r="BN204" s="1542"/>
      <c r="BO204" s="1542"/>
      <c r="BP204" s="1542"/>
      <c r="BQ204" s="1542"/>
      <c r="BR204" s="1542"/>
      <c r="BS204" s="1542"/>
      <c r="BT204" s="1542"/>
      <c r="BU204" s="1542"/>
      <c r="BV204" s="1542"/>
      <c r="BW204" s="1542"/>
      <c r="BX204" s="1542"/>
      <c r="BY204" s="1542"/>
      <c r="BZ204" s="1542"/>
      <c r="CA204" s="1542"/>
      <c r="CB204" s="1542"/>
      <c r="CC204" s="1542"/>
      <c r="CD204" s="1542"/>
      <c r="CE204" s="1542"/>
      <c r="CF204" s="1542"/>
      <c r="CG204" s="1542"/>
      <c r="CH204" s="1542"/>
      <c r="CI204" s="1543"/>
    </row>
    <row r="205" spans="1:87" s="314" customFormat="1" ht="6" customHeight="1">
      <c r="A205" s="1496"/>
      <c r="B205" s="1496"/>
      <c r="C205" s="1496"/>
      <c r="D205" s="1496"/>
      <c r="E205" s="1520"/>
      <c r="F205" s="1521"/>
      <c r="G205" s="1521"/>
      <c r="H205" s="1526"/>
      <c r="I205" s="1522"/>
      <c r="J205" s="1523"/>
      <c r="K205" s="1523"/>
      <c r="L205" s="1523"/>
      <c r="M205" s="1523"/>
      <c r="N205" s="1523"/>
      <c r="O205" s="1523"/>
      <c r="P205" s="1523"/>
      <c r="Q205" s="1523"/>
      <c r="R205" s="1523"/>
      <c r="S205" s="1523"/>
      <c r="T205" s="1523"/>
      <c r="U205" s="1523"/>
      <c r="V205" s="1523"/>
      <c r="W205" s="1523"/>
      <c r="X205" s="1523"/>
      <c r="Y205" s="1523"/>
      <c r="Z205" s="1523"/>
      <c r="AA205" s="1523"/>
      <c r="AB205" s="1523"/>
      <c r="AC205" s="1524"/>
      <c r="AD205" s="1531"/>
      <c r="AE205" s="1489"/>
      <c r="AF205" s="1489"/>
      <c r="AG205" s="1544"/>
      <c r="AH205" s="1544"/>
      <c r="AI205" s="1544"/>
      <c r="AJ205" s="1544"/>
      <c r="AK205" s="1544"/>
      <c r="AL205" s="1544"/>
      <c r="AM205" s="1544"/>
      <c r="AN205" s="1544"/>
      <c r="AO205" s="1544"/>
      <c r="AP205" s="1544"/>
      <c r="AQ205" s="1544"/>
      <c r="AR205" s="1544"/>
      <c r="AS205" s="1544"/>
      <c r="AT205" s="1544"/>
      <c r="AU205" s="1544"/>
      <c r="AV205" s="1544"/>
      <c r="AW205" s="1544"/>
      <c r="AX205" s="1544"/>
      <c r="AY205" s="1544"/>
      <c r="AZ205" s="1544"/>
      <c r="BA205" s="1544"/>
      <c r="BB205" s="1544"/>
      <c r="BC205" s="1544"/>
      <c r="BD205" s="1544"/>
      <c r="BE205" s="1544"/>
      <c r="BF205" s="1544"/>
      <c r="BG205" s="1544"/>
      <c r="BH205" s="1544"/>
      <c r="BI205" s="1544"/>
      <c r="BJ205" s="1544"/>
      <c r="BK205" s="1544"/>
      <c r="BL205" s="1544"/>
      <c r="BM205" s="1544"/>
      <c r="BN205" s="1544"/>
      <c r="BO205" s="1544"/>
      <c r="BP205" s="1544"/>
      <c r="BQ205" s="1544"/>
      <c r="BR205" s="1544"/>
      <c r="BS205" s="1544"/>
      <c r="BT205" s="1544"/>
      <c r="BU205" s="1544"/>
      <c r="BV205" s="1544"/>
      <c r="BW205" s="1544"/>
      <c r="BX205" s="1544"/>
      <c r="BY205" s="1544"/>
      <c r="BZ205" s="1544"/>
      <c r="CA205" s="1544"/>
      <c r="CB205" s="1544"/>
      <c r="CC205" s="1544"/>
      <c r="CD205" s="1544"/>
      <c r="CE205" s="1544"/>
      <c r="CF205" s="1544"/>
      <c r="CG205" s="1544"/>
      <c r="CH205" s="1544"/>
      <c r="CI205" s="1545"/>
    </row>
    <row r="206" spans="1:87" s="314" customFormat="1" ht="6" customHeight="1">
      <c r="A206" s="1496"/>
      <c r="B206" s="1496"/>
      <c r="C206" s="1496"/>
      <c r="D206" s="1496"/>
      <c r="E206" s="1520"/>
      <c r="F206" s="1521"/>
      <c r="G206" s="1521"/>
      <c r="H206" s="1526"/>
      <c r="I206" s="1522"/>
      <c r="J206" s="1523"/>
      <c r="K206" s="1523"/>
      <c r="L206" s="1523"/>
      <c r="M206" s="1523"/>
      <c r="N206" s="1523"/>
      <c r="O206" s="1523"/>
      <c r="P206" s="1523"/>
      <c r="Q206" s="1523"/>
      <c r="R206" s="1523"/>
      <c r="S206" s="1523"/>
      <c r="T206" s="1523"/>
      <c r="U206" s="1523"/>
      <c r="V206" s="1523"/>
      <c r="W206" s="1523"/>
      <c r="X206" s="1523"/>
      <c r="Y206" s="1523"/>
      <c r="Z206" s="1523"/>
      <c r="AA206" s="1523"/>
      <c r="AB206" s="1523"/>
      <c r="AC206" s="1524"/>
      <c r="AD206" s="1531"/>
      <c r="AE206" s="1489"/>
      <c r="AF206" s="1489"/>
      <c r="AG206" s="1544"/>
      <c r="AH206" s="1544"/>
      <c r="AI206" s="1544"/>
      <c r="AJ206" s="1544"/>
      <c r="AK206" s="1544"/>
      <c r="AL206" s="1544"/>
      <c r="AM206" s="1544"/>
      <c r="AN206" s="1544"/>
      <c r="AO206" s="1544"/>
      <c r="AP206" s="1544"/>
      <c r="AQ206" s="1544"/>
      <c r="AR206" s="1544"/>
      <c r="AS206" s="1544"/>
      <c r="AT206" s="1544"/>
      <c r="AU206" s="1544"/>
      <c r="AV206" s="1544"/>
      <c r="AW206" s="1544"/>
      <c r="AX206" s="1544"/>
      <c r="AY206" s="1544"/>
      <c r="AZ206" s="1544"/>
      <c r="BA206" s="1544"/>
      <c r="BB206" s="1544"/>
      <c r="BC206" s="1544"/>
      <c r="BD206" s="1544"/>
      <c r="BE206" s="1544"/>
      <c r="BF206" s="1544"/>
      <c r="BG206" s="1544"/>
      <c r="BH206" s="1544"/>
      <c r="BI206" s="1544"/>
      <c r="BJ206" s="1544"/>
      <c r="BK206" s="1544"/>
      <c r="BL206" s="1544"/>
      <c r="BM206" s="1544"/>
      <c r="BN206" s="1544"/>
      <c r="BO206" s="1544"/>
      <c r="BP206" s="1544"/>
      <c r="BQ206" s="1544"/>
      <c r="BR206" s="1544"/>
      <c r="BS206" s="1544"/>
      <c r="BT206" s="1544"/>
      <c r="BU206" s="1544"/>
      <c r="BV206" s="1544"/>
      <c r="BW206" s="1544"/>
      <c r="BX206" s="1544"/>
      <c r="BY206" s="1544"/>
      <c r="BZ206" s="1544"/>
      <c r="CA206" s="1544"/>
      <c r="CB206" s="1544"/>
      <c r="CC206" s="1544"/>
      <c r="CD206" s="1544"/>
      <c r="CE206" s="1544"/>
      <c r="CF206" s="1544"/>
      <c r="CG206" s="1544"/>
      <c r="CH206" s="1544"/>
      <c r="CI206" s="1545"/>
    </row>
    <row r="207" spans="1:87" s="314" customFormat="1" ht="6" customHeight="1">
      <c r="A207" s="1496"/>
      <c r="B207" s="1496"/>
      <c r="C207" s="1496"/>
      <c r="D207" s="1496"/>
      <c r="E207" s="1527"/>
      <c r="F207" s="1528"/>
      <c r="G207" s="1528"/>
      <c r="H207" s="1529"/>
      <c r="I207" s="1522"/>
      <c r="J207" s="1523"/>
      <c r="K207" s="1523"/>
      <c r="L207" s="1523"/>
      <c r="M207" s="1523"/>
      <c r="N207" s="1523"/>
      <c r="O207" s="1523"/>
      <c r="P207" s="1523"/>
      <c r="Q207" s="1523"/>
      <c r="R207" s="1523"/>
      <c r="S207" s="1523"/>
      <c r="T207" s="1523"/>
      <c r="U207" s="1523"/>
      <c r="V207" s="1523"/>
      <c r="W207" s="1523"/>
      <c r="X207" s="1523"/>
      <c r="Y207" s="1523"/>
      <c r="Z207" s="1523"/>
      <c r="AA207" s="1523"/>
      <c r="AB207" s="1523"/>
      <c r="AC207" s="1524"/>
      <c r="AD207" s="1533"/>
      <c r="AE207" s="1534"/>
      <c r="AF207" s="1534"/>
      <c r="AG207" s="1546"/>
      <c r="AH207" s="1546"/>
      <c r="AI207" s="1546"/>
      <c r="AJ207" s="1546"/>
      <c r="AK207" s="1546"/>
      <c r="AL207" s="1546"/>
      <c r="AM207" s="1546"/>
      <c r="AN207" s="1546"/>
      <c r="AO207" s="1546"/>
      <c r="AP207" s="1546"/>
      <c r="AQ207" s="1546"/>
      <c r="AR207" s="1546"/>
      <c r="AS207" s="1546"/>
      <c r="AT207" s="1546"/>
      <c r="AU207" s="1546"/>
      <c r="AV207" s="1546"/>
      <c r="AW207" s="1546"/>
      <c r="AX207" s="1546"/>
      <c r="AY207" s="1546"/>
      <c r="AZ207" s="1546"/>
      <c r="BA207" s="1546"/>
      <c r="BB207" s="1546"/>
      <c r="BC207" s="1546"/>
      <c r="BD207" s="1546"/>
      <c r="BE207" s="1546"/>
      <c r="BF207" s="1546"/>
      <c r="BG207" s="1546"/>
      <c r="BH207" s="1546"/>
      <c r="BI207" s="1546"/>
      <c r="BJ207" s="1546"/>
      <c r="BK207" s="1546"/>
      <c r="BL207" s="1546"/>
      <c r="BM207" s="1546"/>
      <c r="BN207" s="1546"/>
      <c r="BO207" s="1546"/>
      <c r="BP207" s="1546"/>
      <c r="BQ207" s="1546"/>
      <c r="BR207" s="1546"/>
      <c r="BS207" s="1546"/>
      <c r="BT207" s="1546"/>
      <c r="BU207" s="1546"/>
      <c r="BV207" s="1546"/>
      <c r="BW207" s="1546"/>
      <c r="BX207" s="1546"/>
      <c r="BY207" s="1546"/>
      <c r="BZ207" s="1546"/>
      <c r="CA207" s="1546"/>
      <c r="CB207" s="1546"/>
      <c r="CC207" s="1546"/>
      <c r="CD207" s="1546"/>
      <c r="CE207" s="1546"/>
      <c r="CF207" s="1546"/>
      <c r="CG207" s="1546"/>
      <c r="CH207" s="1546"/>
      <c r="CI207" s="1547"/>
    </row>
    <row r="208" spans="1:87" s="314" customFormat="1" ht="6" customHeight="1">
      <c r="A208" s="1496"/>
      <c r="B208" s="1496"/>
      <c r="C208" s="1496"/>
      <c r="D208" s="1496"/>
      <c r="E208" s="1503">
        <v>43</v>
      </c>
      <c r="F208" s="1504"/>
      <c r="G208" s="1504"/>
      <c r="H208" s="1505"/>
      <c r="I208" s="1554"/>
      <c r="J208" s="1555"/>
      <c r="K208" s="1497" t="s">
        <v>612</v>
      </c>
      <c r="L208" s="1497"/>
      <c r="M208" s="1497"/>
      <c r="N208" s="1497"/>
      <c r="O208" s="1497"/>
      <c r="P208" s="1497"/>
      <c r="Q208" s="1497"/>
      <c r="R208" s="1497"/>
      <c r="S208" s="1497"/>
      <c r="T208" s="1497"/>
      <c r="U208" s="1497"/>
      <c r="V208" s="1497"/>
      <c r="W208" s="1497"/>
      <c r="X208" s="1497"/>
      <c r="Y208" s="1497"/>
      <c r="Z208" s="1497"/>
      <c r="AA208" s="1497"/>
      <c r="AB208" s="1497"/>
      <c r="AC208" s="1498"/>
      <c r="AD208" s="1530"/>
      <c r="AE208" s="1532"/>
      <c r="AF208" s="1532"/>
      <c r="AG208" s="1542" t="s">
        <v>611</v>
      </c>
      <c r="AH208" s="1542"/>
      <c r="AI208" s="1542"/>
      <c r="AJ208" s="1542"/>
      <c r="AK208" s="1542"/>
      <c r="AL208" s="1542"/>
      <c r="AM208" s="1542"/>
      <c r="AN208" s="1542"/>
      <c r="AO208" s="1542"/>
      <c r="AP208" s="1542"/>
      <c r="AQ208" s="1542"/>
      <c r="AR208" s="1542"/>
      <c r="AS208" s="1542"/>
      <c r="AT208" s="1542"/>
      <c r="AU208" s="1542"/>
      <c r="AV208" s="1542"/>
      <c r="AW208" s="1542"/>
      <c r="AX208" s="1542"/>
      <c r="AY208" s="1542"/>
      <c r="AZ208" s="1542"/>
      <c r="BA208" s="1542"/>
      <c r="BB208" s="1542"/>
      <c r="BC208" s="1542"/>
      <c r="BD208" s="1542"/>
      <c r="BE208" s="1542"/>
      <c r="BF208" s="1542"/>
      <c r="BG208" s="1542"/>
      <c r="BH208" s="1542"/>
      <c r="BI208" s="1542"/>
      <c r="BJ208" s="1542"/>
      <c r="BK208" s="1542"/>
      <c r="BL208" s="1542"/>
      <c r="BM208" s="1542"/>
      <c r="BN208" s="1542"/>
      <c r="BO208" s="1542"/>
      <c r="BP208" s="1542"/>
      <c r="BQ208" s="1542"/>
      <c r="BR208" s="1542"/>
      <c r="BS208" s="1542"/>
      <c r="BT208" s="1542"/>
      <c r="BU208" s="1542"/>
      <c r="BV208" s="1542"/>
      <c r="BW208" s="1542"/>
      <c r="BX208" s="1542"/>
      <c r="BY208" s="1542"/>
      <c r="BZ208" s="1542"/>
      <c r="CA208" s="1542"/>
      <c r="CB208" s="1542"/>
      <c r="CC208" s="1542"/>
      <c r="CD208" s="1542"/>
      <c r="CE208" s="1542"/>
      <c r="CF208" s="1542"/>
      <c r="CG208" s="1542"/>
      <c r="CH208" s="1542"/>
      <c r="CI208" s="1543"/>
    </row>
    <row r="209" spans="1:87" s="314" customFormat="1" ht="6" customHeight="1">
      <c r="A209" s="1496"/>
      <c r="B209" s="1496"/>
      <c r="C209" s="1496"/>
      <c r="D209" s="1496"/>
      <c r="E209" s="1506"/>
      <c r="F209" s="1507"/>
      <c r="G209" s="1507"/>
      <c r="H209" s="1508"/>
      <c r="I209" s="1556"/>
      <c r="J209" s="1557"/>
      <c r="K209" s="1499"/>
      <c r="L209" s="1499"/>
      <c r="M209" s="1499"/>
      <c r="N209" s="1499"/>
      <c r="O209" s="1499"/>
      <c r="P209" s="1499"/>
      <c r="Q209" s="1499"/>
      <c r="R209" s="1499"/>
      <c r="S209" s="1499"/>
      <c r="T209" s="1499"/>
      <c r="U209" s="1499"/>
      <c r="V209" s="1499"/>
      <c r="W209" s="1499"/>
      <c r="X209" s="1499"/>
      <c r="Y209" s="1499"/>
      <c r="Z209" s="1499"/>
      <c r="AA209" s="1499"/>
      <c r="AB209" s="1499"/>
      <c r="AC209" s="1500"/>
      <c r="AD209" s="1531"/>
      <c r="AE209" s="1489"/>
      <c r="AF209" s="1489"/>
      <c r="AG209" s="1544"/>
      <c r="AH209" s="1544"/>
      <c r="AI209" s="1544"/>
      <c r="AJ209" s="1544"/>
      <c r="AK209" s="1544"/>
      <c r="AL209" s="1544"/>
      <c r="AM209" s="1544"/>
      <c r="AN209" s="1544"/>
      <c r="AO209" s="1544"/>
      <c r="AP209" s="1544"/>
      <c r="AQ209" s="1544"/>
      <c r="AR209" s="1544"/>
      <c r="AS209" s="1544"/>
      <c r="AT209" s="1544"/>
      <c r="AU209" s="1544"/>
      <c r="AV209" s="1544"/>
      <c r="AW209" s="1544"/>
      <c r="AX209" s="1544"/>
      <c r="AY209" s="1544"/>
      <c r="AZ209" s="1544"/>
      <c r="BA209" s="1544"/>
      <c r="BB209" s="1544"/>
      <c r="BC209" s="1544"/>
      <c r="BD209" s="1544"/>
      <c r="BE209" s="1544"/>
      <c r="BF209" s="1544"/>
      <c r="BG209" s="1544"/>
      <c r="BH209" s="1544"/>
      <c r="BI209" s="1544"/>
      <c r="BJ209" s="1544"/>
      <c r="BK209" s="1544"/>
      <c r="BL209" s="1544"/>
      <c r="BM209" s="1544"/>
      <c r="BN209" s="1544"/>
      <c r="BO209" s="1544"/>
      <c r="BP209" s="1544"/>
      <c r="BQ209" s="1544"/>
      <c r="BR209" s="1544"/>
      <c r="BS209" s="1544"/>
      <c r="BT209" s="1544"/>
      <c r="BU209" s="1544"/>
      <c r="BV209" s="1544"/>
      <c r="BW209" s="1544"/>
      <c r="BX209" s="1544"/>
      <c r="BY209" s="1544"/>
      <c r="BZ209" s="1544"/>
      <c r="CA209" s="1544"/>
      <c r="CB209" s="1544"/>
      <c r="CC209" s="1544"/>
      <c r="CD209" s="1544"/>
      <c r="CE209" s="1544"/>
      <c r="CF209" s="1544"/>
      <c r="CG209" s="1544"/>
      <c r="CH209" s="1544"/>
      <c r="CI209" s="1545"/>
    </row>
    <row r="210" spans="1:87" s="314" customFormat="1" ht="6" customHeight="1">
      <c r="A210" s="1496"/>
      <c r="B210" s="1496"/>
      <c r="C210" s="1496"/>
      <c r="D210" s="1496"/>
      <c r="E210" s="1506"/>
      <c r="F210" s="1507"/>
      <c r="G210" s="1507"/>
      <c r="H210" s="1508"/>
      <c r="I210" s="1556"/>
      <c r="J210" s="1557"/>
      <c r="K210" s="1499"/>
      <c r="L210" s="1499"/>
      <c r="M210" s="1499"/>
      <c r="N210" s="1499"/>
      <c r="O210" s="1499"/>
      <c r="P210" s="1499"/>
      <c r="Q210" s="1499"/>
      <c r="R210" s="1499"/>
      <c r="S210" s="1499"/>
      <c r="T210" s="1499"/>
      <c r="U210" s="1499"/>
      <c r="V210" s="1499"/>
      <c r="W210" s="1499"/>
      <c r="X210" s="1499"/>
      <c r="Y210" s="1499"/>
      <c r="Z210" s="1499"/>
      <c r="AA210" s="1499"/>
      <c r="AB210" s="1499"/>
      <c r="AC210" s="1500"/>
      <c r="AD210" s="1531"/>
      <c r="AE210" s="1489"/>
      <c r="AF210" s="1489"/>
      <c r="AG210" s="1544"/>
      <c r="AH210" s="1544"/>
      <c r="AI210" s="1544"/>
      <c r="AJ210" s="1544"/>
      <c r="AK210" s="1544"/>
      <c r="AL210" s="1544"/>
      <c r="AM210" s="1544"/>
      <c r="AN210" s="1544"/>
      <c r="AO210" s="1544"/>
      <c r="AP210" s="1544"/>
      <c r="AQ210" s="1544"/>
      <c r="AR210" s="1544"/>
      <c r="AS210" s="1544"/>
      <c r="AT210" s="1544"/>
      <c r="AU210" s="1544"/>
      <c r="AV210" s="1544"/>
      <c r="AW210" s="1544"/>
      <c r="AX210" s="1544"/>
      <c r="AY210" s="1544"/>
      <c r="AZ210" s="1544"/>
      <c r="BA210" s="1544"/>
      <c r="BB210" s="1544"/>
      <c r="BC210" s="1544"/>
      <c r="BD210" s="1544"/>
      <c r="BE210" s="1544"/>
      <c r="BF210" s="1544"/>
      <c r="BG210" s="1544"/>
      <c r="BH210" s="1544"/>
      <c r="BI210" s="1544"/>
      <c r="BJ210" s="1544"/>
      <c r="BK210" s="1544"/>
      <c r="BL210" s="1544"/>
      <c r="BM210" s="1544"/>
      <c r="BN210" s="1544"/>
      <c r="BO210" s="1544"/>
      <c r="BP210" s="1544"/>
      <c r="BQ210" s="1544"/>
      <c r="BR210" s="1544"/>
      <c r="BS210" s="1544"/>
      <c r="BT210" s="1544"/>
      <c r="BU210" s="1544"/>
      <c r="BV210" s="1544"/>
      <c r="BW210" s="1544"/>
      <c r="BX210" s="1544"/>
      <c r="BY210" s="1544"/>
      <c r="BZ210" s="1544"/>
      <c r="CA210" s="1544"/>
      <c r="CB210" s="1544"/>
      <c r="CC210" s="1544"/>
      <c r="CD210" s="1544"/>
      <c r="CE210" s="1544"/>
      <c r="CF210" s="1544"/>
      <c r="CG210" s="1544"/>
      <c r="CH210" s="1544"/>
      <c r="CI210" s="1545"/>
    </row>
    <row r="211" spans="1:87" s="314" customFormat="1" ht="6" customHeight="1">
      <c r="A211" s="1496"/>
      <c r="B211" s="1496"/>
      <c r="C211" s="1496"/>
      <c r="D211" s="1496"/>
      <c r="E211" s="1506"/>
      <c r="F211" s="1507"/>
      <c r="G211" s="1507"/>
      <c r="H211" s="1508"/>
      <c r="I211" s="1556"/>
      <c r="J211" s="1557"/>
      <c r="K211" s="1499"/>
      <c r="L211" s="1499"/>
      <c r="M211" s="1499"/>
      <c r="N211" s="1499"/>
      <c r="O211" s="1499"/>
      <c r="P211" s="1499"/>
      <c r="Q211" s="1499"/>
      <c r="R211" s="1499"/>
      <c r="S211" s="1499"/>
      <c r="T211" s="1499"/>
      <c r="U211" s="1499"/>
      <c r="V211" s="1499"/>
      <c r="W211" s="1499"/>
      <c r="X211" s="1499"/>
      <c r="Y211" s="1499"/>
      <c r="Z211" s="1499"/>
      <c r="AA211" s="1499"/>
      <c r="AB211" s="1499"/>
      <c r="AC211" s="1500"/>
      <c r="AD211" s="1531"/>
      <c r="AE211" s="1489"/>
      <c r="AF211" s="1489"/>
      <c r="AG211" s="1544"/>
      <c r="AH211" s="1544"/>
      <c r="AI211" s="1544"/>
      <c r="AJ211" s="1544"/>
      <c r="AK211" s="1544"/>
      <c r="AL211" s="1544"/>
      <c r="AM211" s="1544"/>
      <c r="AN211" s="1544"/>
      <c r="AO211" s="1544"/>
      <c r="AP211" s="1544"/>
      <c r="AQ211" s="1544"/>
      <c r="AR211" s="1544"/>
      <c r="AS211" s="1544"/>
      <c r="AT211" s="1544"/>
      <c r="AU211" s="1544"/>
      <c r="AV211" s="1544"/>
      <c r="AW211" s="1544"/>
      <c r="AX211" s="1544"/>
      <c r="AY211" s="1544"/>
      <c r="AZ211" s="1544"/>
      <c r="BA211" s="1544"/>
      <c r="BB211" s="1544"/>
      <c r="BC211" s="1544"/>
      <c r="BD211" s="1544"/>
      <c r="BE211" s="1544"/>
      <c r="BF211" s="1544"/>
      <c r="BG211" s="1544"/>
      <c r="BH211" s="1544"/>
      <c r="BI211" s="1544"/>
      <c r="BJ211" s="1544"/>
      <c r="BK211" s="1544"/>
      <c r="BL211" s="1544"/>
      <c r="BM211" s="1544"/>
      <c r="BN211" s="1544"/>
      <c r="BO211" s="1544"/>
      <c r="BP211" s="1544"/>
      <c r="BQ211" s="1544"/>
      <c r="BR211" s="1544"/>
      <c r="BS211" s="1544"/>
      <c r="BT211" s="1544"/>
      <c r="BU211" s="1544"/>
      <c r="BV211" s="1544"/>
      <c r="BW211" s="1544"/>
      <c r="BX211" s="1544"/>
      <c r="BY211" s="1544"/>
      <c r="BZ211" s="1544"/>
      <c r="CA211" s="1544"/>
      <c r="CB211" s="1544"/>
      <c r="CC211" s="1544"/>
      <c r="CD211" s="1544"/>
      <c r="CE211" s="1544"/>
      <c r="CF211" s="1544"/>
      <c r="CG211" s="1544"/>
      <c r="CH211" s="1544"/>
      <c r="CI211" s="1545"/>
    </row>
    <row r="212" spans="1:87" s="314" customFormat="1" ht="6" customHeight="1">
      <c r="A212" s="1496"/>
      <c r="B212" s="1496"/>
      <c r="C212" s="1496"/>
      <c r="D212" s="1496"/>
      <c r="E212" s="1506"/>
      <c r="F212" s="1507"/>
      <c r="G212" s="1507"/>
      <c r="H212" s="1508"/>
      <c r="I212" s="1556"/>
      <c r="J212" s="1557"/>
      <c r="K212" s="1499"/>
      <c r="L212" s="1499"/>
      <c r="M212" s="1499"/>
      <c r="N212" s="1499"/>
      <c r="O212" s="1499"/>
      <c r="P212" s="1499"/>
      <c r="Q212" s="1499"/>
      <c r="R212" s="1499"/>
      <c r="S212" s="1499"/>
      <c r="T212" s="1499"/>
      <c r="U212" s="1499"/>
      <c r="V212" s="1499"/>
      <c r="W212" s="1499"/>
      <c r="X212" s="1499"/>
      <c r="Y212" s="1499"/>
      <c r="Z212" s="1499"/>
      <c r="AA212" s="1499"/>
      <c r="AB212" s="1499"/>
      <c r="AC212" s="1500"/>
      <c r="AD212" s="1531"/>
      <c r="AE212" s="1489"/>
      <c r="AF212" s="1489"/>
      <c r="AG212" s="1544" t="s">
        <v>613</v>
      </c>
      <c r="AH212" s="1544"/>
      <c r="AI212" s="1544"/>
      <c r="AJ212" s="1544"/>
      <c r="AK212" s="1544"/>
      <c r="AL212" s="1544"/>
      <c r="AM212" s="1544"/>
      <c r="AN212" s="1544"/>
      <c r="AO212" s="1544"/>
      <c r="AP212" s="1544"/>
      <c r="AQ212" s="1544"/>
      <c r="AR212" s="1544"/>
      <c r="AS212" s="1544"/>
      <c r="AT212" s="1544"/>
      <c r="AU212" s="1544"/>
      <c r="AV212" s="1544"/>
      <c r="AW212" s="1544"/>
      <c r="AX212" s="1544"/>
      <c r="AY212" s="1544"/>
      <c r="AZ212" s="1544"/>
      <c r="BA212" s="1544"/>
      <c r="BB212" s="1544"/>
      <c r="BC212" s="1544"/>
      <c r="BD212" s="1544"/>
      <c r="BE212" s="1544"/>
      <c r="BF212" s="1544"/>
      <c r="BG212" s="1544"/>
      <c r="BH212" s="1544"/>
      <c r="BI212" s="1544"/>
      <c r="BJ212" s="1544"/>
      <c r="BK212" s="1544"/>
      <c r="BL212" s="1544"/>
      <c r="BM212" s="1544"/>
      <c r="BN212" s="1544"/>
      <c r="BO212" s="1544"/>
      <c r="BP212" s="1544"/>
      <c r="BQ212" s="1544"/>
      <c r="BR212" s="1544"/>
      <c r="BS212" s="1544"/>
      <c r="BT212" s="1544"/>
      <c r="BU212" s="1544"/>
      <c r="BV212" s="1544"/>
      <c r="BW212" s="1544"/>
      <c r="BX212" s="1544"/>
      <c r="BY212" s="1544"/>
      <c r="BZ212" s="1544"/>
      <c r="CA212" s="1544"/>
      <c r="CB212" s="1544"/>
      <c r="CC212" s="1544"/>
      <c r="CD212" s="1544"/>
      <c r="CE212" s="1544"/>
      <c r="CF212" s="1544"/>
      <c r="CG212" s="1544"/>
      <c r="CH212" s="1544"/>
      <c r="CI212" s="1545"/>
    </row>
    <row r="213" spans="1:87" s="314" customFormat="1" ht="6" customHeight="1">
      <c r="A213" s="1496"/>
      <c r="B213" s="1496"/>
      <c r="C213" s="1496"/>
      <c r="D213" s="1496"/>
      <c r="E213" s="1506"/>
      <c r="F213" s="1507"/>
      <c r="G213" s="1507"/>
      <c r="H213" s="1508"/>
      <c r="I213" s="1556"/>
      <c r="J213" s="1557"/>
      <c r="K213" s="1499"/>
      <c r="L213" s="1499"/>
      <c r="M213" s="1499"/>
      <c r="N213" s="1499"/>
      <c r="O213" s="1499"/>
      <c r="P213" s="1499"/>
      <c r="Q213" s="1499"/>
      <c r="R213" s="1499"/>
      <c r="S213" s="1499"/>
      <c r="T213" s="1499"/>
      <c r="U213" s="1499"/>
      <c r="V213" s="1499"/>
      <c r="W213" s="1499"/>
      <c r="X213" s="1499"/>
      <c r="Y213" s="1499"/>
      <c r="Z213" s="1499"/>
      <c r="AA213" s="1499"/>
      <c r="AB213" s="1499"/>
      <c r="AC213" s="1500"/>
      <c r="AD213" s="1531"/>
      <c r="AE213" s="1489"/>
      <c r="AF213" s="1489"/>
      <c r="AG213" s="1544"/>
      <c r="AH213" s="1544"/>
      <c r="AI213" s="1544"/>
      <c r="AJ213" s="1544"/>
      <c r="AK213" s="1544"/>
      <c r="AL213" s="1544"/>
      <c r="AM213" s="1544"/>
      <c r="AN213" s="1544"/>
      <c r="AO213" s="1544"/>
      <c r="AP213" s="1544"/>
      <c r="AQ213" s="1544"/>
      <c r="AR213" s="1544"/>
      <c r="AS213" s="1544"/>
      <c r="AT213" s="1544"/>
      <c r="AU213" s="1544"/>
      <c r="AV213" s="1544"/>
      <c r="AW213" s="1544"/>
      <c r="AX213" s="1544"/>
      <c r="AY213" s="1544"/>
      <c r="AZ213" s="1544"/>
      <c r="BA213" s="1544"/>
      <c r="BB213" s="1544"/>
      <c r="BC213" s="1544"/>
      <c r="BD213" s="1544"/>
      <c r="BE213" s="1544"/>
      <c r="BF213" s="1544"/>
      <c r="BG213" s="1544"/>
      <c r="BH213" s="1544"/>
      <c r="BI213" s="1544"/>
      <c r="BJ213" s="1544"/>
      <c r="BK213" s="1544"/>
      <c r="BL213" s="1544"/>
      <c r="BM213" s="1544"/>
      <c r="BN213" s="1544"/>
      <c r="BO213" s="1544"/>
      <c r="BP213" s="1544"/>
      <c r="BQ213" s="1544"/>
      <c r="BR213" s="1544"/>
      <c r="BS213" s="1544"/>
      <c r="BT213" s="1544"/>
      <c r="BU213" s="1544"/>
      <c r="BV213" s="1544"/>
      <c r="BW213" s="1544"/>
      <c r="BX213" s="1544"/>
      <c r="BY213" s="1544"/>
      <c r="BZ213" s="1544"/>
      <c r="CA213" s="1544"/>
      <c r="CB213" s="1544"/>
      <c r="CC213" s="1544"/>
      <c r="CD213" s="1544"/>
      <c r="CE213" s="1544"/>
      <c r="CF213" s="1544"/>
      <c r="CG213" s="1544"/>
      <c r="CH213" s="1544"/>
      <c r="CI213" s="1545"/>
    </row>
    <row r="214" spans="1:87" s="314" customFormat="1" ht="6" customHeight="1">
      <c r="A214" s="1496"/>
      <c r="B214" s="1496"/>
      <c r="C214" s="1496"/>
      <c r="D214" s="1496"/>
      <c r="E214" s="1506"/>
      <c r="F214" s="1507"/>
      <c r="G214" s="1507"/>
      <c r="H214" s="1508"/>
      <c r="I214" s="1556"/>
      <c r="J214" s="1557"/>
      <c r="K214" s="1499"/>
      <c r="L214" s="1499"/>
      <c r="M214" s="1499"/>
      <c r="N214" s="1499"/>
      <c r="O214" s="1499"/>
      <c r="P214" s="1499"/>
      <c r="Q214" s="1499"/>
      <c r="R214" s="1499"/>
      <c r="S214" s="1499"/>
      <c r="T214" s="1499"/>
      <c r="U214" s="1499"/>
      <c r="V214" s="1499"/>
      <c r="W214" s="1499"/>
      <c r="X214" s="1499"/>
      <c r="Y214" s="1499"/>
      <c r="Z214" s="1499"/>
      <c r="AA214" s="1499"/>
      <c r="AB214" s="1499"/>
      <c r="AC214" s="1500"/>
      <c r="AD214" s="1531"/>
      <c r="AE214" s="1489"/>
      <c r="AF214" s="1489"/>
      <c r="AG214" s="1544"/>
      <c r="AH214" s="1544"/>
      <c r="AI214" s="1544"/>
      <c r="AJ214" s="1544"/>
      <c r="AK214" s="1544"/>
      <c r="AL214" s="1544"/>
      <c r="AM214" s="1544"/>
      <c r="AN214" s="1544"/>
      <c r="AO214" s="1544"/>
      <c r="AP214" s="1544"/>
      <c r="AQ214" s="1544"/>
      <c r="AR214" s="1544"/>
      <c r="AS214" s="1544"/>
      <c r="AT214" s="1544"/>
      <c r="AU214" s="1544"/>
      <c r="AV214" s="1544"/>
      <c r="AW214" s="1544"/>
      <c r="AX214" s="1544"/>
      <c r="AY214" s="1544"/>
      <c r="AZ214" s="1544"/>
      <c r="BA214" s="1544"/>
      <c r="BB214" s="1544"/>
      <c r="BC214" s="1544"/>
      <c r="BD214" s="1544"/>
      <c r="BE214" s="1544"/>
      <c r="BF214" s="1544"/>
      <c r="BG214" s="1544"/>
      <c r="BH214" s="1544"/>
      <c r="BI214" s="1544"/>
      <c r="BJ214" s="1544"/>
      <c r="BK214" s="1544"/>
      <c r="BL214" s="1544"/>
      <c r="BM214" s="1544"/>
      <c r="BN214" s="1544"/>
      <c r="BO214" s="1544"/>
      <c r="BP214" s="1544"/>
      <c r="BQ214" s="1544"/>
      <c r="BR214" s="1544"/>
      <c r="BS214" s="1544"/>
      <c r="BT214" s="1544"/>
      <c r="BU214" s="1544"/>
      <c r="BV214" s="1544"/>
      <c r="BW214" s="1544"/>
      <c r="BX214" s="1544"/>
      <c r="BY214" s="1544"/>
      <c r="BZ214" s="1544"/>
      <c r="CA214" s="1544"/>
      <c r="CB214" s="1544"/>
      <c r="CC214" s="1544"/>
      <c r="CD214" s="1544"/>
      <c r="CE214" s="1544"/>
      <c r="CF214" s="1544"/>
      <c r="CG214" s="1544"/>
      <c r="CH214" s="1544"/>
      <c r="CI214" s="1545"/>
    </row>
    <row r="215" spans="1:87" s="314" customFormat="1" ht="6" customHeight="1">
      <c r="A215" s="1496"/>
      <c r="B215" s="1496"/>
      <c r="C215" s="1496"/>
      <c r="D215" s="1496"/>
      <c r="E215" s="1515"/>
      <c r="F215" s="1516"/>
      <c r="G215" s="1516"/>
      <c r="H215" s="1517"/>
      <c r="I215" s="1558"/>
      <c r="J215" s="1559"/>
      <c r="K215" s="1501"/>
      <c r="L215" s="1501"/>
      <c r="M215" s="1501"/>
      <c r="N215" s="1501"/>
      <c r="O215" s="1501"/>
      <c r="P215" s="1501"/>
      <c r="Q215" s="1501"/>
      <c r="R215" s="1501"/>
      <c r="S215" s="1501"/>
      <c r="T215" s="1501"/>
      <c r="U215" s="1501"/>
      <c r="V215" s="1501"/>
      <c r="W215" s="1501"/>
      <c r="X215" s="1501"/>
      <c r="Y215" s="1501"/>
      <c r="Z215" s="1501"/>
      <c r="AA215" s="1501"/>
      <c r="AB215" s="1501"/>
      <c r="AC215" s="1502"/>
      <c r="AD215" s="1533"/>
      <c r="AE215" s="1534"/>
      <c r="AF215" s="1534"/>
      <c r="AG215" s="1546"/>
      <c r="AH215" s="1546"/>
      <c r="AI215" s="1546"/>
      <c r="AJ215" s="1546"/>
      <c r="AK215" s="1546"/>
      <c r="AL215" s="1546"/>
      <c r="AM215" s="1546"/>
      <c r="AN215" s="1546"/>
      <c r="AO215" s="1546"/>
      <c r="AP215" s="1546"/>
      <c r="AQ215" s="1546"/>
      <c r="AR215" s="1546"/>
      <c r="AS215" s="1546"/>
      <c r="AT215" s="1546"/>
      <c r="AU215" s="1546"/>
      <c r="AV215" s="1546"/>
      <c r="AW215" s="1546"/>
      <c r="AX215" s="1546"/>
      <c r="AY215" s="1546"/>
      <c r="AZ215" s="1546"/>
      <c r="BA215" s="1546"/>
      <c r="BB215" s="1546"/>
      <c r="BC215" s="1546"/>
      <c r="BD215" s="1546"/>
      <c r="BE215" s="1546"/>
      <c r="BF215" s="1546"/>
      <c r="BG215" s="1546"/>
      <c r="BH215" s="1546"/>
      <c r="BI215" s="1546"/>
      <c r="BJ215" s="1546"/>
      <c r="BK215" s="1546"/>
      <c r="BL215" s="1546"/>
      <c r="BM215" s="1546"/>
      <c r="BN215" s="1546"/>
      <c r="BO215" s="1546"/>
      <c r="BP215" s="1546"/>
      <c r="BQ215" s="1546"/>
      <c r="BR215" s="1546"/>
      <c r="BS215" s="1546"/>
      <c r="BT215" s="1546"/>
      <c r="BU215" s="1546"/>
      <c r="BV215" s="1546"/>
      <c r="BW215" s="1546"/>
      <c r="BX215" s="1546"/>
      <c r="BY215" s="1546"/>
      <c r="BZ215" s="1546"/>
      <c r="CA215" s="1546"/>
      <c r="CB215" s="1546"/>
      <c r="CC215" s="1546"/>
      <c r="CD215" s="1546"/>
      <c r="CE215" s="1546"/>
      <c r="CF215" s="1546"/>
      <c r="CG215" s="1546"/>
      <c r="CH215" s="1546"/>
      <c r="CI215" s="1547"/>
    </row>
    <row r="216" spans="1:87" s="314" customFormat="1" ht="6" customHeight="1">
      <c r="A216" s="1496"/>
      <c r="B216" s="1496"/>
      <c r="C216" s="1496"/>
      <c r="D216" s="1496"/>
      <c r="E216" s="1518">
        <v>44</v>
      </c>
      <c r="F216" s="1519"/>
      <c r="G216" s="1519"/>
      <c r="H216" s="1525"/>
      <c r="I216" s="1522"/>
      <c r="J216" s="1523"/>
      <c r="K216" s="1523" t="s">
        <v>614</v>
      </c>
      <c r="L216" s="1523"/>
      <c r="M216" s="1523"/>
      <c r="N216" s="1523"/>
      <c r="O216" s="1523"/>
      <c r="P216" s="1523"/>
      <c r="Q216" s="1523"/>
      <c r="R216" s="1523"/>
      <c r="S216" s="1523"/>
      <c r="T216" s="1523"/>
      <c r="U216" s="1523"/>
      <c r="V216" s="1523"/>
      <c r="W216" s="1523"/>
      <c r="X216" s="1523"/>
      <c r="Y216" s="1523"/>
      <c r="Z216" s="1523"/>
      <c r="AA216" s="1523"/>
      <c r="AB216" s="1523"/>
      <c r="AC216" s="1524"/>
      <c r="AD216" s="1530"/>
      <c r="AE216" s="1532"/>
      <c r="AF216" s="1532"/>
      <c r="AG216" s="1542" t="s">
        <v>615</v>
      </c>
      <c r="AH216" s="1542"/>
      <c r="AI216" s="1542"/>
      <c r="AJ216" s="1542"/>
      <c r="AK216" s="1542"/>
      <c r="AL216" s="1542"/>
      <c r="AM216" s="1542"/>
      <c r="AN216" s="1542"/>
      <c r="AO216" s="1542"/>
      <c r="AP216" s="1542"/>
      <c r="AQ216" s="1542"/>
      <c r="AR216" s="1542"/>
      <c r="AS216" s="1542"/>
      <c r="AT216" s="1542"/>
      <c r="AU216" s="1542"/>
      <c r="AV216" s="1542"/>
      <c r="AW216" s="1542"/>
      <c r="AX216" s="1542"/>
      <c r="AY216" s="1542"/>
      <c r="AZ216" s="1542"/>
      <c r="BA216" s="1542"/>
      <c r="BB216" s="1542"/>
      <c r="BC216" s="1542"/>
      <c r="BD216" s="1542"/>
      <c r="BE216" s="1542"/>
      <c r="BF216" s="1542"/>
      <c r="BG216" s="1542"/>
      <c r="BH216" s="1542"/>
      <c r="BI216" s="1542"/>
      <c r="BJ216" s="1542"/>
      <c r="BK216" s="1542"/>
      <c r="BL216" s="1542"/>
      <c r="BM216" s="1542"/>
      <c r="BN216" s="1542"/>
      <c r="BO216" s="1542"/>
      <c r="BP216" s="1542"/>
      <c r="BQ216" s="1542"/>
      <c r="BR216" s="1542"/>
      <c r="BS216" s="1542"/>
      <c r="BT216" s="1542"/>
      <c r="BU216" s="1542"/>
      <c r="BV216" s="1542"/>
      <c r="BW216" s="1542"/>
      <c r="BX216" s="1542"/>
      <c r="BY216" s="1542"/>
      <c r="BZ216" s="1542"/>
      <c r="CA216" s="1542"/>
      <c r="CB216" s="1542"/>
      <c r="CC216" s="1542"/>
      <c r="CD216" s="1542"/>
      <c r="CE216" s="1542"/>
      <c r="CF216" s="1542"/>
      <c r="CG216" s="1542"/>
      <c r="CH216" s="1542"/>
      <c r="CI216" s="1543"/>
    </row>
    <row r="217" spans="1:87" s="314" customFormat="1" ht="6" customHeight="1">
      <c r="A217" s="1496"/>
      <c r="B217" s="1496"/>
      <c r="C217" s="1496"/>
      <c r="D217" s="1496"/>
      <c r="E217" s="1520"/>
      <c r="F217" s="1521"/>
      <c r="G217" s="1521"/>
      <c r="H217" s="1526"/>
      <c r="I217" s="1522"/>
      <c r="J217" s="1523"/>
      <c r="K217" s="1523"/>
      <c r="L217" s="1523"/>
      <c r="M217" s="1523"/>
      <c r="N217" s="1523"/>
      <c r="O217" s="1523"/>
      <c r="P217" s="1523"/>
      <c r="Q217" s="1523"/>
      <c r="R217" s="1523"/>
      <c r="S217" s="1523"/>
      <c r="T217" s="1523"/>
      <c r="U217" s="1523"/>
      <c r="V217" s="1523"/>
      <c r="W217" s="1523"/>
      <c r="X217" s="1523"/>
      <c r="Y217" s="1523"/>
      <c r="Z217" s="1523"/>
      <c r="AA217" s="1523"/>
      <c r="AB217" s="1523"/>
      <c r="AC217" s="1524"/>
      <c r="AD217" s="1531"/>
      <c r="AE217" s="1489"/>
      <c r="AF217" s="1489"/>
      <c r="AG217" s="1544"/>
      <c r="AH217" s="1544"/>
      <c r="AI217" s="1544"/>
      <c r="AJ217" s="1544"/>
      <c r="AK217" s="1544"/>
      <c r="AL217" s="1544"/>
      <c r="AM217" s="1544"/>
      <c r="AN217" s="1544"/>
      <c r="AO217" s="1544"/>
      <c r="AP217" s="1544"/>
      <c r="AQ217" s="1544"/>
      <c r="AR217" s="1544"/>
      <c r="AS217" s="1544"/>
      <c r="AT217" s="1544"/>
      <c r="AU217" s="1544"/>
      <c r="AV217" s="1544"/>
      <c r="AW217" s="1544"/>
      <c r="AX217" s="1544"/>
      <c r="AY217" s="1544"/>
      <c r="AZ217" s="1544"/>
      <c r="BA217" s="1544"/>
      <c r="BB217" s="1544"/>
      <c r="BC217" s="1544"/>
      <c r="BD217" s="1544"/>
      <c r="BE217" s="1544"/>
      <c r="BF217" s="1544"/>
      <c r="BG217" s="1544"/>
      <c r="BH217" s="1544"/>
      <c r="BI217" s="1544"/>
      <c r="BJ217" s="1544"/>
      <c r="BK217" s="1544"/>
      <c r="BL217" s="1544"/>
      <c r="BM217" s="1544"/>
      <c r="BN217" s="1544"/>
      <c r="BO217" s="1544"/>
      <c r="BP217" s="1544"/>
      <c r="BQ217" s="1544"/>
      <c r="BR217" s="1544"/>
      <c r="BS217" s="1544"/>
      <c r="BT217" s="1544"/>
      <c r="BU217" s="1544"/>
      <c r="BV217" s="1544"/>
      <c r="BW217" s="1544"/>
      <c r="BX217" s="1544"/>
      <c r="BY217" s="1544"/>
      <c r="BZ217" s="1544"/>
      <c r="CA217" s="1544"/>
      <c r="CB217" s="1544"/>
      <c r="CC217" s="1544"/>
      <c r="CD217" s="1544"/>
      <c r="CE217" s="1544"/>
      <c r="CF217" s="1544"/>
      <c r="CG217" s="1544"/>
      <c r="CH217" s="1544"/>
      <c r="CI217" s="1545"/>
    </row>
    <row r="218" spans="1:87" s="314" customFormat="1" ht="6" customHeight="1">
      <c r="A218" s="1496"/>
      <c r="B218" s="1496"/>
      <c r="C218" s="1496"/>
      <c r="D218" s="1496"/>
      <c r="E218" s="1520"/>
      <c r="F218" s="1521"/>
      <c r="G218" s="1521"/>
      <c r="H218" s="1526"/>
      <c r="I218" s="1522"/>
      <c r="J218" s="1523"/>
      <c r="K218" s="1523"/>
      <c r="L218" s="1523"/>
      <c r="M218" s="1523"/>
      <c r="N218" s="1523"/>
      <c r="O218" s="1523"/>
      <c r="P218" s="1523"/>
      <c r="Q218" s="1523"/>
      <c r="R218" s="1523"/>
      <c r="S218" s="1523"/>
      <c r="T218" s="1523"/>
      <c r="U218" s="1523"/>
      <c r="V218" s="1523"/>
      <c r="W218" s="1523"/>
      <c r="X218" s="1523"/>
      <c r="Y218" s="1523"/>
      <c r="Z218" s="1523"/>
      <c r="AA218" s="1523"/>
      <c r="AB218" s="1523"/>
      <c r="AC218" s="1524"/>
      <c r="AD218" s="1531"/>
      <c r="AE218" s="1489"/>
      <c r="AF218" s="1489"/>
      <c r="AG218" s="1544"/>
      <c r="AH218" s="1544"/>
      <c r="AI218" s="1544"/>
      <c r="AJ218" s="1544"/>
      <c r="AK218" s="1544"/>
      <c r="AL218" s="1544"/>
      <c r="AM218" s="1544"/>
      <c r="AN218" s="1544"/>
      <c r="AO218" s="1544"/>
      <c r="AP218" s="1544"/>
      <c r="AQ218" s="1544"/>
      <c r="AR218" s="1544"/>
      <c r="AS218" s="1544"/>
      <c r="AT218" s="1544"/>
      <c r="AU218" s="1544"/>
      <c r="AV218" s="1544"/>
      <c r="AW218" s="1544"/>
      <c r="AX218" s="1544"/>
      <c r="AY218" s="1544"/>
      <c r="AZ218" s="1544"/>
      <c r="BA218" s="1544"/>
      <c r="BB218" s="1544"/>
      <c r="BC218" s="1544"/>
      <c r="BD218" s="1544"/>
      <c r="BE218" s="1544"/>
      <c r="BF218" s="1544"/>
      <c r="BG218" s="1544"/>
      <c r="BH218" s="1544"/>
      <c r="BI218" s="1544"/>
      <c r="BJ218" s="1544"/>
      <c r="BK218" s="1544"/>
      <c r="BL218" s="1544"/>
      <c r="BM218" s="1544"/>
      <c r="BN218" s="1544"/>
      <c r="BO218" s="1544"/>
      <c r="BP218" s="1544"/>
      <c r="BQ218" s="1544"/>
      <c r="BR218" s="1544"/>
      <c r="BS218" s="1544"/>
      <c r="BT218" s="1544"/>
      <c r="BU218" s="1544"/>
      <c r="BV218" s="1544"/>
      <c r="BW218" s="1544"/>
      <c r="BX218" s="1544"/>
      <c r="BY218" s="1544"/>
      <c r="BZ218" s="1544"/>
      <c r="CA218" s="1544"/>
      <c r="CB218" s="1544"/>
      <c r="CC218" s="1544"/>
      <c r="CD218" s="1544"/>
      <c r="CE218" s="1544"/>
      <c r="CF218" s="1544"/>
      <c r="CG218" s="1544"/>
      <c r="CH218" s="1544"/>
      <c r="CI218" s="1545"/>
    </row>
    <row r="219" spans="1:87" s="314" customFormat="1" ht="6" customHeight="1">
      <c r="A219" s="1496"/>
      <c r="B219" s="1496"/>
      <c r="C219" s="1496"/>
      <c r="D219" s="1496"/>
      <c r="E219" s="1527"/>
      <c r="F219" s="1528"/>
      <c r="G219" s="1528"/>
      <c r="H219" s="1529"/>
      <c r="I219" s="1522"/>
      <c r="J219" s="1523"/>
      <c r="K219" s="1523"/>
      <c r="L219" s="1523"/>
      <c r="M219" s="1523"/>
      <c r="N219" s="1523"/>
      <c r="O219" s="1523"/>
      <c r="P219" s="1523"/>
      <c r="Q219" s="1523"/>
      <c r="R219" s="1523"/>
      <c r="S219" s="1523"/>
      <c r="T219" s="1523"/>
      <c r="U219" s="1523"/>
      <c r="V219" s="1523"/>
      <c r="W219" s="1523"/>
      <c r="X219" s="1523"/>
      <c r="Y219" s="1523"/>
      <c r="Z219" s="1523"/>
      <c r="AA219" s="1523"/>
      <c r="AB219" s="1523"/>
      <c r="AC219" s="1524"/>
      <c r="AD219" s="1533"/>
      <c r="AE219" s="1534"/>
      <c r="AF219" s="1534"/>
      <c r="AG219" s="1546"/>
      <c r="AH219" s="1546"/>
      <c r="AI219" s="1546"/>
      <c r="AJ219" s="1546"/>
      <c r="AK219" s="1546"/>
      <c r="AL219" s="1546"/>
      <c r="AM219" s="1546"/>
      <c r="AN219" s="1546"/>
      <c r="AO219" s="1546"/>
      <c r="AP219" s="1546"/>
      <c r="AQ219" s="1546"/>
      <c r="AR219" s="1546"/>
      <c r="AS219" s="1546"/>
      <c r="AT219" s="1546"/>
      <c r="AU219" s="1546"/>
      <c r="AV219" s="1546"/>
      <c r="AW219" s="1546"/>
      <c r="AX219" s="1546"/>
      <c r="AY219" s="1546"/>
      <c r="AZ219" s="1546"/>
      <c r="BA219" s="1546"/>
      <c r="BB219" s="1546"/>
      <c r="BC219" s="1546"/>
      <c r="BD219" s="1546"/>
      <c r="BE219" s="1546"/>
      <c r="BF219" s="1546"/>
      <c r="BG219" s="1546"/>
      <c r="BH219" s="1546"/>
      <c r="BI219" s="1546"/>
      <c r="BJ219" s="1546"/>
      <c r="BK219" s="1546"/>
      <c r="BL219" s="1546"/>
      <c r="BM219" s="1546"/>
      <c r="BN219" s="1546"/>
      <c r="BO219" s="1546"/>
      <c r="BP219" s="1546"/>
      <c r="BQ219" s="1546"/>
      <c r="BR219" s="1546"/>
      <c r="BS219" s="1546"/>
      <c r="BT219" s="1546"/>
      <c r="BU219" s="1546"/>
      <c r="BV219" s="1546"/>
      <c r="BW219" s="1546"/>
      <c r="BX219" s="1546"/>
      <c r="BY219" s="1546"/>
      <c r="BZ219" s="1546"/>
      <c r="CA219" s="1546"/>
      <c r="CB219" s="1546"/>
      <c r="CC219" s="1546"/>
      <c r="CD219" s="1546"/>
      <c r="CE219" s="1546"/>
      <c r="CF219" s="1546"/>
      <c r="CG219" s="1546"/>
      <c r="CH219" s="1546"/>
      <c r="CI219" s="1547"/>
    </row>
  </sheetData>
  <mergeCells count="599">
    <mergeCell ref="AD212:AD215"/>
    <mergeCell ref="AE212:AF212"/>
    <mergeCell ref="AD216:AD219"/>
    <mergeCell ref="AE216:AF216"/>
    <mergeCell ref="AG216:CI219"/>
    <mergeCell ref="AE217:AF218"/>
    <mergeCell ref="AE219:AF219"/>
    <mergeCell ref="E204:H207"/>
    <mergeCell ref="I204:J207"/>
    <mergeCell ref="K204:AC207"/>
    <mergeCell ref="AD204:AD207"/>
    <mergeCell ref="AE204:AF204"/>
    <mergeCell ref="AG204:CI207"/>
    <mergeCell ref="AE205:AF206"/>
    <mergeCell ref="AE207:AF207"/>
    <mergeCell ref="AG212:CI215"/>
    <mergeCell ref="AE213:AF214"/>
    <mergeCell ref="AE215:AF215"/>
    <mergeCell ref="E208:H215"/>
    <mergeCell ref="I208:J215"/>
    <mergeCell ref="K208:AC215"/>
    <mergeCell ref="AD208:AD211"/>
    <mergeCell ref="AE208:AF208"/>
    <mergeCell ref="AG208:CI211"/>
    <mergeCell ref="AE209:AF210"/>
    <mergeCell ref="AE211:AF211"/>
    <mergeCell ref="AD200:AD203"/>
    <mergeCell ref="AE200:AF200"/>
    <mergeCell ref="AG200:CI203"/>
    <mergeCell ref="AE201:AF202"/>
    <mergeCell ref="AE203:AF203"/>
    <mergeCell ref="K196:AC203"/>
    <mergeCell ref="E196:H203"/>
    <mergeCell ref="BJ172:CI175"/>
    <mergeCell ref="BH173:BI174"/>
    <mergeCell ref="BH175:BI175"/>
    <mergeCell ref="AD196:AD199"/>
    <mergeCell ref="AE196:AF196"/>
    <mergeCell ref="AG196:CI199"/>
    <mergeCell ref="AE197:AF198"/>
    <mergeCell ref="AE199:AF199"/>
    <mergeCell ref="I196:J203"/>
    <mergeCell ref="AD184:AD187"/>
    <mergeCell ref="AE184:AF184"/>
    <mergeCell ref="AG184:CI187"/>
    <mergeCell ref="AE185:AF186"/>
    <mergeCell ref="AE187:AF187"/>
    <mergeCell ref="AD180:AD183"/>
    <mergeCell ref="AE180:AF180"/>
    <mergeCell ref="AG180:CI183"/>
    <mergeCell ref="AE181:AF182"/>
    <mergeCell ref="AE183:AF183"/>
    <mergeCell ref="AD176:AD179"/>
    <mergeCell ref="AE176:AF176"/>
    <mergeCell ref="AG176:CI179"/>
    <mergeCell ref="AE177:AF178"/>
    <mergeCell ref="AE179:AF179"/>
    <mergeCell ref="E192:H195"/>
    <mergeCell ref="I192:J195"/>
    <mergeCell ref="K192:AC195"/>
    <mergeCell ref="AD192:AD195"/>
    <mergeCell ref="AE192:AF192"/>
    <mergeCell ref="AG192:CI195"/>
    <mergeCell ref="AE193:AF194"/>
    <mergeCell ref="AE195:AF195"/>
    <mergeCell ref="E188:H191"/>
    <mergeCell ref="I188:J191"/>
    <mergeCell ref="K188:AC191"/>
    <mergeCell ref="AD188:AD191"/>
    <mergeCell ref="AE188:AF188"/>
    <mergeCell ref="AG188:CI191"/>
    <mergeCell ref="AE189:AF190"/>
    <mergeCell ref="AE191:AF191"/>
    <mergeCell ref="E172:H175"/>
    <mergeCell ref="I172:J175"/>
    <mergeCell ref="K172:AC175"/>
    <mergeCell ref="AD172:AD175"/>
    <mergeCell ref="AE172:AF172"/>
    <mergeCell ref="AE173:AF174"/>
    <mergeCell ref="AE175:AF175"/>
    <mergeCell ref="AG172:BG175"/>
    <mergeCell ref="BH172:BI172"/>
    <mergeCell ref="AE169:AF170"/>
    <mergeCell ref="AE171:AF171"/>
    <mergeCell ref="AG168:CI171"/>
    <mergeCell ref="E168:H171"/>
    <mergeCell ref="I168:J171"/>
    <mergeCell ref="K168:AC171"/>
    <mergeCell ref="AD168:AD171"/>
    <mergeCell ref="AE168:AF168"/>
    <mergeCell ref="AE165:AF166"/>
    <mergeCell ref="AE167:AF167"/>
    <mergeCell ref="AG164:CI167"/>
    <mergeCell ref="AD164:AD167"/>
    <mergeCell ref="AE164:AF164"/>
    <mergeCell ref="AG160:BG163"/>
    <mergeCell ref="BH152:BI152"/>
    <mergeCell ref="BJ152:CI155"/>
    <mergeCell ref="AE153:AF154"/>
    <mergeCell ref="BH153:BI154"/>
    <mergeCell ref="AE155:AF155"/>
    <mergeCell ref="BH155:BI155"/>
    <mergeCell ref="E152:H155"/>
    <mergeCell ref="I152:J155"/>
    <mergeCell ref="K152:AC155"/>
    <mergeCell ref="AD152:AD155"/>
    <mergeCell ref="AE152:AF152"/>
    <mergeCell ref="AG152:BG155"/>
    <mergeCell ref="BH160:BI160"/>
    <mergeCell ref="BJ160:CI163"/>
    <mergeCell ref="AE161:AF162"/>
    <mergeCell ref="BH161:BI162"/>
    <mergeCell ref="AE163:AF163"/>
    <mergeCell ref="BH163:BI163"/>
    <mergeCell ref="AD160:AD163"/>
    <mergeCell ref="AE160:AF160"/>
    <mergeCell ref="AD156:AD159"/>
    <mergeCell ref="AE156:AF156"/>
    <mergeCell ref="E156:H159"/>
    <mergeCell ref="AD144:AD147"/>
    <mergeCell ref="AE144:AF144"/>
    <mergeCell ref="AG144:BG147"/>
    <mergeCell ref="I148:J151"/>
    <mergeCell ref="AD148:AD151"/>
    <mergeCell ref="AE148:AF148"/>
    <mergeCell ref="AG148:BG151"/>
    <mergeCell ref="BH148:BI148"/>
    <mergeCell ref="BJ148:CI151"/>
    <mergeCell ref="AE149:AF150"/>
    <mergeCell ref="BH149:BI150"/>
    <mergeCell ref="AE151:AF151"/>
    <mergeCell ref="BH151:BI151"/>
    <mergeCell ref="BH144:BI144"/>
    <mergeCell ref="BJ144:CI147"/>
    <mergeCell ref="AE145:AF146"/>
    <mergeCell ref="BH145:BI146"/>
    <mergeCell ref="AE147:AF147"/>
    <mergeCell ref="BH147:BI147"/>
    <mergeCell ref="AD136:AD139"/>
    <mergeCell ref="AE136:AF136"/>
    <mergeCell ref="AG136:BG139"/>
    <mergeCell ref="I140:J143"/>
    <mergeCell ref="AD140:AD143"/>
    <mergeCell ref="AE140:AF140"/>
    <mergeCell ref="AG140:BG143"/>
    <mergeCell ref="BH140:BI140"/>
    <mergeCell ref="BJ140:CI143"/>
    <mergeCell ref="AE141:AF142"/>
    <mergeCell ref="BH141:BI142"/>
    <mergeCell ref="AE143:AF143"/>
    <mergeCell ref="BH143:BI143"/>
    <mergeCell ref="BH136:BI136"/>
    <mergeCell ref="BJ136:CI139"/>
    <mergeCell ref="AE137:AF138"/>
    <mergeCell ref="BH137:BI138"/>
    <mergeCell ref="AE139:AF139"/>
    <mergeCell ref="BH139:BI139"/>
    <mergeCell ref="BH128:BI128"/>
    <mergeCell ref="AG132:BG135"/>
    <mergeCell ref="BH132:BI132"/>
    <mergeCell ref="BJ132:CI135"/>
    <mergeCell ref="AE133:AF134"/>
    <mergeCell ref="BH133:BI134"/>
    <mergeCell ref="AE135:AF135"/>
    <mergeCell ref="BH135:BI135"/>
    <mergeCell ref="BJ128:CI131"/>
    <mergeCell ref="AE129:AF130"/>
    <mergeCell ref="BH129:BI130"/>
    <mergeCell ref="AE131:AF131"/>
    <mergeCell ref="BH131:BI131"/>
    <mergeCell ref="CD120:CI123"/>
    <mergeCell ref="E124:H127"/>
    <mergeCell ref="I124:J127"/>
    <mergeCell ref="K124:AC127"/>
    <mergeCell ref="AD124:AD127"/>
    <mergeCell ref="AE124:AF124"/>
    <mergeCell ref="AG124:BG127"/>
    <mergeCell ref="BH124:BI124"/>
    <mergeCell ref="BJ124:CI127"/>
    <mergeCell ref="AE125:AF126"/>
    <mergeCell ref="AQ120:AV123"/>
    <mergeCell ref="AW120:BI123"/>
    <mergeCell ref="BJ120:BL123"/>
    <mergeCell ref="BM120:BR123"/>
    <mergeCell ref="BS120:BZ123"/>
    <mergeCell ref="CA120:CC123"/>
    <mergeCell ref="BH125:BI126"/>
    <mergeCell ref="AE127:AF127"/>
    <mergeCell ref="BH127:BI127"/>
    <mergeCell ref="A120:D135"/>
    <mergeCell ref="E120:H123"/>
    <mergeCell ref="I120:J123"/>
    <mergeCell ref="K120:AC123"/>
    <mergeCell ref="AD120:AM123"/>
    <mergeCell ref="AN120:AP123"/>
    <mergeCell ref="A68:D119"/>
    <mergeCell ref="E76:H79"/>
    <mergeCell ref="I76:J79"/>
    <mergeCell ref="K76:AC79"/>
    <mergeCell ref="AD76:AD79"/>
    <mergeCell ref="E132:H135"/>
    <mergeCell ref="I132:J135"/>
    <mergeCell ref="K132:AC135"/>
    <mergeCell ref="AD132:AD135"/>
    <mergeCell ref="AE132:AF132"/>
    <mergeCell ref="E128:H131"/>
    <mergeCell ref="I128:J131"/>
    <mergeCell ref="K128:AC131"/>
    <mergeCell ref="AD128:AD131"/>
    <mergeCell ref="AE128:AF128"/>
    <mergeCell ref="AG128:BG131"/>
    <mergeCell ref="E116:H119"/>
    <mergeCell ref="I116:J119"/>
    <mergeCell ref="K116:AC119"/>
    <mergeCell ref="AD116:AD119"/>
    <mergeCell ref="AE116:AF116"/>
    <mergeCell ref="AG116:BG119"/>
    <mergeCell ref="BH116:BI116"/>
    <mergeCell ref="BJ116:CI119"/>
    <mergeCell ref="AE117:AF118"/>
    <mergeCell ref="BH117:BI118"/>
    <mergeCell ref="AE119:AF119"/>
    <mergeCell ref="BH119:BI119"/>
    <mergeCell ref="BH108:BI108"/>
    <mergeCell ref="BJ108:CI111"/>
    <mergeCell ref="AE109:AF110"/>
    <mergeCell ref="BH109:BI110"/>
    <mergeCell ref="AE111:AF111"/>
    <mergeCell ref="BH111:BI111"/>
    <mergeCell ref="E108:H115"/>
    <mergeCell ref="I108:J115"/>
    <mergeCell ref="K108:AC115"/>
    <mergeCell ref="AD108:AD111"/>
    <mergeCell ref="AE108:AF108"/>
    <mergeCell ref="AG108:BG111"/>
    <mergeCell ref="AG112:AV115"/>
    <mergeCell ref="AW112:CG115"/>
    <mergeCell ref="CH112:CI115"/>
    <mergeCell ref="AE113:AF114"/>
    <mergeCell ref="BZ104:CI107"/>
    <mergeCell ref="AE105:AF106"/>
    <mergeCell ref="AY105:AZ106"/>
    <mergeCell ref="BX105:BY106"/>
    <mergeCell ref="AE107:AF107"/>
    <mergeCell ref="AY107:AZ107"/>
    <mergeCell ref="BX107:BY107"/>
    <mergeCell ref="AG104:AX107"/>
    <mergeCell ref="AY104:AZ104"/>
    <mergeCell ref="BA104:BJ107"/>
    <mergeCell ref="BK104:BM107"/>
    <mergeCell ref="BN104:BW107"/>
    <mergeCell ref="BX104:BY104"/>
    <mergeCell ref="E104:H107"/>
    <mergeCell ref="I104:J107"/>
    <mergeCell ref="K104:AC107"/>
    <mergeCell ref="AD104:AD107"/>
    <mergeCell ref="AE104:AF104"/>
    <mergeCell ref="AY100:BF103"/>
    <mergeCell ref="BG100:BG103"/>
    <mergeCell ref="BH100:BI100"/>
    <mergeCell ref="BJ100:BV103"/>
    <mergeCell ref="E100:H103"/>
    <mergeCell ref="I100:J103"/>
    <mergeCell ref="K100:AC103"/>
    <mergeCell ref="AD100:AD103"/>
    <mergeCell ref="AE100:AF100"/>
    <mergeCell ref="AG100:AS103"/>
    <mergeCell ref="AT100:AU103"/>
    <mergeCell ref="AV100:AX103"/>
    <mergeCell ref="CB100:CI103"/>
    <mergeCell ref="AE101:AF102"/>
    <mergeCell ref="BH101:BI102"/>
    <mergeCell ref="AE103:AF103"/>
    <mergeCell ref="BH103:BI103"/>
    <mergeCell ref="BW100:BX103"/>
    <mergeCell ref="BY100:CA103"/>
    <mergeCell ref="BO88:BP88"/>
    <mergeCell ref="BQ88:BY91"/>
    <mergeCell ref="BZ88:CA88"/>
    <mergeCell ref="E92:H95"/>
    <mergeCell ref="I92:J95"/>
    <mergeCell ref="K92:AC95"/>
    <mergeCell ref="AD92:BF95"/>
    <mergeCell ref="BG92:CI95"/>
    <mergeCell ref="E96:H99"/>
    <mergeCell ref="I96:J99"/>
    <mergeCell ref="K96:AC99"/>
    <mergeCell ref="AD96:BF97"/>
    <mergeCell ref="BG96:CI97"/>
    <mergeCell ref="AD98:BF99"/>
    <mergeCell ref="BG98:CI99"/>
    <mergeCell ref="E88:H91"/>
    <mergeCell ref="I88:J91"/>
    <mergeCell ref="K88:AC91"/>
    <mergeCell ref="AD88:AK91"/>
    <mergeCell ref="AL88:AM88"/>
    <mergeCell ref="AN88:AV91"/>
    <mergeCell ref="E84:H87"/>
    <mergeCell ref="I84:J87"/>
    <mergeCell ref="K84:AC87"/>
    <mergeCell ref="AD84:AJ87"/>
    <mergeCell ref="AK84:AR87"/>
    <mergeCell ref="AS84:CI87"/>
    <mergeCell ref="CB88:CI91"/>
    <mergeCell ref="AL89:AM90"/>
    <mergeCell ref="AW89:AX90"/>
    <mergeCell ref="BO89:BP90"/>
    <mergeCell ref="BZ89:CA90"/>
    <mergeCell ref="AL91:AM91"/>
    <mergeCell ref="AW91:AX91"/>
    <mergeCell ref="BO91:BP91"/>
    <mergeCell ref="BZ91:CA91"/>
    <mergeCell ref="AW88:AX88"/>
    <mergeCell ref="AY88:BF91"/>
    <mergeCell ref="BG88:BN91"/>
    <mergeCell ref="BH80:BI80"/>
    <mergeCell ref="BJ80:CI83"/>
    <mergeCell ref="AE81:AF82"/>
    <mergeCell ref="BH81:BI82"/>
    <mergeCell ref="AE83:AF83"/>
    <mergeCell ref="BH83:BI83"/>
    <mergeCell ref="E80:H83"/>
    <mergeCell ref="I80:J83"/>
    <mergeCell ref="K80:AC83"/>
    <mergeCell ref="AD80:AD83"/>
    <mergeCell ref="AE80:AF80"/>
    <mergeCell ref="AG80:BG83"/>
    <mergeCell ref="AE76:AF76"/>
    <mergeCell ref="AG76:BG79"/>
    <mergeCell ref="BH76:BI76"/>
    <mergeCell ref="BJ76:CI79"/>
    <mergeCell ref="AE77:AF78"/>
    <mergeCell ref="BH77:BI78"/>
    <mergeCell ref="AE79:AF79"/>
    <mergeCell ref="BH79:BI79"/>
    <mergeCell ref="CD72:CI75"/>
    <mergeCell ref="AP73:AQ74"/>
    <mergeCell ref="AX73:AY74"/>
    <mergeCell ref="BT73:BU74"/>
    <mergeCell ref="CB73:CC74"/>
    <mergeCell ref="AP75:AQ75"/>
    <mergeCell ref="AX75:AY75"/>
    <mergeCell ref="BT75:BU75"/>
    <mergeCell ref="CB75:CC75"/>
    <mergeCell ref="AX72:AY72"/>
    <mergeCell ref="AZ72:BE75"/>
    <mergeCell ref="BF72:BS75"/>
    <mergeCell ref="BT72:BU72"/>
    <mergeCell ref="BV72:CA75"/>
    <mergeCell ref="CB72:CC72"/>
    <mergeCell ref="AS68:BH71"/>
    <mergeCell ref="BI68:BV71"/>
    <mergeCell ref="BW68:CD71"/>
    <mergeCell ref="CE68:CI71"/>
    <mergeCell ref="E72:H75"/>
    <mergeCell ref="I72:J75"/>
    <mergeCell ref="K72:AC75"/>
    <mergeCell ref="AD72:AO75"/>
    <mergeCell ref="AP72:AQ72"/>
    <mergeCell ref="AR72:AW75"/>
    <mergeCell ref="E68:H71"/>
    <mergeCell ref="I68:J71"/>
    <mergeCell ref="K68:AC71"/>
    <mergeCell ref="AD68:AJ71"/>
    <mergeCell ref="AK68:AR71"/>
    <mergeCell ref="BH64:BI64"/>
    <mergeCell ref="BJ64:CI67"/>
    <mergeCell ref="AE65:AF66"/>
    <mergeCell ref="BH65:BI66"/>
    <mergeCell ref="AE67:AF67"/>
    <mergeCell ref="BH67:BI67"/>
    <mergeCell ref="E64:H67"/>
    <mergeCell ref="I64:J67"/>
    <mergeCell ref="K64:AC67"/>
    <mergeCell ref="AD64:AD67"/>
    <mergeCell ref="AE64:AF64"/>
    <mergeCell ref="AG64:BG67"/>
    <mergeCell ref="BZ60:CI63"/>
    <mergeCell ref="AE61:AF62"/>
    <mergeCell ref="BC61:BD62"/>
    <mergeCell ref="BI61:BJ62"/>
    <mergeCell ref="BX61:BY62"/>
    <mergeCell ref="AE63:AF63"/>
    <mergeCell ref="BC63:BD63"/>
    <mergeCell ref="BI63:BJ63"/>
    <mergeCell ref="BX63:BY63"/>
    <mergeCell ref="AL60:BB63"/>
    <mergeCell ref="BC60:BD60"/>
    <mergeCell ref="BE60:BH63"/>
    <mergeCell ref="BI60:BJ60"/>
    <mergeCell ref="BK60:BW63"/>
    <mergeCell ref="BX60:BY60"/>
    <mergeCell ref="E60:H63"/>
    <mergeCell ref="I60:J63"/>
    <mergeCell ref="K60:AC63"/>
    <mergeCell ref="AD60:AD63"/>
    <mergeCell ref="AE60:AF60"/>
    <mergeCell ref="AG60:AK63"/>
    <mergeCell ref="AL56:BB59"/>
    <mergeCell ref="BC56:BD56"/>
    <mergeCell ref="BE56:BJ59"/>
    <mergeCell ref="BK56:BW59"/>
    <mergeCell ref="BX56:BY56"/>
    <mergeCell ref="BZ56:CI59"/>
    <mergeCell ref="BC57:BD58"/>
    <mergeCell ref="BX57:BY58"/>
    <mergeCell ref="BC59:BD59"/>
    <mergeCell ref="BX59:BY59"/>
    <mergeCell ref="E56:H59"/>
    <mergeCell ref="I56:J59"/>
    <mergeCell ref="K56:AC59"/>
    <mergeCell ref="AD56:AD59"/>
    <mergeCell ref="AE56:AF56"/>
    <mergeCell ref="AG56:AK59"/>
    <mergeCell ref="AE57:AF58"/>
    <mergeCell ref="AE59:AF59"/>
    <mergeCell ref="BH52:BI52"/>
    <mergeCell ref="BJ52:CI55"/>
    <mergeCell ref="AE53:AF54"/>
    <mergeCell ref="BH53:BI54"/>
    <mergeCell ref="AE55:AF55"/>
    <mergeCell ref="BH55:BI55"/>
    <mergeCell ref="E52:H55"/>
    <mergeCell ref="I52:J55"/>
    <mergeCell ref="K52:AC55"/>
    <mergeCell ref="AD52:AD55"/>
    <mergeCell ref="AE52:AF52"/>
    <mergeCell ref="AG52:BG55"/>
    <mergeCell ref="AW51:AX51"/>
    <mergeCell ref="BR51:BS51"/>
    <mergeCell ref="CC51:CD51"/>
    <mergeCell ref="AW48:AX48"/>
    <mergeCell ref="AY48:BF51"/>
    <mergeCell ref="BG48:BQ51"/>
    <mergeCell ref="BR48:BS48"/>
    <mergeCell ref="BT48:CB51"/>
    <mergeCell ref="CC48:CD48"/>
    <mergeCell ref="E48:H51"/>
    <mergeCell ref="I48:J51"/>
    <mergeCell ref="K48:AC51"/>
    <mergeCell ref="AD48:AK51"/>
    <mergeCell ref="AL48:AM48"/>
    <mergeCell ref="AN48:AV51"/>
    <mergeCell ref="BH44:BI44"/>
    <mergeCell ref="BJ44:CI47"/>
    <mergeCell ref="AE45:AF46"/>
    <mergeCell ref="BH45:BI46"/>
    <mergeCell ref="AE47:AF47"/>
    <mergeCell ref="BH47:BI47"/>
    <mergeCell ref="E44:H47"/>
    <mergeCell ref="I44:J47"/>
    <mergeCell ref="K44:AC47"/>
    <mergeCell ref="AD44:AD47"/>
    <mergeCell ref="AE44:AF44"/>
    <mergeCell ref="AG44:BG47"/>
    <mergeCell ref="CE48:CI51"/>
    <mergeCell ref="AL49:AM50"/>
    <mergeCell ref="AW49:AX50"/>
    <mergeCell ref="BR49:BS50"/>
    <mergeCell ref="CC49:CD50"/>
    <mergeCell ref="AL51:AM51"/>
    <mergeCell ref="BS36:BU39"/>
    <mergeCell ref="BV36:CI39"/>
    <mergeCell ref="AE37:AF38"/>
    <mergeCell ref="BH37:BI38"/>
    <mergeCell ref="AE39:AF39"/>
    <mergeCell ref="BH39:BI39"/>
    <mergeCell ref="CE40:CI43"/>
    <mergeCell ref="AL41:AM42"/>
    <mergeCell ref="AW41:AX42"/>
    <mergeCell ref="BR41:BS42"/>
    <mergeCell ref="CC41:CD42"/>
    <mergeCell ref="AL43:AM43"/>
    <mergeCell ref="AW43:AX43"/>
    <mergeCell ref="BR43:BS43"/>
    <mergeCell ref="CC43:CD43"/>
    <mergeCell ref="AW40:AX40"/>
    <mergeCell ref="AY40:BF43"/>
    <mergeCell ref="BG40:BQ43"/>
    <mergeCell ref="BR40:BS40"/>
    <mergeCell ref="BT40:CB43"/>
    <mergeCell ref="CC40:CD40"/>
    <mergeCell ref="AK32:AP35"/>
    <mergeCell ref="AQ32:AY35"/>
    <mergeCell ref="E40:H43"/>
    <mergeCell ref="I40:J43"/>
    <mergeCell ref="K40:AC43"/>
    <mergeCell ref="AD40:AK43"/>
    <mergeCell ref="AL40:AM40"/>
    <mergeCell ref="AN40:AV43"/>
    <mergeCell ref="BJ36:BR39"/>
    <mergeCell ref="BK28:BQ31"/>
    <mergeCell ref="BR28:BW31"/>
    <mergeCell ref="BX28:CB31"/>
    <mergeCell ref="CC28:CD28"/>
    <mergeCell ref="CF32:CI35"/>
    <mergeCell ref="E36:H39"/>
    <mergeCell ref="I36:J39"/>
    <mergeCell ref="K36:AC39"/>
    <mergeCell ref="AD36:AD39"/>
    <mergeCell ref="AE36:AF36"/>
    <mergeCell ref="AG36:AM39"/>
    <mergeCell ref="AN36:AP39"/>
    <mergeCell ref="AQ36:BG39"/>
    <mergeCell ref="BH36:BI36"/>
    <mergeCell ref="AZ32:BB35"/>
    <mergeCell ref="BC32:BF35"/>
    <mergeCell ref="BG32:BM35"/>
    <mergeCell ref="BN32:BT35"/>
    <mergeCell ref="BU32:CB35"/>
    <mergeCell ref="CC32:CE35"/>
    <mergeCell ref="E32:H35"/>
    <mergeCell ref="I32:J35"/>
    <mergeCell ref="K32:AC35"/>
    <mergeCell ref="AD32:AJ35"/>
    <mergeCell ref="AE157:AF158"/>
    <mergeCell ref="E20:H23"/>
    <mergeCell ref="I20:J23"/>
    <mergeCell ref="K20:AC23"/>
    <mergeCell ref="AD20:AD23"/>
    <mergeCell ref="AE20:AF20"/>
    <mergeCell ref="AG20:BG23"/>
    <mergeCell ref="E24:H31"/>
    <mergeCell ref="I24:J31"/>
    <mergeCell ref="K24:AC31"/>
    <mergeCell ref="AD24:AD27"/>
    <mergeCell ref="AE24:AF24"/>
    <mergeCell ref="AG24:AL27"/>
    <mergeCell ref="AD28:AD31"/>
    <mergeCell ref="AE28:AF28"/>
    <mergeCell ref="AG28:AL31"/>
    <mergeCell ref="AE25:AF26"/>
    <mergeCell ref="AV25:AW26"/>
    <mergeCell ref="AE27:AF27"/>
    <mergeCell ref="AV27:AW27"/>
    <mergeCell ref="AM24:AU27"/>
    <mergeCell ref="AV24:AW24"/>
    <mergeCell ref="AX24:BH27"/>
    <mergeCell ref="AE29:AF30"/>
    <mergeCell ref="BH20:BI20"/>
    <mergeCell ref="BK20:CI23"/>
    <mergeCell ref="AE21:AF22"/>
    <mergeCell ref="BI21:BJ22"/>
    <mergeCell ref="AE23:AF23"/>
    <mergeCell ref="BH23:BI23"/>
    <mergeCell ref="A17:H19"/>
    <mergeCell ref="I17:AC19"/>
    <mergeCell ref="AD17:CI19"/>
    <mergeCell ref="A20:D67"/>
    <mergeCell ref="BX24:CI27"/>
    <mergeCell ref="BI25:BJ26"/>
    <mergeCell ref="BI27:BJ27"/>
    <mergeCell ref="BI24:BJ24"/>
    <mergeCell ref="BK24:BQ27"/>
    <mergeCell ref="BR24:BW27"/>
    <mergeCell ref="CE28:CI31"/>
    <mergeCell ref="BI29:BJ30"/>
    <mergeCell ref="CC29:CD30"/>
    <mergeCell ref="AE31:AF31"/>
    <mergeCell ref="BI31:BJ31"/>
    <mergeCell ref="CC31:CD31"/>
    <mergeCell ref="AM28:BH31"/>
    <mergeCell ref="BI28:BJ28"/>
    <mergeCell ref="C11:N11"/>
    <mergeCell ref="Q11:AZ11"/>
    <mergeCell ref="C12:N12"/>
    <mergeCell ref="Q12:AZ12"/>
    <mergeCell ref="C13:N13"/>
    <mergeCell ref="Q13:AZ13"/>
    <mergeCell ref="A1:F2"/>
    <mergeCell ref="A5:CI7"/>
    <mergeCell ref="C9:N9"/>
    <mergeCell ref="Q9:AZ9"/>
    <mergeCell ref="C10:N10"/>
    <mergeCell ref="Q10:AZ10"/>
    <mergeCell ref="AE159:AF159"/>
    <mergeCell ref="AG156:CI159"/>
    <mergeCell ref="A136:D219"/>
    <mergeCell ref="K160:AC163"/>
    <mergeCell ref="K164:AC167"/>
    <mergeCell ref="E160:H163"/>
    <mergeCell ref="E164:H167"/>
    <mergeCell ref="K180:AC183"/>
    <mergeCell ref="K184:AC187"/>
    <mergeCell ref="E180:H183"/>
    <mergeCell ref="E184:H187"/>
    <mergeCell ref="E136:H143"/>
    <mergeCell ref="I136:J139"/>
    <mergeCell ref="K136:AC143"/>
    <mergeCell ref="E144:H151"/>
    <mergeCell ref="I144:J147"/>
    <mergeCell ref="K144:AC151"/>
    <mergeCell ref="E176:H179"/>
    <mergeCell ref="I176:J179"/>
    <mergeCell ref="K176:AC179"/>
    <mergeCell ref="E216:H219"/>
    <mergeCell ref="I216:J219"/>
    <mergeCell ref="K216:AC219"/>
    <mergeCell ref="K156:AC159"/>
  </mergeCells>
  <phoneticPr fontId="3"/>
  <printOptions horizontalCentered="1"/>
  <pageMargins left="0.70866141732283472" right="0.70866141732283472" top="0.74803149606299213" bottom="0.74803149606299213" header="0.31496062992125984" footer="0.31496062992125984"/>
  <pageSetup paperSize="9" scale="5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29</xdr:col>
                    <xdr:colOff>38100</xdr:colOff>
                    <xdr:row>27</xdr:row>
                    <xdr:rowOff>57150</xdr:rowOff>
                  </from>
                  <to>
                    <xdr:col>32</xdr:col>
                    <xdr:colOff>38100</xdr:colOff>
                    <xdr:row>30</xdr:row>
                    <xdr:rowOff>31750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61</xdr:col>
                    <xdr:colOff>31750</xdr:colOff>
                    <xdr:row>13</xdr:row>
                    <xdr:rowOff>152400</xdr:rowOff>
                  </from>
                  <to>
                    <xdr:col>64</xdr:col>
                    <xdr:colOff>31750</xdr:colOff>
                    <xdr:row>15</xdr:row>
                    <xdr:rowOff>38100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29</xdr:col>
                    <xdr:colOff>38100</xdr:colOff>
                    <xdr:row>19</xdr:row>
                    <xdr:rowOff>50800</xdr:rowOff>
                  </from>
                  <to>
                    <xdr:col>32</xdr:col>
                    <xdr:colOff>38100</xdr:colOff>
                    <xdr:row>22</xdr:row>
                    <xdr:rowOff>12700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59</xdr:col>
                    <xdr:colOff>50800</xdr:colOff>
                    <xdr:row>19</xdr:row>
                    <xdr:rowOff>50800</xdr:rowOff>
                  </from>
                  <to>
                    <xdr:col>62</xdr:col>
                    <xdr:colOff>50800</xdr:colOff>
                    <xdr:row>22</xdr:row>
                    <xdr:rowOff>12700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68</xdr:col>
                    <xdr:colOff>31750</xdr:colOff>
                    <xdr:row>39</xdr:row>
                    <xdr:rowOff>50800</xdr:rowOff>
                  </from>
                  <to>
                    <xdr:col>71</xdr:col>
                    <xdr:colOff>31750</xdr:colOff>
                    <xdr:row>42</xdr:row>
                    <xdr:rowOff>19050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29</xdr:col>
                    <xdr:colOff>38100</xdr:colOff>
                    <xdr:row>23</xdr:row>
                    <xdr:rowOff>50800</xdr:rowOff>
                  </from>
                  <to>
                    <xdr:col>32</xdr:col>
                    <xdr:colOff>38100</xdr:colOff>
                    <xdr:row>26</xdr:row>
                    <xdr:rowOff>19050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58</xdr:col>
                    <xdr:colOff>12700</xdr:colOff>
                    <xdr:row>35</xdr:row>
                    <xdr:rowOff>50800</xdr:rowOff>
                  </from>
                  <to>
                    <xdr:col>61</xdr:col>
                    <xdr:colOff>12700</xdr:colOff>
                    <xdr:row>38</xdr:row>
                    <xdr:rowOff>19050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46</xdr:col>
                    <xdr:colOff>57150</xdr:colOff>
                    <xdr:row>23</xdr:row>
                    <xdr:rowOff>57150</xdr:rowOff>
                  </from>
                  <to>
                    <xdr:col>49</xdr:col>
                    <xdr:colOff>57150</xdr:colOff>
                    <xdr:row>26</xdr:row>
                    <xdr:rowOff>19050</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29</xdr:col>
                    <xdr:colOff>57150</xdr:colOff>
                    <xdr:row>35</xdr:row>
                    <xdr:rowOff>50800</xdr:rowOff>
                  </from>
                  <to>
                    <xdr:col>32</xdr:col>
                    <xdr:colOff>57150</xdr:colOff>
                    <xdr:row>38</xdr:row>
                    <xdr:rowOff>12700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79</xdr:col>
                    <xdr:colOff>31750</xdr:colOff>
                    <xdr:row>27</xdr:row>
                    <xdr:rowOff>50800</xdr:rowOff>
                  </from>
                  <to>
                    <xdr:col>82</xdr:col>
                    <xdr:colOff>31750</xdr:colOff>
                    <xdr:row>30</xdr:row>
                    <xdr:rowOff>12700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59</xdr:col>
                    <xdr:colOff>57150</xdr:colOff>
                    <xdr:row>23</xdr:row>
                    <xdr:rowOff>57150</xdr:rowOff>
                  </from>
                  <to>
                    <xdr:col>62</xdr:col>
                    <xdr:colOff>57150</xdr:colOff>
                    <xdr:row>26</xdr:row>
                    <xdr:rowOff>19050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59</xdr:col>
                    <xdr:colOff>50800</xdr:colOff>
                    <xdr:row>27</xdr:row>
                    <xdr:rowOff>50800</xdr:rowOff>
                  </from>
                  <to>
                    <xdr:col>62</xdr:col>
                    <xdr:colOff>50800</xdr:colOff>
                    <xdr:row>30</xdr:row>
                    <xdr:rowOff>12700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46</xdr:col>
                    <xdr:colOff>69850</xdr:colOff>
                    <xdr:row>39</xdr:row>
                    <xdr:rowOff>50800</xdr:rowOff>
                  </from>
                  <to>
                    <xdr:col>49</xdr:col>
                    <xdr:colOff>69850</xdr:colOff>
                    <xdr:row>42</xdr:row>
                    <xdr:rowOff>12700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49</xdr:col>
                    <xdr:colOff>50800</xdr:colOff>
                    <xdr:row>13</xdr:row>
                    <xdr:rowOff>146050</xdr:rowOff>
                  </from>
                  <to>
                    <xdr:col>52</xdr:col>
                    <xdr:colOff>50800</xdr:colOff>
                    <xdr:row>15</xdr:row>
                    <xdr:rowOff>31750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36</xdr:col>
                    <xdr:colOff>12700</xdr:colOff>
                    <xdr:row>39</xdr:row>
                    <xdr:rowOff>38100</xdr:rowOff>
                  </from>
                  <to>
                    <xdr:col>39</xdr:col>
                    <xdr:colOff>12700</xdr:colOff>
                    <xdr:row>42</xdr:row>
                    <xdr:rowOff>12700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52</xdr:col>
                    <xdr:colOff>50800</xdr:colOff>
                    <xdr:row>55</xdr:row>
                    <xdr:rowOff>50800</xdr:rowOff>
                  </from>
                  <to>
                    <xdr:col>55</xdr:col>
                    <xdr:colOff>57150</xdr:colOff>
                    <xdr:row>58</xdr:row>
                    <xdr:rowOff>12700</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47</xdr:col>
                    <xdr:colOff>38100</xdr:colOff>
                    <xdr:row>47</xdr:row>
                    <xdr:rowOff>50800</xdr:rowOff>
                  </from>
                  <to>
                    <xdr:col>50</xdr:col>
                    <xdr:colOff>50800</xdr:colOff>
                    <xdr:row>50</xdr:row>
                    <xdr:rowOff>12700</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29</xdr:col>
                    <xdr:colOff>31750</xdr:colOff>
                    <xdr:row>51</xdr:row>
                    <xdr:rowOff>57150</xdr:rowOff>
                  </from>
                  <to>
                    <xdr:col>32</xdr:col>
                    <xdr:colOff>38100</xdr:colOff>
                    <xdr:row>54</xdr:row>
                    <xdr:rowOff>19050</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58</xdr:col>
                    <xdr:colOff>31750</xdr:colOff>
                    <xdr:row>43</xdr:row>
                    <xdr:rowOff>57150</xdr:rowOff>
                  </from>
                  <to>
                    <xdr:col>61</xdr:col>
                    <xdr:colOff>38100</xdr:colOff>
                    <xdr:row>46</xdr:row>
                    <xdr:rowOff>19050</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29</xdr:col>
                    <xdr:colOff>31750</xdr:colOff>
                    <xdr:row>55</xdr:row>
                    <xdr:rowOff>57150</xdr:rowOff>
                  </from>
                  <to>
                    <xdr:col>32</xdr:col>
                    <xdr:colOff>38100</xdr:colOff>
                    <xdr:row>58</xdr:row>
                    <xdr:rowOff>19050</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79</xdr:col>
                    <xdr:colOff>0</xdr:colOff>
                    <xdr:row>47</xdr:row>
                    <xdr:rowOff>50800</xdr:rowOff>
                  </from>
                  <to>
                    <xdr:col>82</xdr:col>
                    <xdr:colOff>12700</xdr:colOff>
                    <xdr:row>50</xdr:row>
                    <xdr:rowOff>12700</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29</xdr:col>
                    <xdr:colOff>12700</xdr:colOff>
                    <xdr:row>43</xdr:row>
                    <xdr:rowOff>69850</xdr:rowOff>
                  </from>
                  <to>
                    <xdr:col>32</xdr:col>
                    <xdr:colOff>19050</xdr:colOff>
                    <xdr:row>46</xdr:row>
                    <xdr:rowOff>31750</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35</xdr:col>
                    <xdr:colOff>69850</xdr:colOff>
                    <xdr:row>47</xdr:row>
                    <xdr:rowOff>50800</xdr:rowOff>
                  </from>
                  <to>
                    <xdr:col>39</xdr:col>
                    <xdr:colOff>12700</xdr:colOff>
                    <xdr:row>50</xdr:row>
                    <xdr:rowOff>12700</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68</xdr:col>
                    <xdr:colOff>19050</xdr:colOff>
                    <xdr:row>47</xdr:row>
                    <xdr:rowOff>50800</xdr:rowOff>
                  </from>
                  <to>
                    <xdr:col>71</xdr:col>
                    <xdr:colOff>31750</xdr:colOff>
                    <xdr:row>50</xdr:row>
                    <xdr:rowOff>12700</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58</xdr:col>
                    <xdr:colOff>31750</xdr:colOff>
                    <xdr:row>51</xdr:row>
                    <xdr:rowOff>50800</xdr:rowOff>
                  </from>
                  <to>
                    <xdr:col>61</xdr:col>
                    <xdr:colOff>38100</xdr:colOff>
                    <xdr:row>54</xdr:row>
                    <xdr:rowOff>12700</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79</xdr:col>
                    <xdr:colOff>19050</xdr:colOff>
                    <xdr:row>39</xdr:row>
                    <xdr:rowOff>50800</xdr:rowOff>
                  </from>
                  <to>
                    <xdr:col>82</xdr:col>
                    <xdr:colOff>31750</xdr:colOff>
                    <xdr:row>42</xdr:row>
                    <xdr:rowOff>12700</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from>
                    <xdr:col>61</xdr:col>
                    <xdr:colOff>50800</xdr:colOff>
                    <xdr:row>55</xdr:row>
                    <xdr:rowOff>50800</xdr:rowOff>
                  </from>
                  <to>
                    <xdr:col>64</xdr:col>
                    <xdr:colOff>57150</xdr:colOff>
                    <xdr:row>58</xdr:row>
                    <xdr:rowOff>12700</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from>
                    <xdr:col>59</xdr:col>
                    <xdr:colOff>50800</xdr:colOff>
                    <xdr:row>59</xdr:row>
                    <xdr:rowOff>50800</xdr:rowOff>
                  </from>
                  <to>
                    <xdr:col>62</xdr:col>
                    <xdr:colOff>57150</xdr:colOff>
                    <xdr:row>62</xdr:row>
                    <xdr:rowOff>12700</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from>
                    <xdr:col>48</xdr:col>
                    <xdr:colOff>31750</xdr:colOff>
                    <xdr:row>71</xdr:row>
                    <xdr:rowOff>50800</xdr:rowOff>
                  </from>
                  <to>
                    <xdr:col>51</xdr:col>
                    <xdr:colOff>38100</xdr:colOff>
                    <xdr:row>74</xdr:row>
                    <xdr:rowOff>12700</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from>
                    <xdr:col>52</xdr:col>
                    <xdr:colOff>57150</xdr:colOff>
                    <xdr:row>59</xdr:row>
                    <xdr:rowOff>69850</xdr:rowOff>
                  </from>
                  <to>
                    <xdr:col>55</xdr:col>
                    <xdr:colOff>69850</xdr:colOff>
                    <xdr:row>62</xdr:row>
                    <xdr:rowOff>31750</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from>
                    <xdr:col>40</xdr:col>
                    <xdr:colOff>12700</xdr:colOff>
                    <xdr:row>71</xdr:row>
                    <xdr:rowOff>50800</xdr:rowOff>
                  </from>
                  <to>
                    <xdr:col>43</xdr:col>
                    <xdr:colOff>19050</xdr:colOff>
                    <xdr:row>74</xdr:row>
                    <xdr:rowOff>12700</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from>
                    <xdr:col>78</xdr:col>
                    <xdr:colOff>69850</xdr:colOff>
                    <xdr:row>59</xdr:row>
                    <xdr:rowOff>50800</xdr:rowOff>
                  </from>
                  <to>
                    <xdr:col>81</xdr:col>
                    <xdr:colOff>69850</xdr:colOff>
                    <xdr:row>62</xdr:row>
                    <xdr:rowOff>12700</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58</xdr:col>
                    <xdr:colOff>38100</xdr:colOff>
                    <xdr:row>63</xdr:row>
                    <xdr:rowOff>31750</xdr:rowOff>
                  </from>
                  <to>
                    <xdr:col>61</xdr:col>
                    <xdr:colOff>50800</xdr:colOff>
                    <xdr:row>65</xdr:row>
                    <xdr:rowOff>69850</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29</xdr:col>
                    <xdr:colOff>38100</xdr:colOff>
                    <xdr:row>63</xdr:row>
                    <xdr:rowOff>57150</xdr:rowOff>
                  </from>
                  <to>
                    <xdr:col>32</xdr:col>
                    <xdr:colOff>50800</xdr:colOff>
                    <xdr:row>66</xdr:row>
                    <xdr:rowOff>19050</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29</xdr:col>
                    <xdr:colOff>31750</xdr:colOff>
                    <xdr:row>59</xdr:row>
                    <xdr:rowOff>50800</xdr:rowOff>
                  </from>
                  <to>
                    <xdr:col>32</xdr:col>
                    <xdr:colOff>38100</xdr:colOff>
                    <xdr:row>62</xdr:row>
                    <xdr:rowOff>12700</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78</xdr:col>
                    <xdr:colOff>12700</xdr:colOff>
                    <xdr:row>71</xdr:row>
                    <xdr:rowOff>50800</xdr:rowOff>
                  </from>
                  <to>
                    <xdr:col>81</xdr:col>
                    <xdr:colOff>19050</xdr:colOff>
                    <xdr:row>74</xdr:row>
                    <xdr:rowOff>12700</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78</xdr:col>
                    <xdr:colOff>69850</xdr:colOff>
                    <xdr:row>55</xdr:row>
                    <xdr:rowOff>57150</xdr:rowOff>
                  </from>
                  <to>
                    <xdr:col>82</xdr:col>
                    <xdr:colOff>12700</xdr:colOff>
                    <xdr:row>58</xdr:row>
                    <xdr:rowOff>19050</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29</xdr:col>
                    <xdr:colOff>38100</xdr:colOff>
                    <xdr:row>99</xdr:row>
                    <xdr:rowOff>50800</xdr:rowOff>
                  </from>
                  <to>
                    <xdr:col>32</xdr:col>
                    <xdr:colOff>50800</xdr:colOff>
                    <xdr:row>102</xdr:row>
                    <xdr:rowOff>12700</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76</xdr:col>
                    <xdr:colOff>31750</xdr:colOff>
                    <xdr:row>87</xdr:row>
                    <xdr:rowOff>50800</xdr:rowOff>
                  </from>
                  <to>
                    <xdr:col>79</xdr:col>
                    <xdr:colOff>38100</xdr:colOff>
                    <xdr:row>90</xdr:row>
                    <xdr:rowOff>12700</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58</xdr:col>
                    <xdr:colOff>50800</xdr:colOff>
                    <xdr:row>99</xdr:row>
                    <xdr:rowOff>57150</xdr:rowOff>
                  </from>
                  <to>
                    <xdr:col>61</xdr:col>
                    <xdr:colOff>57150</xdr:colOff>
                    <xdr:row>102</xdr:row>
                    <xdr:rowOff>19050</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58</xdr:col>
                    <xdr:colOff>31750</xdr:colOff>
                    <xdr:row>79</xdr:row>
                    <xdr:rowOff>50800</xdr:rowOff>
                  </from>
                  <to>
                    <xdr:col>61</xdr:col>
                    <xdr:colOff>38100</xdr:colOff>
                    <xdr:row>82</xdr:row>
                    <xdr:rowOff>12700</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29</xdr:col>
                    <xdr:colOff>57150</xdr:colOff>
                    <xdr:row>79</xdr:row>
                    <xdr:rowOff>57150</xdr:rowOff>
                  </from>
                  <to>
                    <xdr:col>32</xdr:col>
                    <xdr:colOff>69850</xdr:colOff>
                    <xdr:row>82</xdr:row>
                    <xdr:rowOff>19050</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from>
                    <xdr:col>58</xdr:col>
                    <xdr:colOff>31750</xdr:colOff>
                    <xdr:row>75</xdr:row>
                    <xdr:rowOff>50800</xdr:rowOff>
                  </from>
                  <to>
                    <xdr:col>61</xdr:col>
                    <xdr:colOff>38100</xdr:colOff>
                    <xdr:row>78</xdr:row>
                    <xdr:rowOff>12700</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from>
                    <xdr:col>29</xdr:col>
                    <xdr:colOff>38100</xdr:colOff>
                    <xdr:row>75</xdr:row>
                    <xdr:rowOff>57150</xdr:rowOff>
                  </from>
                  <to>
                    <xdr:col>32</xdr:col>
                    <xdr:colOff>50800</xdr:colOff>
                    <xdr:row>78</xdr:row>
                    <xdr:rowOff>19050</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from>
                    <xdr:col>70</xdr:col>
                    <xdr:colOff>31750</xdr:colOff>
                    <xdr:row>71</xdr:row>
                    <xdr:rowOff>50800</xdr:rowOff>
                  </from>
                  <to>
                    <xdr:col>73</xdr:col>
                    <xdr:colOff>38100</xdr:colOff>
                    <xdr:row>74</xdr:row>
                    <xdr:rowOff>12700</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from>
                    <xdr:col>87</xdr:col>
                    <xdr:colOff>0</xdr:colOff>
                    <xdr:row>75</xdr:row>
                    <xdr:rowOff>69850</xdr:rowOff>
                  </from>
                  <to>
                    <xdr:col>87</xdr:col>
                    <xdr:colOff>50800</xdr:colOff>
                    <xdr:row>78</xdr:row>
                    <xdr:rowOff>31750</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from>
                    <xdr:col>46</xdr:col>
                    <xdr:colOff>69850</xdr:colOff>
                    <xdr:row>87</xdr:row>
                    <xdr:rowOff>50800</xdr:rowOff>
                  </from>
                  <to>
                    <xdr:col>50</xdr:col>
                    <xdr:colOff>12700</xdr:colOff>
                    <xdr:row>90</xdr:row>
                    <xdr:rowOff>12700</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from>
                    <xdr:col>36</xdr:col>
                    <xdr:colOff>38100</xdr:colOff>
                    <xdr:row>87</xdr:row>
                    <xdr:rowOff>50800</xdr:rowOff>
                  </from>
                  <to>
                    <xdr:col>39</xdr:col>
                    <xdr:colOff>50800</xdr:colOff>
                    <xdr:row>90</xdr:row>
                    <xdr:rowOff>12700</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from>
                    <xdr:col>65</xdr:col>
                    <xdr:colOff>31750</xdr:colOff>
                    <xdr:row>87</xdr:row>
                    <xdr:rowOff>57150</xdr:rowOff>
                  </from>
                  <to>
                    <xdr:col>68</xdr:col>
                    <xdr:colOff>38100</xdr:colOff>
                    <xdr:row>90</xdr:row>
                    <xdr:rowOff>19050</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from>
                    <xdr:col>73</xdr:col>
                    <xdr:colOff>69850</xdr:colOff>
                    <xdr:row>103</xdr:row>
                    <xdr:rowOff>57150</xdr:rowOff>
                  </from>
                  <to>
                    <xdr:col>76</xdr:col>
                    <xdr:colOff>69850</xdr:colOff>
                    <xdr:row>106</xdr:row>
                    <xdr:rowOff>19050</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from>
                    <xdr:col>49</xdr:col>
                    <xdr:colOff>38100</xdr:colOff>
                    <xdr:row>103</xdr:row>
                    <xdr:rowOff>57150</xdr:rowOff>
                  </from>
                  <to>
                    <xdr:col>52</xdr:col>
                    <xdr:colOff>50800</xdr:colOff>
                    <xdr:row>106</xdr:row>
                    <xdr:rowOff>19050</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from>
                    <xdr:col>29</xdr:col>
                    <xdr:colOff>50800</xdr:colOff>
                    <xdr:row>103</xdr:row>
                    <xdr:rowOff>50800</xdr:rowOff>
                  </from>
                  <to>
                    <xdr:col>32</xdr:col>
                    <xdr:colOff>57150</xdr:colOff>
                    <xdr:row>106</xdr:row>
                    <xdr:rowOff>12700</xdr:rowOff>
                  </to>
                </anchor>
              </controlPr>
            </control>
          </mc:Choice>
        </mc:AlternateContent>
        <mc:AlternateContent xmlns:mc="http://schemas.openxmlformats.org/markup-compatibility/2006">
          <mc:Choice Requires="x14">
            <control shapeId="44085" r:id="rId56" name="Check Box 53">
              <controlPr defaultSize="0" autoFill="0" autoLine="0" autoPict="0">
                <anchor moveWithCells="1">
                  <from>
                    <xdr:col>58</xdr:col>
                    <xdr:colOff>12700</xdr:colOff>
                    <xdr:row>107</xdr:row>
                    <xdr:rowOff>50800</xdr:rowOff>
                  </from>
                  <to>
                    <xdr:col>61</xdr:col>
                    <xdr:colOff>19050</xdr:colOff>
                    <xdr:row>110</xdr:row>
                    <xdr:rowOff>12700</xdr:rowOff>
                  </to>
                </anchor>
              </controlPr>
            </control>
          </mc:Choice>
        </mc:AlternateContent>
        <mc:AlternateContent xmlns:mc="http://schemas.openxmlformats.org/markup-compatibility/2006">
          <mc:Choice Requires="x14">
            <control shapeId="44086" r:id="rId57" name="Check Box 54">
              <controlPr defaultSize="0" autoFill="0" autoLine="0" autoPict="0">
                <anchor moveWithCells="1">
                  <from>
                    <xdr:col>29</xdr:col>
                    <xdr:colOff>38100</xdr:colOff>
                    <xdr:row>107</xdr:row>
                    <xdr:rowOff>69850</xdr:rowOff>
                  </from>
                  <to>
                    <xdr:col>32</xdr:col>
                    <xdr:colOff>50800</xdr:colOff>
                    <xdr:row>110</xdr:row>
                    <xdr:rowOff>31750</xdr:rowOff>
                  </to>
                </anchor>
              </controlPr>
            </control>
          </mc:Choice>
        </mc:AlternateContent>
        <mc:AlternateContent xmlns:mc="http://schemas.openxmlformats.org/markup-compatibility/2006">
          <mc:Choice Requires="x14">
            <control shapeId="44087" r:id="rId58" name="Check Box 55">
              <controlPr defaultSize="0" autoFill="0" autoLine="0" autoPict="0">
                <anchor moveWithCells="1">
                  <from>
                    <xdr:col>58</xdr:col>
                    <xdr:colOff>31750</xdr:colOff>
                    <xdr:row>115</xdr:row>
                    <xdr:rowOff>69850</xdr:rowOff>
                  </from>
                  <to>
                    <xdr:col>61</xdr:col>
                    <xdr:colOff>38100</xdr:colOff>
                    <xdr:row>118</xdr:row>
                    <xdr:rowOff>31750</xdr:rowOff>
                  </to>
                </anchor>
              </controlPr>
            </control>
          </mc:Choice>
        </mc:AlternateContent>
        <mc:AlternateContent xmlns:mc="http://schemas.openxmlformats.org/markup-compatibility/2006">
          <mc:Choice Requires="x14">
            <control shapeId="44088" r:id="rId59" name="Check Box 56">
              <controlPr defaultSize="0" autoFill="0" autoLine="0" autoPict="0">
                <anchor moveWithCells="1">
                  <from>
                    <xdr:col>58</xdr:col>
                    <xdr:colOff>57150</xdr:colOff>
                    <xdr:row>123</xdr:row>
                    <xdr:rowOff>50800</xdr:rowOff>
                  </from>
                  <to>
                    <xdr:col>61</xdr:col>
                    <xdr:colOff>69850</xdr:colOff>
                    <xdr:row>126</xdr:row>
                    <xdr:rowOff>12700</xdr:rowOff>
                  </to>
                </anchor>
              </controlPr>
            </control>
          </mc:Choice>
        </mc:AlternateContent>
        <mc:AlternateContent xmlns:mc="http://schemas.openxmlformats.org/markup-compatibility/2006">
          <mc:Choice Requires="x14">
            <control shapeId="44089" r:id="rId60" name="Check Box 57">
              <controlPr defaultSize="0" autoFill="0" autoLine="0" autoPict="0">
                <anchor moveWithCells="1">
                  <from>
                    <xdr:col>29</xdr:col>
                    <xdr:colOff>50800</xdr:colOff>
                    <xdr:row>111</xdr:row>
                    <xdr:rowOff>50800</xdr:rowOff>
                  </from>
                  <to>
                    <xdr:col>32</xdr:col>
                    <xdr:colOff>57150</xdr:colOff>
                    <xdr:row>114</xdr:row>
                    <xdr:rowOff>12700</xdr:rowOff>
                  </to>
                </anchor>
              </controlPr>
            </control>
          </mc:Choice>
        </mc:AlternateContent>
        <mc:AlternateContent xmlns:mc="http://schemas.openxmlformats.org/markup-compatibility/2006">
          <mc:Choice Requires="x14">
            <control shapeId="44090" r:id="rId61" name="Check Box 58">
              <controlPr defaultSize="0" autoFill="0" autoLine="0" autoPict="0">
                <anchor moveWithCells="1">
                  <from>
                    <xdr:col>29</xdr:col>
                    <xdr:colOff>50800</xdr:colOff>
                    <xdr:row>127</xdr:row>
                    <xdr:rowOff>57150</xdr:rowOff>
                  </from>
                  <to>
                    <xdr:col>32</xdr:col>
                    <xdr:colOff>57150</xdr:colOff>
                    <xdr:row>130</xdr:row>
                    <xdr:rowOff>19050</xdr:rowOff>
                  </to>
                </anchor>
              </controlPr>
            </control>
          </mc:Choice>
        </mc:AlternateContent>
        <mc:AlternateContent xmlns:mc="http://schemas.openxmlformats.org/markup-compatibility/2006">
          <mc:Choice Requires="x14">
            <control shapeId="44091" r:id="rId62" name="Check Box 59">
              <controlPr defaultSize="0" autoFill="0" autoLine="0" autoPict="0">
                <anchor moveWithCells="1">
                  <from>
                    <xdr:col>29</xdr:col>
                    <xdr:colOff>50800</xdr:colOff>
                    <xdr:row>115</xdr:row>
                    <xdr:rowOff>69850</xdr:rowOff>
                  </from>
                  <to>
                    <xdr:col>32</xdr:col>
                    <xdr:colOff>57150</xdr:colOff>
                    <xdr:row>118</xdr:row>
                    <xdr:rowOff>31750</xdr:rowOff>
                  </to>
                </anchor>
              </controlPr>
            </control>
          </mc:Choice>
        </mc:AlternateContent>
        <mc:AlternateContent xmlns:mc="http://schemas.openxmlformats.org/markup-compatibility/2006">
          <mc:Choice Requires="x14">
            <control shapeId="44092" r:id="rId63" name="Check Box 60">
              <controlPr defaultSize="0" autoFill="0" autoLine="0" autoPict="0">
                <anchor moveWithCells="1">
                  <from>
                    <xdr:col>29</xdr:col>
                    <xdr:colOff>57150</xdr:colOff>
                    <xdr:row>123</xdr:row>
                    <xdr:rowOff>50800</xdr:rowOff>
                  </from>
                  <to>
                    <xdr:col>32</xdr:col>
                    <xdr:colOff>69850</xdr:colOff>
                    <xdr:row>126</xdr:row>
                    <xdr:rowOff>12700</xdr:rowOff>
                  </to>
                </anchor>
              </controlPr>
            </control>
          </mc:Choice>
        </mc:AlternateContent>
        <mc:AlternateContent xmlns:mc="http://schemas.openxmlformats.org/markup-compatibility/2006">
          <mc:Choice Requires="x14">
            <control shapeId="44094" r:id="rId64" name="Check Box 62">
              <controlPr defaultSize="0" autoFill="0" autoLine="0" autoPict="0">
                <anchor moveWithCells="1">
                  <from>
                    <xdr:col>58</xdr:col>
                    <xdr:colOff>57150</xdr:colOff>
                    <xdr:row>127</xdr:row>
                    <xdr:rowOff>50800</xdr:rowOff>
                  </from>
                  <to>
                    <xdr:col>61</xdr:col>
                    <xdr:colOff>69850</xdr:colOff>
                    <xdr:row>130</xdr:row>
                    <xdr:rowOff>12700</xdr:rowOff>
                  </to>
                </anchor>
              </controlPr>
            </control>
          </mc:Choice>
        </mc:AlternateContent>
        <mc:AlternateContent xmlns:mc="http://schemas.openxmlformats.org/markup-compatibility/2006">
          <mc:Choice Requires="x14">
            <control shapeId="44099" r:id="rId65" name="Check Box 67">
              <controlPr defaultSize="0" autoFill="0" autoLine="0" autoPict="0">
                <anchor moveWithCells="1">
                  <from>
                    <xdr:col>58</xdr:col>
                    <xdr:colOff>50800</xdr:colOff>
                    <xdr:row>135</xdr:row>
                    <xdr:rowOff>50800</xdr:rowOff>
                  </from>
                  <to>
                    <xdr:col>61</xdr:col>
                    <xdr:colOff>69850</xdr:colOff>
                    <xdr:row>138</xdr:row>
                    <xdr:rowOff>12700</xdr:rowOff>
                  </to>
                </anchor>
              </controlPr>
            </control>
          </mc:Choice>
        </mc:AlternateContent>
        <mc:AlternateContent xmlns:mc="http://schemas.openxmlformats.org/markup-compatibility/2006">
          <mc:Choice Requires="x14">
            <control shapeId="44101" r:id="rId66" name="Check Box 69">
              <controlPr defaultSize="0" autoFill="0" autoLine="0" autoPict="0">
                <anchor moveWithCells="1">
                  <from>
                    <xdr:col>29</xdr:col>
                    <xdr:colOff>50800</xdr:colOff>
                    <xdr:row>135</xdr:row>
                    <xdr:rowOff>57150</xdr:rowOff>
                  </from>
                  <to>
                    <xdr:col>32</xdr:col>
                    <xdr:colOff>69850</xdr:colOff>
                    <xdr:row>138</xdr:row>
                    <xdr:rowOff>19050</xdr:rowOff>
                  </to>
                </anchor>
              </controlPr>
            </control>
          </mc:Choice>
        </mc:AlternateContent>
        <mc:AlternateContent xmlns:mc="http://schemas.openxmlformats.org/markup-compatibility/2006">
          <mc:Choice Requires="x14">
            <control shapeId="44110" r:id="rId67" name="Check Box 78">
              <controlPr defaultSize="0" autoFill="0" autoLine="0" autoPict="0">
                <anchor moveWithCells="1">
                  <from>
                    <xdr:col>29</xdr:col>
                    <xdr:colOff>50800</xdr:colOff>
                    <xdr:row>139</xdr:row>
                    <xdr:rowOff>38100</xdr:rowOff>
                  </from>
                  <to>
                    <xdr:col>32</xdr:col>
                    <xdr:colOff>69850</xdr:colOff>
                    <xdr:row>142</xdr:row>
                    <xdr:rowOff>0</xdr:rowOff>
                  </to>
                </anchor>
              </controlPr>
            </control>
          </mc:Choice>
        </mc:AlternateContent>
        <mc:AlternateContent xmlns:mc="http://schemas.openxmlformats.org/markup-compatibility/2006">
          <mc:Choice Requires="x14">
            <control shapeId="44118" r:id="rId68" name="Check Box 86">
              <controlPr defaultSize="0" autoFill="0" autoLine="0" autoPict="0">
                <anchor moveWithCells="1">
                  <from>
                    <xdr:col>58</xdr:col>
                    <xdr:colOff>50800</xdr:colOff>
                    <xdr:row>143</xdr:row>
                    <xdr:rowOff>50800</xdr:rowOff>
                  </from>
                  <to>
                    <xdr:col>61</xdr:col>
                    <xdr:colOff>69850</xdr:colOff>
                    <xdr:row>146</xdr:row>
                    <xdr:rowOff>12700</xdr:rowOff>
                  </to>
                </anchor>
              </controlPr>
            </control>
          </mc:Choice>
        </mc:AlternateContent>
        <mc:AlternateContent xmlns:mc="http://schemas.openxmlformats.org/markup-compatibility/2006">
          <mc:Choice Requires="x14">
            <control shapeId="44119" r:id="rId69" name="Check Box 87">
              <controlPr defaultSize="0" autoFill="0" autoLine="0" autoPict="0">
                <anchor moveWithCells="1">
                  <from>
                    <xdr:col>29</xdr:col>
                    <xdr:colOff>50800</xdr:colOff>
                    <xdr:row>143</xdr:row>
                    <xdr:rowOff>57150</xdr:rowOff>
                  </from>
                  <to>
                    <xdr:col>32</xdr:col>
                    <xdr:colOff>69850</xdr:colOff>
                    <xdr:row>146</xdr:row>
                    <xdr:rowOff>19050</xdr:rowOff>
                  </to>
                </anchor>
              </controlPr>
            </control>
          </mc:Choice>
        </mc:AlternateContent>
        <mc:AlternateContent xmlns:mc="http://schemas.openxmlformats.org/markup-compatibility/2006">
          <mc:Choice Requires="x14">
            <control shapeId="44120" r:id="rId70" name="Check Box 88">
              <controlPr defaultSize="0" autoFill="0" autoLine="0" autoPict="0">
                <anchor moveWithCells="1">
                  <from>
                    <xdr:col>29</xdr:col>
                    <xdr:colOff>50800</xdr:colOff>
                    <xdr:row>147</xdr:row>
                    <xdr:rowOff>38100</xdr:rowOff>
                  </from>
                  <to>
                    <xdr:col>32</xdr:col>
                    <xdr:colOff>69850</xdr:colOff>
                    <xdr:row>150</xdr:row>
                    <xdr:rowOff>0</xdr:rowOff>
                  </to>
                </anchor>
              </controlPr>
            </control>
          </mc:Choice>
        </mc:AlternateContent>
        <mc:AlternateContent xmlns:mc="http://schemas.openxmlformats.org/markup-compatibility/2006">
          <mc:Choice Requires="x14">
            <control shapeId="44093" r:id="rId71" name="Check Box 61">
              <controlPr defaultSize="0" autoFill="0" autoLine="0" autoPict="0">
                <anchor moveWithCells="1">
                  <from>
                    <xdr:col>58</xdr:col>
                    <xdr:colOff>31750</xdr:colOff>
                    <xdr:row>131</xdr:row>
                    <xdr:rowOff>50800</xdr:rowOff>
                  </from>
                  <to>
                    <xdr:col>61</xdr:col>
                    <xdr:colOff>38100</xdr:colOff>
                    <xdr:row>134</xdr:row>
                    <xdr:rowOff>12700</xdr:rowOff>
                  </to>
                </anchor>
              </controlPr>
            </control>
          </mc:Choice>
        </mc:AlternateContent>
        <mc:AlternateContent xmlns:mc="http://schemas.openxmlformats.org/markup-compatibility/2006">
          <mc:Choice Requires="x14">
            <control shapeId="44095" r:id="rId72" name="Check Box 63">
              <controlPr defaultSize="0" autoFill="0" autoLine="0" autoPict="0">
                <anchor moveWithCells="1">
                  <from>
                    <xdr:col>29</xdr:col>
                    <xdr:colOff>50800</xdr:colOff>
                    <xdr:row>131</xdr:row>
                    <xdr:rowOff>57150</xdr:rowOff>
                  </from>
                  <to>
                    <xdr:col>32</xdr:col>
                    <xdr:colOff>57150</xdr:colOff>
                    <xdr:row>134</xdr:row>
                    <xdr:rowOff>19050</xdr:rowOff>
                  </to>
                </anchor>
              </controlPr>
            </control>
          </mc:Choice>
        </mc:AlternateContent>
        <mc:AlternateContent xmlns:mc="http://schemas.openxmlformats.org/markup-compatibility/2006">
          <mc:Choice Requires="x14">
            <control shapeId="44121" r:id="rId73" name="Check Box 89">
              <controlPr defaultSize="0" autoFill="0" autoLine="0" autoPict="0">
                <anchor moveWithCells="1">
                  <from>
                    <xdr:col>58</xdr:col>
                    <xdr:colOff>31750</xdr:colOff>
                    <xdr:row>151</xdr:row>
                    <xdr:rowOff>50800</xdr:rowOff>
                  </from>
                  <to>
                    <xdr:col>61</xdr:col>
                    <xdr:colOff>38100</xdr:colOff>
                    <xdr:row>154</xdr:row>
                    <xdr:rowOff>12700</xdr:rowOff>
                  </to>
                </anchor>
              </controlPr>
            </control>
          </mc:Choice>
        </mc:AlternateContent>
        <mc:AlternateContent xmlns:mc="http://schemas.openxmlformats.org/markup-compatibility/2006">
          <mc:Choice Requires="x14">
            <control shapeId="44122" r:id="rId74" name="Check Box 90">
              <controlPr defaultSize="0" autoFill="0" autoLine="0" autoPict="0">
                <anchor moveWithCells="1">
                  <from>
                    <xdr:col>29</xdr:col>
                    <xdr:colOff>50800</xdr:colOff>
                    <xdr:row>151</xdr:row>
                    <xdr:rowOff>57150</xdr:rowOff>
                  </from>
                  <to>
                    <xdr:col>32</xdr:col>
                    <xdr:colOff>57150</xdr:colOff>
                    <xdr:row>154</xdr:row>
                    <xdr:rowOff>19050</xdr:rowOff>
                  </to>
                </anchor>
              </controlPr>
            </control>
          </mc:Choice>
        </mc:AlternateContent>
        <mc:AlternateContent xmlns:mc="http://schemas.openxmlformats.org/markup-compatibility/2006">
          <mc:Choice Requires="x14">
            <control shapeId="44126" r:id="rId75" name="Check Box 94">
              <controlPr defaultSize="0" autoFill="0" autoLine="0" autoPict="0">
                <anchor moveWithCells="1">
                  <from>
                    <xdr:col>29</xdr:col>
                    <xdr:colOff>50800</xdr:colOff>
                    <xdr:row>163</xdr:row>
                    <xdr:rowOff>57150</xdr:rowOff>
                  </from>
                  <to>
                    <xdr:col>32</xdr:col>
                    <xdr:colOff>57150</xdr:colOff>
                    <xdr:row>166</xdr:row>
                    <xdr:rowOff>19050</xdr:rowOff>
                  </to>
                </anchor>
              </controlPr>
            </control>
          </mc:Choice>
        </mc:AlternateContent>
        <mc:AlternateContent xmlns:mc="http://schemas.openxmlformats.org/markup-compatibility/2006">
          <mc:Choice Requires="x14">
            <control shapeId="44128" r:id="rId76" name="Check Box 96">
              <controlPr defaultSize="0" autoFill="0" autoLine="0" autoPict="0">
                <anchor moveWithCells="1">
                  <from>
                    <xdr:col>29</xdr:col>
                    <xdr:colOff>50800</xdr:colOff>
                    <xdr:row>167</xdr:row>
                    <xdr:rowOff>57150</xdr:rowOff>
                  </from>
                  <to>
                    <xdr:col>32</xdr:col>
                    <xdr:colOff>57150</xdr:colOff>
                    <xdr:row>170</xdr:row>
                    <xdr:rowOff>19050</xdr:rowOff>
                  </to>
                </anchor>
              </controlPr>
            </control>
          </mc:Choice>
        </mc:AlternateContent>
        <mc:AlternateContent xmlns:mc="http://schemas.openxmlformats.org/markup-compatibility/2006">
          <mc:Choice Requires="x14">
            <control shapeId="44129" r:id="rId77" name="Check Box 97">
              <controlPr defaultSize="0" autoFill="0" autoLine="0" autoPict="0">
                <anchor moveWithCells="1">
                  <from>
                    <xdr:col>29</xdr:col>
                    <xdr:colOff>50800</xdr:colOff>
                    <xdr:row>167</xdr:row>
                    <xdr:rowOff>57150</xdr:rowOff>
                  </from>
                  <to>
                    <xdr:col>32</xdr:col>
                    <xdr:colOff>57150</xdr:colOff>
                    <xdr:row>170</xdr:row>
                    <xdr:rowOff>19050</xdr:rowOff>
                  </to>
                </anchor>
              </controlPr>
            </control>
          </mc:Choice>
        </mc:AlternateContent>
        <mc:AlternateContent xmlns:mc="http://schemas.openxmlformats.org/markup-compatibility/2006">
          <mc:Choice Requires="x14">
            <control shapeId="44135" r:id="rId78" name="Check Box 103">
              <controlPr defaultSize="0" autoFill="0" autoLine="0" autoPict="0">
                <anchor moveWithCells="1">
                  <from>
                    <xdr:col>29</xdr:col>
                    <xdr:colOff>50800</xdr:colOff>
                    <xdr:row>171</xdr:row>
                    <xdr:rowOff>57150</xdr:rowOff>
                  </from>
                  <to>
                    <xdr:col>32</xdr:col>
                    <xdr:colOff>57150</xdr:colOff>
                    <xdr:row>174</xdr:row>
                    <xdr:rowOff>19050</xdr:rowOff>
                  </to>
                </anchor>
              </controlPr>
            </control>
          </mc:Choice>
        </mc:AlternateContent>
        <mc:AlternateContent xmlns:mc="http://schemas.openxmlformats.org/markup-compatibility/2006">
          <mc:Choice Requires="x14">
            <control shapeId="44136" r:id="rId79" name="Check Box 104">
              <controlPr defaultSize="0" autoFill="0" autoLine="0" autoPict="0">
                <anchor moveWithCells="1">
                  <from>
                    <xdr:col>29</xdr:col>
                    <xdr:colOff>50800</xdr:colOff>
                    <xdr:row>171</xdr:row>
                    <xdr:rowOff>57150</xdr:rowOff>
                  </from>
                  <to>
                    <xdr:col>32</xdr:col>
                    <xdr:colOff>57150</xdr:colOff>
                    <xdr:row>174</xdr:row>
                    <xdr:rowOff>19050</xdr:rowOff>
                  </to>
                </anchor>
              </controlPr>
            </control>
          </mc:Choice>
        </mc:AlternateContent>
        <mc:AlternateContent xmlns:mc="http://schemas.openxmlformats.org/markup-compatibility/2006">
          <mc:Choice Requires="x14">
            <control shapeId="44142" r:id="rId80" name="Check Box 110">
              <controlPr defaultSize="0" autoFill="0" autoLine="0" autoPict="0">
                <anchor moveWithCells="1">
                  <from>
                    <xdr:col>29</xdr:col>
                    <xdr:colOff>50800</xdr:colOff>
                    <xdr:row>175</xdr:row>
                    <xdr:rowOff>57150</xdr:rowOff>
                  </from>
                  <to>
                    <xdr:col>32</xdr:col>
                    <xdr:colOff>57150</xdr:colOff>
                    <xdr:row>178</xdr:row>
                    <xdr:rowOff>19050</xdr:rowOff>
                  </to>
                </anchor>
              </controlPr>
            </control>
          </mc:Choice>
        </mc:AlternateContent>
        <mc:AlternateContent xmlns:mc="http://schemas.openxmlformats.org/markup-compatibility/2006">
          <mc:Choice Requires="x14">
            <control shapeId="44143" r:id="rId81" name="Check Box 111">
              <controlPr defaultSize="0" autoFill="0" autoLine="0" autoPict="0">
                <anchor moveWithCells="1">
                  <from>
                    <xdr:col>29</xdr:col>
                    <xdr:colOff>50800</xdr:colOff>
                    <xdr:row>175</xdr:row>
                    <xdr:rowOff>57150</xdr:rowOff>
                  </from>
                  <to>
                    <xdr:col>32</xdr:col>
                    <xdr:colOff>57150</xdr:colOff>
                    <xdr:row>178</xdr:row>
                    <xdr:rowOff>19050</xdr:rowOff>
                  </to>
                </anchor>
              </controlPr>
            </control>
          </mc:Choice>
        </mc:AlternateContent>
        <mc:AlternateContent xmlns:mc="http://schemas.openxmlformats.org/markup-compatibility/2006">
          <mc:Choice Requires="x14">
            <control shapeId="44147" r:id="rId82" name="Check Box 115">
              <controlPr defaultSize="0" autoFill="0" autoLine="0" autoPict="0">
                <anchor moveWithCells="1">
                  <from>
                    <xdr:col>29</xdr:col>
                    <xdr:colOff>50800</xdr:colOff>
                    <xdr:row>179</xdr:row>
                    <xdr:rowOff>57150</xdr:rowOff>
                  </from>
                  <to>
                    <xdr:col>32</xdr:col>
                    <xdr:colOff>57150</xdr:colOff>
                    <xdr:row>182</xdr:row>
                    <xdr:rowOff>19050</xdr:rowOff>
                  </to>
                </anchor>
              </controlPr>
            </control>
          </mc:Choice>
        </mc:AlternateContent>
        <mc:AlternateContent xmlns:mc="http://schemas.openxmlformats.org/markup-compatibility/2006">
          <mc:Choice Requires="x14">
            <control shapeId="44148" r:id="rId83" name="Check Box 116">
              <controlPr defaultSize="0" autoFill="0" autoLine="0" autoPict="0">
                <anchor moveWithCells="1">
                  <from>
                    <xdr:col>29</xdr:col>
                    <xdr:colOff>50800</xdr:colOff>
                    <xdr:row>179</xdr:row>
                    <xdr:rowOff>57150</xdr:rowOff>
                  </from>
                  <to>
                    <xdr:col>32</xdr:col>
                    <xdr:colOff>57150</xdr:colOff>
                    <xdr:row>182</xdr:row>
                    <xdr:rowOff>19050</xdr:rowOff>
                  </to>
                </anchor>
              </controlPr>
            </control>
          </mc:Choice>
        </mc:AlternateContent>
        <mc:AlternateContent xmlns:mc="http://schemas.openxmlformats.org/markup-compatibility/2006">
          <mc:Choice Requires="x14">
            <control shapeId="44154" r:id="rId84" name="Check Box 122">
              <controlPr defaultSize="0" autoFill="0" autoLine="0" autoPict="0">
                <anchor moveWithCells="1">
                  <from>
                    <xdr:col>29</xdr:col>
                    <xdr:colOff>50800</xdr:colOff>
                    <xdr:row>183</xdr:row>
                    <xdr:rowOff>57150</xdr:rowOff>
                  </from>
                  <to>
                    <xdr:col>32</xdr:col>
                    <xdr:colOff>57150</xdr:colOff>
                    <xdr:row>186</xdr:row>
                    <xdr:rowOff>19050</xdr:rowOff>
                  </to>
                </anchor>
              </controlPr>
            </control>
          </mc:Choice>
        </mc:AlternateContent>
        <mc:AlternateContent xmlns:mc="http://schemas.openxmlformats.org/markup-compatibility/2006">
          <mc:Choice Requires="x14">
            <control shapeId="44155" r:id="rId85" name="Check Box 123">
              <controlPr defaultSize="0" autoFill="0" autoLine="0" autoPict="0">
                <anchor moveWithCells="1">
                  <from>
                    <xdr:col>29</xdr:col>
                    <xdr:colOff>50800</xdr:colOff>
                    <xdr:row>183</xdr:row>
                    <xdr:rowOff>57150</xdr:rowOff>
                  </from>
                  <to>
                    <xdr:col>32</xdr:col>
                    <xdr:colOff>57150</xdr:colOff>
                    <xdr:row>186</xdr:row>
                    <xdr:rowOff>19050</xdr:rowOff>
                  </to>
                </anchor>
              </controlPr>
            </control>
          </mc:Choice>
        </mc:AlternateContent>
        <mc:AlternateContent xmlns:mc="http://schemas.openxmlformats.org/markup-compatibility/2006">
          <mc:Choice Requires="x14">
            <control shapeId="44173" r:id="rId86" name="Check Box 141">
              <controlPr defaultSize="0" autoFill="0" autoLine="0" autoPict="0">
                <anchor moveWithCells="1">
                  <from>
                    <xdr:col>58</xdr:col>
                    <xdr:colOff>31750</xdr:colOff>
                    <xdr:row>171</xdr:row>
                    <xdr:rowOff>50800</xdr:rowOff>
                  </from>
                  <to>
                    <xdr:col>61</xdr:col>
                    <xdr:colOff>38100</xdr:colOff>
                    <xdr:row>174</xdr:row>
                    <xdr:rowOff>12700</xdr:rowOff>
                  </to>
                </anchor>
              </controlPr>
            </control>
          </mc:Choice>
        </mc:AlternateContent>
        <mc:AlternateContent xmlns:mc="http://schemas.openxmlformats.org/markup-compatibility/2006">
          <mc:Choice Requires="x14">
            <control shapeId="44174" r:id="rId87" name="Check Box 142">
              <controlPr defaultSize="0" autoFill="0" autoLine="0" autoPict="0">
                <anchor moveWithCells="1">
                  <from>
                    <xdr:col>29</xdr:col>
                    <xdr:colOff>50800</xdr:colOff>
                    <xdr:row>171</xdr:row>
                    <xdr:rowOff>57150</xdr:rowOff>
                  </from>
                  <to>
                    <xdr:col>32</xdr:col>
                    <xdr:colOff>57150</xdr:colOff>
                    <xdr:row>174</xdr:row>
                    <xdr:rowOff>19050</xdr:rowOff>
                  </to>
                </anchor>
              </controlPr>
            </control>
          </mc:Choice>
        </mc:AlternateContent>
        <mc:AlternateContent xmlns:mc="http://schemas.openxmlformats.org/markup-compatibility/2006">
          <mc:Choice Requires="x14">
            <control shapeId="44159" r:id="rId88" name="Check Box 127">
              <controlPr defaultSize="0" autoFill="0" autoLine="0" autoPict="0">
                <anchor moveWithCells="1">
                  <from>
                    <xdr:col>29</xdr:col>
                    <xdr:colOff>50800</xdr:colOff>
                    <xdr:row>187</xdr:row>
                    <xdr:rowOff>57150</xdr:rowOff>
                  </from>
                  <to>
                    <xdr:col>32</xdr:col>
                    <xdr:colOff>57150</xdr:colOff>
                    <xdr:row>190</xdr:row>
                    <xdr:rowOff>19050</xdr:rowOff>
                  </to>
                </anchor>
              </controlPr>
            </control>
          </mc:Choice>
        </mc:AlternateContent>
        <mc:AlternateContent xmlns:mc="http://schemas.openxmlformats.org/markup-compatibility/2006">
          <mc:Choice Requires="x14">
            <control shapeId="44160" r:id="rId89" name="Check Box 128">
              <controlPr defaultSize="0" autoFill="0" autoLine="0" autoPict="0">
                <anchor moveWithCells="1">
                  <from>
                    <xdr:col>29</xdr:col>
                    <xdr:colOff>50800</xdr:colOff>
                    <xdr:row>187</xdr:row>
                    <xdr:rowOff>57150</xdr:rowOff>
                  </from>
                  <to>
                    <xdr:col>32</xdr:col>
                    <xdr:colOff>57150</xdr:colOff>
                    <xdr:row>190</xdr:row>
                    <xdr:rowOff>19050</xdr:rowOff>
                  </to>
                </anchor>
              </controlPr>
            </control>
          </mc:Choice>
        </mc:AlternateContent>
        <mc:AlternateContent xmlns:mc="http://schemas.openxmlformats.org/markup-compatibility/2006">
          <mc:Choice Requires="x14">
            <control shapeId="44166" r:id="rId90" name="Check Box 134">
              <controlPr defaultSize="0" autoFill="0" autoLine="0" autoPict="0">
                <anchor moveWithCells="1">
                  <from>
                    <xdr:col>29</xdr:col>
                    <xdr:colOff>50800</xdr:colOff>
                    <xdr:row>191</xdr:row>
                    <xdr:rowOff>57150</xdr:rowOff>
                  </from>
                  <to>
                    <xdr:col>32</xdr:col>
                    <xdr:colOff>57150</xdr:colOff>
                    <xdr:row>194</xdr:row>
                    <xdr:rowOff>19050</xdr:rowOff>
                  </to>
                </anchor>
              </controlPr>
            </control>
          </mc:Choice>
        </mc:AlternateContent>
        <mc:AlternateContent xmlns:mc="http://schemas.openxmlformats.org/markup-compatibility/2006">
          <mc:Choice Requires="x14">
            <control shapeId="44167" r:id="rId91" name="Check Box 135">
              <controlPr defaultSize="0" autoFill="0" autoLine="0" autoPict="0">
                <anchor moveWithCells="1">
                  <from>
                    <xdr:col>29</xdr:col>
                    <xdr:colOff>50800</xdr:colOff>
                    <xdr:row>191</xdr:row>
                    <xdr:rowOff>57150</xdr:rowOff>
                  </from>
                  <to>
                    <xdr:col>32</xdr:col>
                    <xdr:colOff>57150</xdr:colOff>
                    <xdr:row>194</xdr:row>
                    <xdr:rowOff>19050</xdr:rowOff>
                  </to>
                </anchor>
              </controlPr>
            </control>
          </mc:Choice>
        </mc:AlternateContent>
        <mc:AlternateContent xmlns:mc="http://schemas.openxmlformats.org/markup-compatibility/2006">
          <mc:Choice Requires="x14">
            <control shapeId="44186" r:id="rId92" name="Check Box 154">
              <controlPr defaultSize="0" autoFill="0" autoLine="0" autoPict="0">
                <anchor moveWithCells="1">
                  <from>
                    <xdr:col>29</xdr:col>
                    <xdr:colOff>50800</xdr:colOff>
                    <xdr:row>203</xdr:row>
                    <xdr:rowOff>57150</xdr:rowOff>
                  </from>
                  <to>
                    <xdr:col>32</xdr:col>
                    <xdr:colOff>57150</xdr:colOff>
                    <xdr:row>206</xdr:row>
                    <xdr:rowOff>19050</xdr:rowOff>
                  </to>
                </anchor>
              </controlPr>
            </control>
          </mc:Choice>
        </mc:AlternateContent>
        <mc:AlternateContent xmlns:mc="http://schemas.openxmlformats.org/markup-compatibility/2006">
          <mc:Choice Requires="x14">
            <control shapeId="44187" r:id="rId93" name="Check Box 155">
              <controlPr defaultSize="0" autoFill="0" autoLine="0" autoPict="0">
                <anchor moveWithCells="1">
                  <from>
                    <xdr:col>29</xdr:col>
                    <xdr:colOff>50800</xdr:colOff>
                    <xdr:row>203</xdr:row>
                    <xdr:rowOff>57150</xdr:rowOff>
                  </from>
                  <to>
                    <xdr:col>32</xdr:col>
                    <xdr:colOff>57150</xdr:colOff>
                    <xdr:row>206</xdr:row>
                    <xdr:rowOff>19050</xdr:rowOff>
                  </to>
                </anchor>
              </controlPr>
            </control>
          </mc:Choice>
        </mc:AlternateContent>
        <mc:AlternateContent xmlns:mc="http://schemas.openxmlformats.org/markup-compatibility/2006">
          <mc:Choice Requires="x14">
            <control shapeId="44191" r:id="rId94" name="Check Box 159">
              <controlPr defaultSize="0" autoFill="0" autoLine="0" autoPict="0">
                <anchor moveWithCells="1">
                  <from>
                    <xdr:col>29</xdr:col>
                    <xdr:colOff>50800</xdr:colOff>
                    <xdr:row>215</xdr:row>
                    <xdr:rowOff>57150</xdr:rowOff>
                  </from>
                  <to>
                    <xdr:col>32</xdr:col>
                    <xdr:colOff>57150</xdr:colOff>
                    <xdr:row>218</xdr:row>
                    <xdr:rowOff>19050</xdr:rowOff>
                  </to>
                </anchor>
              </controlPr>
            </control>
          </mc:Choice>
        </mc:AlternateContent>
        <mc:AlternateContent xmlns:mc="http://schemas.openxmlformats.org/markup-compatibility/2006">
          <mc:Choice Requires="x14">
            <control shapeId="44192" r:id="rId95" name="Check Box 160">
              <controlPr defaultSize="0" autoFill="0" autoLine="0" autoPict="0">
                <anchor moveWithCells="1">
                  <from>
                    <xdr:col>29</xdr:col>
                    <xdr:colOff>50800</xdr:colOff>
                    <xdr:row>215</xdr:row>
                    <xdr:rowOff>57150</xdr:rowOff>
                  </from>
                  <to>
                    <xdr:col>32</xdr:col>
                    <xdr:colOff>57150</xdr:colOff>
                    <xdr:row>218</xdr:row>
                    <xdr:rowOff>19050</xdr:rowOff>
                  </to>
                </anchor>
              </controlPr>
            </control>
          </mc:Choice>
        </mc:AlternateContent>
        <mc:AlternateContent xmlns:mc="http://schemas.openxmlformats.org/markup-compatibility/2006">
          <mc:Choice Requires="x14">
            <control shapeId="44171" r:id="rId96" name="Check Box 139">
              <controlPr defaultSize="0" autoFill="0" autoLine="0" autoPict="0">
                <anchor moveWithCells="1">
                  <from>
                    <xdr:col>29</xdr:col>
                    <xdr:colOff>50800</xdr:colOff>
                    <xdr:row>195</xdr:row>
                    <xdr:rowOff>57150</xdr:rowOff>
                  </from>
                  <to>
                    <xdr:col>32</xdr:col>
                    <xdr:colOff>57150</xdr:colOff>
                    <xdr:row>198</xdr:row>
                    <xdr:rowOff>19050</xdr:rowOff>
                  </to>
                </anchor>
              </controlPr>
            </control>
          </mc:Choice>
        </mc:AlternateContent>
        <mc:AlternateContent xmlns:mc="http://schemas.openxmlformats.org/markup-compatibility/2006">
          <mc:Choice Requires="x14">
            <control shapeId="44172" r:id="rId97" name="Check Box 140">
              <controlPr defaultSize="0" autoFill="0" autoLine="0" autoPict="0">
                <anchor moveWithCells="1">
                  <from>
                    <xdr:col>29</xdr:col>
                    <xdr:colOff>50800</xdr:colOff>
                    <xdr:row>195</xdr:row>
                    <xdr:rowOff>57150</xdr:rowOff>
                  </from>
                  <to>
                    <xdr:col>32</xdr:col>
                    <xdr:colOff>57150</xdr:colOff>
                    <xdr:row>198</xdr:row>
                    <xdr:rowOff>19050</xdr:rowOff>
                  </to>
                </anchor>
              </controlPr>
            </control>
          </mc:Choice>
        </mc:AlternateContent>
        <mc:AlternateContent xmlns:mc="http://schemas.openxmlformats.org/markup-compatibility/2006">
          <mc:Choice Requires="x14">
            <control shapeId="44179" r:id="rId98" name="Check Box 147">
              <controlPr defaultSize="0" autoFill="0" autoLine="0" autoPict="0">
                <anchor moveWithCells="1">
                  <from>
                    <xdr:col>29</xdr:col>
                    <xdr:colOff>50800</xdr:colOff>
                    <xdr:row>199</xdr:row>
                    <xdr:rowOff>57150</xdr:rowOff>
                  </from>
                  <to>
                    <xdr:col>32</xdr:col>
                    <xdr:colOff>57150</xdr:colOff>
                    <xdr:row>202</xdr:row>
                    <xdr:rowOff>19050</xdr:rowOff>
                  </to>
                </anchor>
              </controlPr>
            </control>
          </mc:Choice>
        </mc:AlternateContent>
        <mc:AlternateContent xmlns:mc="http://schemas.openxmlformats.org/markup-compatibility/2006">
          <mc:Choice Requires="x14">
            <control shapeId="44180" r:id="rId99" name="Check Box 148">
              <controlPr defaultSize="0" autoFill="0" autoLine="0" autoPict="0">
                <anchor moveWithCells="1">
                  <from>
                    <xdr:col>29</xdr:col>
                    <xdr:colOff>50800</xdr:colOff>
                    <xdr:row>199</xdr:row>
                    <xdr:rowOff>57150</xdr:rowOff>
                  </from>
                  <to>
                    <xdr:col>32</xdr:col>
                    <xdr:colOff>57150</xdr:colOff>
                    <xdr:row>202</xdr:row>
                    <xdr:rowOff>19050</xdr:rowOff>
                  </to>
                </anchor>
              </controlPr>
            </control>
          </mc:Choice>
        </mc:AlternateContent>
        <mc:AlternateContent xmlns:mc="http://schemas.openxmlformats.org/markup-compatibility/2006">
          <mc:Choice Requires="x14">
            <control shapeId="44233" r:id="rId100" name="Check Box 201">
              <controlPr defaultSize="0" autoFill="0" autoLine="0" autoPict="0">
                <anchor moveWithCells="1">
                  <from>
                    <xdr:col>29</xdr:col>
                    <xdr:colOff>50800</xdr:colOff>
                    <xdr:row>207</xdr:row>
                    <xdr:rowOff>57150</xdr:rowOff>
                  </from>
                  <to>
                    <xdr:col>32</xdr:col>
                    <xdr:colOff>57150</xdr:colOff>
                    <xdr:row>210</xdr:row>
                    <xdr:rowOff>19050</xdr:rowOff>
                  </to>
                </anchor>
              </controlPr>
            </control>
          </mc:Choice>
        </mc:AlternateContent>
        <mc:AlternateContent xmlns:mc="http://schemas.openxmlformats.org/markup-compatibility/2006">
          <mc:Choice Requires="x14">
            <control shapeId="44234" r:id="rId101" name="Check Box 202">
              <controlPr defaultSize="0" autoFill="0" autoLine="0" autoPict="0">
                <anchor moveWithCells="1">
                  <from>
                    <xdr:col>29</xdr:col>
                    <xdr:colOff>50800</xdr:colOff>
                    <xdr:row>207</xdr:row>
                    <xdr:rowOff>57150</xdr:rowOff>
                  </from>
                  <to>
                    <xdr:col>32</xdr:col>
                    <xdr:colOff>57150</xdr:colOff>
                    <xdr:row>210</xdr:row>
                    <xdr:rowOff>19050</xdr:rowOff>
                  </to>
                </anchor>
              </controlPr>
            </control>
          </mc:Choice>
        </mc:AlternateContent>
        <mc:AlternateContent xmlns:mc="http://schemas.openxmlformats.org/markup-compatibility/2006">
          <mc:Choice Requires="x14">
            <control shapeId="44239" r:id="rId102" name="Check Box 207">
              <controlPr defaultSize="0" autoFill="0" autoLine="0" autoPict="0">
                <anchor moveWithCells="1">
                  <from>
                    <xdr:col>29</xdr:col>
                    <xdr:colOff>50800</xdr:colOff>
                    <xdr:row>211</xdr:row>
                    <xdr:rowOff>57150</xdr:rowOff>
                  </from>
                  <to>
                    <xdr:col>32</xdr:col>
                    <xdr:colOff>57150</xdr:colOff>
                    <xdr:row>214</xdr:row>
                    <xdr:rowOff>19050</xdr:rowOff>
                  </to>
                </anchor>
              </controlPr>
            </control>
          </mc:Choice>
        </mc:AlternateContent>
        <mc:AlternateContent xmlns:mc="http://schemas.openxmlformats.org/markup-compatibility/2006">
          <mc:Choice Requires="x14">
            <control shapeId="44240" r:id="rId103" name="Check Box 208">
              <controlPr defaultSize="0" autoFill="0" autoLine="0" autoPict="0">
                <anchor moveWithCells="1">
                  <from>
                    <xdr:col>29</xdr:col>
                    <xdr:colOff>50800</xdr:colOff>
                    <xdr:row>211</xdr:row>
                    <xdr:rowOff>57150</xdr:rowOff>
                  </from>
                  <to>
                    <xdr:col>32</xdr:col>
                    <xdr:colOff>57150</xdr:colOff>
                    <xdr:row>214</xdr:row>
                    <xdr:rowOff>19050</xdr:rowOff>
                  </to>
                </anchor>
              </controlPr>
            </control>
          </mc:Choice>
        </mc:AlternateContent>
        <mc:AlternateContent xmlns:mc="http://schemas.openxmlformats.org/markup-compatibility/2006">
          <mc:Choice Requires="x14">
            <control shapeId="44123" r:id="rId104" name="Check Box 91">
              <controlPr defaultSize="0" autoFill="0" autoLine="0" autoPict="0">
                <anchor moveWithCells="1">
                  <from>
                    <xdr:col>58</xdr:col>
                    <xdr:colOff>31750</xdr:colOff>
                    <xdr:row>159</xdr:row>
                    <xdr:rowOff>50800</xdr:rowOff>
                  </from>
                  <to>
                    <xdr:col>61</xdr:col>
                    <xdr:colOff>38100</xdr:colOff>
                    <xdr:row>162</xdr:row>
                    <xdr:rowOff>12700</xdr:rowOff>
                  </to>
                </anchor>
              </controlPr>
            </control>
          </mc:Choice>
        </mc:AlternateContent>
        <mc:AlternateContent xmlns:mc="http://schemas.openxmlformats.org/markup-compatibility/2006">
          <mc:Choice Requires="x14">
            <control shapeId="44124" r:id="rId105" name="Check Box 92">
              <controlPr defaultSize="0" autoFill="0" autoLine="0" autoPict="0">
                <anchor moveWithCells="1">
                  <from>
                    <xdr:col>29</xdr:col>
                    <xdr:colOff>50800</xdr:colOff>
                    <xdr:row>159</xdr:row>
                    <xdr:rowOff>57150</xdr:rowOff>
                  </from>
                  <to>
                    <xdr:col>32</xdr:col>
                    <xdr:colOff>57150</xdr:colOff>
                    <xdr:row>162</xdr:row>
                    <xdr:rowOff>19050</xdr:rowOff>
                  </to>
                </anchor>
              </controlPr>
            </control>
          </mc:Choice>
        </mc:AlternateContent>
        <mc:AlternateContent xmlns:mc="http://schemas.openxmlformats.org/markup-compatibility/2006">
          <mc:Choice Requires="x14">
            <control shapeId="44245" r:id="rId106" name="Check Box 213">
              <controlPr defaultSize="0" autoFill="0" autoLine="0" autoPict="0">
                <anchor moveWithCells="1">
                  <from>
                    <xdr:col>29</xdr:col>
                    <xdr:colOff>50800</xdr:colOff>
                    <xdr:row>155</xdr:row>
                    <xdr:rowOff>57150</xdr:rowOff>
                  </from>
                  <to>
                    <xdr:col>32</xdr:col>
                    <xdr:colOff>57150</xdr:colOff>
                    <xdr:row>156</xdr:row>
                    <xdr:rowOff>114300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
    <tabColor rgb="FFFFFF00"/>
    <pageSetUpPr fitToPage="1"/>
  </sheetPr>
  <dimension ref="A1:CA55"/>
  <sheetViews>
    <sheetView view="pageBreakPreview" zoomScaleNormal="100" zoomScaleSheetLayoutView="100" workbookViewId="0">
      <selection activeCell="U13" sqref="U13"/>
    </sheetView>
  </sheetViews>
  <sheetFormatPr defaultRowHeight="13"/>
  <cols>
    <col min="1" max="20" width="1" style="203" customWidth="1"/>
    <col min="21" max="21" width="9.08984375" style="203" customWidth="1"/>
    <col min="22" max="79" width="1" style="203" customWidth="1"/>
    <col min="80" max="256" width="9" style="203"/>
    <col min="257" max="276" width="1" style="203" customWidth="1"/>
    <col min="277" max="277" width="9.08984375" style="203" customWidth="1"/>
    <col min="278" max="335" width="1" style="203" customWidth="1"/>
    <col min="336" max="512" width="9" style="203"/>
    <col min="513" max="532" width="1" style="203" customWidth="1"/>
    <col min="533" max="533" width="9.08984375" style="203" customWidth="1"/>
    <col min="534" max="591" width="1" style="203" customWidth="1"/>
    <col min="592" max="768" width="9" style="203"/>
    <col min="769" max="788" width="1" style="203" customWidth="1"/>
    <col min="789" max="789" width="9.08984375" style="203" customWidth="1"/>
    <col min="790" max="847" width="1" style="203" customWidth="1"/>
    <col min="848" max="1024" width="9" style="203"/>
    <col min="1025" max="1044" width="1" style="203" customWidth="1"/>
    <col min="1045" max="1045" width="9.08984375" style="203" customWidth="1"/>
    <col min="1046" max="1103" width="1" style="203" customWidth="1"/>
    <col min="1104" max="1280" width="9" style="203"/>
    <col min="1281" max="1300" width="1" style="203" customWidth="1"/>
    <col min="1301" max="1301" width="9.08984375" style="203" customWidth="1"/>
    <col min="1302" max="1359" width="1" style="203" customWidth="1"/>
    <col min="1360" max="1536" width="9" style="203"/>
    <col min="1537" max="1556" width="1" style="203" customWidth="1"/>
    <col min="1557" max="1557" width="9.08984375" style="203" customWidth="1"/>
    <col min="1558" max="1615" width="1" style="203" customWidth="1"/>
    <col min="1616" max="1792" width="9" style="203"/>
    <col min="1793" max="1812" width="1" style="203" customWidth="1"/>
    <col min="1813" max="1813" width="9.08984375" style="203" customWidth="1"/>
    <col min="1814" max="1871" width="1" style="203" customWidth="1"/>
    <col min="1872" max="2048" width="9" style="203"/>
    <col min="2049" max="2068" width="1" style="203" customWidth="1"/>
    <col min="2069" max="2069" width="9.08984375" style="203" customWidth="1"/>
    <col min="2070" max="2127" width="1" style="203" customWidth="1"/>
    <col min="2128" max="2304" width="9" style="203"/>
    <col min="2305" max="2324" width="1" style="203" customWidth="1"/>
    <col min="2325" max="2325" width="9.08984375" style="203" customWidth="1"/>
    <col min="2326" max="2383" width="1" style="203" customWidth="1"/>
    <col min="2384" max="2560" width="9" style="203"/>
    <col min="2561" max="2580" width="1" style="203" customWidth="1"/>
    <col min="2581" max="2581" width="9.08984375" style="203" customWidth="1"/>
    <col min="2582" max="2639" width="1" style="203" customWidth="1"/>
    <col min="2640" max="2816" width="9" style="203"/>
    <col min="2817" max="2836" width="1" style="203" customWidth="1"/>
    <col min="2837" max="2837" width="9.08984375" style="203" customWidth="1"/>
    <col min="2838" max="2895" width="1" style="203" customWidth="1"/>
    <col min="2896" max="3072" width="9" style="203"/>
    <col min="3073" max="3092" width="1" style="203" customWidth="1"/>
    <col min="3093" max="3093" width="9.08984375" style="203" customWidth="1"/>
    <col min="3094" max="3151" width="1" style="203" customWidth="1"/>
    <col min="3152" max="3328" width="9" style="203"/>
    <col min="3329" max="3348" width="1" style="203" customWidth="1"/>
    <col min="3349" max="3349" width="9.08984375" style="203" customWidth="1"/>
    <col min="3350" max="3407" width="1" style="203" customWidth="1"/>
    <col min="3408" max="3584" width="9" style="203"/>
    <col min="3585" max="3604" width="1" style="203" customWidth="1"/>
    <col min="3605" max="3605" width="9.08984375" style="203" customWidth="1"/>
    <col min="3606" max="3663" width="1" style="203" customWidth="1"/>
    <col min="3664" max="3840" width="9" style="203"/>
    <col min="3841" max="3860" width="1" style="203" customWidth="1"/>
    <col min="3861" max="3861" width="9.08984375" style="203" customWidth="1"/>
    <col min="3862" max="3919" width="1" style="203" customWidth="1"/>
    <col min="3920" max="4096" width="9" style="203"/>
    <col min="4097" max="4116" width="1" style="203" customWidth="1"/>
    <col min="4117" max="4117" width="9.08984375" style="203" customWidth="1"/>
    <col min="4118" max="4175" width="1" style="203" customWidth="1"/>
    <col min="4176" max="4352" width="9" style="203"/>
    <col min="4353" max="4372" width="1" style="203" customWidth="1"/>
    <col min="4373" max="4373" width="9.08984375" style="203" customWidth="1"/>
    <col min="4374" max="4431" width="1" style="203" customWidth="1"/>
    <col min="4432" max="4608" width="9" style="203"/>
    <col min="4609" max="4628" width="1" style="203" customWidth="1"/>
    <col min="4629" max="4629" width="9.08984375" style="203" customWidth="1"/>
    <col min="4630" max="4687" width="1" style="203" customWidth="1"/>
    <col min="4688" max="4864" width="9" style="203"/>
    <col min="4865" max="4884" width="1" style="203" customWidth="1"/>
    <col min="4885" max="4885" width="9.08984375" style="203" customWidth="1"/>
    <col min="4886" max="4943" width="1" style="203" customWidth="1"/>
    <col min="4944" max="5120" width="9" style="203"/>
    <col min="5121" max="5140" width="1" style="203" customWidth="1"/>
    <col min="5141" max="5141" width="9.08984375" style="203" customWidth="1"/>
    <col min="5142" max="5199" width="1" style="203" customWidth="1"/>
    <col min="5200" max="5376" width="9" style="203"/>
    <col min="5377" max="5396" width="1" style="203" customWidth="1"/>
    <col min="5397" max="5397" width="9.08984375" style="203" customWidth="1"/>
    <col min="5398" max="5455" width="1" style="203" customWidth="1"/>
    <col min="5456" max="5632" width="9" style="203"/>
    <col min="5633" max="5652" width="1" style="203" customWidth="1"/>
    <col min="5653" max="5653" width="9.08984375" style="203" customWidth="1"/>
    <col min="5654" max="5711" width="1" style="203" customWidth="1"/>
    <col min="5712" max="5888" width="9" style="203"/>
    <col min="5889" max="5908" width="1" style="203" customWidth="1"/>
    <col min="5909" max="5909" width="9.08984375" style="203" customWidth="1"/>
    <col min="5910" max="5967" width="1" style="203" customWidth="1"/>
    <col min="5968" max="6144" width="9" style="203"/>
    <col min="6145" max="6164" width="1" style="203" customWidth="1"/>
    <col min="6165" max="6165" width="9.08984375" style="203" customWidth="1"/>
    <col min="6166" max="6223" width="1" style="203" customWidth="1"/>
    <col min="6224" max="6400" width="9" style="203"/>
    <col min="6401" max="6420" width="1" style="203" customWidth="1"/>
    <col min="6421" max="6421" width="9.08984375" style="203" customWidth="1"/>
    <col min="6422" max="6479" width="1" style="203" customWidth="1"/>
    <col min="6480" max="6656" width="9" style="203"/>
    <col min="6657" max="6676" width="1" style="203" customWidth="1"/>
    <col min="6677" max="6677" width="9.08984375" style="203" customWidth="1"/>
    <col min="6678" max="6735" width="1" style="203" customWidth="1"/>
    <col min="6736" max="6912" width="9" style="203"/>
    <col min="6913" max="6932" width="1" style="203" customWidth="1"/>
    <col min="6933" max="6933" width="9.08984375" style="203" customWidth="1"/>
    <col min="6934" max="6991" width="1" style="203" customWidth="1"/>
    <col min="6992" max="7168" width="9" style="203"/>
    <col min="7169" max="7188" width="1" style="203" customWidth="1"/>
    <col min="7189" max="7189" width="9.08984375" style="203" customWidth="1"/>
    <col min="7190" max="7247" width="1" style="203" customWidth="1"/>
    <col min="7248" max="7424" width="9" style="203"/>
    <col min="7425" max="7444" width="1" style="203" customWidth="1"/>
    <col min="7445" max="7445" width="9.08984375" style="203" customWidth="1"/>
    <col min="7446" max="7503" width="1" style="203" customWidth="1"/>
    <col min="7504" max="7680" width="9" style="203"/>
    <col min="7681" max="7700" width="1" style="203" customWidth="1"/>
    <col min="7701" max="7701" width="9.08984375" style="203" customWidth="1"/>
    <col min="7702" max="7759" width="1" style="203" customWidth="1"/>
    <col min="7760" max="7936" width="9" style="203"/>
    <col min="7937" max="7956" width="1" style="203" customWidth="1"/>
    <col min="7957" max="7957" width="9.08984375" style="203" customWidth="1"/>
    <col min="7958" max="8015" width="1" style="203" customWidth="1"/>
    <col min="8016" max="8192" width="9" style="203"/>
    <col min="8193" max="8212" width="1" style="203" customWidth="1"/>
    <col min="8213" max="8213" width="9.08984375" style="203" customWidth="1"/>
    <col min="8214" max="8271" width="1" style="203" customWidth="1"/>
    <col min="8272" max="8448" width="9" style="203"/>
    <col min="8449" max="8468" width="1" style="203" customWidth="1"/>
    <col min="8469" max="8469" width="9.08984375" style="203" customWidth="1"/>
    <col min="8470" max="8527" width="1" style="203" customWidth="1"/>
    <col min="8528" max="8704" width="9" style="203"/>
    <col min="8705" max="8724" width="1" style="203" customWidth="1"/>
    <col min="8725" max="8725" width="9.08984375" style="203" customWidth="1"/>
    <col min="8726" max="8783" width="1" style="203" customWidth="1"/>
    <col min="8784" max="8960" width="9" style="203"/>
    <col min="8961" max="8980" width="1" style="203" customWidth="1"/>
    <col min="8981" max="8981" width="9.08984375" style="203" customWidth="1"/>
    <col min="8982" max="9039" width="1" style="203" customWidth="1"/>
    <col min="9040" max="9216" width="9" style="203"/>
    <col min="9217" max="9236" width="1" style="203" customWidth="1"/>
    <col min="9237" max="9237" width="9.08984375" style="203" customWidth="1"/>
    <col min="9238" max="9295" width="1" style="203" customWidth="1"/>
    <col min="9296" max="9472" width="9" style="203"/>
    <col min="9473" max="9492" width="1" style="203" customWidth="1"/>
    <col min="9493" max="9493" width="9.08984375" style="203" customWidth="1"/>
    <col min="9494" max="9551" width="1" style="203" customWidth="1"/>
    <col min="9552" max="9728" width="9" style="203"/>
    <col min="9729" max="9748" width="1" style="203" customWidth="1"/>
    <col min="9749" max="9749" width="9.08984375" style="203" customWidth="1"/>
    <col min="9750" max="9807" width="1" style="203" customWidth="1"/>
    <col min="9808" max="9984" width="9" style="203"/>
    <col min="9985" max="10004" width="1" style="203" customWidth="1"/>
    <col min="10005" max="10005" width="9.08984375" style="203" customWidth="1"/>
    <col min="10006" max="10063" width="1" style="203" customWidth="1"/>
    <col min="10064" max="10240" width="9" style="203"/>
    <col min="10241" max="10260" width="1" style="203" customWidth="1"/>
    <col min="10261" max="10261" width="9.08984375" style="203" customWidth="1"/>
    <col min="10262" max="10319" width="1" style="203" customWidth="1"/>
    <col min="10320" max="10496" width="9" style="203"/>
    <col min="10497" max="10516" width="1" style="203" customWidth="1"/>
    <col min="10517" max="10517" width="9.08984375" style="203" customWidth="1"/>
    <col min="10518" max="10575" width="1" style="203" customWidth="1"/>
    <col min="10576" max="10752" width="9" style="203"/>
    <col min="10753" max="10772" width="1" style="203" customWidth="1"/>
    <col min="10773" max="10773" width="9.08984375" style="203" customWidth="1"/>
    <col min="10774" max="10831" width="1" style="203" customWidth="1"/>
    <col min="10832" max="11008" width="9" style="203"/>
    <col min="11009" max="11028" width="1" style="203" customWidth="1"/>
    <col min="11029" max="11029" width="9.08984375" style="203" customWidth="1"/>
    <col min="11030" max="11087" width="1" style="203" customWidth="1"/>
    <col min="11088" max="11264" width="9" style="203"/>
    <col min="11265" max="11284" width="1" style="203" customWidth="1"/>
    <col min="11285" max="11285" width="9.08984375" style="203" customWidth="1"/>
    <col min="11286" max="11343" width="1" style="203" customWidth="1"/>
    <col min="11344" max="11520" width="9" style="203"/>
    <col min="11521" max="11540" width="1" style="203" customWidth="1"/>
    <col min="11541" max="11541" width="9.08984375" style="203" customWidth="1"/>
    <col min="11542" max="11599" width="1" style="203" customWidth="1"/>
    <col min="11600" max="11776" width="9" style="203"/>
    <col min="11777" max="11796" width="1" style="203" customWidth="1"/>
    <col min="11797" max="11797" width="9.08984375" style="203" customWidth="1"/>
    <col min="11798" max="11855" width="1" style="203" customWidth="1"/>
    <col min="11856" max="12032" width="9" style="203"/>
    <col min="12033" max="12052" width="1" style="203" customWidth="1"/>
    <col min="12053" max="12053" width="9.08984375" style="203" customWidth="1"/>
    <col min="12054" max="12111" width="1" style="203" customWidth="1"/>
    <col min="12112" max="12288" width="9" style="203"/>
    <col min="12289" max="12308" width="1" style="203" customWidth="1"/>
    <col min="12309" max="12309" width="9.08984375" style="203" customWidth="1"/>
    <col min="12310" max="12367" width="1" style="203" customWidth="1"/>
    <col min="12368" max="12544" width="9" style="203"/>
    <col min="12545" max="12564" width="1" style="203" customWidth="1"/>
    <col min="12565" max="12565" width="9.08984375" style="203" customWidth="1"/>
    <col min="12566" max="12623" width="1" style="203" customWidth="1"/>
    <col min="12624" max="12800" width="9" style="203"/>
    <col min="12801" max="12820" width="1" style="203" customWidth="1"/>
    <col min="12821" max="12821" width="9.08984375" style="203" customWidth="1"/>
    <col min="12822" max="12879" width="1" style="203" customWidth="1"/>
    <col min="12880" max="13056" width="9" style="203"/>
    <col min="13057" max="13076" width="1" style="203" customWidth="1"/>
    <col min="13077" max="13077" width="9.08984375" style="203" customWidth="1"/>
    <col min="13078" max="13135" width="1" style="203" customWidth="1"/>
    <col min="13136" max="13312" width="9" style="203"/>
    <col min="13313" max="13332" width="1" style="203" customWidth="1"/>
    <col min="13333" max="13333" width="9.08984375" style="203" customWidth="1"/>
    <col min="13334" max="13391" width="1" style="203" customWidth="1"/>
    <col min="13392" max="13568" width="9" style="203"/>
    <col min="13569" max="13588" width="1" style="203" customWidth="1"/>
    <col min="13589" max="13589" width="9.08984375" style="203" customWidth="1"/>
    <col min="13590" max="13647" width="1" style="203" customWidth="1"/>
    <col min="13648" max="13824" width="9" style="203"/>
    <col min="13825" max="13844" width="1" style="203" customWidth="1"/>
    <col min="13845" max="13845" width="9.08984375" style="203" customWidth="1"/>
    <col min="13846" max="13903" width="1" style="203" customWidth="1"/>
    <col min="13904" max="14080" width="9" style="203"/>
    <col min="14081" max="14100" width="1" style="203" customWidth="1"/>
    <col min="14101" max="14101" width="9.08984375" style="203" customWidth="1"/>
    <col min="14102" max="14159" width="1" style="203" customWidth="1"/>
    <col min="14160" max="14336" width="9" style="203"/>
    <col min="14337" max="14356" width="1" style="203" customWidth="1"/>
    <col min="14357" max="14357" width="9.08984375" style="203" customWidth="1"/>
    <col min="14358" max="14415" width="1" style="203" customWidth="1"/>
    <col min="14416" max="14592" width="9" style="203"/>
    <col min="14593" max="14612" width="1" style="203" customWidth="1"/>
    <col min="14613" max="14613" width="9.08984375" style="203" customWidth="1"/>
    <col min="14614" max="14671" width="1" style="203" customWidth="1"/>
    <col min="14672" max="14848" width="9" style="203"/>
    <col min="14849" max="14868" width="1" style="203" customWidth="1"/>
    <col min="14869" max="14869" width="9.08984375" style="203" customWidth="1"/>
    <col min="14870" max="14927" width="1" style="203" customWidth="1"/>
    <col min="14928" max="15104" width="9" style="203"/>
    <col min="15105" max="15124" width="1" style="203" customWidth="1"/>
    <col min="15125" max="15125" width="9.08984375" style="203" customWidth="1"/>
    <col min="15126" max="15183" width="1" style="203" customWidth="1"/>
    <col min="15184" max="15360" width="9" style="203"/>
    <col min="15361" max="15380" width="1" style="203" customWidth="1"/>
    <col min="15381" max="15381" width="9.08984375" style="203" customWidth="1"/>
    <col min="15382" max="15439" width="1" style="203" customWidth="1"/>
    <col min="15440" max="15616" width="9" style="203"/>
    <col min="15617" max="15636" width="1" style="203" customWidth="1"/>
    <col min="15637" max="15637" width="9.08984375" style="203" customWidth="1"/>
    <col min="15638" max="15695" width="1" style="203" customWidth="1"/>
    <col min="15696" max="15872" width="9" style="203"/>
    <col min="15873" max="15892" width="1" style="203" customWidth="1"/>
    <col min="15893" max="15893" width="9.08984375" style="203" customWidth="1"/>
    <col min="15894" max="15951" width="1" style="203" customWidth="1"/>
    <col min="15952" max="16128" width="9" style="203"/>
    <col min="16129" max="16148" width="1" style="203" customWidth="1"/>
    <col min="16149" max="16149" width="9.08984375" style="203" customWidth="1"/>
    <col min="16150" max="16207" width="1" style="203" customWidth="1"/>
    <col min="16208" max="16384" width="9" style="203"/>
  </cols>
  <sheetData>
    <row r="1" spans="1:79" ht="6" customHeight="1">
      <c r="A1" s="449" t="s">
        <v>123</v>
      </c>
      <c r="B1" s="449"/>
      <c r="C1" s="449"/>
      <c r="D1" s="449"/>
      <c r="E1" s="449"/>
      <c r="F1" s="449"/>
    </row>
    <row r="2" spans="1:79" ht="6" customHeight="1">
      <c r="A2" s="449"/>
      <c r="B2" s="449"/>
      <c r="C2" s="449"/>
      <c r="D2" s="449"/>
      <c r="E2" s="449"/>
      <c r="F2" s="449"/>
    </row>
    <row r="3" spans="1:79" ht="6" customHeight="1"/>
    <row r="4" spans="1:79" ht="6" customHeight="1"/>
    <row r="5" spans="1:79" ht="6" customHeight="1">
      <c r="A5" s="1218" t="s">
        <v>337</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8"/>
      <c r="AY5" s="1218"/>
      <c r="AZ5" s="1218"/>
      <c r="BA5" s="1218"/>
      <c r="BB5" s="1218"/>
      <c r="BC5" s="1218"/>
      <c r="BD5" s="1218"/>
      <c r="BE5" s="1218"/>
      <c r="BF5" s="1218"/>
      <c r="BG5" s="1218"/>
      <c r="BH5" s="1218"/>
      <c r="BI5" s="1218"/>
      <c r="BJ5" s="1218"/>
      <c r="BK5" s="1218"/>
      <c r="BL5" s="1218"/>
      <c r="BM5" s="1218"/>
      <c r="BN5" s="1218"/>
      <c r="BO5" s="1218"/>
      <c r="BP5" s="1218"/>
      <c r="BQ5" s="1218"/>
      <c r="BR5" s="1218"/>
      <c r="BS5" s="1218"/>
      <c r="BT5" s="1218"/>
      <c r="BU5" s="1218"/>
      <c r="BV5" s="1218"/>
      <c r="BW5" s="1218"/>
      <c r="BX5" s="1218"/>
      <c r="BY5" s="1218"/>
      <c r="BZ5" s="1218"/>
      <c r="CA5" s="1218"/>
    </row>
    <row r="6" spans="1:79" ht="6" customHeight="1">
      <c r="A6" s="1218"/>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1218"/>
      <c r="AL6" s="1218"/>
      <c r="AM6" s="1218"/>
      <c r="AN6" s="1218"/>
      <c r="AO6" s="1218"/>
      <c r="AP6" s="1218"/>
      <c r="AQ6" s="1218"/>
      <c r="AR6" s="1218"/>
      <c r="AS6" s="1218"/>
      <c r="AT6" s="1218"/>
      <c r="AU6" s="1218"/>
      <c r="AV6" s="1218"/>
      <c r="AW6" s="1218"/>
      <c r="AX6" s="1218"/>
      <c r="AY6" s="1218"/>
      <c r="AZ6" s="1218"/>
      <c r="BA6" s="1218"/>
      <c r="BB6" s="1218"/>
      <c r="BC6" s="1218"/>
      <c r="BD6" s="1218"/>
      <c r="BE6" s="1218"/>
      <c r="BF6" s="1218"/>
      <c r="BG6" s="1218"/>
      <c r="BH6" s="1218"/>
      <c r="BI6" s="1218"/>
      <c r="BJ6" s="1218"/>
      <c r="BK6" s="1218"/>
      <c r="BL6" s="1218"/>
      <c r="BM6" s="1218"/>
      <c r="BN6" s="1218"/>
      <c r="BO6" s="1218"/>
      <c r="BP6" s="1218"/>
      <c r="BQ6" s="1218"/>
      <c r="BR6" s="1218"/>
      <c r="BS6" s="1218"/>
      <c r="BT6" s="1218"/>
      <c r="BU6" s="1218"/>
      <c r="BV6" s="1218"/>
      <c r="BW6" s="1218"/>
      <c r="BX6" s="1218"/>
      <c r="BY6" s="1218"/>
      <c r="BZ6" s="1218"/>
      <c r="CA6" s="1218"/>
    </row>
    <row r="7" spans="1:79" ht="6" customHeight="1">
      <c r="A7" s="1218"/>
      <c r="B7" s="1218"/>
      <c r="C7" s="1218"/>
      <c r="D7" s="1218"/>
      <c r="E7" s="1218"/>
      <c r="F7" s="1218"/>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c r="BQ7" s="1218"/>
      <c r="BR7" s="1218"/>
      <c r="BS7" s="1218"/>
      <c r="BT7" s="1218"/>
      <c r="BU7" s="1218"/>
      <c r="BV7" s="1218"/>
      <c r="BW7" s="1218"/>
      <c r="BX7" s="1218"/>
      <c r="BY7" s="1218"/>
      <c r="BZ7" s="1218"/>
      <c r="CA7" s="1218"/>
    </row>
    <row r="8" spans="1:79" ht="6" customHeight="1"/>
    <row r="9" spans="1:79" ht="6" customHeight="1">
      <c r="BM9" s="1616"/>
      <c r="BN9" s="1616"/>
      <c r="BO9" s="1616"/>
      <c r="BP9" s="1616"/>
      <c r="BQ9" s="1616"/>
      <c r="BR9" s="1616"/>
      <c r="BS9" s="1616"/>
      <c r="BT9" s="1616"/>
      <c r="BU9" s="1616"/>
      <c r="BV9" s="1616"/>
      <c r="BW9" s="1616"/>
      <c r="BX9" s="1616"/>
      <c r="BY9" s="1616"/>
      <c r="BZ9" s="1616"/>
      <c r="CA9" s="1616"/>
    </row>
    <row r="10" spans="1:79" ht="6" customHeight="1">
      <c r="A10" s="449" t="s">
        <v>338</v>
      </c>
      <c r="B10" s="449"/>
      <c r="C10" s="449"/>
      <c r="D10" s="449"/>
      <c r="E10" s="449"/>
      <c r="F10" s="449"/>
      <c r="G10" s="449"/>
      <c r="H10" s="449"/>
      <c r="I10" s="449"/>
      <c r="J10" s="449"/>
      <c r="K10" s="449"/>
      <c r="BM10" s="1616"/>
      <c r="BN10" s="1616"/>
      <c r="BO10" s="1616"/>
      <c r="BP10" s="1616"/>
      <c r="BQ10" s="1616"/>
      <c r="BR10" s="1616"/>
      <c r="BS10" s="1616"/>
      <c r="BT10" s="1616"/>
      <c r="BU10" s="1616"/>
      <c r="BV10" s="1616"/>
      <c r="BW10" s="1616"/>
      <c r="BX10" s="1616"/>
      <c r="BY10" s="1616"/>
      <c r="BZ10" s="1616"/>
      <c r="CA10" s="1616"/>
    </row>
    <row r="11" spans="1:79" ht="6" customHeight="1">
      <c r="A11" s="449"/>
      <c r="B11" s="449"/>
      <c r="C11" s="449"/>
      <c r="D11" s="449"/>
      <c r="E11" s="449"/>
      <c r="F11" s="449"/>
      <c r="G11" s="449"/>
      <c r="H11" s="449"/>
      <c r="I11" s="449"/>
      <c r="J11" s="449"/>
      <c r="K11" s="449"/>
      <c r="BM11" s="1617"/>
      <c r="BN11" s="1617"/>
      <c r="BO11" s="1617"/>
      <c r="BP11" s="1617"/>
      <c r="BQ11" s="1617"/>
      <c r="BR11" s="1617"/>
      <c r="BS11" s="1617"/>
      <c r="BT11" s="1617"/>
      <c r="BU11" s="1617"/>
      <c r="BV11" s="1617"/>
      <c r="BW11" s="1617"/>
      <c r="BX11" s="1617"/>
      <c r="BY11" s="1617"/>
      <c r="BZ11" s="1617"/>
      <c r="CA11" s="1617"/>
    </row>
    <row r="12" spans="1:79" ht="36.75" customHeight="1">
      <c r="A12" s="1174" t="s">
        <v>339</v>
      </c>
      <c r="B12" s="1168"/>
      <c r="C12" s="1168"/>
      <c r="D12" s="1168"/>
      <c r="E12" s="1168"/>
      <c r="F12" s="1168"/>
      <c r="G12" s="1168"/>
      <c r="H12" s="1168"/>
      <c r="I12" s="1168"/>
      <c r="J12" s="1168"/>
      <c r="K12" s="1168"/>
      <c r="L12" s="1168"/>
      <c r="M12" s="1168"/>
      <c r="N12" s="1168"/>
      <c r="O12" s="1169"/>
      <c r="P12" s="1174" t="s">
        <v>340</v>
      </c>
      <c r="Q12" s="1168"/>
      <c r="R12" s="1168"/>
      <c r="S12" s="1168"/>
      <c r="T12" s="1169"/>
      <c r="U12" s="315" t="s">
        <v>341</v>
      </c>
      <c r="V12" s="1174" t="s">
        <v>342</v>
      </c>
      <c r="W12" s="1168"/>
      <c r="X12" s="1168"/>
      <c r="Y12" s="1168"/>
      <c r="Z12" s="1168"/>
      <c r="AA12" s="1168"/>
      <c r="AB12" s="1168"/>
      <c r="AC12" s="1168"/>
      <c r="AD12" s="1168"/>
      <c r="AE12" s="1168"/>
      <c r="AF12" s="1168"/>
      <c r="AG12" s="1168"/>
      <c r="AH12" s="1169"/>
      <c r="AI12" s="1174" t="s">
        <v>343</v>
      </c>
      <c r="AJ12" s="1168"/>
      <c r="AK12" s="1168"/>
      <c r="AL12" s="1168"/>
      <c r="AM12" s="1168"/>
      <c r="AN12" s="1168"/>
      <c r="AO12" s="1168"/>
      <c r="AP12" s="1168"/>
      <c r="AQ12" s="1168"/>
      <c r="AR12" s="1168"/>
      <c r="AS12" s="1168"/>
      <c r="AT12" s="1168"/>
      <c r="AU12" s="1168"/>
      <c r="AV12" s="1168"/>
      <c r="AW12" s="1169"/>
      <c r="AX12" s="1618" t="s">
        <v>344</v>
      </c>
      <c r="AY12" s="1168"/>
      <c r="AZ12" s="1168"/>
      <c r="BA12" s="1168"/>
      <c r="BB12" s="1168"/>
      <c r="BC12" s="1168"/>
      <c r="BD12" s="1168"/>
      <c r="BE12" s="1168"/>
      <c r="BF12" s="1169"/>
      <c r="BG12" s="1174" t="s">
        <v>345</v>
      </c>
      <c r="BH12" s="1168"/>
      <c r="BI12" s="1168"/>
      <c r="BJ12" s="1168"/>
      <c r="BK12" s="1168"/>
      <c r="BL12" s="1168"/>
      <c r="BM12" s="1168"/>
      <c r="BN12" s="1168"/>
      <c r="BO12" s="1168"/>
      <c r="BP12" s="1168"/>
      <c r="BQ12" s="1168"/>
      <c r="BR12" s="1168"/>
      <c r="BS12" s="1168"/>
      <c r="BT12" s="1168"/>
      <c r="BU12" s="1168"/>
      <c r="BV12" s="1168"/>
      <c r="BW12" s="1168"/>
      <c r="BX12" s="1168"/>
      <c r="BY12" s="1168"/>
      <c r="BZ12" s="1168"/>
      <c r="CA12" s="1169"/>
    </row>
    <row r="13" spans="1:79" ht="35.25" customHeight="1">
      <c r="A13" s="446"/>
      <c r="B13" s="447"/>
      <c r="C13" s="447"/>
      <c r="D13" s="447"/>
      <c r="E13" s="447"/>
      <c r="F13" s="447"/>
      <c r="G13" s="447"/>
      <c r="H13" s="447"/>
      <c r="I13" s="447"/>
      <c r="J13" s="447"/>
      <c r="K13" s="447"/>
      <c r="L13" s="447"/>
      <c r="M13" s="447"/>
      <c r="N13" s="447"/>
      <c r="O13" s="448"/>
      <c r="P13" s="1606"/>
      <c r="Q13" s="1607"/>
      <c r="R13" s="1607"/>
      <c r="S13" s="1600" t="s">
        <v>346</v>
      </c>
      <c r="T13" s="1601"/>
      <c r="U13" s="316" t="s">
        <v>348</v>
      </c>
      <c r="V13" s="1220"/>
      <c r="W13" s="1114"/>
      <c r="X13" s="1114"/>
      <c r="Y13" s="1114"/>
      <c r="Z13" s="1114"/>
      <c r="AA13" s="1114"/>
      <c r="AB13" s="1114"/>
      <c r="AC13" s="1114"/>
      <c r="AD13" s="1114"/>
      <c r="AE13" s="1114"/>
      <c r="AF13" s="1114"/>
      <c r="AG13" s="1114"/>
      <c r="AH13" s="1115"/>
      <c r="AI13" s="419"/>
      <c r="AJ13" s="420"/>
      <c r="AK13" s="420"/>
      <c r="AL13" s="420"/>
      <c r="AM13" s="420"/>
      <c r="AN13" s="420"/>
      <c r="AO13" s="420"/>
      <c r="AP13" s="420"/>
      <c r="AQ13" s="420"/>
      <c r="AR13" s="420"/>
      <c r="AS13" s="420"/>
      <c r="AT13" s="420"/>
      <c r="AU13" s="420"/>
      <c r="AV13" s="420"/>
      <c r="AW13" s="421"/>
      <c r="AX13" s="419"/>
      <c r="AY13" s="420"/>
      <c r="AZ13" s="420"/>
      <c r="BA13" s="420"/>
      <c r="BB13" s="420"/>
      <c r="BC13" s="420"/>
      <c r="BD13" s="420"/>
      <c r="BE13" s="1449" t="s">
        <v>99</v>
      </c>
      <c r="BF13" s="1612"/>
      <c r="BG13" s="419"/>
      <c r="BH13" s="420"/>
      <c r="BI13" s="420"/>
      <c r="BJ13" s="420"/>
      <c r="BK13" s="420"/>
      <c r="BL13" s="420"/>
      <c r="BM13" s="420"/>
      <c r="BN13" s="420"/>
      <c r="BO13" s="420"/>
      <c r="BP13" s="420"/>
      <c r="BQ13" s="420"/>
      <c r="BR13" s="420"/>
      <c r="BS13" s="420"/>
      <c r="BT13" s="420"/>
      <c r="BU13" s="420"/>
      <c r="BV13" s="420"/>
      <c r="BW13" s="420"/>
      <c r="BX13" s="420"/>
      <c r="BY13" s="420"/>
      <c r="BZ13" s="420"/>
      <c r="CA13" s="421"/>
    </row>
    <row r="14" spans="1:79" ht="35.25" customHeight="1">
      <c r="A14" s="446"/>
      <c r="B14" s="447"/>
      <c r="C14" s="447"/>
      <c r="D14" s="447"/>
      <c r="E14" s="447"/>
      <c r="F14" s="447"/>
      <c r="G14" s="447"/>
      <c r="H14" s="447"/>
      <c r="I14" s="447"/>
      <c r="J14" s="447"/>
      <c r="K14" s="447"/>
      <c r="L14" s="447"/>
      <c r="M14" s="447"/>
      <c r="N14" s="447"/>
      <c r="O14" s="448"/>
      <c r="P14" s="1613"/>
      <c r="Q14" s="1614"/>
      <c r="R14" s="1614"/>
      <c r="S14" s="1453" t="s">
        <v>346</v>
      </c>
      <c r="T14" s="1615"/>
      <c r="U14" s="259" t="s">
        <v>347</v>
      </c>
      <c r="V14" s="1220"/>
      <c r="W14" s="1114"/>
      <c r="X14" s="1114"/>
      <c r="Y14" s="1114"/>
      <c r="Z14" s="1114"/>
      <c r="AA14" s="1114"/>
      <c r="AB14" s="1114"/>
      <c r="AC14" s="1114"/>
      <c r="AD14" s="1114"/>
      <c r="AE14" s="1114"/>
      <c r="AF14" s="1114"/>
      <c r="AG14" s="1114"/>
      <c r="AH14" s="1115"/>
      <c r="AI14" s="419"/>
      <c r="AJ14" s="420"/>
      <c r="AK14" s="420"/>
      <c r="AL14" s="420"/>
      <c r="AM14" s="420"/>
      <c r="AN14" s="420"/>
      <c r="AO14" s="420"/>
      <c r="AP14" s="420"/>
      <c r="AQ14" s="420"/>
      <c r="AR14" s="420"/>
      <c r="AS14" s="420"/>
      <c r="AT14" s="420"/>
      <c r="AU14" s="420"/>
      <c r="AV14" s="420"/>
      <c r="AW14" s="421"/>
      <c r="AX14" s="419"/>
      <c r="AY14" s="420"/>
      <c r="AZ14" s="420"/>
      <c r="BA14" s="420"/>
      <c r="BB14" s="420"/>
      <c r="BC14" s="420"/>
      <c r="BD14" s="420"/>
      <c r="BE14" s="1449" t="s">
        <v>99</v>
      </c>
      <c r="BF14" s="1612"/>
      <c r="BG14" s="419"/>
      <c r="BH14" s="420"/>
      <c r="BI14" s="420"/>
      <c r="BJ14" s="420"/>
      <c r="BK14" s="420"/>
      <c r="BL14" s="420"/>
      <c r="BM14" s="420"/>
      <c r="BN14" s="420"/>
      <c r="BO14" s="420"/>
      <c r="BP14" s="420"/>
      <c r="BQ14" s="420"/>
      <c r="BR14" s="420"/>
      <c r="BS14" s="420"/>
      <c r="BT14" s="420"/>
      <c r="BU14" s="420"/>
      <c r="BV14" s="420"/>
      <c r="BW14" s="420"/>
      <c r="BX14" s="420"/>
      <c r="BY14" s="420"/>
      <c r="BZ14" s="420"/>
      <c r="CA14" s="421"/>
    </row>
    <row r="15" spans="1:79" ht="35.25" customHeight="1">
      <c r="A15" s="446"/>
      <c r="B15" s="447"/>
      <c r="C15" s="447"/>
      <c r="D15" s="447"/>
      <c r="E15" s="447"/>
      <c r="F15" s="447"/>
      <c r="G15" s="447"/>
      <c r="H15" s="447"/>
      <c r="I15" s="447"/>
      <c r="J15" s="447"/>
      <c r="K15" s="447"/>
      <c r="L15" s="447"/>
      <c r="M15" s="447"/>
      <c r="N15" s="447"/>
      <c r="O15" s="448"/>
      <c r="P15" s="1613"/>
      <c r="Q15" s="1614"/>
      <c r="R15" s="1614"/>
      <c r="S15" s="1453" t="s">
        <v>346</v>
      </c>
      <c r="T15" s="1615"/>
      <c r="U15" s="256" t="s">
        <v>348</v>
      </c>
      <c r="V15" s="1609"/>
      <c r="W15" s="1610"/>
      <c r="X15" s="1610"/>
      <c r="Y15" s="1610"/>
      <c r="Z15" s="1610"/>
      <c r="AA15" s="1610"/>
      <c r="AB15" s="1610"/>
      <c r="AC15" s="1610"/>
      <c r="AD15" s="1610"/>
      <c r="AE15" s="1610"/>
      <c r="AF15" s="1610"/>
      <c r="AG15" s="1610"/>
      <c r="AH15" s="1611"/>
      <c r="AI15" s="419"/>
      <c r="AJ15" s="420"/>
      <c r="AK15" s="420"/>
      <c r="AL15" s="420"/>
      <c r="AM15" s="420"/>
      <c r="AN15" s="420"/>
      <c r="AO15" s="420"/>
      <c r="AP15" s="420"/>
      <c r="AQ15" s="420"/>
      <c r="AR15" s="420"/>
      <c r="AS15" s="420"/>
      <c r="AT15" s="420"/>
      <c r="AU15" s="420"/>
      <c r="AV15" s="420"/>
      <c r="AW15" s="421"/>
      <c r="AX15" s="419"/>
      <c r="AY15" s="420"/>
      <c r="AZ15" s="420"/>
      <c r="BA15" s="420"/>
      <c r="BB15" s="420"/>
      <c r="BC15" s="420"/>
      <c r="BD15" s="420"/>
      <c r="BE15" s="1449" t="s">
        <v>99</v>
      </c>
      <c r="BF15" s="1612"/>
      <c r="BG15" s="419"/>
      <c r="BH15" s="420"/>
      <c r="BI15" s="420"/>
      <c r="BJ15" s="420"/>
      <c r="BK15" s="420"/>
      <c r="BL15" s="420"/>
      <c r="BM15" s="420"/>
      <c r="BN15" s="420"/>
      <c r="BO15" s="420"/>
      <c r="BP15" s="420"/>
      <c r="BQ15" s="420"/>
      <c r="BR15" s="420"/>
      <c r="BS15" s="420"/>
      <c r="BT15" s="420"/>
      <c r="BU15" s="420"/>
      <c r="BV15" s="420"/>
      <c r="BW15" s="420"/>
      <c r="BX15" s="420"/>
      <c r="BY15" s="420"/>
      <c r="BZ15" s="420"/>
      <c r="CA15" s="421"/>
    </row>
    <row r="16" spans="1:79" ht="35.25" customHeight="1">
      <c r="A16" s="446"/>
      <c r="B16" s="447"/>
      <c r="C16" s="447"/>
      <c r="D16" s="447"/>
      <c r="E16" s="447"/>
      <c r="F16" s="447"/>
      <c r="G16" s="447"/>
      <c r="H16" s="447"/>
      <c r="I16" s="447"/>
      <c r="J16" s="447"/>
      <c r="K16" s="447"/>
      <c r="L16" s="447"/>
      <c r="M16" s="447"/>
      <c r="N16" s="447"/>
      <c r="O16" s="448"/>
      <c r="P16" s="1613"/>
      <c r="Q16" s="1614"/>
      <c r="R16" s="1614"/>
      <c r="S16" s="1453" t="s">
        <v>346</v>
      </c>
      <c r="T16" s="1615"/>
      <c r="U16" s="256" t="s">
        <v>347</v>
      </c>
      <c r="V16" s="1609"/>
      <c r="W16" s="1610"/>
      <c r="X16" s="1610"/>
      <c r="Y16" s="1610"/>
      <c r="Z16" s="1610"/>
      <c r="AA16" s="1610"/>
      <c r="AB16" s="1610"/>
      <c r="AC16" s="1610"/>
      <c r="AD16" s="1610"/>
      <c r="AE16" s="1610"/>
      <c r="AF16" s="1610"/>
      <c r="AG16" s="1610"/>
      <c r="AH16" s="1611"/>
      <c r="AI16" s="419"/>
      <c r="AJ16" s="420"/>
      <c r="AK16" s="420"/>
      <c r="AL16" s="420"/>
      <c r="AM16" s="420"/>
      <c r="AN16" s="420"/>
      <c r="AO16" s="420"/>
      <c r="AP16" s="420"/>
      <c r="AQ16" s="420"/>
      <c r="AR16" s="420"/>
      <c r="AS16" s="420"/>
      <c r="AT16" s="420"/>
      <c r="AU16" s="420"/>
      <c r="AV16" s="420"/>
      <c r="AW16" s="421"/>
      <c r="AX16" s="419"/>
      <c r="AY16" s="420"/>
      <c r="AZ16" s="420"/>
      <c r="BA16" s="420"/>
      <c r="BB16" s="420"/>
      <c r="BC16" s="420"/>
      <c r="BD16" s="420"/>
      <c r="BE16" s="1449" t="s">
        <v>99</v>
      </c>
      <c r="BF16" s="1612"/>
      <c r="BG16" s="419"/>
      <c r="BH16" s="420"/>
      <c r="BI16" s="420"/>
      <c r="BJ16" s="420"/>
      <c r="BK16" s="420"/>
      <c r="BL16" s="420"/>
      <c r="BM16" s="420"/>
      <c r="BN16" s="420"/>
      <c r="BO16" s="420"/>
      <c r="BP16" s="420"/>
      <c r="BQ16" s="420"/>
      <c r="BR16" s="420"/>
      <c r="BS16" s="420"/>
      <c r="BT16" s="420"/>
      <c r="BU16" s="420"/>
      <c r="BV16" s="420"/>
      <c r="BW16" s="420"/>
      <c r="BX16" s="420"/>
      <c r="BY16" s="420"/>
      <c r="BZ16" s="420"/>
      <c r="CA16" s="421"/>
    </row>
    <row r="17" spans="1:79" ht="35.25" customHeight="1">
      <c r="A17" s="446"/>
      <c r="B17" s="447"/>
      <c r="C17" s="447"/>
      <c r="D17" s="447"/>
      <c r="E17" s="447"/>
      <c r="F17" s="447"/>
      <c r="G17" s="447"/>
      <c r="H17" s="447"/>
      <c r="I17" s="447"/>
      <c r="J17" s="447"/>
      <c r="K17" s="447"/>
      <c r="L17" s="447"/>
      <c r="M17" s="447"/>
      <c r="N17" s="447"/>
      <c r="O17" s="448"/>
      <c r="P17" s="1613"/>
      <c r="Q17" s="1614"/>
      <c r="R17" s="1614"/>
      <c r="S17" s="1453" t="s">
        <v>346</v>
      </c>
      <c r="T17" s="1615"/>
      <c r="U17" s="256" t="s">
        <v>348</v>
      </c>
      <c r="V17" s="1609"/>
      <c r="W17" s="1610"/>
      <c r="X17" s="1610"/>
      <c r="Y17" s="1610"/>
      <c r="Z17" s="1610"/>
      <c r="AA17" s="1610"/>
      <c r="AB17" s="1610"/>
      <c r="AC17" s="1610"/>
      <c r="AD17" s="1610"/>
      <c r="AE17" s="1610"/>
      <c r="AF17" s="1610"/>
      <c r="AG17" s="1610"/>
      <c r="AH17" s="1611"/>
      <c r="AI17" s="419"/>
      <c r="AJ17" s="420"/>
      <c r="AK17" s="420"/>
      <c r="AL17" s="420"/>
      <c r="AM17" s="420"/>
      <c r="AN17" s="420"/>
      <c r="AO17" s="420"/>
      <c r="AP17" s="420"/>
      <c r="AQ17" s="420"/>
      <c r="AR17" s="420"/>
      <c r="AS17" s="420"/>
      <c r="AT17" s="420"/>
      <c r="AU17" s="420"/>
      <c r="AV17" s="420"/>
      <c r="AW17" s="421"/>
      <c r="AX17" s="419"/>
      <c r="AY17" s="420"/>
      <c r="AZ17" s="420"/>
      <c r="BA17" s="420"/>
      <c r="BB17" s="420"/>
      <c r="BC17" s="420"/>
      <c r="BD17" s="420"/>
      <c r="BE17" s="1449" t="s">
        <v>99</v>
      </c>
      <c r="BF17" s="1612"/>
      <c r="BG17" s="419"/>
      <c r="BH17" s="420"/>
      <c r="BI17" s="420"/>
      <c r="BJ17" s="420"/>
      <c r="BK17" s="420"/>
      <c r="BL17" s="420"/>
      <c r="BM17" s="420"/>
      <c r="BN17" s="420"/>
      <c r="BO17" s="420"/>
      <c r="BP17" s="420"/>
      <c r="BQ17" s="420"/>
      <c r="BR17" s="420"/>
      <c r="BS17" s="420"/>
      <c r="BT17" s="420"/>
      <c r="BU17" s="420"/>
      <c r="BV17" s="420"/>
      <c r="BW17" s="420"/>
      <c r="BX17" s="420"/>
      <c r="BY17" s="420"/>
      <c r="BZ17" s="420"/>
      <c r="CA17" s="421"/>
    </row>
    <row r="18" spans="1:79" ht="35.25" customHeight="1">
      <c r="A18" s="446"/>
      <c r="B18" s="447"/>
      <c r="C18" s="447"/>
      <c r="D18" s="447"/>
      <c r="E18" s="447"/>
      <c r="F18" s="447"/>
      <c r="G18" s="447"/>
      <c r="H18" s="447"/>
      <c r="I18" s="447"/>
      <c r="J18" s="447"/>
      <c r="K18" s="447"/>
      <c r="L18" s="447"/>
      <c r="M18" s="447"/>
      <c r="N18" s="447"/>
      <c r="O18" s="448"/>
      <c r="P18" s="1613"/>
      <c r="Q18" s="1614"/>
      <c r="R18" s="1614"/>
      <c r="S18" s="1453" t="s">
        <v>346</v>
      </c>
      <c r="T18" s="1615"/>
      <c r="U18" s="256"/>
      <c r="V18" s="1609"/>
      <c r="W18" s="1610"/>
      <c r="X18" s="1610"/>
      <c r="Y18" s="1610"/>
      <c r="Z18" s="1610"/>
      <c r="AA18" s="1610"/>
      <c r="AB18" s="1610"/>
      <c r="AC18" s="1610"/>
      <c r="AD18" s="1610"/>
      <c r="AE18" s="1610"/>
      <c r="AF18" s="1610"/>
      <c r="AG18" s="1610"/>
      <c r="AH18" s="1611"/>
      <c r="AI18" s="419"/>
      <c r="AJ18" s="420"/>
      <c r="AK18" s="420"/>
      <c r="AL18" s="420"/>
      <c r="AM18" s="420"/>
      <c r="AN18" s="420"/>
      <c r="AO18" s="420"/>
      <c r="AP18" s="420"/>
      <c r="AQ18" s="420"/>
      <c r="AR18" s="420"/>
      <c r="AS18" s="420"/>
      <c r="AT18" s="420"/>
      <c r="AU18" s="420"/>
      <c r="AV18" s="420"/>
      <c r="AW18" s="421"/>
      <c r="AX18" s="419"/>
      <c r="AY18" s="420"/>
      <c r="AZ18" s="420"/>
      <c r="BA18" s="420"/>
      <c r="BB18" s="420"/>
      <c r="BC18" s="420"/>
      <c r="BD18" s="420"/>
      <c r="BE18" s="1449" t="s">
        <v>99</v>
      </c>
      <c r="BF18" s="1612"/>
      <c r="BG18" s="419"/>
      <c r="BH18" s="420"/>
      <c r="BI18" s="420"/>
      <c r="BJ18" s="420"/>
      <c r="BK18" s="420"/>
      <c r="BL18" s="420"/>
      <c r="BM18" s="420"/>
      <c r="BN18" s="420"/>
      <c r="BO18" s="420"/>
      <c r="BP18" s="420"/>
      <c r="BQ18" s="420"/>
      <c r="BR18" s="420"/>
      <c r="BS18" s="420"/>
      <c r="BT18" s="420"/>
      <c r="BU18" s="420"/>
      <c r="BV18" s="420"/>
      <c r="BW18" s="420"/>
      <c r="BX18" s="420"/>
      <c r="BY18" s="420"/>
      <c r="BZ18" s="420"/>
      <c r="CA18" s="421"/>
    </row>
    <row r="19" spans="1:79" ht="35.25" customHeight="1">
      <c r="A19" s="1606"/>
      <c r="B19" s="1607"/>
      <c r="C19" s="1607"/>
      <c r="D19" s="1607"/>
      <c r="E19" s="1607"/>
      <c r="F19" s="1607"/>
      <c r="G19" s="1607"/>
      <c r="H19" s="1607"/>
      <c r="I19" s="1607"/>
      <c r="J19" s="1607"/>
      <c r="K19" s="1607"/>
      <c r="L19" s="1607"/>
      <c r="M19" s="1607"/>
      <c r="N19" s="1607"/>
      <c r="O19" s="1608"/>
      <c r="P19" s="1606"/>
      <c r="Q19" s="1607"/>
      <c r="R19" s="1607"/>
      <c r="S19" s="1600" t="s">
        <v>346</v>
      </c>
      <c r="T19" s="1601"/>
      <c r="U19" s="317"/>
      <c r="V19" s="1609"/>
      <c r="W19" s="1610"/>
      <c r="X19" s="1610"/>
      <c r="Y19" s="1610"/>
      <c r="Z19" s="1610"/>
      <c r="AA19" s="1610"/>
      <c r="AB19" s="1610"/>
      <c r="AC19" s="1610"/>
      <c r="AD19" s="1610"/>
      <c r="AE19" s="1610"/>
      <c r="AF19" s="1610"/>
      <c r="AG19" s="1610"/>
      <c r="AH19" s="1611"/>
      <c r="AI19" s="400"/>
      <c r="AJ19" s="401"/>
      <c r="AK19" s="401"/>
      <c r="AL19" s="401"/>
      <c r="AM19" s="401"/>
      <c r="AN19" s="401"/>
      <c r="AO19" s="401"/>
      <c r="AP19" s="401"/>
      <c r="AQ19" s="401"/>
      <c r="AR19" s="401"/>
      <c r="AS19" s="401"/>
      <c r="AT19" s="401"/>
      <c r="AU19" s="401"/>
      <c r="AV19" s="401"/>
      <c r="AW19" s="402"/>
      <c r="AX19" s="400"/>
      <c r="AY19" s="401"/>
      <c r="AZ19" s="401"/>
      <c r="BA19" s="401"/>
      <c r="BB19" s="401"/>
      <c r="BC19" s="401"/>
      <c r="BD19" s="401"/>
      <c r="BE19" s="1600" t="s">
        <v>99</v>
      </c>
      <c r="BF19" s="1601"/>
      <c r="BG19" s="400"/>
      <c r="BH19" s="401"/>
      <c r="BI19" s="401"/>
      <c r="BJ19" s="401"/>
      <c r="BK19" s="401"/>
      <c r="BL19" s="401"/>
      <c r="BM19" s="401"/>
      <c r="BN19" s="401"/>
      <c r="BO19" s="401"/>
      <c r="BP19" s="401"/>
      <c r="BQ19" s="401"/>
      <c r="BR19" s="401"/>
      <c r="BS19" s="401"/>
      <c r="BT19" s="401"/>
      <c r="BU19" s="401"/>
      <c r="BV19" s="401"/>
      <c r="BW19" s="401"/>
      <c r="BX19" s="401"/>
      <c r="BY19" s="401"/>
      <c r="BZ19" s="401"/>
      <c r="CA19" s="402"/>
    </row>
    <row r="20" spans="1:79" ht="6" customHeight="1"/>
    <row r="21" spans="1:79" ht="6" customHeight="1">
      <c r="B21" s="449" t="s">
        <v>349</v>
      </c>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row>
    <row r="22" spans="1:79" ht="6" customHeight="1">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49"/>
      <c r="BN22" s="449"/>
      <c r="BO22" s="449"/>
      <c r="BP22" s="449"/>
      <c r="BQ22" s="449"/>
      <c r="BR22" s="449"/>
      <c r="BS22" s="449"/>
      <c r="BT22" s="449"/>
      <c r="BU22" s="449"/>
      <c r="BV22" s="449"/>
      <c r="BW22" s="449"/>
      <c r="BX22" s="449"/>
      <c r="BY22" s="449"/>
      <c r="BZ22" s="449"/>
      <c r="CA22" s="449"/>
    </row>
    <row r="23" spans="1:79" ht="6" customHeight="1">
      <c r="B23" s="1203" t="s">
        <v>350</v>
      </c>
      <c r="C23" s="1203"/>
      <c r="D23" s="1203"/>
      <c r="E23" s="1203"/>
      <c r="F23" s="1203"/>
      <c r="G23" s="1203"/>
      <c r="H23" s="1203"/>
      <c r="I23" s="1203"/>
      <c r="J23" s="1203"/>
      <c r="K23" s="1203"/>
      <c r="L23" s="1203"/>
      <c r="M23" s="1203"/>
      <c r="N23" s="1203"/>
      <c r="O23" s="1203"/>
      <c r="P23" s="1203"/>
      <c r="Q23" s="1203"/>
      <c r="R23" s="1203"/>
      <c r="S23" s="1203"/>
      <c r="T23" s="1203"/>
      <c r="U23" s="1203"/>
      <c r="V23" s="1203"/>
      <c r="W23" s="1203"/>
      <c r="X23" s="1203"/>
      <c r="Y23" s="1203"/>
      <c r="Z23" s="1203"/>
      <c r="AA23" s="1203"/>
      <c r="AB23" s="1203"/>
      <c r="AC23" s="1203"/>
      <c r="AD23" s="1203"/>
      <c r="AE23" s="1203"/>
      <c r="AF23" s="1203"/>
      <c r="AG23" s="1203"/>
      <c r="AH23" s="1203"/>
      <c r="AI23" s="1203"/>
      <c r="AJ23" s="1203"/>
      <c r="AK23" s="1203"/>
      <c r="AL23" s="1203"/>
      <c r="AM23" s="1203"/>
      <c r="AN23" s="1203"/>
      <c r="AO23" s="1203"/>
      <c r="AP23" s="1203"/>
      <c r="AQ23" s="1203"/>
      <c r="AR23" s="1203"/>
      <c r="AS23" s="1203"/>
      <c r="AT23" s="1203"/>
      <c r="AU23" s="1203"/>
      <c r="AV23" s="1203"/>
      <c r="AW23" s="1203"/>
      <c r="AX23" s="1203"/>
      <c r="AY23" s="1203"/>
      <c r="AZ23" s="1203"/>
      <c r="BA23" s="1203"/>
      <c r="BB23" s="1203"/>
      <c r="BC23" s="1203"/>
      <c r="BD23" s="1203"/>
      <c r="BE23" s="1203"/>
      <c r="BF23" s="1203"/>
      <c r="BG23" s="1203"/>
      <c r="BH23" s="1203"/>
      <c r="BI23" s="1203"/>
      <c r="BJ23" s="1203"/>
      <c r="BK23" s="1203"/>
      <c r="BL23" s="1203"/>
      <c r="BM23" s="1203"/>
      <c r="BN23" s="1203"/>
      <c r="BO23" s="1203"/>
      <c r="BP23" s="1203"/>
      <c r="BQ23" s="1203"/>
      <c r="BR23" s="1203"/>
      <c r="BS23" s="1203"/>
      <c r="BT23" s="1203"/>
      <c r="BU23" s="1203"/>
      <c r="BV23" s="1203"/>
      <c r="BW23" s="1203"/>
      <c r="BX23" s="1203"/>
      <c r="BY23" s="1203"/>
      <c r="BZ23" s="1203"/>
      <c r="CA23" s="1203"/>
    </row>
    <row r="24" spans="1:79" ht="6" customHeight="1">
      <c r="B24" s="1203"/>
      <c r="C24" s="1203"/>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3"/>
      <c r="AM24" s="1203"/>
      <c r="AN24" s="1203"/>
      <c r="AO24" s="1203"/>
      <c r="AP24" s="1203"/>
      <c r="AQ24" s="1203"/>
      <c r="AR24" s="1203"/>
      <c r="AS24" s="1203"/>
      <c r="AT24" s="1203"/>
      <c r="AU24" s="1203"/>
      <c r="AV24" s="1203"/>
      <c r="AW24" s="1203"/>
      <c r="AX24" s="1203"/>
      <c r="AY24" s="1203"/>
      <c r="AZ24" s="1203"/>
      <c r="BA24" s="1203"/>
      <c r="BB24" s="1203"/>
      <c r="BC24" s="1203"/>
      <c r="BD24" s="1203"/>
      <c r="BE24" s="1203"/>
      <c r="BF24" s="1203"/>
      <c r="BG24" s="1203"/>
      <c r="BH24" s="1203"/>
      <c r="BI24" s="1203"/>
      <c r="BJ24" s="1203"/>
      <c r="BK24" s="1203"/>
      <c r="BL24" s="1203"/>
      <c r="BM24" s="1203"/>
      <c r="BN24" s="1203"/>
      <c r="BO24" s="1203"/>
      <c r="BP24" s="1203"/>
      <c r="BQ24" s="1203"/>
      <c r="BR24" s="1203"/>
      <c r="BS24" s="1203"/>
      <c r="BT24" s="1203"/>
      <c r="BU24" s="1203"/>
      <c r="BV24" s="1203"/>
      <c r="BW24" s="1203"/>
      <c r="BX24" s="1203"/>
      <c r="BY24" s="1203"/>
      <c r="BZ24" s="1203"/>
      <c r="CA24" s="1203"/>
    </row>
    <row r="25" spans="1:79" ht="6" customHeight="1"/>
    <row r="26" spans="1:79" ht="6" customHeight="1"/>
    <row r="27" spans="1:79" ht="6" customHeight="1"/>
    <row r="28" spans="1:79" ht="6" customHeight="1"/>
    <row r="29" spans="1:79" ht="6" customHeight="1"/>
    <row r="30" spans="1:79" ht="6" customHeight="1"/>
    <row r="31" spans="1:79" ht="6" customHeight="1"/>
    <row r="32" spans="1:79" ht="6" customHeight="1">
      <c r="A32" s="1203" t="s">
        <v>426</v>
      </c>
      <c r="B32" s="1203"/>
      <c r="C32" s="1203"/>
      <c r="D32" s="1203"/>
      <c r="E32" s="1203"/>
      <c r="F32" s="1203"/>
      <c r="G32" s="1203"/>
      <c r="H32" s="1203"/>
      <c r="I32" s="1203"/>
      <c r="J32" s="1203"/>
      <c r="K32" s="1203"/>
      <c r="L32" s="1203"/>
      <c r="M32" s="1203"/>
      <c r="N32" s="1203"/>
      <c r="O32" s="1203"/>
      <c r="P32" s="1203"/>
      <c r="Q32" s="1203"/>
      <c r="R32" s="1203"/>
      <c r="S32" s="1203"/>
      <c r="T32" s="1203"/>
      <c r="U32" s="1203"/>
      <c r="V32" s="1203"/>
      <c r="W32" s="1203"/>
      <c r="X32" s="1203"/>
      <c r="Y32" s="1203"/>
      <c r="Z32" s="1203"/>
      <c r="AA32" s="1203"/>
      <c r="AB32" s="1203"/>
      <c r="AC32" s="1203"/>
      <c r="AD32" s="1203"/>
      <c r="AE32" s="1203"/>
      <c r="AF32" s="1203"/>
      <c r="AG32" s="1203"/>
      <c r="AH32" s="1203"/>
    </row>
    <row r="33" spans="1:79" ht="6" customHeight="1">
      <c r="A33" s="1602"/>
      <c r="B33" s="1602"/>
      <c r="C33" s="1602"/>
      <c r="D33" s="1602"/>
      <c r="E33" s="1602"/>
      <c r="F33" s="1602"/>
      <c r="G33" s="1602"/>
      <c r="H33" s="1602"/>
      <c r="I33" s="1602"/>
      <c r="J33" s="1602"/>
      <c r="K33" s="1602"/>
      <c r="L33" s="1602"/>
      <c r="M33" s="1602"/>
      <c r="N33" s="1602"/>
      <c r="O33" s="1602"/>
      <c r="P33" s="1602"/>
      <c r="Q33" s="1602"/>
      <c r="R33" s="1602"/>
      <c r="S33" s="1602"/>
      <c r="T33" s="1602"/>
      <c r="U33" s="1602"/>
      <c r="V33" s="1602"/>
      <c r="W33" s="1602"/>
      <c r="X33" s="1602"/>
      <c r="Y33" s="1602"/>
      <c r="Z33" s="1602"/>
      <c r="AA33" s="1602"/>
      <c r="AB33" s="1602"/>
      <c r="AC33" s="1602"/>
      <c r="AD33" s="1602"/>
      <c r="AE33" s="1602"/>
      <c r="AF33" s="1602"/>
      <c r="AG33" s="1602"/>
      <c r="AH33" s="1602"/>
    </row>
    <row r="34" spans="1:79" ht="17.25" customHeight="1">
      <c r="A34" s="1603" t="s">
        <v>351</v>
      </c>
      <c r="B34" s="1604"/>
      <c r="C34" s="1604"/>
      <c r="D34" s="1605"/>
      <c r="E34" s="1174" t="s">
        <v>352</v>
      </c>
      <c r="F34" s="1168"/>
      <c r="G34" s="1168"/>
      <c r="H34" s="1168"/>
      <c r="I34" s="1168"/>
      <c r="J34" s="1168"/>
      <c r="K34" s="1168"/>
      <c r="L34" s="1168"/>
      <c r="M34" s="1168"/>
      <c r="N34" s="1168"/>
      <c r="O34" s="1168"/>
      <c r="P34" s="1168"/>
      <c r="Q34" s="1168"/>
      <c r="R34" s="1168"/>
      <c r="S34" s="1168"/>
      <c r="T34" s="1168"/>
      <c r="U34" s="1168"/>
      <c r="V34" s="1168"/>
      <c r="W34" s="1168"/>
      <c r="X34" s="1168"/>
      <c r="Y34" s="1168"/>
      <c r="Z34" s="1168"/>
      <c r="AA34" s="1168"/>
      <c r="AB34" s="1168"/>
      <c r="AC34" s="1168"/>
      <c r="AD34" s="1169"/>
      <c r="AE34" s="1174" t="s">
        <v>353</v>
      </c>
      <c r="AF34" s="1168"/>
      <c r="AG34" s="1168"/>
      <c r="AH34" s="1168"/>
      <c r="AI34" s="1168"/>
      <c r="AJ34" s="1168"/>
      <c r="AK34" s="1168"/>
      <c r="AL34" s="1168"/>
      <c r="AM34" s="1168"/>
      <c r="AN34" s="1168"/>
      <c r="AO34" s="1168"/>
      <c r="AP34" s="1168"/>
      <c r="AQ34" s="1168"/>
      <c r="AR34" s="1168"/>
      <c r="AS34" s="1168"/>
      <c r="AT34" s="1168"/>
      <c r="AU34" s="1168"/>
      <c r="AV34" s="1168"/>
      <c r="AW34" s="1168"/>
      <c r="AX34" s="1168"/>
      <c r="AY34" s="1168"/>
      <c r="AZ34" s="1168"/>
      <c r="BA34" s="1168"/>
      <c r="BB34" s="1168"/>
      <c r="BC34" s="1168"/>
      <c r="BD34" s="1168"/>
      <c r="BE34" s="1168"/>
      <c r="BF34" s="1168"/>
      <c r="BG34" s="1168"/>
      <c r="BH34" s="1168"/>
      <c r="BI34" s="1168"/>
      <c r="BJ34" s="1168"/>
      <c r="BK34" s="1168"/>
      <c r="BL34" s="1169"/>
      <c r="BM34" s="1174" t="s">
        <v>354</v>
      </c>
      <c r="BN34" s="1168"/>
      <c r="BO34" s="1168"/>
      <c r="BP34" s="1168"/>
      <c r="BQ34" s="1168"/>
      <c r="BR34" s="1168"/>
      <c r="BS34" s="1168"/>
      <c r="BT34" s="1168"/>
      <c r="BU34" s="1168"/>
      <c r="BV34" s="1168"/>
      <c r="BW34" s="1168"/>
      <c r="BX34" s="1168"/>
      <c r="BY34" s="1168"/>
      <c r="BZ34" s="1168"/>
      <c r="CA34" s="1169"/>
    </row>
    <row r="35" spans="1:79" ht="23.25" customHeight="1">
      <c r="A35" s="1594"/>
      <c r="B35" s="1595"/>
      <c r="C35" s="1595"/>
      <c r="D35" s="1596"/>
      <c r="E35" s="419"/>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1"/>
      <c r="AE35" s="419"/>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1"/>
      <c r="BM35" s="1592"/>
      <c r="BN35" s="1593"/>
      <c r="BO35" s="1593"/>
      <c r="BP35" s="1593"/>
      <c r="BQ35" s="1593"/>
      <c r="BR35" s="1593"/>
      <c r="BS35" s="1593"/>
      <c r="BT35" s="1593"/>
      <c r="BU35" s="1593"/>
      <c r="BV35" s="1593"/>
      <c r="BW35" s="1593"/>
      <c r="BX35" s="1593"/>
      <c r="BY35" s="1150" t="s">
        <v>355</v>
      </c>
      <c r="BZ35" s="1150"/>
      <c r="CA35" s="1568"/>
    </row>
    <row r="36" spans="1:79" ht="23.25" customHeight="1">
      <c r="A36" s="1594"/>
      <c r="B36" s="1595"/>
      <c r="C36" s="1595"/>
      <c r="D36" s="1596"/>
      <c r="E36" s="419"/>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1"/>
      <c r="AE36" s="419"/>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1"/>
      <c r="BM36" s="1592"/>
      <c r="BN36" s="1593"/>
      <c r="BO36" s="1593"/>
      <c r="BP36" s="1593"/>
      <c r="BQ36" s="1593"/>
      <c r="BR36" s="1593"/>
      <c r="BS36" s="1593"/>
      <c r="BT36" s="1593"/>
      <c r="BU36" s="1593"/>
      <c r="BV36" s="1593"/>
      <c r="BW36" s="1593"/>
      <c r="BX36" s="1593"/>
      <c r="BY36" s="1150" t="s">
        <v>355</v>
      </c>
      <c r="BZ36" s="1150"/>
      <c r="CA36" s="1568"/>
    </row>
    <row r="37" spans="1:79" ht="23.25" customHeight="1">
      <c r="A37" s="1594"/>
      <c r="B37" s="1595"/>
      <c r="C37" s="1595"/>
      <c r="D37" s="1596"/>
      <c r="E37" s="419"/>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1"/>
      <c r="AE37" s="419"/>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1"/>
      <c r="BM37" s="1592"/>
      <c r="BN37" s="1593"/>
      <c r="BO37" s="1593"/>
      <c r="BP37" s="1593"/>
      <c r="BQ37" s="1593"/>
      <c r="BR37" s="1593"/>
      <c r="BS37" s="1593"/>
      <c r="BT37" s="1593"/>
      <c r="BU37" s="1593"/>
      <c r="BV37" s="1593"/>
      <c r="BW37" s="1593"/>
      <c r="BX37" s="1593"/>
      <c r="BY37" s="1150" t="s">
        <v>355</v>
      </c>
      <c r="BZ37" s="1150"/>
      <c r="CA37" s="1568"/>
    </row>
    <row r="38" spans="1:79" ht="23.25" customHeight="1">
      <c r="A38" s="1594"/>
      <c r="B38" s="1595"/>
      <c r="C38" s="1595"/>
      <c r="D38" s="1596"/>
      <c r="E38" s="419"/>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1"/>
      <c r="AE38" s="419"/>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1"/>
      <c r="BM38" s="1592"/>
      <c r="BN38" s="1593"/>
      <c r="BO38" s="1593"/>
      <c r="BP38" s="1593"/>
      <c r="BQ38" s="1593"/>
      <c r="BR38" s="1593"/>
      <c r="BS38" s="1593"/>
      <c r="BT38" s="1593"/>
      <c r="BU38" s="1593"/>
      <c r="BV38" s="1593"/>
      <c r="BW38" s="1593"/>
      <c r="BX38" s="1593"/>
      <c r="BY38" s="1150" t="s">
        <v>355</v>
      </c>
      <c r="BZ38" s="1150"/>
      <c r="CA38" s="1568"/>
    </row>
    <row r="39" spans="1:79" ht="23.25" customHeight="1" thickBot="1">
      <c r="A39" s="1594"/>
      <c r="B39" s="1595"/>
      <c r="C39" s="1595"/>
      <c r="D39" s="1596"/>
      <c r="E39" s="419"/>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1"/>
      <c r="AE39" s="419"/>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1"/>
      <c r="BM39" s="1592"/>
      <c r="BN39" s="1593"/>
      <c r="BO39" s="1593"/>
      <c r="BP39" s="1593"/>
      <c r="BQ39" s="1593"/>
      <c r="BR39" s="1593"/>
      <c r="BS39" s="1593"/>
      <c r="BT39" s="1593"/>
      <c r="BU39" s="1593"/>
      <c r="BV39" s="1593"/>
      <c r="BW39" s="1593"/>
      <c r="BX39" s="1593"/>
      <c r="BY39" s="1150" t="s">
        <v>355</v>
      </c>
      <c r="BZ39" s="1150"/>
      <c r="CA39" s="1568"/>
    </row>
    <row r="40" spans="1:79" ht="6" customHeight="1">
      <c r="A40" s="1594"/>
      <c r="B40" s="1595"/>
      <c r="C40" s="1595"/>
      <c r="D40" s="1595"/>
      <c r="E40" s="1569" t="s">
        <v>356</v>
      </c>
      <c r="F40" s="1570"/>
      <c r="G40" s="1570"/>
      <c r="H40" s="1570"/>
      <c r="I40" s="1570"/>
      <c r="J40" s="1570"/>
      <c r="K40" s="1570"/>
      <c r="L40" s="1570"/>
      <c r="M40" s="1570"/>
      <c r="N40" s="1570"/>
      <c r="O40" s="1570"/>
      <c r="P40" s="1570"/>
      <c r="Q40" s="1570"/>
      <c r="R40" s="1570"/>
      <c r="S40" s="1570"/>
      <c r="T40" s="1570"/>
      <c r="U40" s="1570"/>
      <c r="V40" s="1570"/>
      <c r="W40" s="1570"/>
      <c r="X40" s="1570"/>
      <c r="Y40" s="1570"/>
      <c r="Z40" s="1570"/>
      <c r="AA40" s="1570"/>
      <c r="AB40" s="1570"/>
      <c r="AC40" s="1570"/>
      <c r="AD40" s="1570"/>
      <c r="AE40" s="1570"/>
      <c r="AF40" s="1570"/>
      <c r="AG40" s="1570"/>
      <c r="AH40" s="1570"/>
      <c r="AI40" s="1570"/>
      <c r="AJ40" s="1570"/>
      <c r="AK40" s="1570"/>
      <c r="AL40" s="1570"/>
      <c r="AM40" s="1570"/>
      <c r="AN40" s="1570"/>
      <c r="AO40" s="1570"/>
      <c r="AP40" s="1570"/>
      <c r="AQ40" s="1570"/>
      <c r="AR40" s="1570"/>
      <c r="AS40" s="1570"/>
      <c r="AT40" s="1570"/>
      <c r="AU40" s="1570"/>
      <c r="AV40" s="1570"/>
      <c r="AW40" s="1570"/>
      <c r="AX40" s="1570"/>
      <c r="AY40" s="1570"/>
      <c r="AZ40" s="1570"/>
      <c r="BA40" s="1570"/>
      <c r="BB40" s="1570"/>
      <c r="BC40" s="1570"/>
      <c r="BD40" s="1570"/>
      <c r="BE40" s="1570"/>
      <c r="BF40" s="1570"/>
      <c r="BG40" s="1570"/>
      <c r="BH40" s="1570"/>
      <c r="BI40" s="1570"/>
      <c r="BJ40" s="1570"/>
      <c r="BK40" s="1570"/>
      <c r="BL40" s="1571"/>
      <c r="BM40" s="1577">
        <f>SUM(BM35:BX39)</f>
        <v>0</v>
      </c>
      <c r="BN40" s="1578"/>
      <c r="BO40" s="1578"/>
      <c r="BP40" s="1578"/>
      <c r="BQ40" s="1578"/>
      <c r="BR40" s="1578"/>
      <c r="BS40" s="1578"/>
      <c r="BT40" s="1578"/>
      <c r="BU40" s="1578"/>
      <c r="BV40" s="1578"/>
      <c r="BW40" s="1578"/>
      <c r="BX40" s="1578"/>
      <c r="BY40" s="1583" t="s">
        <v>355</v>
      </c>
      <c r="BZ40" s="1583"/>
      <c r="CA40" s="1584"/>
    </row>
    <row r="41" spans="1:79" ht="6" customHeight="1">
      <c r="A41" s="1594"/>
      <c r="B41" s="1595"/>
      <c r="C41" s="1595"/>
      <c r="D41" s="1595"/>
      <c r="E41" s="1572"/>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1573"/>
      <c r="BM41" s="1579"/>
      <c r="BN41" s="1580"/>
      <c r="BO41" s="1580"/>
      <c r="BP41" s="1580"/>
      <c r="BQ41" s="1580"/>
      <c r="BR41" s="1580"/>
      <c r="BS41" s="1580"/>
      <c r="BT41" s="1580"/>
      <c r="BU41" s="1580"/>
      <c r="BV41" s="1580"/>
      <c r="BW41" s="1580"/>
      <c r="BX41" s="1580"/>
      <c r="BY41" s="1151"/>
      <c r="BZ41" s="1151"/>
      <c r="CA41" s="1585"/>
    </row>
    <row r="42" spans="1:79" ht="6" customHeight="1">
      <c r="A42" s="1594"/>
      <c r="B42" s="1595"/>
      <c r="C42" s="1595"/>
      <c r="D42" s="1595"/>
      <c r="E42" s="1572"/>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1573"/>
      <c r="BM42" s="1579"/>
      <c r="BN42" s="1580"/>
      <c r="BO42" s="1580"/>
      <c r="BP42" s="1580"/>
      <c r="BQ42" s="1580"/>
      <c r="BR42" s="1580"/>
      <c r="BS42" s="1580"/>
      <c r="BT42" s="1580"/>
      <c r="BU42" s="1580"/>
      <c r="BV42" s="1580"/>
      <c r="BW42" s="1580"/>
      <c r="BX42" s="1580"/>
      <c r="BY42" s="1151"/>
      <c r="BZ42" s="1151"/>
      <c r="CA42" s="1585"/>
    </row>
    <row r="43" spans="1:79" ht="6" customHeight="1" thickBot="1">
      <c r="A43" s="1597"/>
      <c r="B43" s="1598"/>
      <c r="C43" s="1598"/>
      <c r="D43" s="1598"/>
      <c r="E43" s="1574"/>
      <c r="F43" s="1575"/>
      <c r="G43" s="1575"/>
      <c r="H43" s="1575"/>
      <c r="I43" s="1575"/>
      <c r="J43" s="1575"/>
      <c r="K43" s="1575"/>
      <c r="L43" s="1575"/>
      <c r="M43" s="1575"/>
      <c r="N43" s="1575"/>
      <c r="O43" s="1575"/>
      <c r="P43" s="1575"/>
      <c r="Q43" s="1575"/>
      <c r="R43" s="1575"/>
      <c r="S43" s="1575"/>
      <c r="T43" s="1575"/>
      <c r="U43" s="1575"/>
      <c r="V43" s="1575"/>
      <c r="W43" s="1575"/>
      <c r="X43" s="1575"/>
      <c r="Y43" s="1575"/>
      <c r="Z43" s="1575"/>
      <c r="AA43" s="1575"/>
      <c r="AB43" s="1575"/>
      <c r="AC43" s="1575"/>
      <c r="AD43" s="1575"/>
      <c r="AE43" s="1575"/>
      <c r="AF43" s="1575"/>
      <c r="AG43" s="1575"/>
      <c r="AH43" s="1575"/>
      <c r="AI43" s="1575"/>
      <c r="AJ43" s="1575"/>
      <c r="AK43" s="1575"/>
      <c r="AL43" s="1575"/>
      <c r="AM43" s="1575"/>
      <c r="AN43" s="1575"/>
      <c r="AO43" s="1575"/>
      <c r="AP43" s="1575"/>
      <c r="AQ43" s="1575"/>
      <c r="AR43" s="1575"/>
      <c r="AS43" s="1575"/>
      <c r="AT43" s="1575"/>
      <c r="AU43" s="1575"/>
      <c r="AV43" s="1575"/>
      <c r="AW43" s="1575"/>
      <c r="AX43" s="1575"/>
      <c r="AY43" s="1575"/>
      <c r="AZ43" s="1575"/>
      <c r="BA43" s="1575"/>
      <c r="BB43" s="1575"/>
      <c r="BC43" s="1575"/>
      <c r="BD43" s="1575"/>
      <c r="BE43" s="1575"/>
      <c r="BF43" s="1575"/>
      <c r="BG43" s="1575"/>
      <c r="BH43" s="1575"/>
      <c r="BI43" s="1575"/>
      <c r="BJ43" s="1575"/>
      <c r="BK43" s="1575"/>
      <c r="BL43" s="1576"/>
      <c r="BM43" s="1581"/>
      <c r="BN43" s="1582"/>
      <c r="BO43" s="1582"/>
      <c r="BP43" s="1582"/>
      <c r="BQ43" s="1582"/>
      <c r="BR43" s="1582"/>
      <c r="BS43" s="1582"/>
      <c r="BT43" s="1582"/>
      <c r="BU43" s="1582"/>
      <c r="BV43" s="1582"/>
      <c r="BW43" s="1582"/>
      <c r="BX43" s="1582"/>
      <c r="BY43" s="1586"/>
      <c r="BZ43" s="1586"/>
      <c r="CA43" s="1587"/>
    </row>
    <row r="44" spans="1:79" ht="17.25" customHeight="1">
      <c r="A44" s="318"/>
      <c r="B44" s="319"/>
      <c r="C44" s="319"/>
      <c r="D44" s="319"/>
      <c r="E44" s="1174" t="s">
        <v>357</v>
      </c>
      <c r="F44" s="1168"/>
      <c r="G44" s="1168"/>
      <c r="H44" s="1168"/>
      <c r="I44" s="1168"/>
      <c r="J44" s="1168"/>
      <c r="K44" s="1168"/>
      <c r="L44" s="1168"/>
      <c r="M44" s="1168"/>
      <c r="N44" s="1168"/>
      <c r="O44" s="1168"/>
      <c r="P44" s="1168"/>
      <c r="Q44" s="1168"/>
      <c r="R44" s="1168"/>
      <c r="S44" s="1168"/>
      <c r="T44" s="1168"/>
      <c r="U44" s="1168"/>
      <c r="V44" s="1168"/>
      <c r="W44" s="1168"/>
      <c r="X44" s="1168"/>
      <c r="Y44" s="1168"/>
      <c r="Z44" s="1168"/>
      <c r="AA44" s="1168"/>
      <c r="AB44" s="1168"/>
      <c r="AC44" s="1168"/>
      <c r="AD44" s="1169"/>
      <c r="AE44" s="1174" t="s">
        <v>358</v>
      </c>
      <c r="AF44" s="1168"/>
      <c r="AG44" s="1168"/>
      <c r="AH44" s="1168"/>
      <c r="AI44" s="1168"/>
      <c r="AJ44" s="1168"/>
      <c r="AK44" s="1168"/>
      <c r="AL44" s="1168"/>
      <c r="AM44" s="1168"/>
      <c r="AN44" s="1168"/>
      <c r="AO44" s="1168"/>
      <c r="AP44" s="1168"/>
      <c r="AQ44" s="1168"/>
      <c r="AR44" s="1168"/>
      <c r="AS44" s="1168"/>
      <c r="AT44" s="1168"/>
      <c r="AU44" s="1168"/>
      <c r="AV44" s="1168"/>
      <c r="AW44" s="1168"/>
      <c r="AX44" s="1168"/>
      <c r="AY44" s="1168"/>
      <c r="AZ44" s="1168"/>
      <c r="BA44" s="1168"/>
      <c r="BB44" s="1168"/>
      <c r="BC44" s="1168"/>
      <c r="BD44" s="1168"/>
      <c r="BE44" s="1168"/>
      <c r="BF44" s="1168"/>
      <c r="BG44" s="1168"/>
      <c r="BH44" s="1168"/>
      <c r="BI44" s="1168"/>
      <c r="BJ44" s="1168"/>
      <c r="BK44" s="1168"/>
      <c r="BL44" s="1169"/>
      <c r="BM44" s="1174" t="s">
        <v>354</v>
      </c>
      <c r="BN44" s="1168"/>
      <c r="BO44" s="1168"/>
      <c r="BP44" s="1168"/>
      <c r="BQ44" s="1168"/>
      <c r="BR44" s="1168"/>
      <c r="BS44" s="1168"/>
      <c r="BT44" s="1168"/>
      <c r="BU44" s="1168"/>
      <c r="BV44" s="1168"/>
      <c r="BW44" s="1168"/>
      <c r="BX44" s="1168"/>
      <c r="BY44" s="1168"/>
      <c r="BZ44" s="1168"/>
      <c r="CA44" s="1169"/>
    </row>
    <row r="45" spans="1:79" ht="23.25" customHeight="1">
      <c r="A45" s="1594" t="s">
        <v>359</v>
      </c>
      <c r="B45" s="1595"/>
      <c r="C45" s="1595"/>
      <c r="D45" s="1596"/>
      <c r="E45" s="419"/>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1"/>
      <c r="AE45" s="419"/>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1"/>
      <c r="BM45" s="1566"/>
      <c r="BN45" s="1567"/>
      <c r="BO45" s="1567"/>
      <c r="BP45" s="1567"/>
      <c r="BQ45" s="1567"/>
      <c r="BR45" s="1567"/>
      <c r="BS45" s="1567"/>
      <c r="BT45" s="1567"/>
      <c r="BU45" s="1567"/>
      <c r="BV45" s="1567"/>
      <c r="BW45" s="1567"/>
      <c r="BX45" s="1567"/>
      <c r="BY45" s="1150" t="s">
        <v>355</v>
      </c>
      <c r="BZ45" s="1150"/>
      <c r="CA45" s="1568"/>
    </row>
    <row r="46" spans="1:79" ht="23.25" customHeight="1">
      <c r="A46" s="1594"/>
      <c r="B46" s="1595"/>
      <c r="C46" s="1595"/>
      <c r="D46" s="1596"/>
      <c r="E46" s="419"/>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1"/>
      <c r="AE46" s="419"/>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1"/>
      <c r="BM46" s="1566"/>
      <c r="BN46" s="1567"/>
      <c r="BO46" s="1567"/>
      <c r="BP46" s="1567"/>
      <c r="BQ46" s="1567"/>
      <c r="BR46" s="1567"/>
      <c r="BS46" s="1567"/>
      <c r="BT46" s="1567"/>
      <c r="BU46" s="1567"/>
      <c r="BV46" s="1567"/>
      <c r="BW46" s="1567"/>
      <c r="BX46" s="1567"/>
      <c r="BY46" s="1150" t="s">
        <v>355</v>
      </c>
      <c r="BZ46" s="1150"/>
      <c r="CA46" s="1568"/>
    </row>
    <row r="47" spans="1:79" ht="23.25" customHeight="1">
      <c r="A47" s="1594"/>
      <c r="B47" s="1595"/>
      <c r="C47" s="1595"/>
      <c r="D47" s="1596"/>
      <c r="E47" s="419"/>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1"/>
      <c r="AE47" s="419"/>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1"/>
      <c r="BM47" s="1566"/>
      <c r="BN47" s="1567"/>
      <c r="BO47" s="1567"/>
      <c r="BP47" s="1567"/>
      <c r="BQ47" s="1567"/>
      <c r="BR47" s="1567"/>
      <c r="BS47" s="1567"/>
      <c r="BT47" s="1567"/>
      <c r="BU47" s="1567"/>
      <c r="BV47" s="1567"/>
      <c r="BW47" s="1567"/>
      <c r="BX47" s="1567"/>
      <c r="BY47" s="1150" t="s">
        <v>355</v>
      </c>
      <c r="BZ47" s="1150"/>
      <c r="CA47" s="1568"/>
    </row>
    <row r="48" spans="1:79" ht="23.25" customHeight="1">
      <c r="A48" s="1594"/>
      <c r="B48" s="1595"/>
      <c r="C48" s="1595"/>
      <c r="D48" s="1596"/>
      <c r="E48" s="419"/>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1"/>
      <c r="AE48" s="419"/>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1"/>
      <c r="BM48" s="1566"/>
      <c r="BN48" s="1567"/>
      <c r="BO48" s="1567"/>
      <c r="BP48" s="1567"/>
      <c r="BQ48" s="1567"/>
      <c r="BR48" s="1567"/>
      <c r="BS48" s="1567"/>
      <c r="BT48" s="1567"/>
      <c r="BU48" s="1567"/>
      <c r="BV48" s="1567"/>
      <c r="BW48" s="1567"/>
      <c r="BX48" s="1567"/>
      <c r="BY48" s="1150" t="s">
        <v>355</v>
      </c>
      <c r="BZ48" s="1150"/>
      <c r="CA48" s="1568"/>
    </row>
    <row r="49" spans="1:79" ht="23.25" customHeight="1" thickBot="1">
      <c r="A49" s="1594"/>
      <c r="B49" s="1595"/>
      <c r="C49" s="1595"/>
      <c r="D49" s="1596"/>
      <c r="E49" s="419"/>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1"/>
      <c r="AE49" s="419"/>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1"/>
      <c r="BM49" s="1588"/>
      <c r="BN49" s="1589"/>
      <c r="BO49" s="1589"/>
      <c r="BP49" s="1589"/>
      <c r="BQ49" s="1589"/>
      <c r="BR49" s="1589"/>
      <c r="BS49" s="1589"/>
      <c r="BT49" s="1589"/>
      <c r="BU49" s="1589"/>
      <c r="BV49" s="1589"/>
      <c r="BW49" s="1589"/>
      <c r="BX49" s="1589"/>
      <c r="BY49" s="1590" t="s">
        <v>355</v>
      </c>
      <c r="BZ49" s="1590"/>
      <c r="CA49" s="1591"/>
    </row>
    <row r="50" spans="1:79" ht="6" customHeight="1">
      <c r="A50" s="1594"/>
      <c r="B50" s="1595"/>
      <c r="C50" s="1595"/>
      <c r="D50" s="1596"/>
      <c r="E50" s="1569" t="s">
        <v>356</v>
      </c>
      <c r="F50" s="1570"/>
      <c r="G50" s="1570"/>
      <c r="H50" s="1570"/>
      <c r="I50" s="1570"/>
      <c r="J50" s="1570"/>
      <c r="K50" s="1570"/>
      <c r="L50" s="1570"/>
      <c r="M50" s="1570"/>
      <c r="N50" s="1570"/>
      <c r="O50" s="1570"/>
      <c r="P50" s="1570"/>
      <c r="Q50" s="1570"/>
      <c r="R50" s="1570"/>
      <c r="S50" s="1570"/>
      <c r="T50" s="1570"/>
      <c r="U50" s="1570"/>
      <c r="V50" s="1570"/>
      <c r="W50" s="1570"/>
      <c r="X50" s="1570"/>
      <c r="Y50" s="1570"/>
      <c r="Z50" s="1570"/>
      <c r="AA50" s="1570"/>
      <c r="AB50" s="1570"/>
      <c r="AC50" s="1570"/>
      <c r="AD50" s="1570"/>
      <c r="AE50" s="1570"/>
      <c r="AF50" s="1570"/>
      <c r="AG50" s="1570"/>
      <c r="AH50" s="1570"/>
      <c r="AI50" s="1570"/>
      <c r="AJ50" s="1570"/>
      <c r="AK50" s="1570"/>
      <c r="AL50" s="1570"/>
      <c r="AM50" s="1570"/>
      <c r="AN50" s="1570"/>
      <c r="AO50" s="1570"/>
      <c r="AP50" s="1570"/>
      <c r="AQ50" s="1570"/>
      <c r="AR50" s="1570"/>
      <c r="AS50" s="1570"/>
      <c r="AT50" s="1570"/>
      <c r="AU50" s="1570"/>
      <c r="AV50" s="1570"/>
      <c r="AW50" s="1570"/>
      <c r="AX50" s="1570"/>
      <c r="AY50" s="1570"/>
      <c r="AZ50" s="1570"/>
      <c r="BA50" s="1570"/>
      <c r="BB50" s="1570"/>
      <c r="BC50" s="1570"/>
      <c r="BD50" s="1570"/>
      <c r="BE50" s="1570"/>
      <c r="BF50" s="1570"/>
      <c r="BG50" s="1570"/>
      <c r="BH50" s="1570"/>
      <c r="BI50" s="1570"/>
      <c r="BJ50" s="1570"/>
      <c r="BK50" s="1570"/>
      <c r="BL50" s="1571"/>
      <c r="BM50" s="1577">
        <f>SUM(BM45:BX49)</f>
        <v>0</v>
      </c>
      <c r="BN50" s="1578"/>
      <c r="BO50" s="1578"/>
      <c r="BP50" s="1578"/>
      <c r="BQ50" s="1578"/>
      <c r="BR50" s="1578"/>
      <c r="BS50" s="1578"/>
      <c r="BT50" s="1578"/>
      <c r="BU50" s="1578"/>
      <c r="BV50" s="1578"/>
      <c r="BW50" s="1578"/>
      <c r="BX50" s="1578"/>
      <c r="BY50" s="1583" t="s">
        <v>355</v>
      </c>
      <c r="BZ50" s="1583"/>
      <c r="CA50" s="1584"/>
    </row>
    <row r="51" spans="1:79" ht="6" customHeight="1">
      <c r="A51" s="1594"/>
      <c r="B51" s="1595"/>
      <c r="C51" s="1595"/>
      <c r="D51" s="1596"/>
      <c r="E51" s="1572"/>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1573"/>
      <c r="BM51" s="1579"/>
      <c r="BN51" s="1580"/>
      <c r="BO51" s="1580"/>
      <c r="BP51" s="1580"/>
      <c r="BQ51" s="1580"/>
      <c r="BR51" s="1580"/>
      <c r="BS51" s="1580"/>
      <c r="BT51" s="1580"/>
      <c r="BU51" s="1580"/>
      <c r="BV51" s="1580"/>
      <c r="BW51" s="1580"/>
      <c r="BX51" s="1580"/>
      <c r="BY51" s="1151"/>
      <c r="BZ51" s="1151"/>
      <c r="CA51" s="1585"/>
    </row>
    <row r="52" spans="1:79" ht="6" customHeight="1">
      <c r="A52" s="1594"/>
      <c r="B52" s="1595"/>
      <c r="C52" s="1595"/>
      <c r="D52" s="1596"/>
      <c r="E52" s="1572"/>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1573"/>
      <c r="BM52" s="1579"/>
      <c r="BN52" s="1580"/>
      <c r="BO52" s="1580"/>
      <c r="BP52" s="1580"/>
      <c r="BQ52" s="1580"/>
      <c r="BR52" s="1580"/>
      <c r="BS52" s="1580"/>
      <c r="BT52" s="1580"/>
      <c r="BU52" s="1580"/>
      <c r="BV52" s="1580"/>
      <c r="BW52" s="1580"/>
      <c r="BX52" s="1580"/>
      <c r="BY52" s="1151"/>
      <c r="BZ52" s="1151"/>
      <c r="CA52" s="1585"/>
    </row>
    <row r="53" spans="1:79" ht="6" customHeight="1" thickBot="1">
      <c r="A53" s="1597"/>
      <c r="B53" s="1598"/>
      <c r="C53" s="1598"/>
      <c r="D53" s="1599"/>
      <c r="E53" s="1574"/>
      <c r="F53" s="1575"/>
      <c r="G53" s="1575"/>
      <c r="H53" s="1575"/>
      <c r="I53" s="1575"/>
      <c r="J53" s="1575"/>
      <c r="K53" s="1575"/>
      <c r="L53" s="1575"/>
      <c r="M53" s="1575"/>
      <c r="N53" s="1575"/>
      <c r="O53" s="1575"/>
      <c r="P53" s="1575"/>
      <c r="Q53" s="1575"/>
      <c r="R53" s="1575"/>
      <c r="S53" s="1575"/>
      <c r="T53" s="1575"/>
      <c r="U53" s="1575"/>
      <c r="V53" s="1575"/>
      <c r="W53" s="1575"/>
      <c r="X53" s="1575"/>
      <c r="Y53" s="1575"/>
      <c r="Z53" s="1575"/>
      <c r="AA53" s="1575"/>
      <c r="AB53" s="1575"/>
      <c r="AC53" s="1575"/>
      <c r="AD53" s="1575"/>
      <c r="AE53" s="1575"/>
      <c r="AF53" s="1575"/>
      <c r="AG53" s="1575"/>
      <c r="AH53" s="1575"/>
      <c r="AI53" s="1575"/>
      <c r="AJ53" s="1575"/>
      <c r="AK53" s="1575"/>
      <c r="AL53" s="1575"/>
      <c r="AM53" s="1575"/>
      <c r="AN53" s="1575"/>
      <c r="AO53" s="1575"/>
      <c r="AP53" s="1575"/>
      <c r="AQ53" s="1575"/>
      <c r="AR53" s="1575"/>
      <c r="AS53" s="1575"/>
      <c r="AT53" s="1575"/>
      <c r="AU53" s="1575"/>
      <c r="AV53" s="1575"/>
      <c r="AW53" s="1575"/>
      <c r="AX53" s="1575"/>
      <c r="AY53" s="1575"/>
      <c r="AZ53" s="1575"/>
      <c r="BA53" s="1575"/>
      <c r="BB53" s="1575"/>
      <c r="BC53" s="1575"/>
      <c r="BD53" s="1575"/>
      <c r="BE53" s="1575"/>
      <c r="BF53" s="1575"/>
      <c r="BG53" s="1575"/>
      <c r="BH53" s="1575"/>
      <c r="BI53" s="1575"/>
      <c r="BJ53" s="1575"/>
      <c r="BK53" s="1575"/>
      <c r="BL53" s="1576"/>
      <c r="BM53" s="1581"/>
      <c r="BN53" s="1582"/>
      <c r="BO53" s="1582"/>
      <c r="BP53" s="1582"/>
      <c r="BQ53" s="1582"/>
      <c r="BR53" s="1582"/>
      <c r="BS53" s="1582"/>
      <c r="BT53" s="1582"/>
      <c r="BU53" s="1582"/>
      <c r="BV53" s="1582"/>
      <c r="BW53" s="1582"/>
      <c r="BX53" s="1582"/>
      <c r="BY53" s="1586"/>
      <c r="BZ53" s="1586"/>
      <c r="CA53" s="1587"/>
    </row>
    <row r="54" spans="1:79" ht="6" customHeight="1"/>
    <row r="55" spans="1:79" ht="6" customHeight="1"/>
  </sheetData>
  <mergeCells count="123">
    <mergeCell ref="A1:F2"/>
    <mergeCell ref="A5:CA7"/>
    <mergeCell ref="BM9:CA11"/>
    <mergeCell ref="A10:K11"/>
    <mergeCell ref="A12:O12"/>
    <mergeCell ref="P12:T12"/>
    <mergeCell ref="V12:AH12"/>
    <mergeCell ref="AI12:AW12"/>
    <mergeCell ref="AX12:BF12"/>
    <mergeCell ref="BG12:CA12"/>
    <mergeCell ref="BE13:BF13"/>
    <mergeCell ref="BG13:CA13"/>
    <mergeCell ref="A14:O14"/>
    <mergeCell ref="P14:R14"/>
    <mergeCell ref="S14:T14"/>
    <mergeCell ref="V14:AH14"/>
    <mergeCell ref="AI14:AW14"/>
    <mergeCell ref="AX14:BD14"/>
    <mergeCell ref="BE14:BF14"/>
    <mergeCell ref="BG14:CA14"/>
    <mergeCell ref="A13:O13"/>
    <mergeCell ref="P13:R13"/>
    <mergeCell ref="S13:T13"/>
    <mergeCell ref="V13:AH13"/>
    <mergeCell ref="AI13:AW13"/>
    <mergeCell ref="AX13:BD13"/>
    <mergeCell ref="BE15:BF15"/>
    <mergeCell ref="BG15:CA15"/>
    <mergeCell ref="A16:O16"/>
    <mergeCell ref="P16:R16"/>
    <mergeCell ref="S16:T16"/>
    <mergeCell ref="V16:AH16"/>
    <mergeCell ref="AI16:AW16"/>
    <mergeCell ref="AX16:BD16"/>
    <mergeCell ref="BE16:BF16"/>
    <mergeCell ref="BG16:CA16"/>
    <mergeCell ref="A15:O15"/>
    <mergeCell ref="P15:R15"/>
    <mergeCell ref="S15:T15"/>
    <mergeCell ref="V15:AH15"/>
    <mergeCell ref="AI15:AW15"/>
    <mergeCell ref="AX15:BD15"/>
    <mergeCell ref="BE17:BF17"/>
    <mergeCell ref="BG17:CA17"/>
    <mergeCell ref="A18:O18"/>
    <mergeCell ref="P18:R18"/>
    <mergeCell ref="S18:T18"/>
    <mergeCell ref="V18:AH18"/>
    <mergeCell ref="AI18:AW18"/>
    <mergeCell ref="AX18:BD18"/>
    <mergeCell ref="BE18:BF18"/>
    <mergeCell ref="BG18:CA18"/>
    <mergeCell ref="A17:O17"/>
    <mergeCell ref="P17:R17"/>
    <mergeCell ref="S17:T17"/>
    <mergeCell ref="V17:AH17"/>
    <mergeCell ref="AI17:AW17"/>
    <mergeCell ref="AX17:BD17"/>
    <mergeCell ref="BE19:BF19"/>
    <mergeCell ref="BG19:CA19"/>
    <mergeCell ref="B21:CA22"/>
    <mergeCell ref="B23:CA24"/>
    <mergeCell ref="A32:AH33"/>
    <mergeCell ref="A34:D43"/>
    <mergeCell ref="E34:AD34"/>
    <mergeCell ref="AE34:BL34"/>
    <mergeCell ref="BM34:CA34"/>
    <mergeCell ref="E35:AD35"/>
    <mergeCell ref="A19:O19"/>
    <mergeCell ref="P19:R19"/>
    <mergeCell ref="S19:T19"/>
    <mergeCell ref="V19:AH19"/>
    <mergeCell ref="AI19:AW19"/>
    <mergeCell ref="AX19:BD19"/>
    <mergeCell ref="E37:AD37"/>
    <mergeCell ref="AE37:BL37"/>
    <mergeCell ref="BM37:BX37"/>
    <mergeCell ref="BY37:CA37"/>
    <mergeCell ref="E38:AD38"/>
    <mergeCell ref="AE38:BL38"/>
    <mergeCell ref="BM38:BX38"/>
    <mergeCell ref="BY38:CA38"/>
    <mergeCell ref="AE35:BL35"/>
    <mergeCell ref="BM35:BX35"/>
    <mergeCell ref="BY35:CA35"/>
    <mergeCell ref="E36:AD36"/>
    <mergeCell ref="AE36:BL36"/>
    <mergeCell ref="BM36:BX36"/>
    <mergeCell ref="BY36:CA36"/>
    <mergeCell ref="A45:D53"/>
    <mergeCell ref="E45:AD45"/>
    <mergeCell ref="AE45:BL45"/>
    <mergeCell ref="BM45:BX45"/>
    <mergeCell ref="BY45:CA45"/>
    <mergeCell ref="E46:AD46"/>
    <mergeCell ref="AE46:BL46"/>
    <mergeCell ref="E39:AD39"/>
    <mergeCell ref="AE39:BL39"/>
    <mergeCell ref="BM39:BX39"/>
    <mergeCell ref="BY39:CA39"/>
    <mergeCell ref="E40:BL43"/>
    <mergeCell ref="BM40:BX43"/>
    <mergeCell ref="BY40:CA43"/>
    <mergeCell ref="BM46:BX46"/>
    <mergeCell ref="BY46:CA46"/>
    <mergeCell ref="E47:AD47"/>
    <mergeCell ref="AE47:BL47"/>
    <mergeCell ref="BM47:BX47"/>
    <mergeCell ref="BY47:CA47"/>
    <mergeCell ref="E44:AD44"/>
    <mergeCell ref="AE44:BL44"/>
    <mergeCell ref="BM44:CA44"/>
    <mergeCell ref="E50:BL53"/>
    <mergeCell ref="BM50:BX53"/>
    <mergeCell ref="BY50:CA53"/>
    <mergeCell ref="E48:AD48"/>
    <mergeCell ref="AE48:BL48"/>
    <mergeCell ref="BM48:BX48"/>
    <mergeCell ref="BY48:CA48"/>
    <mergeCell ref="E49:AD49"/>
    <mergeCell ref="AE49:BL49"/>
    <mergeCell ref="BM49:BX49"/>
    <mergeCell ref="BY49:CA49"/>
  </mergeCells>
  <phoneticPr fontId="3"/>
  <dataValidations count="1">
    <dataValidation type="list" allowBlank="1" showInputMessage="1" showErrorMessage="1" sqref="U13:U19 JQ13:JQ19 TM13:TM19 ADI13:ADI19 ANE13:ANE19 AXA13:AXA19 BGW13:BGW19 BQS13:BQS19 CAO13:CAO19 CKK13:CKK19 CUG13:CUG19 DEC13:DEC19 DNY13:DNY19 DXU13:DXU19 EHQ13:EHQ19 ERM13:ERM19 FBI13:FBI19 FLE13:FLE19 FVA13:FVA19 GEW13:GEW19 GOS13:GOS19 GYO13:GYO19 HIK13:HIK19 HSG13:HSG19 ICC13:ICC19 ILY13:ILY19 IVU13:IVU19 JFQ13:JFQ19 JPM13:JPM19 JZI13:JZI19 KJE13:KJE19 KTA13:KTA19 LCW13:LCW19 LMS13:LMS19 LWO13:LWO19 MGK13:MGK19 MQG13:MQG19 NAC13:NAC19 NJY13:NJY19 NTU13:NTU19 ODQ13:ODQ19 ONM13:ONM19 OXI13:OXI19 PHE13:PHE19 PRA13:PRA19 QAW13:QAW19 QKS13:QKS19 QUO13:QUO19 REK13:REK19 ROG13:ROG19 RYC13:RYC19 SHY13:SHY19 SRU13:SRU19 TBQ13:TBQ19 TLM13:TLM19 TVI13:TVI19 UFE13:UFE19 UPA13:UPA19 UYW13:UYW19 VIS13:VIS19 VSO13:VSO19 WCK13:WCK19 WMG13:WMG19 WWC13:WWC19 U65549:U65555 JQ65549:JQ65555 TM65549:TM65555 ADI65549:ADI65555 ANE65549:ANE65555 AXA65549:AXA65555 BGW65549:BGW65555 BQS65549:BQS65555 CAO65549:CAO65555 CKK65549:CKK65555 CUG65549:CUG65555 DEC65549:DEC65555 DNY65549:DNY65555 DXU65549:DXU65555 EHQ65549:EHQ65555 ERM65549:ERM65555 FBI65549:FBI65555 FLE65549:FLE65555 FVA65549:FVA65555 GEW65549:GEW65555 GOS65549:GOS65555 GYO65549:GYO65555 HIK65549:HIK65555 HSG65549:HSG65555 ICC65549:ICC65555 ILY65549:ILY65555 IVU65549:IVU65555 JFQ65549:JFQ65555 JPM65549:JPM65555 JZI65549:JZI65555 KJE65549:KJE65555 KTA65549:KTA65555 LCW65549:LCW65555 LMS65549:LMS65555 LWO65549:LWO65555 MGK65549:MGK65555 MQG65549:MQG65555 NAC65549:NAC65555 NJY65549:NJY65555 NTU65549:NTU65555 ODQ65549:ODQ65555 ONM65549:ONM65555 OXI65549:OXI65555 PHE65549:PHE65555 PRA65549:PRA65555 QAW65549:QAW65555 QKS65549:QKS65555 QUO65549:QUO65555 REK65549:REK65555 ROG65549:ROG65555 RYC65549:RYC65555 SHY65549:SHY65555 SRU65549:SRU65555 TBQ65549:TBQ65555 TLM65549:TLM65555 TVI65549:TVI65555 UFE65549:UFE65555 UPA65549:UPA65555 UYW65549:UYW65555 VIS65549:VIS65555 VSO65549:VSO65555 WCK65549:WCK65555 WMG65549:WMG65555 WWC65549:WWC65555 U131085:U131091 JQ131085:JQ131091 TM131085:TM131091 ADI131085:ADI131091 ANE131085:ANE131091 AXA131085:AXA131091 BGW131085:BGW131091 BQS131085:BQS131091 CAO131085:CAO131091 CKK131085:CKK131091 CUG131085:CUG131091 DEC131085:DEC131091 DNY131085:DNY131091 DXU131085:DXU131091 EHQ131085:EHQ131091 ERM131085:ERM131091 FBI131085:FBI131091 FLE131085:FLE131091 FVA131085:FVA131091 GEW131085:GEW131091 GOS131085:GOS131091 GYO131085:GYO131091 HIK131085:HIK131091 HSG131085:HSG131091 ICC131085:ICC131091 ILY131085:ILY131091 IVU131085:IVU131091 JFQ131085:JFQ131091 JPM131085:JPM131091 JZI131085:JZI131091 KJE131085:KJE131091 KTA131085:KTA131091 LCW131085:LCW131091 LMS131085:LMS131091 LWO131085:LWO131091 MGK131085:MGK131091 MQG131085:MQG131091 NAC131085:NAC131091 NJY131085:NJY131091 NTU131085:NTU131091 ODQ131085:ODQ131091 ONM131085:ONM131091 OXI131085:OXI131091 PHE131085:PHE131091 PRA131085:PRA131091 QAW131085:QAW131091 QKS131085:QKS131091 QUO131085:QUO131091 REK131085:REK131091 ROG131085:ROG131091 RYC131085:RYC131091 SHY131085:SHY131091 SRU131085:SRU131091 TBQ131085:TBQ131091 TLM131085:TLM131091 TVI131085:TVI131091 UFE131085:UFE131091 UPA131085:UPA131091 UYW131085:UYW131091 VIS131085:VIS131091 VSO131085:VSO131091 WCK131085:WCK131091 WMG131085:WMG131091 WWC131085:WWC131091 U196621:U196627 JQ196621:JQ196627 TM196621:TM196627 ADI196621:ADI196627 ANE196621:ANE196627 AXA196621:AXA196627 BGW196621:BGW196627 BQS196621:BQS196627 CAO196621:CAO196627 CKK196621:CKK196627 CUG196621:CUG196627 DEC196621:DEC196627 DNY196621:DNY196627 DXU196621:DXU196627 EHQ196621:EHQ196627 ERM196621:ERM196627 FBI196621:FBI196627 FLE196621:FLE196627 FVA196621:FVA196627 GEW196621:GEW196627 GOS196621:GOS196627 GYO196621:GYO196627 HIK196621:HIK196627 HSG196621:HSG196627 ICC196621:ICC196627 ILY196621:ILY196627 IVU196621:IVU196627 JFQ196621:JFQ196627 JPM196621:JPM196627 JZI196621:JZI196627 KJE196621:KJE196627 KTA196621:KTA196627 LCW196621:LCW196627 LMS196621:LMS196627 LWO196621:LWO196627 MGK196621:MGK196627 MQG196621:MQG196627 NAC196621:NAC196627 NJY196621:NJY196627 NTU196621:NTU196627 ODQ196621:ODQ196627 ONM196621:ONM196627 OXI196621:OXI196627 PHE196621:PHE196627 PRA196621:PRA196627 QAW196621:QAW196627 QKS196621:QKS196627 QUO196621:QUO196627 REK196621:REK196627 ROG196621:ROG196627 RYC196621:RYC196627 SHY196621:SHY196627 SRU196621:SRU196627 TBQ196621:TBQ196627 TLM196621:TLM196627 TVI196621:TVI196627 UFE196621:UFE196627 UPA196621:UPA196627 UYW196621:UYW196627 VIS196621:VIS196627 VSO196621:VSO196627 WCK196621:WCK196627 WMG196621:WMG196627 WWC196621:WWC196627 U262157:U262163 JQ262157:JQ262163 TM262157:TM262163 ADI262157:ADI262163 ANE262157:ANE262163 AXA262157:AXA262163 BGW262157:BGW262163 BQS262157:BQS262163 CAO262157:CAO262163 CKK262157:CKK262163 CUG262157:CUG262163 DEC262157:DEC262163 DNY262157:DNY262163 DXU262157:DXU262163 EHQ262157:EHQ262163 ERM262157:ERM262163 FBI262157:FBI262163 FLE262157:FLE262163 FVA262157:FVA262163 GEW262157:GEW262163 GOS262157:GOS262163 GYO262157:GYO262163 HIK262157:HIK262163 HSG262157:HSG262163 ICC262157:ICC262163 ILY262157:ILY262163 IVU262157:IVU262163 JFQ262157:JFQ262163 JPM262157:JPM262163 JZI262157:JZI262163 KJE262157:KJE262163 KTA262157:KTA262163 LCW262157:LCW262163 LMS262157:LMS262163 LWO262157:LWO262163 MGK262157:MGK262163 MQG262157:MQG262163 NAC262157:NAC262163 NJY262157:NJY262163 NTU262157:NTU262163 ODQ262157:ODQ262163 ONM262157:ONM262163 OXI262157:OXI262163 PHE262157:PHE262163 PRA262157:PRA262163 QAW262157:QAW262163 QKS262157:QKS262163 QUO262157:QUO262163 REK262157:REK262163 ROG262157:ROG262163 RYC262157:RYC262163 SHY262157:SHY262163 SRU262157:SRU262163 TBQ262157:TBQ262163 TLM262157:TLM262163 TVI262157:TVI262163 UFE262157:UFE262163 UPA262157:UPA262163 UYW262157:UYW262163 VIS262157:VIS262163 VSO262157:VSO262163 WCK262157:WCK262163 WMG262157:WMG262163 WWC262157:WWC262163 U327693:U327699 JQ327693:JQ327699 TM327693:TM327699 ADI327693:ADI327699 ANE327693:ANE327699 AXA327693:AXA327699 BGW327693:BGW327699 BQS327693:BQS327699 CAO327693:CAO327699 CKK327693:CKK327699 CUG327693:CUG327699 DEC327693:DEC327699 DNY327693:DNY327699 DXU327693:DXU327699 EHQ327693:EHQ327699 ERM327693:ERM327699 FBI327693:FBI327699 FLE327693:FLE327699 FVA327693:FVA327699 GEW327693:GEW327699 GOS327693:GOS327699 GYO327693:GYO327699 HIK327693:HIK327699 HSG327693:HSG327699 ICC327693:ICC327699 ILY327693:ILY327699 IVU327693:IVU327699 JFQ327693:JFQ327699 JPM327693:JPM327699 JZI327693:JZI327699 KJE327693:KJE327699 KTA327693:KTA327699 LCW327693:LCW327699 LMS327693:LMS327699 LWO327693:LWO327699 MGK327693:MGK327699 MQG327693:MQG327699 NAC327693:NAC327699 NJY327693:NJY327699 NTU327693:NTU327699 ODQ327693:ODQ327699 ONM327693:ONM327699 OXI327693:OXI327699 PHE327693:PHE327699 PRA327693:PRA327699 QAW327693:QAW327699 QKS327693:QKS327699 QUO327693:QUO327699 REK327693:REK327699 ROG327693:ROG327699 RYC327693:RYC327699 SHY327693:SHY327699 SRU327693:SRU327699 TBQ327693:TBQ327699 TLM327693:TLM327699 TVI327693:TVI327699 UFE327693:UFE327699 UPA327693:UPA327699 UYW327693:UYW327699 VIS327693:VIS327699 VSO327693:VSO327699 WCK327693:WCK327699 WMG327693:WMG327699 WWC327693:WWC327699 U393229:U393235 JQ393229:JQ393235 TM393229:TM393235 ADI393229:ADI393235 ANE393229:ANE393235 AXA393229:AXA393235 BGW393229:BGW393235 BQS393229:BQS393235 CAO393229:CAO393235 CKK393229:CKK393235 CUG393229:CUG393235 DEC393229:DEC393235 DNY393229:DNY393235 DXU393229:DXU393235 EHQ393229:EHQ393235 ERM393229:ERM393235 FBI393229:FBI393235 FLE393229:FLE393235 FVA393229:FVA393235 GEW393229:GEW393235 GOS393229:GOS393235 GYO393229:GYO393235 HIK393229:HIK393235 HSG393229:HSG393235 ICC393229:ICC393235 ILY393229:ILY393235 IVU393229:IVU393235 JFQ393229:JFQ393235 JPM393229:JPM393235 JZI393229:JZI393235 KJE393229:KJE393235 KTA393229:KTA393235 LCW393229:LCW393235 LMS393229:LMS393235 LWO393229:LWO393235 MGK393229:MGK393235 MQG393229:MQG393235 NAC393229:NAC393235 NJY393229:NJY393235 NTU393229:NTU393235 ODQ393229:ODQ393235 ONM393229:ONM393235 OXI393229:OXI393235 PHE393229:PHE393235 PRA393229:PRA393235 QAW393229:QAW393235 QKS393229:QKS393235 QUO393229:QUO393235 REK393229:REK393235 ROG393229:ROG393235 RYC393229:RYC393235 SHY393229:SHY393235 SRU393229:SRU393235 TBQ393229:TBQ393235 TLM393229:TLM393235 TVI393229:TVI393235 UFE393229:UFE393235 UPA393229:UPA393235 UYW393229:UYW393235 VIS393229:VIS393235 VSO393229:VSO393235 WCK393229:WCK393235 WMG393229:WMG393235 WWC393229:WWC393235 U458765:U458771 JQ458765:JQ458771 TM458765:TM458771 ADI458765:ADI458771 ANE458765:ANE458771 AXA458765:AXA458771 BGW458765:BGW458771 BQS458765:BQS458771 CAO458765:CAO458771 CKK458765:CKK458771 CUG458765:CUG458771 DEC458765:DEC458771 DNY458765:DNY458771 DXU458765:DXU458771 EHQ458765:EHQ458771 ERM458765:ERM458771 FBI458765:FBI458771 FLE458765:FLE458771 FVA458765:FVA458771 GEW458765:GEW458771 GOS458765:GOS458771 GYO458765:GYO458771 HIK458765:HIK458771 HSG458765:HSG458771 ICC458765:ICC458771 ILY458765:ILY458771 IVU458765:IVU458771 JFQ458765:JFQ458771 JPM458765:JPM458771 JZI458765:JZI458771 KJE458765:KJE458771 KTA458765:KTA458771 LCW458765:LCW458771 LMS458765:LMS458771 LWO458765:LWO458771 MGK458765:MGK458771 MQG458765:MQG458771 NAC458765:NAC458771 NJY458765:NJY458771 NTU458765:NTU458771 ODQ458765:ODQ458771 ONM458765:ONM458771 OXI458765:OXI458771 PHE458765:PHE458771 PRA458765:PRA458771 QAW458765:QAW458771 QKS458765:QKS458771 QUO458765:QUO458771 REK458765:REK458771 ROG458765:ROG458771 RYC458765:RYC458771 SHY458765:SHY458771 SRU458765:SRU458771 TBQ458765:TBQ458771 TLM458765:TLM458771 TVI458765:TVI458771 UFE458765:UFE458771 UPA458765:UPA458771 UYW458765:UYW458771 VIS458765:VIS458771 VSO458765:VSO458771 WCK458765:WCK458771 WMG458765:WMG458771 WWC458765:WWC458771 U524301:U524307 JQ524301:JQ524307 TM524301:TM524307 ADI524301:ADI524307 ANE524301:ANE524307 AXA524301:AXA524307 BGW524301:BGW524307 BQS524301:BQS524307 CAO524301:CAO524307 CKK524301:CKK524307 CUG524301:CUG524307 DEC524301:DEC524307 DNY524301:DNY524307 DXU524301:DXU524307 EHQ524301:EHQ524307 ERM524301:ERM524307 FBI524301:FBI524307 FLE524301:FLE524307 FVA524301:FVA524307 GEW524301:GEW524307 GOS524301:GOS524307 GYO524301:GYO524307 HIK524301:HIK524307 HSG524301:HSG524307 ICC524301:ICC524307 ILY524301:ILY524307 IVU524301:IVU524307 JFQ524301:JFQ524307 JPM524301:JPM524307 JZI524301:JZI524307 KJE524301:KJE524307 KTA524301:KTA524307 LCW524301:LCW524307 LMS524301:LMS524307 LWO524301:LWO524307 MGK524301:MGK524307 MQG524301:MQG524307 NAC524301:NAC524307 NJY524301:NJY524307 NTU524301:NTU524307 ODQ524301:ODQ524307 ONM524301:ONM524307 OXI524301:OXI524307 PHE524301:PHE524307 PRA524301:PRA524307 QAW524301:QAW524307 QKS524301:QKS524307 QUO524301:QUO524307 REK524301:REK524307 ROG524301:ROG524307 RYC524301:RYC524307 SHY524301:SHY524307 SRU524301:SRU524307 TBQ524301:TBQ524307 TLM524301:TLM524307 TVI524301:TVI524307 UFE524301:UFE524307 UPA524301:UPA524307 UYW524301:UYW524307 VIS524301:VIS524307 VSO524301:VSO524307 WCK524301:WCK524307 WMG524301:WMG524307 WWC524301:WWC524307 U589837:U589843 JQ589837:JQ589843 TM589837:TM589843 ADI589837:ADI589843 ANE589837:ANE589843 AXA589837:AXA589843 BGW589837:BGW589843 BQS589837:BQS589843 CAO589837:CAO589843 CKK589837:CKK589843 CUG589837:CUG589843 DEC589837:DEC589843 DNY589837:DNY589843 DXU589837:DXU589843 EHQ589837:EHQ589843 ERM589837:ERM589843 FBI589837:FBI589843 FLE589837:FLE589843 FVA589837:FVA589843 GEW589837:GEW589843 GOS589837:GOS589843 GYO589837:GYO589843 HIK589837:HIK589843 HSG589837:HSG589843 ICC589837:ICC589843 ILY589837:ILY589843 IVU589837:IVU589843 JFQ589837:JFQ589843 JPM589837:JPM589843 JZI589837:JZI589843 KJE589837:KJE589843 KTA589837:KTA589843 LCW589837:LCW589843 LMS589837:LMS589843 LWO589837:LWO589843 MGK589837:MGK589843 MQG589837:MQG589843 NAC589837:NAC589843 NJY589837:NJY589843 NTU589837:NTU589843 ODQ589837:ODQ589843 ONM589837:ONM589843 OXI589837:OXI589843 PHE589837:PHE589843 PRA589837:PRA589843 QAW589837:QAW589843 QKS589837:QKS589843 QUO589837:QUO589843 REK589837:REK589843 ROG589837:ROG589843 RYC589837:RYC589843 SHY589837:SHY589843 SRU589837:SRU589843 TBQ589837:TBQ589843 TLM589837:TLM589843 TVI589837:TVI589843 UFE589837:UFE589843 UPA589837:UPA589843 UYW589837:UYW589843 VIS589837:VIS589843 VSO589837:VSO589843 WCK589837:WCK589843 WMG589837:WMG589843 WWC589837:WWC589843 U655373:U655379 JQ655373:JQ655379 TM655373:TM655379 ADI655373:ADI655379 ANE655373:ANE655379 AXA655373:AXA655379 BGW655373:BGW655379 BQS655373:BQS655379 CAO655373:CAO655379 CKK655373:CKK655379 CUG655373:CUG655379 DEC655373:DEC655379 DNY655373:DNY655379 DXU655373:DXU655379 EHQ655373:EHQ655379 ERM655373:ERM655379 FBI655373:FBI655379 FLE655373:FLE655379 FVA655373:FVA655379 GEW655373:GEW655379 GOS655373:GOS655379 GYO655373:GYO655379 HIK655373:HIK655379 HSG655373:HSG655379 ICC655373:ICC655379 ILY655373:ILY655379 IVU655373:IVU655379 JFQ655373:JFQ655379 JPM655373:JPM655379 JZI655373:JZI655379 KJE655373:KJE655379 KTA655373:KTA655379 LCW655373:LCW655379 LMS655373:LMS655379 LWO655373:LWO655379 MGK655373:MGK655379 MQG655373:MQG655379 NAC655373:NAC655379 NJY655373:NJY655379 NTU655373:NTU655379 ODQ655373:ODQ655379 ONM655373:ONM655379 OXI655373:OXI655379 PHE655373:PHE655379 PRA655373:PRA655379 QAW655373:QAW655379 QKS655373:QKS655379 QUO655373:QUO655379 REK655373:REK655379 ROG655373:ROG655379 RYC655373:RYC655379 SHY655373:SHY655379 SRU655373:SRU655379 TBQ655373:TBQ655379 TLM655373:TLM655379 TVI655373:TVI655379 UFE655373:UFE655379 UPA655373:UPA655379 UYW655373:UYW655379 VIS655373:VIS655379 VSO655373:VSO655379 WCK655373:WCK655379 WMG655373:WMG655379 WWC655373:WWC655379 U720909:U720915 JQ720909:JQ720915 TM720909:TM720915 ADI720909:ADI720915 ANE720909:ANE720915 AXA720909:AXA720915 BGW720909:BGW720915 BQS720909:BQS720915 CAO720909:CAO720915 CKK720909:CKK720915 CUG720909:CUG720915 DEC720909:DEC720915 DNY720909:DNY720915 DXU720909:DXU720915 EHQ720909:EHQ720915 ERM720909:ERM720915 FBI720909:FBI720915 FLE720909:FLE720915 FVA720909:FVA720915 GEW720909:GEW720915 GOS720909:GOS720915 GYO720909:GYO720915 HIK720909:HIK720915 HSG720909:HSG720915 ICC720909:ICC720915 ILY720909:ILY720915 IVU720909:IVU720915 JFQ720909:JFQ720915 JPM720909:JPM720915 JZI720909:JZI720915 KJE720909:KJE720915 KTA720909:KTA720915 LCW720909:LCW720915 LMS720909:LMS720915 LWO720909:LWO720915 MGK720909:MGK720915 MQG720909:MQG720915 NAC720909:NAC720915 NJY720909:NJY720915 NTU720909:NTU720915 ODQ720909:ODQ720915 ONM720909:ONM720915 OXI720909:OXI720915 PHE720909:PHE720915 PRA720909:PRA720915 QAW720909:QAW720915 QKS720909:QKS720915 QUO720909:QUO720915 REK720909:REK720915 ROG720909:ROG720915 RYC720909:RYC720915 SHY720909:SHY720915 SRU720909:SRU720915 TBQ720909:TBQ720915 TLM720909:TLM720915 TVI720909:TVI720915 UFE720909:UFE720915 UPA720909:UPA720915 UYW720909:UYW720915 VIS720909:VIS720915 VSO720909:VSO720915 WCK720909:WCK720915 WMG720909:WMG720915 WWC720909:WWC720915 U786445:U786451 JQ786445:JQ786451 TM786445:TM786451 ADI786445:ADI786451 ANE786445:ANE786451 AXA786445:AXA786451 BGW786445:BGW786451 BQS786445:BQS786451 CAO786445:CAO786451 CKK786445:CKK786451 CUG786445:CUG786451 DEC786445:DEC786451 DNY786445:DNY786451 DXU786445:DXU786451 EHQ786445:EHQ786451 ERM786445:ERM786451 FBI786445:FBI786451 FLE786445:FLE786451 FVA786445:FVA786451 GEW786445:GEW786451 GOS786445:GOS786451 GYO786445:GYO786451 HIK786445:HIK786451 HSG786445:HSG786451 ICC786445:ICC786451 ILY786445:ILY786451 IVU786445:IVU786451 JFQ786445:JFQ786451 JPM786445:JPM786451 JZI786445:JZI786451 KJE786445:KJE786451 KTA786445:KTA786451 LCW786445:LCW786451 LMS786445:LMS786451 LWO786445:LWO786451 MGK786445:MGK786451 MQG786445:MQG786451 NAC786445:NAC786451 NJY786445:NJY786451 NTU786445:NTU786451 ODQ786445:ODQ786451 ONM786445:ONM786451 OXI786445:OXI786451 PHE786445:PHE786451 PRA786445:PRA786451 QAW786445:QAW786451 QKS786445:QKS786451 QUO786445:QUO786451 REK786445:REK786451 ROG786445:ROG786451 RYC786445:RYC786451 SHY786445:SHY786451 SRU786445:SRU786451 TBQ786445:TBQ786451 TLM786445:TLM786451 TVI786445:TVI786451 UFE786445:UFE786451 UPA786445:UPA786451 UYW786445:UYW786451 VIS786445:VIS786451 VSO786445:VSO786451 WCK786445:WCK786451 WMG786445:WMG786451 WWC786445:WWC786451 U851981:U851987 JQ851981:JQ851987 TM851981:TM851987 ADI851981:ADI851987 ANE851981:ANE851987 AXA851981:AXA851987 BGW851981:BGW851987 BQS851981:BQS851987 CAO851981:CAO851987 CKK851981:CKK851987 CUG851981:CUG851987 DEC851981:DEC851987 DNY851981:DNY851987 DXU851981:DXU851987 EHQ851981:EHQ851987 ERM851981:ERM851987 FBI851981:FBI851987 FLE851981:FLE851987 FVA851981:FVA851987 GEW851981:GEW851987 GOS851981:GOS851987 GYO851981:GYO851987 HIK851981:HIK851987 HSG851981:HSG851987 ICC851981:ICC851987 ILY851981:ILY851987 IVU851981:IVU851987 JFQ851981:JFQ851987 JPM851981:JPM851987 JZI851981:JZI851987 KJE851981:KJE851987 KTA851981:KTA851987 LCW851981:LCW851987 LMS851981:LMS851987 LWO851981:LWO851987 MGK851981:MGK851987 MQG851981:MQG851987 NAC851981:NAC851987 NJY851981:NJY851987 NTU851981:NTU851987 ODQ851981:ODQ851987 ONM851981:ONM851987 OXI851981:OXI851987 PHE851981:PHE851987 PRA851981:PRA851987 QAW851981:QAW851987 QKS851981:QKS851987 QUO851981:QUO851987 REK851981:REK851987 ROG851981:ROG851987 RYC851981:RYC851987 SHY851981:SHY851987 SRU851981:SRU851987 TBQ851981:TBQ851987 TLM851981:TLM851987 TVI851981:TVI851987 UFE851981:UFE851987 UPA851981:UPA851987 UYW851981:UYW851987 VIS851981:VIS851987 VSO851981:VSO851987 WCK851981:WCK851987 WMG851981:WMG851987 WWC851981:WWC851987 U917517:U917523 JQ917517:JQ917523 TM917517:TM917523 ADI917517:ADI917523 ANE917517:ANE917523 AXA917517:AXA917523 BGW917517:BGW917523 BQS917517:BQS917523 CAO917517:CAO917523 CKK917517:CKK917523 CUG917517:CUG917523 DEC917517:DEC917523 DNY917517:DNY917523 DXU917517:DXU917523 EHQ917517:EHQ917523 ERM917517:ERM917523 FBI917517:FBI917523 FLE917517:FLE917523 FVA917517:FVA917523 GEW917517:GEW917523 GOS917517:GOS917523 GYO917517:GYO917523 HIK917517:HIK917523 HSG917517:HSG917523 ICC917517:ICC917523 ILY917517:ILY917523 IVU917517:IVU917523 JFQ917517:JFQ917523 JPM917517:JPM917523 JZI917517:JZI917523 KJE917517:KJE917523 KTA917517:KTA917523 LCW917517:LCW917523 LMS917517:LMS917523 LWO917517:LWO917523 MGK917517:MGK917523 MQG917517:MQG917523 NAC917517:NAC917523 NJY917517:NJY917523 NTU917517:NTU917523 ODQ917517:ODQ917523 ONM917517:ONM917523 OXI917517:OXI917523 PHE917517:PHE917523 PRA917517:PRA917523 QAW917517:QAW917523 QKS917517:QKS917523 QUO917517:QUO917523 REK917517:REK917523 ROG917517:ROG917523 RYC917517:RYC917523 SHY917517:SHY917523 SRU917517:SRU917523 TBQ917517:TBQ917523 TLM917517:TLM917523 TVI917517:TVI917523 UFE917517:UFE917523 UPA917517:UPA917523 UYW917517:UYW917523 VIS917517:VIS917523 VSO917517:VSO917523 WCK917517:WCK917523 WMG917517:WMG917523 WWC917517:WWC917523 U983053:U983059 JQ983053:JQ983059 TM983053:TM983059 ADI983053:ADI983059 ANE983053:ANE983059 AXA983053:AXA983059 BGW983053:BGW983059 BQS983053:BQS983059 CAO983053:CAO983059 CKK983053:CKK983059 CUG983053:CUG983059 DEC983053:DEC983059 DNY983053:DNY983059 DXU983053:DXU983059 EHQ983053:EHQ983059 ERM983053:ERM983059 FBI983053:FBI983059 FLE983053:FLE983059 FVA983053:FVA983059 GEW983053:GEW983059 GOS983053:GOS983059 GYO983053:GYO983059 HIK983053:HIK983059 HSG983053:HSG983059 ICC983053:ICC983059 ILY983053:ILY983059 IVU983053:IVU983059 JFQ983053:JFQ983059 JPM983053:JPM983059 JZI983053:JZI983059 KJE983053:KJE983059 KTA983053:KTA983059 LCW983053:LCW983059 LMS983053:LMS983059 LWO983053:LWO983059 MGK983053:MGK983059 MQG983053:MQG983059 NAC983053:NAC983059 NJY983053:NJY983059 NTU983053:NTU983059 ODQ983053:ODQ983059 ONM983053:ONM983059 OXI983053:OXI983059 PHE983053:PHE983059 PRA983053:PRA983059 QAW983053:QAW983059 QKS983053:QKS983059 QUO983053:QUO983059 REK983053:REK983059 ROG983053:ROG983059 RYC983053:RYC983059 SHY983053:SHY983059 SRU983053:SRU983059 TBQ983053:TBQ983059 TLM983053:TLM983059 TVI983053:TVI983059 UFE983053:UFE983059 UPA983053:UPA983059 UYW983053:UYW983059 VIS983053:VIS983059 VSO983053:VSO983059 WCK983053:WCK983059 WMG983053:WMG983059 WWC983053:WWC983059" xr:uid="{00000000-0002-0000-1400-000000000000}">
      <formula1>"常勤,非常勤"</formula1>
    </dataValidation>
  </dataValidations>
  <printOptions horizontalCentered="1"/>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tabColor rgb="FFFFFF00"/>
    <pageSetUpPr fitToPage="1"/>
  </sheetPr>
  <dimension ref="A1:BF27"/>
  <sheetViews>
    <sheetView view="pageBreakPreview" topLeftCell="A25" zoomScale="80" zoomScaleNormal="100" zoomScaleSheetLayoutView="80" workbookViewId="0">
      <selection activeCell="AS16" sqref="AS16:BF16"/>
    </sheetView>
  </sheetViews>
  <sheetFormatPr defaultRowHeight="13"/>
  <cols>
    <col min="1" max="28" width="1" style="203" customWidth="1"/>
    <col min="29" max="29" width="11.90625" style="203" customWidth="1"/>
    <col min="30" max="30" width="19.90625" style="203" customWidth="1"/>
    <col min="31" max="31" width="1" style="203" customWidth="1"/>
    <col min="32" max="32" width="1.26953125" style="203" customWidth="1"/>
    <col min="33" max="58" width="1" style="203" customWidth="1"/>
    <col min="59" max="256" width="9" style="203"/>
    <col min="257" max="284" width="1" style="203" customWidth="1"/>
    <col min="285" max="285" width="11.90625" style="203" customWidth="1"/>
    <col min="286" max="286" width="19.90625" style="203" customWidth="1"/>
    <col min="287" max="287" width="1" style="203" customWidth="1"/>
    <col min="288" max="288" width="1.26953125" style="203" customWidth="1"/>
    <col min="289" max="314" width="1" style="203" customWidth="1"/>
    <col min="315" max="512" width="9" style="203"/>
    <col min="513" max="540" width="1" style="203" customWidth="1"/>
    <col min="541" max="541" width="11.90625" style="203" customWidth="1"/>
    <col min="542" max="542" width="19.90625" style="203" customWidth="1"/>
    <col min="543" max="543" width="1" style="203" customWidth="1"/>
    <col min="544" max="544" width="1.26953125" style="203" customWidth="1"/>
    <col min="545" max="570" width="1" style="203" customWidth="1"/>
    <col min="571" max="768" width="9" style="203"/>
    <col min="769" max="796" width="1" style="203" customWidth="1"/>
    <col min="797" max="797" width="11.90625" style="203" customWidth="1"/>
    <col min="798" max="798" width="19.90625" style="203" customWidth="1"/>
    <col min="799" max="799" width="1" style="203" customWidth="1"/>
    <col min="800" max="800" width="1.26953125" style="203" customWidth="1"/>
    <col min="801" max="826" width="1" style="203" customWidth="1"/>
    <col min="827" max="1024" width="9" style="203"/>
    <col min="1025" max="1052" width="1" style="203" customWidth="1"/>
    <col min="1053" max="1053" width="11.90625" style="203" customWidth="1"/>
    <col min="1054" max="1054" width="19.90625" style="203" customWidth="1"/>
    <col min="1055" max="1055" width="1" style="203" customWidth="1"/>
    <col min="1056" max="1056" width="1.26953125" style="203" customWidth="1"/>
    <col min="1057" max="1082" width="1" style="203" customWidth="1"/>
    <col min="1083" max="1280" width="9" style="203"/>
    <col min="1281" max="1308" width="1" style="203" customWidth="1"/>
    <col min="1309" max="1309" width="11.90625" style="203" customWidth="1"/>
    <col min="1310" max="1310" width="19.90625" style="203" customWidth="1"/>
    <col min="1311" max="1311" width="1" style="203" customWidth="1"/>
    <col min="1312" max="1312" width="1.26953125" style="203" customWidth="1"/>
    <col min="1313" max="1338" width="1" style="203" customWidth="1"/>
    <col min="1339" max="1536" width="9" style="203"/>
    <col min="1537" max="1564" width="1" style="203" customWidth="1"/>
    <col min="1565" max="1565" width="11.90625" style="203" customWidth="1"/>
    <col min="1566" max="1566" width="19.90625" style="203" customWidth="1"/>
    <col min="1567" max="1567" width="1" style="203" customWidth="1"/>
    <col min="1568" max="1568" width="1.26953125" style="203" customWidth="1"/>
    <col min="1569" max="1594" width="1" style="203" customWidth="1"/>
    <col min="1595" max="1792" width="9" style="203"/>
    <col min="1793" max="1820" width="1" style="203" customWidth="1"/>
    <col min="1821" max="1821" width="11.90625" style="203" customWidth="1"/>
    <col min="1822" max="1822" width="19.90625" style="203" customWidth="1"/>
    <col min="1823" max="1823" width="1" style="203" customWidth="1"/>
    <col min="1824" max="1824" width="1.26953125" style="203" customWidth="1"/>
    <col min="1825" max="1850" width="1" style="203" customWidth="1"/>
    <col min="1851" max="2048" width="9" style="203"/>
    <col min="2049" max="2076" width="1" style="203" customWidth="1"/>
    <col min="2077" max="2077" width="11.90625" style="203" customWidth="1"/>
    <col min="2078" max="2078" width="19.90625" style="203" customWidth="1"/>
    <col min="2079" max="2079" width="1" style="203" customWidth="1"/>
    <col min="2080" max="2080" width="1.26953125" style="203" customWidth="1"/>
    <col min="2081" max="2106" width="1" style="203" customWidth="1"/>
    <col min="2107" max="2304" width="9" style="203"/>
    <col min="2305" max="2332" width="1" style="203" customWidth="1"/>
    <col min="2333" max="2333" width="11.90625" style="203" customWidth="1"/>
    <col min="2334" max="2334" width="19.90625" style="203" customWidth="1"/>
    <col min="2335" max="2335" width="1" style="203" customWidth="1"/>
    <col min="2336" max="2336" width="1.26953125" style="203" customWidth="1"/>
    <col min="2337" max="2362" width="1" style="203" customWidth="1"/>
    <col min="2363" max="2560" width="9" style="203"/>
    <col min="2561" max="2588" width="1" style="203" customWidth="1"/>
    <col min="2589" max="2589" width="11.90625" style="203" customWidth="1"/>
    <col min="2590" max="2590" width="19.90625" style="203" customWidth="1"/>
    <col min="2591" max="2591" width="1" style="203" customWidth="1"/>
    <col min="2592" max="2592" width="1.26953125" style="203" customWidth="1"/>
    <col min="2593" max="2618" width="1" style="203" customWidth="1"/>
    <col min="2619" max="2816" width="9" style="203"/>
    <col min="2817" max="2844" width="1" style="203" customWidth="1"/>
    <col min="2845" max="2845" width="11.90625" style="203" customWidth="1"/>
    <col min="2846" max="2846" width="19.90625" style="203" customWidth="1"/>
    <col min="2847" max="2847" width="1" style="203" customWidth="1"/>
    <col min="2848" max="2848" width="1.26953125" style="203" customWidth="1"/>
    <col min="2849" max="2874" width="1" style="203" customWidth="1"/>
    <col min="2875" max="3072" width="9" style="203"/>
    <col min="3073" max="3100" width="1" style="203" customWidth="1"/>
    <col min="3101" max="3101" width="11.90625" style="203" customWidth="1"/>
    <col min="3102" max="3102" width="19.90625" style="203" customWidth="1"/>
    <col min="3103" max="3103" width="1" style="203" customWidth="1"/>
    <col min="3104" max="3104" width="1.26953125" style="203" customWidth="1"/>
    <col min="3105" max="3130" width="1" style="203" customWidth="1"/>
    <col min="3131" max="3328" width="9" style="203"/>
    <col min="3329" max="3356" width="1" style="203" customWidth="1"/>
    <col min="3357" max="3357" width="11.90625" style="203" customWidth="1"/>
    <col min="3358" max="3358" width="19.90625" style="203" customWidth="1"/>
    <col min="3359" max="3359" width="1" style="203" customWidth="1"/>
    <col min="3360" max="3360" width="1.26953125" style="203" customWidth="1"/>
    <col min="3361" max="3386" width="1" style="203" customWidth="1"/>
    <col min="3387" max="3584" width="9" style="203"/>
    <col min="3585" max="3612" width="1" style="203" customWidth="1"/>
    <col min="3613" max="3613" width="11.90625" style="203" customWidth="1"/>
    <col min="3614" max="3614" width="19.90625" style="203" customWidth="1"/>
    <col min="3615" max="3615" width="1" style="203" customWidth="1"/>
    <col min="3616" max="3616" width="1.26953125" style="203" customWidth="1"/>
    <col min="3617" max="3642" width="1" style="203" customWidth="1"/>
    <col min="3643" max="3840" width="9" style="203"/>
    <col min="3841" max="3868" width="1" style="203" customWidth="1"/>
    <col min="3869" max="3869" width="11.90625" style="203" customWidth="1"/>
    <col min="3870" max="3870" width="19.90625" style="203" customWidth="1"/>
    <col min="3871" max="3871" width="1" style="203" customWidth="1"/>
    <col min="3872" max="3872" width="1.26953125" style="203" customWidth="1"/>
    <col min="3873" max="3898" width="1" style="203" customWidth="1"/>
    <col min="3899" max="4096" width="9" style="203"/>
    <col min="4097" max="4124" width="1" style="203" customWidth="1"/>
    <col min="4125" max="4125" width="11.90625" style="203" customWidth="1"/>
    <col min="4126" max="4126" width="19.90625" style="203" customWidth="1"/>
    <col min="4127" max="4127" width="1" style="203" customWidth="1"/>
    <col min="4128" max="4128" width="1.26953125" style="203" customWidth="1"/>
    <col min="4129" max="4154" width="1" style="203" customWidth="1"/>
    <col min="4155" max="4352" width="9" style="203"/>
    <col min="4353" max="4380" width="1" style="203" customWidth="1"/>
    <col min="4381" max="4381" width="11.90625" style="203" customWidth="1"/>
    <col min="4382" max="4382" width="19.90625" style="203" customWidth="1"/>
    <col min="4383" max="4383" width="1" style="203" customWidth="1"/>
    <col min="4384" max="4384" width="1.26953125" style="203" customWidth="1"/>
    <col min="4385" max="4410" width="1" style="203" customWidth="1"/>
    <col min="4411" max="4608" width="9" style="203"/>
    <col min="4609" max="4636" width="1" style="203" customWidth="1"/>
    <col min="4637" max="4637" width="11.90625" style="203" customWidth="1"/>
    <col min="4638" max="4638" width="19.90625" style="203" customWidth="1"/>
    <col min="4639" max="4639" width="1" style="203" customWidth="1"/>
    <col min="4640" max="4640" width="1.26953125" style="203" customWidth="1"/>
    <col min="4641" max="4666" width="1" style="203" customWidth="1"/>
    <col min="4667" max="4864" width="9" style="203"/>
    <col min="4865" max="4892" width="1" style="203" customWidth="1"/>
    <col min="4893" max="4893" width="11.90625" style="203" customWidth="1"/>
    <col min="4894" max="4894" width="19.90625" style="203" customWidth="1"/>
    <col min="4895" max="4895" width="1" style="203" customWidth="1"/>
    <col min="4896" max="4896" width="1.26953125" style="203" customWidth="1"/>
    <col min="4897" max="4922" width="1" style="203" customWidth="1"/>
    <col min="4923" max="5120" width="9" style="203"/>
    <col min="5121" max="5148" width="1" style="203" customWidth="1"/>
    <col min="5149" max="5149" width="11.90625" style="203" customWidth="1"/>
    <col min="5150" max="5150" width="19.90625" style="203" customWidth="1"/>
    <col min="5151" max="5151" width="1" style="203" customWidth="1"/>
    <col min="5152" max="5152" width="1.26953125" style="203" customWidth="1"/>
    <col min="5153" max="5178" width="1" style="203" customWidth="1"/>
    <col min="5179" max="5376" width="9" style="203"/>
    <col min="5377" max="5404" width="1" style="203" customWidth="1"/>
    <col min="5405" max="5405" width="11.90625" style="203" customWidth="1"/>
    <col min="5406" max="5406" width="19.90625" style="203" customWidth="1"/>
    <col min="5407" max="5407" width="1" style="203" customWidth="1"/>
    <col min="5408" max="5408" width="1.26953125" style="203" customWidth="1"/>
    <col min="5409" max="5434" width="1" style="203" customWidth="1"/>
    <col min="5435" max="5632" width="9" style="203"/>
    <col min="5633" max="5660" width="1" style="203" customWidth="1"/>
    <col min="5661" max="5661" width="11.90625" style="203" customWidth="1"/>
    <col min="5662" max="5662" width="19.90625" style="203" customWidth="1"/>
    <col min="5663" max="5663" width="1" style="203" customWidth="1"/>
    <col min="5664" max="5664" width="1.26953125" style="203" customWidth="1"/>
    <col min="5665" max="5690" width="1" style="203" customWidth="1"/>
    <col min="5691" max="5888" width="9" style="203"/>
    <col min="5889" max="5916" width="1" style="203" customWidth="1"/>
    <col min="5917" max="5917" width="11.90625" style="203" customWidth="1"/>
    <col min="5918" max="5918" width="19.90625" style="203" customWidth="1"/>
    <col min="5919" max="5919" width="1" style="203" customWidth="1"/>
    <col min="5920" max="5920" width="1.26953125" style="203" customWidth="1"/>
    <col min="5921" max="5946" width="1" style="203" customWidth="1"/>
    <col min="5947" max="6144" width="9" style="203"/>
    <col min="6145" max="6172" width="1" style="203" customWidth="1"/>
    <col min="6173" max="6173" width="11.90625" style="203" customWidth="1"/>
    <col min="6174" max="6174" width="19.90625" style="203" customWidth="1"/>
    <col min="6175" max="6175" width="1" style="203" customWidth="1"/>
    <col min="6176" max="6176" width="1.26953125" style="203" customWidth="1"/>
    <col min="6177" max="6202" width="1" style="203" customWidth="1"/>
    <col min="6203" max="6400" width="9" style="203"/>
    <col min="6401" max="6428" width="1" style="203" customWidth="1"/>
    <col min="6429" max="6429" width="11.90625" style="203" customWidth="1"/>
    <col min="6430" max="6430" width="19.90625" style="203" customWidth="1"/>
    <col min="6431" max="6431" width="1" style="203" customWidth="1"/>
    <col min="6432" max="6432" width="1.26953125" style="203" customWidth="1"/>
    <col min="6433" max="6458" width="1" style="203" customWidth="1"/>
    <col min="6459" max="6656" width="9" style="203"/>
    <col min="6657" max="6684" width="1" style="203" customWidth="1"/>
    <col min="6685" max="6685" width="11.90625" style="203" customWidth="1"/>
    <col min="6686" max="6686" width="19.90625" style="203" customWidth="1"/>
    <col min="6687" max="6687" width="1" style="203" customWidth="1"/>
    <col min="6688" max="6688" width="1.26953125" style="203" customWidth="1"/>
    <col min="6689" max="6714" width="1" style="203" customWidth="1"/>
    <col min="6715" max="6912" width="9" style="203"/>
    <col min="6913" max="6940" width="1" style="203" customWidth="1"/>
    <col min="6941" max="6941" width="11.90625" style="203" customWidth="1"/>
    <col min="6942" max="6942" width="19.90625" style="203" customWidth="1"/>
    <col min="6943" max="6943" width="1" style="203" customWidth="1"/>
    <col min="6944" max="6944" width="1.26953125" style="203" customWidth="1"/>
    <col min="6945" max="6970" width="1" style="203" customWidth="1"/>
    <col min="6971" max="7168" width="9" style="203"/>
    <col min="7169" max="7196" width="1" style="203" customWidth="1"/>
    <col min="7197" max="7197" width="11.90625" style="203" customWidth="1"/>
    <col min="7198" max="7198" width="19.90625" style="203" customWidth="1"/>
    <col min="7199" max="7199" width="1" style="203" customWidth="1"/>
    <col min="7200" max="7200" width="1.26953125" style="203" customWidth="1"/>
    <col min="7201" max="7226" width="1" style="203" customWidth="1"/>
    <col min="7227" max="7424" width="9" style="203"/>
    <col min="7425" max="7452" width="1" style="203" customWidth="1"/>
    <col min="7453" max="7453" width="11.90625" style="203" customWidth="1"/>
    <col min="7454" max="7454" width="19.90625" style="203" customWidth="1"/>
    <col min="7455" max="7455" width="1" style="203" customWidth="1"/>
    <col min="7456" max="7456" width="1.26953125" style="203" customWidth="1"/>
    <col min="7457" max="7482" width="1" style="203" customWidth="1"/>
    <col min="7483" max="7680" width="9" style="203"/>
    <col min="7681" max="7708" width="1" style="203" customWidth="1"/>
    <col min="7709" max="7709" width="11.90625" style="203" customWidth="1"/>
    <col min="7710" max="7710" width="19.90625" style="203" customWidth="1"/>
    <col min="7711" max="7711" width="1" style="203" customWidth="1"/>
    <col min="7712" max="7712" width="1.26953125" style="203" customWidth="1"/>
    <col min="7713" max="7738" width="1" style="203" customWidth="1"/>
    <col min="7739" max="7936" width="9" style="203"/>
    <col min="7937" max="7964" width="1" style="203" customWidth="1"/>
    <col min="7965" max="7965" width="11.90625" style="203" customWidth="1"/>
    <col min="7966" max="7966" width="19.90625" style="203" customWidth="1"/>
    <col min="7967" max="7967" width="1" style="203" customWidth="1"/>
    <col min="7968" max="7968" width="1.26953125" style="203" customWidth="1"/>
    <col min="7969" max="7994" width="1" style="203" customWidth="1"/>
    <col min="7995" max="8192" width="9" style="203"/>
    <col min="8193" max="8220" width="1" style="203" customWidth="1"/>
    <col min="8221" max="8221" width="11.90625" style="203" customWidth="1"/>
    <col min="8222" max="8222" width="19.90625" style="203" customWidth="1"/>
    <col min="8223" max="8223" width="1" style="203" customWidth="1"/>
    <col min="8224" max="8224" width="1.26953125" style="203" customWidth="1"/>
    <col min="8225" max="8250" width="1" style="203" customWidth="1"/>
    <col min="8251" max="8448" width="9" style="203"/>
    <col min="8449" max="8476" width="1" style="203" customWidth="1"/>
    <col min="8477" max="8477" width="11.90625" style="203" customWidth="1"/>
    <col min="8478" max="8478" width="19.90625" style="203" customWidth="1"/>
    <col min="8479" max="8479" width="1" style="203" customWidth="1"/>
    <col min="8480" max="8480" width="1.26953125" style="203" customWidth="1"/>
    <col min="8481" max="8506" width="1" style="203" customWidth="1"/>
    <col min="8507" max="8704" width="9" style="203"/>
    <col min="8705" max="8732" width="1" style="203" customWidth="1"/>
    <col min="8733" max="8733" width="11.90625" style="203" customWidth="1"/>
    <col min="8734" max="8734" width="19.90625" style="203" customWidth="1"/>
    <col min="8735" max="8735" width="1" style="203" customWidth="1"/>
    <col min="8736" max="8736" width="1.26953125" style="203" customWidth="1"/>
    <col min="8737" max="8762" width="1" style="203" customWidth="1"/>
    <col min="8763" max="8960" width="9" style="203"/>
    <col min="8961" max="8988" width="1" style="203" customWidth="1"/>
    <col min="8989" max="8989" width="11.90625" style="203" customWidth="1"/>
    <col min="8990" max="8990" width="19.90625" style="203" customWidth="1"/>
    <col min="8991" max="8991" width="1" style="203" customWidth="1"/>
    <col min="8992" max="8992" width="1.26953125" style="203" customWidth="1"/>
    <col min="8993" max="9018" width="1" style="203" customWidth="1"/>
    <col min="9019" max="9216" width="9" style="203"/>
    <col min="9217" max="9244" width="1" style="203" customWidth="1"/>
    <col min="9245" max="9245" width="11.90625" style="203" customWidth="1"/>
    <col min="9246" max="9246" width="19.90625" style="203" customWidth="1"/>
    <col min="9247" max="9247" width="1" style="203" customWidth="1"/>
    <col min="9248" max="9248" width="1.26953125" style="203" customWidth="1"/>
    <col min="9249" max="9274" width="1" style="203" customWidth="1"/>
    <col min="9275" max="9472" width="9" style="203"/>
    <col min="9473" max="9500" width="1" style="203" customWidth="1"/>
    <col min="9501" max="9501" width="11.90625" style="203" customWidth="1"/>
    <col min="9502" max="9502" width="19.90625" style="203" customWidth="1"/>
    <col min="9503" max="9503" width="1" style="203" customWidth="1"/>
    <col min="9504" max="9504" width="1.26953125" style="203" customWidth="1"/>
    <col min="9505" max="9530" width="1" style="203" customWidth="1"/>
    <col min="9531" max="9728" width="9" style="203"/>
    <col min="9729" max="9756" width="1" style="203" customWidth="1"/>
    <col min="9757" max="9757" width="11.90625" style="203" customWidth="1"/>
    <col min="9758" max="9758" width="19.90625" style="203" customWidth="1"/>
    <col min="9759" max="9759" width="1" style="203" customWidth="1"/>
    <col min="9760" max="9760" width="1.26953125" style="203" customWidth="1"/>
    <col min="9761" max="9786" width="1" style="203" customWidth="1"/>
    <col min="9787" max="9984" width="9" style="203"/>
    <col min="9985" max="10012" width="1" style="203" customWidth="1"/>
    <col min="10013" max="10013" width="11.90625" style="203" customWidth="1"/>
    <col min="10014" max="10014" width="19.90625" style="203" customWidth="1"/>
    <col min="10015" max="10015" width="1" style="203" customWidth="1"/>
    <col min="10016" max="10016" width="1.26953125" style="203" customWidth="1"/>
    <col min="10017" max="10042" width="1" style="203" customWidth="1"/>
    <col min="10043" max="10240" width="9" style="203"/>
    <col min="10241" max="10268" width="1" style="203" customWidth="1"/>
    <col min="10269" max="10269" width="11.90625" style="203" customWidth="1"/>
    <col min="10270" max="10270" width="19.90625" style="203" customWidth="1"/>
    <col min="10271" max="10271" width="1" style="203" customWidth="1"/>
    <col min="10272" max="10272" width="1.26953125" style="203" customWidth="1"/>
    <col min="10273" max="10298" width="1" style="203" customWidth="1"/>
    <col min="10299" max="10496" width="9" style="203"/>
    <col min="10497" max="10524" width="1" style="203" customWidth="1"/>
    <col min="10525" max="10525" width="11.90625" style="203" customWidth="1"/>
    <col min="10526" max="10526" width="19.90625" style="203" customWidth="1"/>
    <col min="10527" max="10527" width="1" style="203" customWidth="1"/>
    <col min="10528" max="10528" width="1.26953125" style="203" customWidth="1"/>
    <col min="10529" max="10554" width="1" style="203" customWidth="1"/>
    <col min="10555" max="10752" width="9" style="203"/>
    <col min="10753" max="10780" width="1" style="203" customWidth="1"/>
    <col min="10781" max="10781" width="11.90625" style="203" customWidth="1"/>
    <col min="10782" max="10782" width="19.90625" style="203" customWidth="1"/>
    <col min="10783" max="10783" width="1" style="203" customWidth="1"/>
    <col min="10784" max="10784" width="1.26953125" style="203" customWidth="1"/>
    <col min="10785" max="10810" width="1" style="203" customWidth="1"/>
    <col min="10811" max="11008" width="9" style="203"/>
    <col min="11009" max="11036" width="1" style="203" customWidth="1"/>
    <col min="11037" max="11037" width="11.90625" style="203" customWidth="1"/>
    <col min="11038" max="11038" width="19.90625" style="203" customWidth="1"/>
    <col min="11039" max="11039" width="1" style="203" customWidth="1"/>
    <col min="11040" max="11040" width="1.26953125" style="203" customWidth="1"/>
    <col min="11041" max="11066" width="1" style="203" customWidth="1"/>
    <col min="11067" max="11264" width="9" style="203"/>
    <col min="11265" max="11292" width="1" style="203" customWidth="1"/>
    <col min="11293" max="11293" width="11.90625" style="203" customWidth="1"/>
    <col min="11294" max="11294" width="19.90625" style="203" customWidth="1"/>
    <col min="11295" max="11295" width="1" style="203" customWidth="1"/>
    <col min="11296" max="11296" width="1.26953125" style="203" customWidth="1"/>
    <col min="11297" max="11322" width="1" style="203" customWidth="1"/>
    <col min="11323" max="11520" width="9" style="203"/>
    <col min="11521" max="11548" width="1" style="203" customWidth="1"/>
    <col min="11549" max="11549" width="11.90625" style="203" customWidth="1"/>
    <col min="11550" max="11550" width="19.90625" style="203" customWidth="1"/>
    <col min="11551" max="11551" width="1" style="203" customWidth="1"/>
    <col min="11552" max="11552" width="1.26953125" style="203" customWidth="1"/>
    <col min="11553" max="11578" width="1" style="203" customWidth="1"/>
    <col min="11579" max="11776" width="9" style="203"/>
    <col min="11777" max="11804" width="1" style="203" customWidth="1"/>
    <col min="11805" max="11805" width="11.90625" style="203" customWidth="1"/>
    <col min="11806" max="11806" width="19.90625" style="203" customWidth="1"/>
    <col min="11807" max="11807" width="1" style="203" customWidth="1"/>
    <col min="11808" max="11808" width="1.26953125" style="203" customWidth="1"/>
    <col min="11809" max="11834" width="1" style="203" customWidth="1"/>
    <col min="11835" max="12032" width="9" style="203"/>
    <col min="12033" max="12060" width="1" style="203" customWidth="1"/>
    <col min="12061" max="12061" width="11.90625" style="203" customWidth="1"/>
    <col min="12062" max="12062" width="19.90625" style="203" customWidth="1"/>
    <col min="12063" max="12063" width="1" style="203" customWidth="1"/>
    <col min="12064" max="12064" width="1.26953125" style="203" customWidth="1"/>
    <col min="12065" max="12090" width="1" style="203" customWidth="1"/>
    <col min="12091" max="12288" width="9" style="203"/>
    <col min="12289" max="12316" width="1" style="203" customWidth="1"/>
    <col min="12317" max="12317" width="11.90625" style="203" customWidth="1"/>
    <col min="12318" max="12318" width="19.90625" style="203" customWidth="1"/>
    <col min="12319" max="12319" width="1" style="203" customWidth="1"/>
    <col min="12320" max="12320" width="1.26953125" style="203" customWidth="1"/>
    <col min="12321" max="12346" width="1" style="203" customWidth="1"/>
    <col min="12347" max="12544" width="9" style="203"/>
    <col min="12545" max="12572" width="1" style="203" customWidth="1"/>
    <col min="12573" max="12573" width="11.90625" style="203" customWidth="1"/>
    <col min="12574" max="12574" width="19.90625" style="203" customWidth="1"/>
    <col min="12575" max="12575" width="1" style="203" customWidth="1"/>
    <col min="12576" max="12576" width="1.26953125" style="203" customWidth="1"/>
    <col min="12577" max="12602" width="1" style="203" customWidth="1"/>
    <col min="12603" max="12800" width="9" style="203"/>
    <col min="12801" max="12828" width="1" style="203" customWidth="1"/>
    <col min="12829" max="12829" width="11.90625" style="203" customWidth="1"/>
    <col min="12830" max="12830" width="19.90625" style="203" customWidth="1"/>
    <col min="12831" max="12831" width="1" style="203" customWidth="1"/>
    <col min="12832" max="12832" width="1.26953125" style="203" customWidth="1"/>
    <col min="12833" max="12858" width="1" style="203" customWidth="1"/>
    <col min="12859" max="13056" width="9" style="203"/>
    <col min="13057" max="13084" width="1" style="203" customWidth="1"/>
    <col min="13085" max="13085" width="11.90625" style="203" customWidth="1"/>
    <col min="13086" max="13086" width="19.90625" style="203" customWidth="1"/>
    <col min="13087" max="13087" width="1" style="203" customWidth="1"/>
    <col min="13088" max="13088" width="1.26953125" style="203" customWidth="1"/>
    <col min="13089" max="13114" width="1" style="203" customWidth="1"/>
    <col min="13115" max="13312" width="9" style="203"/>
    <col min="13313" max="13340" width="1" style="203" customWidth="1"/>
    <col min="13341" max="13341" width="11.90625" style="203" customWidth="1"/>
    <col min="13342" max="13342" width="19.90625" style="203" customWidth="1"/>
    <col min="13343" max="13343" width="1" style="203" customWidth="1"/>
    <col min="13344" max="13344" width="1.26953125" style="203" customWidth="1"/>
    <col min="13345" max="13370" width="1" style="203" customWidth="1"/>
    <col min="13371" max="13568" width="9" style="203"/>
    <col min="13569" max="13596" width="1" style="203" customWidth="1"/>
    <col min="13597" max="13597" width="11.90625" style="203" customWidth="1"/>
    <col min="13598" max="13598" width="19.90625" style="203" customWidth="1"/>
    <col min="13599" max="13599" width="1" style="203" customWidth="1"/>
    <col min="13600" max="13600" width="1.26953125" style="203" customWidth="1"/>
    <col min="13601" max="13626" width="1" style="203" customWidth="1"/>
    <col min="13627" max="13824" width="9" style="203"/>
    <col min="13825" max="13852" width="1" style="203" customWidth="1"/>
    <col min="13853" max="13853" width="11.90625" style="203" customWidth="1"/>
    <col min="13854" max="13854" width="19.90625" style="203" customWidth="1"/>
    <col min="13855" max="13855" width="1" style="203" customWidth="1"/>
    <col min="13856" max="13856" width="1.26953125" style="203" customWidth="1"/>
    <col min="13857" max="13882" width="1" style="203" customWidth="1"/>
    <col min="13883" max="14080" width="9" style="203"/>
    <col min="14081" max="14108" width="1" style="203" customWidth="1"/>
    <col min="14109" max="14109" width="11.90625" style="203" customWidth="1"/>
    <col min="14110" max="14110" width="19.90625" style="203" customWidth="1"/>
    <col min="14111" max="14111" width="1" style="203" customWidth="1"/>
    <col min="14112" max="14112" width="1.26953125" style="203" customWidth="1"/>
    <col min="14113" max="14138" width="1" style="203" customWidth="1"/>
    <col min="14139" max="14336" width="9" style="203"/>
    <col min="14337" max="14364" width="1" style="203" customWidth="1"/>
    <col min="14365" max="14365" width="11.90625" style="203" customWidth="1"/>
    <col min="14366" max="14366" width="19.90625" style="203" customWidth="1"/>
    <col min="14367" max="14367" width="1" style="203" customWidth="1"/>
    <col min="14368" max="14368" width="1.26953125" style="203" customWidth="1"/>
    <col min="14369" max="14394" width="1" style="203" customWidth="1"/>
    <col min="14395" max="14592" width="9" style="203"/>
    <col min="14593" max="14620" width="1" style="203" customWidth="1"/>
    <col min="14621" max="14621" width="11.90625" style="203" customWidth="1"/>
    <col min="14622" max="14622" width="19.90625" style="203" customWidth="1"/>
    <col min="14623" max="14623" width="1" style="203" customWidth="1"/>
    <col min="14624" max="14624" width="1.26953125" style="203" customWidth="1"/>
    <col min="14625" max="14650" width="1" style="203" customWidth="1"/>
    <col min="14651" max="14848" width="9" style="203"/>
    <col min="14849" max="14876" width="1" style="203" customWidth="1"/>
    <col min="14877" max="14877" width="11.90625" style="203" customWidth="1"/>
    <col min="14878" max="14878" width="19.90625" style="203" customWidth="1"/>
    <col min="14879" max="14879" width="1" style="203" customWidth="1"/>
    <col min="14880" max="14880" width="1.26953125" style="203" customWidth="1"/>
    <col min="14881" max="14906" width="1" style="203" customWidth="1"/>
    <col min="14907" max="15104" width="9" style="203"/>
    <col min="15105" max="15132" width="1" style="203" customWidth="1"/>
    <col min="15133" max="15133" width="11.90625" style="203" customWidth="1"/>
    <col min="15134" max="15134" width="19.90625" style="203" customWidth="1"/>
    <col min="15135" max="15135" width="1" style="203" customWidth="1"/>
    <col min="15136" max="15136" width="1.26953125" style="203" customWidth="1"/>
    <col min="15137" max="15162" width="1" style="203" customWidth="1"/>
    <col min="15163" max="15360" width="9" style="203"/>
    <col min="15361" max="15388" width="1" style="203" customWidth="1"/>
    <col min="15389" max="15389" width="11.90625" style="203" customWidth="1"/>
    <col min="15390" max="15390" width="19.90625" style="203" customWidth="1"/>
    <col min="15391" max="15391" width="1" style="203" customWidth="1"/>
    <col min="15392" max="15392" width="1.26953125" style="203" customWidth="1"/>
    <col min="15393" max="15418" width="1" style="203" customWidth="1"/>
    <col min="15419" max="15616" width="9" style="203"/>
    <col min="15617" max="15644" width="1" style="203" customWidth="1"/>
    <col min="15645" max="15645" width="11.90625" style="203" customWidth="1"/>
    <col min="15646" max="15646" width="19.90625" style="203" customWidth="1"/>
    <col min="15647" max="15647" width="1" style="203" customWidth="1"/>
    <col min="15648" max="15648" width="1.26953125" style="203" customWidth="1"/>
    <col min="15649" max="15674" width="1" style="203" customWidth="1"/>
    <col min="15675" max="15872" width="9" style="203"/>
    <col min="15873" max="15900" width="1" style="203" customWidth="1"/>
    <col min="15901" max="15901" width="11.90625" style="203" customWidth="1"/>
    <col min="15902" max="15902" width="19.90625" style="203" customWidth="1"/>
    <col min="15903" max="15903" width="1" style="203" customWidth="1"/>
    <col min="15904" max="15904" width="1.26953125" style="203" customWidth="1"/>
    <col min="15905" max="15930" width="1" style="203" customWidth="1"/>
    <col min="15931" max="16128" width="9" style="203"/>
    <col min="16129" max="16156" width="1" style="203" customWidth="1"/>
    <col min="16157" max="16157" width="11.90625" style="203" customWidth="1"/>
    <col min="16158" max="16158" width="19.90625" style="203" customWidth="1"/>
    <col min="16159" max="16159" width="1" style="203" customWidth="1"/>
    <col min="16160" max="16160" width="1.26953125" style="203" customWidth="1"/>
    <col min="16161" max="16186" width="1" style="203" customWidth="1"/>
    <col min="16187" max="16384" width="9" style="203"/>
  </cols>
  <sheetData>
    <row r="1" spans="1:58" ht="6" customHeight="1">
      <c r="A1" s="449" t="s">
        <v>126</v>
      </c>
      <c r="B1" s="449"/>
      <c r="C1" s="449"/>
      <c r="D1" s="449"/>
      <c r="E1" s="449"/>
      <c r="F1" s="449"/>
    </row>
    <row r="2" spans="1:58" ht="6" customHeight="1">
      <c r="A2" s="449"/>
      <c r="B2" s="449"/>
      <c r="C2" s="449"/>
      <c r="D2" s="449"/>
      <c r="E2" s="449"/>
      <c r="F2" s="449"/>
    </row>
    <row r="3" spans="1:58" ht="6" customHeight="1"/>
    <row r="4" spans="1:58" ht="6" customHeight="1"/>
    <row r="5" spans="1:58" ht="6" customHeight="1">
      <c r="A5" s="1218" t="s">
        <v>360</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8"/>
      <c r="AY5" s="1218"/>
      <c r="AZ5" s="1218"/>
      <c r="BA5" s="1218"/>
      <c r="BB5" s="1218"/>
      <c r="BC5" s="1218"/>
      <c r="BD5" s="1218"/>
      <c r="BE5" s="1218"/>
      <c r="BF5" s="1218"/>
    </row>
    <row r="6" spans="1:58" ht="6" customHeight="1">
      <c r="A6" s="1218"/>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1218"/>
      <c r="AL6" s="1218"/>
      <c r="AM6" s="1218"/>
      <c r="AN6" s="1218"/>
      <c r="AO6" s="1218"/>
      <c r="AP6" s="1218"/>
      <c r="AQ6" s="1218"/>
      <c r="AR6" s="1218"/>
      <c r="AS6" s="1218"/>
      <c r="AT6" s="1218"/>
      <c r="AU6" s="1218"/>
      <c r="AV6" s="1218"/>
      <c r="AW6" s="1218"/>
      <c r="AX6" s="1218"/>
      <c r="AY6" s="1218"/>
      <c r="AZ6" s="1218"/>
      <c r="BA6" s="1218"/>
      <c r="BB6" s="1218"/>
      <c r="BC6" s="1218"/>
      <c r="BD6" s="1218"/>
      <c r="BE6" s="1218"/>
      <c r="BF6" s="1218"/>
    </row>
    <row r="7" spans="1:58" ht="6" customHeight="1">
      <c r="A7" s="1218"/>
      <c r="B7" s="1218"/>
      <c r="C7" s="1218"/>
      <c r="D7" s="1218"/>
      <c r="E7" s="1218"/>
      <c r="F7" s="1218"/>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row>
    <row r="8" spans="1:58" ht="6" customHeight="1"/>
    <row r="9" spans="1:58" ht="6" customHeight="1"/>
    <row r="10" spans="1:58" ht="6" customHeight="1"/>
    <row r="11" spans="1:58" ht="6" customHeight="1">
      <c r="A11" s="1622"/>
      <c r="B11" s="1087"/>
      <c r="C11" s="1087"/>
      <c r="D11" s="1087"/>
      <c r="E11" s="1087"/>
      <c r="F11" s="1087"/>
      <c r="G11" s="1087"/>
      <c r="H11" s="1087"/>
      <c r="I11" s="1087"/>
      <c r="J11" s="1087"/>
      <c r="K11" s="1087"/>
      <c r="L11" s="1087"/>
      <c r="M11" s="1087"/>
      <c r="N11" s="1087"/>
      <c r="O11" s="1087"/>
      <c r="P11" s="1087"/>
      <c r="Q11" s="1087"/>
      <c r="R11" s="1087"/>
      <c r="S11" s="1087"/>
      <c r="T11" s="1087"/>
      <c r="U11" s="1087"/>
      <c r="V11" s="1087"/>
      <c r="W11" s="1087"/>
      <c r="X11" s="1087"/>
      <c r="Y11" s="1088"/>
      <c r="Z11" s="1174" t="s">
        <v>341</v>
      </c>
      <c r="AA11" s="1168"/>
      <c r="AB11" s="1168"/>
      <c r="AC11" s="1168"/>
      <c r="AD11" s="1174" t="s">
        <v>339</v>
      </c>
      <c r="AE11" s="1169"/>
      <c r="AF11" s="1662" t="s">
        <v>634</v>
      </c>
      <c r="AG11" s="1663"/>
      <c r="AH11" s="1663"/>
      <c r="AI11" s="1663"/>
      <c r="AJ11" s="1663"/>
      <c r="AK11" s="1663"/>
      <c r="AL11" s="1663"/>
      <c r="AM11" s="1663"/>
      <c r="AN11" s="1663"/>
      <c r="AO11" s="1663"/>
      <c r="AP11" s="1663"/>
      <c r="AQ11" s="1663"/>
      <c r="AR11" s="1663"/>
      <c r="AS11" s="1663"/>
      <c r="AT11" s="1663"/>
      <c r="AU11" s="1663"/>
      <c r="AV11" s="1663"/>
      <c r="AW11" s="1663"/>
      <c r="AX11" s="1663"/>
      <c r="AY11" s="1663"/>
      <c r="AZ11" s="1663"/>
      <c r="BA11" s="1663"/>
      <c r="BB11" s="1663"/>
      <c r="BC11" s="1663"/>
      <c r="BD11" s="1663"/>
      <c r="BE11" s="1663"/>
      <c r="BF11" s="1664"/>
    </row>
    <row r="12" spans="1:58" ht="6" customHeight="1">
      <c r="A12" s="1637"/>
      <c r="B12" s="1089"/>
      <c r="C12" s="1089"/>
      <c r="D12" s="1089"/>
      <c r="E12" s="1089"/>
      <c r="F12" s="1089"/>
      <c r="G12" s="1089"/>
      <c r="H12" s="1089"/>
      <c r="I12" s="1089"/>
      <c r="J12" s="1089"/>
      <c r="K12" s="1089"/>
      <c r="L12" s="1089"/>
      <c r="M12" s="1089"/>
      <c r="N12" s="1089"/>
      <c r="O12" s="1089"/>
      <c r="P12" s="1089"/>
      <c r="Q12" s="1089"/>
      <c r="R12" s="1089"/>
      <c r="S12" s="1089"/>
      <c r="T12" s="1089"/>
      <c r="U12" s="1089"/>
      <c r="V12" s="1089"/>
      <c r="W12" s="1089"/>
      <c r="X12" s="1089"/>
      <c r="Y12" s="1090"/>
      <c r="Z12" s="1175"/>
      <c r="AA12" s="1170"/>
      <c r="AB12" s="1170"/>
      <c r="AC12" s="1170"/>
      <c r="AD12" s="1175"/>
      <c r="AE12" s="1171"/>
      <c r="AF12" s="1665"/>
      <c r="AG12" s="1666"/>
      <c r="AH12" s="1666"/>
      <c r="AI12" s="1666"/>
      <c r="AJ12" s="1666"/>
      <c r="AK12" s="1666"/>
      <c r="AL12" s="1666"/>
      <c r="AM12" s="1666"/>
      <c r="AN12" s="1666"/>
      <c r="AO12" s="1666"/>
      <c r="AP12" s="1666"/>
      <c r="AQ12" s="1666"/>
      <c r="AR12" s="1666"/>
      <c r="AS12" s="1666"/>
      <c r="AT12" s="1666"/>
      <c r="AU12" s="1666"/>
      <c r="AV12" s="1666"/>
      <c r="AW12" s="1666"/>
      <c r="AX12" s="1666"/>
      <c r="AY12" s="1666"/>
      <c r="AZ12" s="1666"/>
      <c r="BA12" s="1666"/>
      <c r="BB12" s="1666"/>
      <c r="BC12" s="1666"/>
      <c r="BD12" s="1666"/>
      <c r="BE12" s="1666"/>
      <c r="BF12" s="1667"/>
    </row>
    <row r="13" spans="1:58" ht="6" customHeight="1">
      <c r="A13" s="1637"/>
      <c r="B13" s="1089"/>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1089"/>
      <c r="Y13" s="1090"/>
      <c r="Z13" s="1175"/>
      <c r="AA13" s="1170"/>
      <c r="AB13" s="1170"/>
      <c r="AC13" s="1170"/>
      <c r="AD13" s="1175"/>
      <c r="AE13" s="1171"/>
      <c r="AF13" s="1665"/>
      <c r="AG13" s="1666"/>
      <c r="AH13" s="1666"/>
      <c r="AI13" s="1666"/>
      <c r="AJ13" s="1666"/>
      <c r="AK13" s="1666"/>
      <c r="AL13" s="1666"/>
      <c r="AM13" s="1666"/>
      <c r="AN13" s="1666"/>
      <c r="AO13" s="1666"/>
      <c r="AP13" s="1666"/>
      <c r="AQ13" s="1666"/>
      <c r="AR13" s="1666"/>
      <c r="AS13" s="1666"/>
      <c r="AT13" s="1666"/>
      <c r="AU13" s="1666"/>
      <c r="AV13" s="1666"/>
      <c r="AW13" s="1666"/>
      <c r="AX13" s="1666"/>
      <c r="AY13" s="1666"/>
      <c r="AZ13" s="1666"/>
      <c r="BA13" s="1666"/>
      <c r="BB13" s="1666"/>
      <c r="BC13" s="1666"/>
      <c r="BD13" s="1666"/>
      <c r="BE13" s="1666"/>
      <c r="BF13" s="1667"/>
    </row>
    <row r="14" spans="1:58" ht="6" customHeight="1">
      <c r="A14" s="1637"/>
      <c r="B14" s="1089"/>
      <c r="C14" s="1089"/>
      <c r="D14" s="1089"/>
      <c r="E14" s="1089"/>
      <c r="F14" s="1089"/>
      <c r="G14" s="1089"/>
      <c r="H14" s="1089"/>
      <c r="I14" s="1089"/>
      <c r="J14" s="1089"/>
      <c r="K14" s="1089"/>
      <c r="L14" s="1089"/>
      <c r="M14" s="1089"/>
      <c r="N14" s="1089"/>
      <c r="O14" s="1089"/>
      <c r="P14" s="1089"/>
      <c r="Q14" s="1089"/>
      <c r="R14" s="1089"/>
      <c r="S14" s="1089"/>
      <c r="T14" s="1089"/>
      <c r="U14" s="1089"/>
      <c r="V14" s="1089"/>
      <c r="W14" s="1089"/>
      <c r="X14" s="1089"/>
      <c r="Y14" s="1090"/>
      <c r="Z14" s="1176"/>
      <c r="AA14" s="1172"/>
      <c r="AB14" s="1172"/>
      <c r="AC14" s="1172"/>
      <c r="AD14" s="1175"/>
      <c r="AE14" s="1171"/>
      <c r="AF14" s="1665"/>
      <c r="AG14" s="1666"/>
      <c r="AH14" s="1666"/>
      <c r="AI14" s="1666"/>
      <c r="AJ14" s="1666"/>
      <c r="AK14" s="1666"/>
      <c r="AL14" s="1666"/>
      <c r="AM14" s="1666"/>
      <c r="AN14" s="1666"/>
      <c r="AO14" s="1666"/>
      <c r="AP14" s="1666"/>
      <c r="AQ14" s="1666"/>
      <c r="AR14" s="1666"/>
      <c r="AS14" s="1666"/>
      <c r="AT14" s="1666"/>
      <c r="AU14" s="1666"/>
      <c r="AV14" s="1666"/>
      <c r="AW14" s="1666"/>
      <c r="AX14" s="1666"/>
      <c r="AY14" s="1666"/>
      <c r="AZ14" s="1666"/>
      <c r="BA14" s="1666"/>
      <c r="BB14" s="1666"/>
      <c r="BC14" s="1666"/>
      <c r="BD14" s="1666"/>
      <c r="BE14" s="1666"/>
      <c r="BF14" s="1667"/>
    </row>
    <row r="15" spans="1:58" ht="30" customHeight="1">
      <c r="A15" s="1653" t="s">
        <v>361</v>
      </c>
      <c r="B15" s="1654"/>
      <c r="C15" s="1654"/>
      <c r="D15" s="1654"/>
      <c r="E15" s="1654"/>
      <c r="F15" s="1654"/>
      <c r="G15" s="1654"/>
      <c r="H15" s="1654"/>
      <c r="I15" s="1654"/>
      <c r="J15" s="1654"/>
      <c r="K15" s="1654"/>
      <c r="L15" s="1654"/>
      <c r="M15" s="1654"/>
      <c r="N15" s="1654"/>
      <c r="O15" s="1654"/>
      <c r="P15" s="1654"/>
      <c r="Q15" s="1654"/>
      <c r="R15" s="1654"/>
      <c r="S15" s="1654"/>
      <c r="T15" s="1654"/>
      <c r="U15" s="1654"/>
      <c r="V15" s="1654"/>
      <c r="W15" s="1654"/>
      <c r="X15" s="1654"/>
      <c r="Y15" s="1655"/>
      <c r="Z15" s="1656"/>
      <c r="AA15" s="1657"/>
      <c r="AB15" s="320"/>
      <c r="AC15" s="321" t="s">
        <v>347</v>
      </c>
      <c r="AD15" s="1658"/>
      <c r="AE15" s="1659"/>
      <c r="AF15" s="1660"/>
      <c r="AG15" s="1661"/>
      <c r="AH15" s="1661"/>
      <c r="AI15" s="1661"/>
      <c r="AJ15" s="1661"/>
      <c r="AK15" s="1638" t="s">
        <v>362</v>
      </c>
      <c r="AL15" s="1638"/>
      <c r="AM15" s="1661"/>
      <c r="AN15" s="1661"/>
      <c r="AO15" s="1661"/>
      <c r="AP15" s="1661"/>
      <c r="AQ15" s="1638" t="s">
        <v>362</v>
      </c>
      <c r="AR15" s="1638"/>
      <c r="AS15" s="1639"/>
      <c r="AT15" s="1639"/>
      <c r="AU15" s="1639"/>
      <c r="AV15" s="1639"/>
      <c r="AW15" s="1639"/>
      <c r="AX15" s="1639"/>
      <c r="AY15" s="1639"/>
      <c r="AZ15" s="1639"/>
      <c r="BA15" s="1639"/>
      <c r="BB15" s="1639"/>
      <c r="BC15" s="1639"/>
      <c r="BD15" s="1639"/>
      <c r="BE15" s="1639"/>
      <c r="BF15" s="1640"/>
    </row>
    <row r="16" spans="1:58" ht="30" customHeight="1">
      <c r="A16" s="1641" t="s">
        <v>635</v>
      </c>
      <c r="B16" s="1642"/>
      <c r="C16" s="1642"/>
      <c r="D16" s="1642"/>
      <c r="E16" s="1642"/>
      <c r="F16" s="1642"/>
      <c r="G16" s="1642"/>
      <c r="H16" s="1642"/>
      <c r="I16" s="1642"/>
      <c r="J16" s="1642"/>
      <c r="K16" s="1642"/>
      <c r="L16" s="1642"/>
      <c r="M16" s="1642"/>
      <c r="N16" s="1642"/>
      <c r="O16" s="1642"/>
      <c r="P16" s="1642"/>
      <c r="Q16" s="1642"/>
      <c r="R16" s="1642"/>
      <c r="S16" s="1642"/>
      <c r="T16" s="1642"/>
      <c r="U16" s="1642"/>
      <c r="V16" s="1642"/>
      <c r="W16" s="1642"/>
      <c r="X16" s="1642"/>
      <c r="Y16" s="1643"/>
      <c r="Z16" s="1644"/>
      <c r="AA16" s="1645"/>
      <c r="AB16" s="322"/>
      <c r="AC16" s="323" t="s">
        <v>348</v>
      </c>
      <c r="AD16" s="1646"/>
      <c r="AE16" s="1647"/>
      <c r="AF16" s="1648"/>
      <c r="AG16" s="1649"/>
      <c r="AH16" s="1649"/>
      <c r="AI16" s="1649"/>
      <c r="AJ16" s="1649"/>
      <c r="AK16" s="1650" t="s">
        <v>362</v>
      </c>
      <c r="AL16" s="1650"/>
      <c r="AM16" s="1649"/>
      <c r="AN16" s="1649"/>
      <c r="AO16" s="1649"/>
      <c r="AP16" s="1649"/>
      <c r="AQ16" s="1650" t="s">
        <v>362</v>
      </c>
      <c r="AR16" s="1650"/>
      <c r="AS16" s="1651"/>
      <c r="AT16" s="1651"/>
      <c r="AU16" s="1651"/>
      <c r="AV16" s="1651"/>
      <c r="AW16" s="1651"/>
      <c r="AX16" s="1651"/>
      <c r="AY16" s="1651"/>
      <c r="AZ16" s="1651"/>
      <c r="BA16" s="1651"/>
      <c r="BB16" s="1651"/>
      <c r="BC16" s="1651"/>
      <c r="BD16" s="1651"/>
      <c r="BE16" s="1651"/>
      <c r="BF16" s="1652"/>
    </row>
    <row r="17" spans="1:58" ht="30" customHeight="1">
      <c r="A17" s="1625" t="s">
        <v>363</v>
      </c>
      <c r="B17" s="1626"/>
      <c r="C17" s="1626"/>
      <c r="D17" s="1626"/>
      <c r="E17" s="1626"/>
      <c r="F17" s="1626"/>
      <c r="G17" s="1626"/>
      <c r="H17" s="1626"/>
      <c r="I17" s="1626"/>
      <c r="J17" s="1626"/>
      <c r="K17" s="1626"/>
      <c r="L17" s="1626"/>
      <c r="M17" s="1626"/>
      <c r="N17" s="1626"/>
      <c r="O17" s="1626"/>
      <c r="P17" s="1626"/>
      <c r="Q17" s="1626"/>
      <c r="R17" s="1626"/>
      <c r="S17" s="1626"/>
      <c r="T17" s="1626"/>
      <c r="U17" s="1626"/>
      <c r="V17" s="1626"/>
      <c r="W17" s="1626"/>
      <c r="X17" s="1626"/>
      <c r="Y17" s="1627"/>
      <c r="Z17" s="1628"/>
      <c r="AA17" s="1629"/>
      <c r="AB17" s="324"/>
      <c r="AC17" s="325" t="s">
        <v>348</v>
      </c>
      <c r="AD17" s="1630"/>
      <c r="AE17" s="1631"/>
      <c r="AF17" s="1632"/>
      <c r="AG17" s="1633"/>
      <c r="AH17" s="1633"/>
      <c r="AI17" s="1633"/>
      <c r="AJ17" s="1633"/>
      <c r="AK17" s="1634" t="s">
        <v>362</v>
      </c>
      <c r="AL17" s="1634"/>
      <c r="AM17" s="1633"/>
      <c r="AN17" s="1633"/>
      <c r="AO17" s="1633"/>
      <c r="AP17" s="1633"/>
      <c r="AQ17" s="1634" t="s">
        <v>362</v>
      </c>
      <c r="AR17" s="1634"/>
      <c r="AS17" s="1635"/>
      <c r="AT17" s="1635"/>
      <c r="AU17" s="1635"/>
      <c r="AV17" s="1635"/>
      <c r="AW17" s="1635"/>
      <c r="AX17" s="1635"/>
      <c r="AY17" s="1635"/>
      <c r="AZ17" s="1635"/>
      <c r="BA17" s="1635"/>
      <c r="BB17" s="1635"/>
      <c r="BC17" s="1635"/>
      <c r="BD17" s="1635"/>
      <c r="BE17" s="1635"/>
      <c r="BF17" s="1636"/>
    </row>
    <row r="18" spans="1:58" ht="24" customHeight="1">
      <c r="A18" s="1637" t="s">
        <v>364</v>
      </c>
      <c r="B18" s="1089"/>
      <c r="C18" s="1089"/>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90"/>
      <c r="Z18" s="326"/>
      <c r="AA18" s="1623"/>
      <c r="AB18" s="1623"/>
      <c r="AC18" s="327" t="s">
        <v>365</v>
      </c>
      <c r="AD18" s="328"/>
      <c r="AE18" s="1623"/>
      <c r="AF18" s="1623"/>
      <c r="AG18" s="1623"/>
      <c r="AH18" s="1623"/>
      <c r="AI18" s="1623"/>
      <c r="AJ18" s="1623"/>
      <c r="AK18" s="1623"/>
      <c r="AL18" s="1623"/>
      <c r="AM18" s="1623"/>
      <c r="AN18" s="1623"/>
      <c r="AO18" s="1623"/>
      <c r="AP18" s="1623"/>
      <c r="AQ18" s="1623"/>
      <c r="AR18" s="1623"/>
      <c r="AS18" s="1623"/>
      <c r="AT18" s="1623"/>
      <c r="AU18" s="1623"/>
      <c r="AV18" s="1623"/>
      <c r="AW18" s="1623"/>
      <c r="AX18" s="1623"/>
      <c r="AY18" s="1623"/>
      <c r="AZ18" s="1623"/>
      <c r="BA18" s="1623"/>
      <c r="BB18" s="1623"/>
      <c r="BC18" s="1623"/>
      <c r="BD18" s="1623"/>
      <c r="BE18" s="1623"/>
      <c r="BF18" s="1624"/>
    </row>
    <row r="19" spans="1:58" ht="25.5" customHeight="1">
      <c r="A19" s="1622" t="s">
        <v>366</v>
      </c>
      <c r="B19" s="1087"/>
      <c r="C19" s="1087"/>
      <c r="D19" s="1087"/>
      <c r="E19" s="1087"/>
      <c r="F19" s="1087"/>
      <c r="G19" s="1087"/>
      <c r="H19" s="1087"/>
      <c r="I19" s="1087"/>
      <c r="J19" s="1087"/>
      <c r="K19" s="1087"/>
      <c r="L19" s="1087"/>
      <c r="M19" s="1087"/>
      <c r="N19" s="1087"/>
      <c r="O19" s="1087"/>
      <c r="P19" s="1087"/>
      <c r="Q19" s="1087"/>
      <c r="R19" s="1087"/>
      <c r="S19" s="1087"/>
      <c r="T19" s="1087"/>
      <c r="U19" s="1087"/>
      <c r="V19" s="1087"/>
      <c r="W19" s="1087"/>
      <c r="X19" s="1087"/>
      <c r="Y19" s="1088"/>
      <c r="Z19" s="326"/>
      <c r="AA19" s="1623"/>
      <c r="AB19" s="1623"/>
      <c r="AC19" s="327" t="s">
        <v>365</v>
      </c>
      <c r="AD19" s="328"/>
      <c r="AE19" s="1623"/>
      <c r="AF19" s="1623"/>
      <c r="AG19" s="1623"/>
      <c r="AH19" s="1623"/>
      <c r="AI19" s="1623"/>
      <c r="AJ19" s="1623"/>
      <c r="AK19" s="1623"/>
      <c r="AL19" s="1623"/>
      <c r="AM19" s="1623"/>
      <c r="AN19" s="1623"/>
      <c r="AO19" s="1623"/>
      <c r="AP19" s="1623"/>
      <c r="AQ19" s="1623"/>
      <c r="AR19" s="1623"/>
      <c r="AS19" s="1623"/>
      <c r="AT19" s="1623"/>
      <c r="AU19" s="1623"/>
      <c r="AV19" s="1623"/>
      <c r="AW19" s="1623"/>
      <c r="AX19" s="1623"/>
      <c r="AY19" s="1623"/>
      <c r="AZ19" s="1623"/>
      <c r="BA19" s="1623"/>
      <c r="BB19" s="1623"/>
      <c r="BC19" s="1623"/>
      <c r="BD19" s="1623"/>
      <c r="BE19" s="1623"/>
      <c r="BF19" s="1624"/>
    </row>
    <row r="20" spans="1:58" ht="24.75" customHeight="1">
      <c r="A20" s="1622" t="s">
        <v>368</v>
      </c>
      <c r="B20" s="1087"/>
      <c r="C20" s="1087"/>
      <c r="D20" s="1087"/>
      <c r="E20" s="1087"/>
      <c r="F20" s="1087"/>
      <c r="G20" s="1087"/>
      <c r="H20" s="1087"/>
      <c r="I20" s="1087"/>
      <c r="J20" s="1087"/>
      <c r="K20" s="1087"/>
      <c r="L20" s="1087"/>
      <c r="M20" s="1087"/>
      <c r="N20" s="1087"/>
      <c r="O20" s="1087"/>
      <c r="P20" s="1087"/>
      <c r="Q20" s="1087"/>
      <c r="R20" s="1087"/>
      <c r="S20" s="1087"/>
      <c r="T20" s="1087"/>
      <c r="U20" s="1087"/>
      <c r="V20" s="1087"/>
      <c r="W20" s="1087"/>
      <c r="X20" s="1087"/>
      <c r="Y20" s="1088"/>
      <c r="Z20" s="326"/>
      <c r="AA20" s="1623"/>
      <c r="AB20" s="1623"/>
      <c r="AC20" s="327" t="s">
        <v>367</v>
      </c>
      <c r="AD20" s="328"/>
      <c r="AE20" s="1623"/>
      <c r="AF20" s="1623"/>
      <c r="AG20" s="1623"/>
      <c r="AH20" s="1623"/>
      <c r="AI20" s="1623"/>
      <c r="AJ20" s="1623"/>
      <c r="AK20" s="1623"/>
      <c r="AL20" s="1623"/>
      <c r="AM20" s="1623"/>
      <c r="AN20" s="1623"/>
      <c r="AO20" s="1623"/>
      <c r="AP20" s="1623"/>
      <c r="AQ20" s="1623"/>
      <c r="AR20" s="1623"/>
      <c r="AS20" s="1623"/>
      <c r="AT20" s="1623"/>
      <c r="AU20" s="1623"/>
      <c r="AV20" s="1623"/>
      <c r="AW20" s="1623"/>
      <c r="AX20" s="1623"/>
      <c r="AY20" s="1623"/>
      <c r="AZ20" s="1623"/>
      <c r="BA20" s="1623"/>
      <c r="BB20" s="1623"/>
      <c r="BC20" s="1623"/>
      <c r="BD20" s="1623"/>
      <c r="BE20" s="1623"/>
      <c r="BF20" s="1624"/>
    </row>
    <row r="21" spans="1:58" ht="23.25" customHeight="1">
      <c r="A21" s="1622" t="s">
        <v>369</v>
      </c>
      <c r="B21" s="1087"/>
      <c r="C21" s="1087"/>
      <c r="D21" s="1087"/>
      <c r="E21" s="1087"/>
      <c r="F21" s="1087"/>
      <c r="G21" s="1087"/>
      <c r="H21" s="1087"/>
      <c r="I21" s="1087"/>
      <c r="J21" s="1087"/>
      <c r="K21" s="1087"/>
      <c r="L21" s="1087"/>
      <c r="M21" s="1087"/>
      <c r="N21" s="1087"/>
      <c r="O21" s="1087"/>
      <c r="P21" s="1087"/>
      <c r="Q21" s="1087"/>
      <c r="R21" s="1087"/>
      <c r="S21" s="1087"/>
      <c r="T21" s="1087"/>
      <c r="U21" s="1087"/>
      <c r="V21" s="1087"/>
      <c r="W21" s="1087"/>
      <c r="X21" s="1087"/>
      <c r="Y21" s="1088"/>
      <c r="Z21" s="329"/>
      <c r="AA21" s="1388"/>
      <c r="AB21" s="1388"/>
      <c r="AC21" s="327" t="s">
        <v>365</v>
      </c>
      <c r="AD21" s="328"/>
      <c r="AE21" s="1388"/>
      <c r="AF21" s="1388"/>
      <c r="AG21" s="1388"/>
      <c r="AH21" s="1388"/>
      <c r="AI21" s="1388"/>
      <c r="AJ21" s="1388"/>
      <c r="AK21" s="1388"/>
      <c r="AL21" s="1388"/>
      <c r="AM21" s="1388"/>
      <c r="AN21" s="1388"/>
      <c r="AO21" s="1388"/>
      <c r="AP21" s="1388"/>
      <c r="AQ21" s="1388"/>
      <c r="AR21" s="1388"/>
      <c r="AS21" s="1388"/>
      <c r="AT21" s="1388"/>
      <c r="AU21" s="1388"/>
      <c r="AV21" s="1388"/>
      <c r="AW21" s="1388"/>
      <c r="AX21" s="1388"/>
      <c r="AY21" s="1388"/>
      <c r="AZ21" s="1388"/>
      <c r="BA21" s="1388"/>
      <c r="BB21" s="1388"/>
      <c r="BC21" s="1388"/>
      <c r="BD21" s="1388"/>
      <c r="BE21" s="1388"/>
      <c r="BF21" s="1391"/>
    </row>
    <row r="22" spans="1:58" ht="229.5" customHeight="1">
      <c r="A22" s="1619" t="s">
        <v>370</v>
      </c>
      <c r="B22" s="1620"/>
      <c r="C22" s="1620"/>
      <c r="D22" s="1620"/>
      <c r="E22" s="1620"/>
      <c r="F22" s="1620"/>
      <c r="G22" s="1620"/>
      <c r="H22" s="1620"/>
      <c r="I22" s="1620"/>
      <c r="J22" s="1620"/>
      <c r="K22" s="1620"/>
      <c r="L22" s="1620"/>
      <c r="M22" s="1620"/>
      <c r="N22" s="1620"/>
      <c r="O22" s="1620"/>
      <c r="P22" s="1620"/>
      <c r="Q22" s="1620"/>
      <c r="R22" s="1620"/>
      <c r="S22" s="1620"/>
      <c r="T22" s="1620"/>
      <c r="U22" s="1620"/>
      <c r="V22" s="1620"/>
      <c r="W22" s="1620"/>
      <c r="X22" s="1620"/>
      <c r="Y22" s="1621"/>
      <c r="Z22" s="400"/>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c r="BA22" s="401"/>
      <c r="BB22" s="401"/>
      <c r="BC22" s="401"/>
      <c r="BD22" s="401"/>
      <c r="BE22" s="401"/>
      <c r="BF22" s="402"/>
    </row>
    <row r="23" spans="1:58" ht="23.25" customHeight="1">
      <c r="A23" s="1181" t="s">
        <v>371</v>
      </c>
      <c r="B23" s="1182"/>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3"/>
      <c r="Z23" s="329"/>
      <c r="AA23" s="1388"/>
      <c r="AB23" s="1388"/>
      <c r="AC23" s="327" t="s">
        <v>372</v>
      </c>
      <c r="AD23" s="314"/>
      <c r="AE23" s="1388"/>
      <c r="AF23" s="1388"/>
      <c r="AG23" s="1388"/>
      <c r="AH23" s="1388"/>
      <c r="AI23" s="1388"/>
      <c r="AJ23" s="1388"/>
      <c r="AK23" s="1388"/>
      <c r="AL23" s="1388"/>
      <c r="AM23" s="1388"/>
      <c r="AN23" s="1388"/>
      <c r="AO23" s="1388"/>
      <c r="AP23" s="1388"/>
      <c r="AQ23" s="1388"/>
      <c r="AR23" s="1388"/>
      <c r="AS23" s="1388"/>
      <c r="AT23" s="1388"/>
      <c r="AU23" s="1388"/>
      <c r="AV23" s="1388"/>
      <c r="AW23" s="1388"/>
      <c r="AX23" s="1388"/>
      <c r="AY23" s="1388"/>
      <c r="AZ23" s="1388"/>
      <c r="BA23" s="1388"/>
      <c r="BB23" s="1388"/>
      <c r="BC23" s="1388"/>
      <c r="BD23" s="1388"/>
      <c r="BE23" s="1388"/>
      <c r="BF23" s="1391"/>
    </row>
    <row r="24" spans="1:58" ht="234" customHeight="1">
      <c r="A24" s="1619" t="s">
        <v>373</v>
      </c>
      <c r="B24" s="1620"/>
      <c r="C24" s="1620"/>
      <c r="D24" s="1620"/>
      <c r="E24" s="1620"/>
      <c r="F24" s="1620"/>
      <c r="G24" s="1620"/>
      <c r="H24" s="1620"/>
      <c r="I24" s="1620"/>
      <c r="J24" s="1620"/>
      <c r="K24" s="1620"/>
      <c r="L24" s="1620"/>
      <c r="M24" s="1620"/>
      <c r="N24" s="1620"/>
      <c r="O24" s="1620"/>
      <c r="P24" s="1620"/>
      <c r="Q24" s="1620"/>
      <c r="R24" s="1620"/>
      <c r="S24" s="1620"/>
      <c r="T24" s="1620"/>
      <c r="U24" s="1620"/>
      <c r="V24" s="1620"/>
      <c r="W24" s="1620"/>
      <c r="X24" s="1620"/>
      <c r="Y24" s="1621"/>
      <c r="Z24" s="400"/>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2"/>
    </row>
    <row r="25" spans="1:58" ht="6" customHeight="1"/>
    <row r="26" spans="1:58" ht="6" customHeight="1"/>
    <row r="27" spans="1:58" ht="6" customHeight="1"/>
  </sheetData>
  <mergeCells count="49">
    <mergeCell ref="A1:F2"/>
    <mergeCell ref="A5:BF7"/>
    <mergeCell ref="A11:Y14"/>
    <mergeCell ref="Z11:AC14"/>
    <mergeCell ref="AD11:AE14"/>
    <mergeCell ref="AF11:BF14"/>
    <mergeCell ref="AQ15:AR15"/>
    <mergeCell ref="AS15:BF15"/>
    <mergeCell ref="A16:Y16"/>
    <mergeCell ref="Z16:AA16"/>
    <mergeCell ref="AD16:AE16"/>
    <mergeCell ref="AF16:AJ16"/>
    <mergeCell ref="AK16:AL16"/>
    <mergeCell ref="AM16:AP16"/>
    <mergeCell ref="AQ16:AR16"/>
    <mergeCell ref="AS16:BF16"/>
    <mergeCell ref="A15:Y15"/>
    <mergeCell ref="Z15:AA15"/>
    <mergeCell ref="AD15:AE15"/>
    <mergeCell ref="AF15:AJ15"/>
    <mergeCell ref="AK15:AL15"/>
    <mergeCell ref="AM15:AP15"/>
    <mergeCell ref="A19:Y19"/>
    <mergeCell ref="AA19:AB19"/>
    <mergeCell ref="AE19:BF19"/>
    <mergeCell ref="A17:Y17"/>
    <mergeCell ref="Z17:AA17"/>
    <mergeCell ref="AD17:AE17"/>
    <mergeCell ref="AF17:AJ17"/>
    <mergeCell ref="AK17:AL17"/>
    <mergeCell ref="AM17:AP17"/>
    <mergeCell ref="AQ17:AR17"/>
    <mergeCell ref="AS17:BF17"/>
    <mergeCell ref="A18:Y18"/>
    <mergeCell ref="AA18:AB18"/>
    <mergeCell ref="AE18:BF18"/>
    <mergeCell ref="A24:Y24"/>
    <mergeCell ref="Z24:BF24"/>
    <mergeCell ref="A20:Y20"/>
    <mergeCell ref="AA20:AB20"/>
    <mergeCell ref="AE20:BF20"/>
    <mergeCell ref="A21:Y21"/>
    <mergeCell ref="AA21:AB21"/>
    <mergeCell ref="AE21:BF21"/>
    <mergeCell ref="A22:Y22"/>
    <mergeCell ref="Z22:BF22"/>
    <mergeCell ref="A23:Y23"/>
    <mergeCell ref="AA23:AB23"/>
    <mergeCell ref="AE23:BF23"/>
  </mergeCells>
  <phoneticPr fontId="3"/>
  <dataValidations count="3">
    <dataValidation type="list" allowBlank="1" showInputMessage="1" showErrorMessage="1" sqref="AC23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WMO23 WWK23 AC65559 JY65559 TU65559 ADQ65559 ANM65559 AXI65559 BHE65559 BRA65559 CAW65559 CKS65559 CUO65559 DEK65559 DOG65559 DYC65559 EHY65559 ERU65559 FBQ65559 FLM65559 FVI65559 GFE65559 GPA65559 GYW65559 HIS65559 HSO65559 ICK65559 IMG65559 IWC65559 JFY65559 JPU65559 JZQ65559 KJM65559 KTI65559 LDE65559 LNA65559 LWW65559 MGS65559 MQO65559 NAK65559 NKG65559 NUC65559 ODY65559 ONU65559 OXQ65559 PHM65559 PRI65559 QBE65559 QLA65559 QUW65559 RES65559 ROO65559 RYK65559 SIG65559 SSC65559 TBY65559 TLU65559 TVQ65559 UFM65559 UPI65559 UZE65559 VJA65559 VSW65559 WCS65559 WMO65559 WWK65559 AC131095 JY131095 TU131095 ADQ131095 ANM131095 AXI131095 BHE131095 BRA131095 CAW131095 CKS131095 CUO131095 DEK131095 DOG131095 DYC131095 EHY131095 ERU131095 FBQ131095 FLM131095 FVI131095 GFE131095 GPA131095 GYW131095 HIS131095 HSO131095 ICK131095 IMG131095 IWC131095 JFY131095 JPU131095 JZQ131095 KJM131095 KTI131095 LDE131095 LNA131095 LWW131095 MGS131095 MQO131095 NAK131095 NKG131095 NUC131095 ODY131095 ONU131095 OXQ131095 PHM131095 PRI131095 QBE131095 QLA131095 QUW131095 RES131095 ROO131095 RYK131095 SIG131095 SSC131095 TBY131095 TLU131095 TVQ131095 UFM131095 UPI131095 UZE131095 VJA131095 VSW131095 WCS131095 WMO131095 WWK131095 AC196631 JY196631 TU196631 ADQ196631 ANM196631 AXI196631 BHE196631 BRA196631 CAW196631 CKS196631 CUO196631 DEK196631 DOG196631 DYC196631 EHY196631 ERU196631 FBQ196631 FLM196631 FVI196631 GFE196631 GPA196631 GYW196631 HIS196631 HSO196631 ICK196631 IMG196631 IWC196631 JFY196631 JPU196631 JZQ196631 KJM196631 KTI196631 LDE196631 LNA196631 LWW196631 MGS196631 MQO196631 NAK196631 NKG196631 NUC196631 ODY196631 ONU196631 OXQ196631 PHM196631 PRI196631 QBE196631 QLA196631 QUW196631 RES196631 ROO196631 RYK196631 SIG196631 SSC196631 TBY196631 TLU196631 TVQ196631 UFM196631 UPI196631 UZE196631 VJA196631 VSW196631 WCS196631 WMO196631 WWK196631 AC262167 JY262167 TU262167 ADQ262167 ANM262167 AXI262167 BHE262167 BRA262167 CAW262167 CKS262167 CUO262167 DEK262167 DOG262167 DYC262167 EHY262167 ERU262167 FBQ262167 FLM262167 FVI262167 GFE262167 GPA262167 GYW262167 HIS262167 HSO262167 ICK262167 IMG262167 IWC262167 JFY262167 JPU262167 JZQ262167 KJM262167 KTI262167 LDE262167 LNA262167 LWW262167 MGS262167 MQO262167 NAK262167 NKG262167 NUC262167 ODY262167 ONU262167 OXQ262167 PHM262167 PRI262167 QBE262167 QLA262167 QUW262167 RES262167 ROO262167 RYK262167 SIG262167 SSC262167 TBY262167 TLU262167 TVQ262167 UFM262167 UPI262167 UZE262167 VJA262167 VSW262167 WCS262167 WMO262167 WWK262167 AC327703 JY327703 TU327703 ADQ327703 ANM327703 AXI327703 BHE327703 BRA327703 CAW327703 CKS327703 CUO327703 DEK327703 DOG327703 DYC327703 EHY327703 ERU327703 FBQ327703 FLM327703 FVI327703 GFE327703 GPA327703 GYW327703 HIS327703 HSO327703 ICK327703 IMG327703 IWC327703 JFY327703 JPU327703 JZQ327703 KJM327703 KTI327703 LDE327703 LNA327703 LWW327703 MGS327703 MQO327703 NAK327703 NKG327703 NUC327703 ODY327703 ONU327703 OXQ327703 PHM327703 PRI327703 QBE327703 QLA327703 QUW327703 RES327703 ROO327703 RYK327703 SIG327703 SSC327703 TBY327703 TLU327703 TVQ327703 UFM327703 UPI327703 UZE327703 VJA327703 VSW327703 WCS327703 WMO327703 WWK327703 AC393239 JY393239 TU393239 ADQ393239 ANM393239 AXI393239 BHE393239 BRA393239 CAW393239 CKS393239 CUO393239 DEK393239 DOG393239 DYC393239 EHY393239 ERU393239 FBQ393239 FLM393239 FVI393239 GFE393239 GPA393239 GYW393239 HIS393239 HSO393239 ICK393239 IMG393239 IWC393239 JFY393239 JPU393239 JZQ393239 KJM393239 KTI393239 LDE393239 LNA393239 LWW393239 MGS393239 MQO393239 NAK393239 NKG393239 NUC393239 ODY393239 ONU393239 OXQ393239 PHM393239 PRI393239 QBE393239 QLA393239 QUW393239 RES393239 ROO393239 RYK393239 SIG393239 SSC393239 TBY393239 TLU393239 TVQ393239 UFM393239 UPI393239 UZE393239 VJA393239 VSW393239 WCS393239 WMO393239 WWK393239 AC458775 JY458775 TU458775 ADQ458775 ANM458775 AXI458775 BHE458775 BRA458775 CAW458775 CKS458775 CUO458775 DEK458775 DOG458775 DYC458775 EHY458775 ERU458775 FBQ458775 FLM458775 FVI458775 GFE458775 GPA458775 GYW458775 HIS458775 HSO458775 ICK458775 IMG458775 IWC458775 JFY458775 JPU458775 JZQ458775 KJM458775 KTI458775 LDE458775 LNA458775 LWW458775 MGS458775 MQO458775 NAK458775 NKG458775 NUC458775 ODY458775 ONU458775 OXQ458775 PHM458775 PRI458775 QBE458775 QLA458775 QUW458775 RES458775 ROO458775 RYK458775 SIG458775 SSC458775 TBY458775 TLU458775 TVQ458775 UFM458775 UPI458775 UZE458775 VJA458775 VSW458775 WCS458775 WMO458775 WWK458775 AC524311 JY524311 TU524311 ADQ524311 ANM524311 AXI524311 BHE524311 BRA524311 CAW524311 CKS524311 CUO524311 DEK524311 DOG524311 DYC524311 EHY524311 ERU524311 FBQ524311 FLM524311 FVI524311 GFE524311 GPA524311 GYW524311 HIS524311 HSO524311 ICK524311 IMG524311 IWC524311 JFY524311 JPU524311 JZQ524311 KJM524311 KTI524311 LDE524311 LNA524311 LWW524311 MGS524311 MQO524311 NAK524311 NKG524311 NUC524311 ODY524311 ONU524311 OXQ524311 PHM524311 PRI524311 QBE524311 QLA524311 QUW524311 RES524311 ROO524311 RYK524311 SIG524311 SSC524311 TBY524311 TLU524311 TVQ524311 UFM524311 UPI524311 UZE524311 VJA524311 VSW524311 WCS524311 WMO524311 WWK524311 AC589847 JY589847 TU589847 ADQ589847 ANM589847 AXI589847 BHE589847 BRA589847 CAW589847 CKS589847 CUO589847 DEK589847 DOG589847 DYC589847 EHY589847 ERU589847 FBQ589847 FLM589847 FVI589847 GFE589847 GPA589847 GYW589847 HIS589847 HSO589847 ICK589847 IMG589847 IWC589847 JFY589847 JPU589847 JZQ589847 KJM589847 KTI589847 LDE589847 LNA589847 LWW589847 MGS589847 MQO589847 NAK589847 NKG589847 NUC589847 ODY589847 ONU589847 OXQ589847 PHM589847 PRI589847 QBE589847 QLA589847 QUW589847 RES589847 ROO589847 RYK589847 SIG589847 SSC589847 TBY589847 TLU589847 TVQ589847 UFM589847 UPI589847 UZE589847 VJA589847 VSW589847 WCS589847 WMO589847 WWK589847 AC655383 JY655383 TU655383 ADQ655383 ANM655383 AXI655383 BHE655383 BRA655383 CAW655383 CKS655383 CUO655383 DEK655383 DOG655383 DYC655383 EHY655383 ERU655383 FBQ655383 FLM655383 FVI655383 GFE655383 GPA655383 GYW655383 HIS655383 HSO655383 ICK655383 IMG655383 IWC655383 JFY655383 JPU655383 JZQ655383 KJM655383 KTI655383 LDE655383 LNA655383 LWW655383 MGS655383 MQO655383 NAK655383 NKG655383 NUC655383 ODY655383 ONU655383 OXQ655383 PHM655383 PRI655383 QBE655383 QLA655383 QUW655383 RES655383 ROO655383 RYK655383 SIG655383 SSC655383 TBY655383 TLU655383 TVQ655383 UFM655383 UPI655383 UZE655383 VJA655383 VSW655383 WCS655383 WMO655383 WWK655383 AC720919 JY720919 TU720919 ADQ720919 ANM720919 AXI720919 BHE720919 BRA720919 CAW720919 CKS720919 CUO720919 DEK720919 DOG720919 DYC720919 EHY720919 ERU720919 FBQ720919 FLM720919 FVI720919 GFE720919 GPA720919 GYW720919 HIS720919 HSO720919 ICK720919 IMG720919 IWC720919 JFY720919 JPU720919 JZQ720919 KJM720919 KTI720919 LDE720919 LNA720919 LWW720919 MGS720919 MQO720919 NAK720919 NKG720919 NUC720919 ODY720919 ONU720919 OXQ720919 PHM720919 PRI720919 QBE720919 QLA720919 QUW720919 RES720919 ROO720919 RYK720919 SIG720919 SSC720919 TBY720919 TLU720919 TVQ720919 UFM720919 UPI720919 UZE720919 VJA720919 VSW720919 WCS720919 WMO720919 WWK720919 AC786455 JY786455 TU786455 ADQ786455 ANM786455 AXI786455 BHE786455 BRA786455 CAW786455 CKS786455 CUO786455 DEK786455 DOG786455 DYC786455 EHY786455 ERU786455 FBQ786455 FLM786455 FVI786455 GFE786455 GPA786455 GYW786455 HIS786455 HSO786455 ICK786455 IMG786455 IWC786455 JFY786455 JPU786455 JZQ786455 KJM786455 KTI786455 LDE786455 LNA786455 LWW786455 MGS786455 MQO786455 NAK786455 NKG786455 NUC786455 ODY786455 ONU786455 OXQ786455 PHM786455 PRI786455 QBE786455 QLA786455 QUW786455 RES786455 ROO786455 RYK786455 SIG786455 SSC786455 TBY786455 TLU786455 TVQ786455 UFM786455 UPI786455 UZE786455 VJA786455 VSW786455 WCS786455 WMO786455 WWK786455 AC851991 JY851991 TU851991 ADQ851991 ANM851991 AXI851991 BHE851991 BRA851991 CAW851991 CKS851991 CUO851991 DEK851991 DOG851991 DYC851991 EHY851991 ERU851991 FBQ851991 FLM851991 FVI851991 GFE851991 GPA851991 GYW851991 HIS851991 HSO851991 ICK851991 IMG851991 IWC851991 JFY851991 JPU851991 JZQ851991 KJM851991 KTI851991 LDE851991 LNA851991 LWW851991 MGS851991 MQO851991 NAK851991 NKG851991 NUC851991 ODY851991 ONU851991 OXQ851991 PHM851991 PRI851991 QBE851991 QLA851991 QUW851991 RES851991 ROO851991 RYK851991 SIG851991 SSC851991 TBY851991 TLU851991 TVQ851991 UFM851991 UPI851991 UZE851991 VJA851991 VSW851991 WCS851991 WMO851991 WWK851991 AC917527 JY917527 TU917527 ADQ917527 ANM917527 AXI917527 BHE917527 BRA917527 CAW917527 CKS917527 CUO917527 DEK917527 DOG917527 DYC917527 EHY917527 ERU917527 FBQ917527 FLM917527 FVI917527 GFE917527 GPA917527 GYW917527 HIS917527 HSO917527 ICK917527 IMG917527 IWC917527 JFY917527 JPU917527 JZQ917527 KJM917527 KTI917527 LDE917527 LNA917527 LWW917527 MGS917527 MQO917527 NAK917527 NKG917527 NUC917527 ODY917527 ONU917527 OXQ917527 PHM917527 PRI917527 QBE917527 QLA917527 QUW917527 RES917527 ROO917527 RYK917527 SIG917527 SSC917527 TBY917527 TLU917527 TVQ917527 UFM917527 UPI917527 UZE917527 VJA917527 VSW917527 WCS917527 WMO917527 WWK917527 AC983063 JY983063 TU983063 ADQ983063 ANM983063 AXI983063 BHE983063 BRA983063 CAW983063 CKS983063 CUO983063 DEK983063 DOG983063 DYC983063 EHY983063 ERU983063 FBQ983063 FLM983063 FVI983063 GFE983063 GPA983063 GYW983063 HIS983063 HSO983063 ICK983063 IMG983063 IWC983063 JFY983063 JPU983063 JZQ983063 KJM983063 KTI983063 LDE983063 LNA983063 LWW983063 MGS983063 MQO983063 NAK983063 NKG983063 NUC983063 ODY983063 ONU983063 OXQ983063 PHM983063 PRI983063 QBE983063 QLA983063 QUW983063 RES983063 ROO983063 RYK983063 SIG983063 SSC983063 TBY983063 TLU983063 TVQ983063 UFM983063 UPI983063 UZE983063 VJA983063 VSW983063 WCS983063 WMO983063 WWK983063" xr:uid="{00000000-0002-0000-1500-000000000000}">
      <formula1>"有,無"</formula1>
    </dataValidation>
    <dataValidation type="list" allowBlank="1" showInputMessage="1" showErrorMessage="1" sqref="AC18:AC21 JY18:JY21 TU18:TU21 ADQ18:ADQ21 ANM18:ANM21 AXI18:AXI21 BHE18:BHE21 BRA18:BRA21 CAW18:CAW21 CKS18:CKS21 CUO18:CUO21 DEK18:DEK21 DOG18:DOG21 DYC18:DYC21 EHY18:EHY21 ERU18:ERU21 FBQ18:FBQ21 FLM18:FLM21 FVI18:FVI21 GFE18:GFE21 GPA18:GPA21 GYW18:GYW21 HIS18:HIS21 HSO18:HSO21 ICK18:ICK21 IMG18:IMG21 IWC18:IWC21 JFY18:JFY21 JPU18:JPU21 JZQ18:JZQ21 KJM18:KJM21 KTI18:KTI21 LDE18:LDE21 LNA18:LNA21 LWW18:LWW21 MGS18:MGS21 MQO18:MQO21 NAK18:NAK21 NKG18:NKG21 NUC18:NUC21 ODY18:ODY21 ONU18:ONU21 OXQ18:OXQ21 PHM18:PHM21 PRI18:PRI21 QBE18:QBE21 QLA18:QLA21 QUW18:QUW21 RES18:RES21 ROO18:ROO21 RYK18:RYK21 SIG18:SIG21 SSC18:SSC21 TBY18:TBY21 TLU18:TLU21 TVQ18:TVQ21 UFM18:UFM21 UPI18:UPI21 UZE18:UZE21 VJA18:VJA21 VSW18:VSW21 WCS18:WCS21 WMO18:WMO21 WWK18:WWK21 AC65554:AC65557 JY65554:JY65557 TU65554:TU65557 ADQ65554:ADQ65557 ANM65554:ANM65557 AXI65554:AXI65557 BHE65554:BHE65557 BRA65554:BRA65557 CAW65554:CAW65557 CKS65554:CKS65557 CUO65554:CUO65557 DEK65554:DEK65557 DOG65554:DOG65557 DYC65554:DYC65557 EHY65554:EHY65557 ERU65554:ERU65557 FBQ65554:FBQ65557 FLM65554:FLM65557 FVI65554:FVI65557 GFE65554:GFE65557 GPA65554:GPA65557 GYW65554:GYW65557 HIS65554:HIS65557 HSO65554:HSO65557 ICK65554:ICK65557 IMG65554:IMG65557 IWC65554:IWC65557 JFY65554:JFY65557 JPU65554:JPU65557 JZQ65554:JZQ65557 KJM65554:KJM65557 KTI65554:KTI65557 LDE65554:LDE65557 LNA65554:LNA65557 LWW65554:LWW65557 MGS65554:MGS65557 MQO65554:MQO65557 NAK65554:NAK65557 NKG65554:NKG65557 NUC65554:NUC65557 ODY65554:ODY65557 ONU65554:ONU65557 OXQ65554:OXQ65557 PHM65554:PHM65557 PRI65554:PRI65557 QBE65554:QBE65557 QLA65554:QLA65557 QUW65554:QUW65557 RES65554:RES65557 ROO65554:ROO65557 RYK65554:RYK65557 SIG65554:SIG65557 SSC65554:SSC65557 TBY65554:TBY65557 TLU65554:TLU65557 TVQ65554:TVQ65557 UFM65554:UFM65557 UPI65554:UPI65557 UZE65554:UZE65557 VJA65554:VJA65557 VSW65554:VSW65557 WCS65554:WCS65557 WMO65554:WMO65557 WWK65554:WWK65557 AC131090:AC131093 JY131090:JY131093 TU131090:TU131093 ADQ131090:ADQ131093 ANM131090:ANM131093 AXI131090:AXI131093 BHE131090:BHE131093 BRA131090:BRA131093 CAW131090:CAW131093 CKS131090:CKS131093 CUO131090:CUO131093 DEK131090:DEK131093 DOG131090:DOG131093 DYC131090:DYC131093 EHY131090:EHY131093 ERU131090:ERU131093 FBQ131090:FBQ131093 FLM131090:FLM131093 FVI131090:FVI131093 GFE131090:GFE131093 GPA131090:GPA131093 GYW131090:GYW131093 HIS131090:HIS131093 HSO131090:HSO131093 ICK131090:ICK131093 IMG131090:IMG131093 IWC131090:IWC131093 JFY131090:JFY131093 JPU131090:JPU131093 JZQ131090:JZQ131093 KJM131090:KJM131093 KTI131090:KTI131093 LDE131090:LDE131093 LNA131090:LNA131093 LWW131090:LWW131093 MGS131090:MGS131093 MQO131090:MQO131093 NAK131090:NAK131093 NKG131090:NKG131093 NUC131090:NUC131093 ODY131090:ODY131093 ONU131090:ONU131093 OXQ131090:OXQ131093 PHM131090:PHM131093 PRI131090:PRI131093 QBE131090:QBE131093 QLA131090:QLA131093 QUW131090:QUW131093 RES131090:RES131093 ROO131090:ROO131093 RYK131090:RYK131093 SIG131090:SIG131093 SSC131090:SSC131093 TBY131090:TBY131093 TLU131090:TLU131093 TVQ131090:TVQ131093 UFM131090:UFM131093 UPI131090:UPI131093 UZE131090:UZE131093 VJA131090:VJA131093 VSW131090:VSW131093 WCS131090:WCS131093 WMO131090:WMO131093 WWK131090:WWK131093 AC196626:AC196629 JY196626:JY196629 TU196626:TU196629 ADQ196626:ADQ196629 ANM196626:ANM196629 AXI196626:AXI196629 BHE196626:BHE196629 BRA196626:BRA196629 CAW196626:CAW196629 CKS196626:CKS196629 CUO196626:CUO196629 DEK196626:DEK196629 DOG196626:DOG196629 DYC196626:DYC196629 EHY196626:EHY196629 ERU196626:ERU196629 FBQ196626:FBQ196629 FLM196626:FLM196629 FVI196626:FVI196629 GFE196626:GFE196629 GPA196626:GPA196629 GYW196626:GYW196629 HIS196626:HIS196629 HSO196626:HSO196629 ICK196626:ICK196629 IMG196626:IMG196629 IWC196626:IWC196629 JFY196626:JFY196629 JPU196626:JPU196629 JZQ196626:JZQ196629 KJM196626:KJM196629 KTI196626:KTI196629 LDE196626:LDE196629 LNA196626:LNA196629 LWW196626:LWW196629 MGS196626:MGS196629 MQO196626:MQO196629 NAK196626:NAK196629 NKG196626:NKG196629 NUC196626:NUC196629 ODY196626:ODY196629 ONU196626:ONU196629 OXQ196626:OXQ196629 PHM196626:PHM196629 PRI196626:PRI196629 QBE196626:QBE196629 QLA196626:QLA196629 QUW196626:QUW196629 RES196626:RES196629 ROO196626:ROO196629 RYK196626:RYK196629 SIG196626:SIG196629 SSC196626:SSC196629 TBY196626:TBY196629 TLU196626:TLU196629 TVQ196626:TVQ196629 UFM196626:UFM196629 UPI196626:UPI196629 UZE196626:UZE196629 VJA196626:VJA196629 VSW196626:VSW196629 WCS196626:WCS196629 WMO196626:WMO196629 WWK196626:WWK196629 AC262162:AC262165 JY262162:JY262165 TU262162:TU262165 ADQ262162:ADQ262165 ANM262162:ANM262165 AXI262162:AXI262165 BHE262162:BHE262165 BRA262162:BRA262165 CAW262162:CAW262165 CKS262162:CKS262165 CUO262162:CUO262165 DEK262162:DEK262165 DOG262162:DOG262165 DYC262162:DYC262165 EHY262162:EHY262165 ERU262162:ERU262165 FBQ262162:FBQ262165 FLM262162:FLM262165 FVI262162:FVI262165 GFE262162:GFE262165 GPA262162:GPA262165 GYW262162:GYW262165 HIS262162:HIS262165 HSO262162:HSO262165 ICK262162:ICK262165 IMG262162:IMG262165 IWC262162:IWC262165 JFY262162:JFY262165 JPU262162:JPU262165 JZQ262162:JZQ262165 KJM262162:KJM262165 KTI262162:KTI262165 LDE262162:LDE262165 LNA262162:LNA262165 LWW262162:LWW262165 MGS262162:MGS262165 MQO262162:MQO262165 NAK262162:NAK262165 NKG262162:NKG262165 NUC262162:NUC262165 ODY262162:ODY262165 ONU262162:ONU262165 OXQ262162:OXQ262165 PHM262162:PHM262165 PRI262162:PRI262165 QBE262162:QBE262165 QLA262162:QLA262165 QUW262162:QUW262165 RES262162:RES262165 ROO262162:ROO262165 RYK262162:RYK262165 SIG262162:SIG262165 SSC262162:SSC262165 TBY262162:TBY262165 TLU262162:TLU262165 TVQ262162:TVQ262165 UFM262162:UFM262165 UPI262162:UPI262165 UZE262162:UZE262165 VJA262162:VJA262165 VSW262162:VSW262165 WCS262162:WCS262165 WMO262162:WMO262165 WWK262162:WWK262165 AC327698:AC327701 JY327698:JY327701 TU327698:TU327701 ADQ327698:ADQ327701 ANM327698:ANM327701 AXI327698:AXI327701 BHE327698:BHE327701 BRA327698:BRA327701 CAW327698:CAW327701 CKS327698:CKS327701 CUO327698:CUO327701 DEK327698:DEK327701 DOG327698:DOG327701 DYC327698:DYC327701 EHY327698:EHY327701 ERU327698:ERU327701 FBQ327698:FBQ327701 FLM327698:FLM327701 FVI327698:FVI327701 GFE327698:GFE327701 GPA327698:GPA327701 GYW327698:GYW327701 HIS327698:HIS327701 HSO327698:HSO327701 ICK327698:ICK327701 IMG327698:IMG327701 IWC327698:IWC327701 JFY327698:JFY327701 JPU327698:JPU327701 JZQ327698:JZQ327701 KJM327698:KJM327701 KTI327698:KTI327701 LDE327698:LDE327701 LNA327698:LNA327701 LWW327698:LWW327701 MGS327698:MGS327701 MQO327698:MQO327701 NAK327698:NAK327701 NKG327698:NKG327701 NUC327698:NUC327701 ODY327698:ODY327701 ONU327698:ONU327701 OXQ327698:OXQ327701 PHM327698:PHM327701 PRI327698:PRI327701 QBE327698:QBE327701 QLA327698:QLA327701 QUW327698:QUW327701 RES327698:RES327701 ROO327698:ROO327701 RYK327698:RYK327701 SIG327698:SIG327701 SSC327698:SSC327701 TBY327698:TBY327701 TLU327698:TLU327701 TVQ327698:TVQ327701 UFM327698:UFM327701 UPI327698:UPI327701 UZE327698:UZE327701 VJA327698:VJA327701 VSW327698:VSW327701 WCS327698:WCS327701 WMO327698:WMO327701 WWK327698:WWK327701 AC393234:AC393237 JY393234:JY393237 TU393234:TU393237 ADQ393234:ADQ393237 ANM393234:ANM393237 AXI393234:AXI393237 BHE393234:BHE393237 BRA393234:BRA393237 CAW393234:CAW393237 CKS393234:CKS393237 CUO393234:CUO393237 DEK393234:DEK393237 DOG393234:DOG393237 DYC393234:DYC393237 EHY393234:EHY393237 ERU393234:ERU393237 FBQ393234:FBQ393237 FLM393234:FLM393237 FVI393234:FVI393237 GFE393234:GFE393237 GPA393234:GPA393237 GYW393234:GYW393237 HIS393234:HIS393237 HSO393234:HSO393237 ICK393234:ICK393237 IMG393234:IMG393237 IWC393234:IWC393237 JFY393234:JFY393237 JPU393234:JPU393237 JZQ393234:JZQ393237 KJM393234:KJM393237 KTI393234:KTI393237 LDE393234:LDE393237 LNA393234:LNA393237 LWW393234:LWW393237 MGS393234:MGS393237 MQO393234:MQO393237 NAK393234:NAK393237 NKG393234:NKG393237 NUC393234:NUC393237 ODY393234:ODY393237 ONU393234:ONU393237 OXQ393234:OXQ393237 PHM393234:PHM393237 PRI393234:PRI393237 QBE393234:QBE393237 QLA393234:QLA393237 QUW393234:QUW393237 RES393234:RES393237 ROO393234:ROO393237 RYK393234:RYK393237 SIG393234:SIG393237 SSC393234:SSC393237 TBY393234:TBY393237 TLU393234:TLU393237 TVQ393234:TVQ393237 UFM393234:UFM393237 UPI393234:UPI393237 UZE393234:UZE393237 VJA393234:VJA393237 VSW393234:VSW393237 WCS393234:WCS393237 WMO393234:WMO393237 WWK393234:WWK393237 AC458770:AC458773 JY458770:JY458773 TU458770:TU458773 ADQ458770:ADQ458773 ANM458770:ANM458773 AXI458770:AXI458773 BHE458770:BHE458773 BRA458770:BRA458773 CAW458770:CAW458773 CKS458770:CKS458773 CUO458770:CUO458773 DEK458770:DEK458773 DOG458770:DOG458773 DYC458770:DYC458773 EHY458770:EHY458773 ERU458770:ERU458773 FBQ458770:FBQ458773 FLM458770:FLM458773 FVI458770:FVI458773 GFE458770:GFE458773 GPA458770:GPA458773 GYW458770:GYW458773 HIS458770:HIS458773 HSO458770:HSO458773 ICK458770:ICK458773 IMG458770:IMG458773 IWC458770:IWC458773 JFY458770:JFY458773 JPU458770:JPU458773 JZQ458770:JZQ458773 KJM458770:KJM458773 KTI458770:KTI458773 LDE458770:LDE458773 LNA458770:LNA458773 LWW458770:LWW458773 MGS458770:MGS458773 MQO458770:MQO458773 NAK458770:NAK458773 NKG458770:NKG458773 NUC458770:NUC458773 ODY458770:ODY458773 ONU458770:ONU458773 OXQ458770:OXQ458773 PHM458770:PHM458773 PRI458770:PRI458773 QBE458770:QBE458773 QLA458770:QLA458773 QUW458770:QUW458773 RES458770:RES458773 ROO458770:ROO458773 RYK458770:RYK458773 SIG458770:SIG458773 SSC458770:SSC458773 TBY458770:TBY458773 TLU458770:TLU458773 TVQ458770:TVQ458773 UFM458770:UFM458773 UPI458770:UPI458773 UZE458770:UZE458773 VJA458770:VJA458773 VSW458770:VSW458773 WCS458770:WCS458773 WMO458770:WMO458773 WWK458770:WWK458773 AC524306:AC524309 JY524306:JY524309 TU524306:TU524309 ADQ524306:ADQ524309 ANM524306:ANM524309 AXI524306:AXI524309 BHE524306:BHE524309 BRA524306:BRA524309 CAW524306:CAW524309 CKS524306:CKS524309 CUO524306:CUO524309 DEK524306:DEK524309 DOG524306:DOG524309 DYC524306:DYC524309 EHY524306:EHY524309 ERU524306:ERU524309 FBQ524306:FBQ524309 FLM524306:FLM524309 FVI524306:FVI524309 GFE524306:GFE524309 GPA524306:GPA524309 GYW524306:GYW524309 HIS524306:HIS524309 HSO524306:HSO524309 ICK524306:ICK524309 IMG524306:IMG524309 IWC524306:IWC524309 JFY524306:JFY524309 JPU524306:JPU524309 JZQ524306:JZQ524309 KJM524306:KJM524309 KTI524306:KTI524309 LDE524306:LDE524309 LNA524306:LNA524309 LWW524306:LWW524309 MGS524306:MGS524309 MQO524306:MQO524309 NAK524306:NAK524309 NKG524306:NKG524309 NUC524306:NUC524309 ODY524306:ODY524309 ONU524306:ONU524309 OXQ524306:OXQ524309 PHM524306:PHM524309 PRI524306:PRI524309 QBE524306:QBE524309 QLA524306:QLA524309 QUW524306:QUW524309 RES524306:RES524309 ROO524306:ROO524309 RYK524306:RYK524309 SIG524306:SIG524309 SSC524306:SSC524309 TBY524306:TBY524309 TLU524306:TLU524309 TVQ524306:TVQ524309 UFM524306:UFM524309 UPI524306:UPI524309 UZE524306:UZE524309 VJA524306:VJA524309 VSW524306:VSW524309 WCS524306:WCS524309 WMO524306:WMO524309 WWK524306:WWK524309 AC589842:AC589845 JY589842:JY589845 TU589842:TU589845 ADQ589842:ADQ589845 ANM589842:ANM589845 AXI589842:AXI589845 BHE589842:BHE589845 BRA589842:BRA589845 CAW589842:CAW589845 CKS589842:CKS589845 CUO589842:CUO589845 DEK589842:DEK589845 DOG589842:DOG589845 DYC589842:DYC589845 EHY589842:EHY589845 ERU589842:ERU589845 FBQ589842:FBQ589845 FLM589842:FLM589845 FVI589842:FVI589845 GFE589842:GFE589845 GPA589842:GPA589845 GYW589842:GYW589845 HIS589842:HIS589845 HSO589842:HSO589845 ICK589842:ICK589845 IMG589842:IMG589845 IWC589842:IWC589845 JFY589842:JFY589845 JPU589842:JPU589845 JZQ589842:JZQ589845 KJM589842:KJM589845 KTI589842:KTI589845 LDE589842:LDE589845 LNA589842:LNA589845 LWW589842:LWW589845 MGS589842:MGS589845 MQO589842:MQO589845 NAK589842:NAK589845 NKG589842:NKG589845 NUC589842:NUC589845 ODY589842:ODY589845 ONU589842:ONU589845 OXQ589842:OXQ589845 PHM589842:PHM589845 PRI589842:PRI589845 QBE589842:QBE589845 QLA589842:QLA589845 QUW589842:QUW589845 RES589842:RES589845 ROO589842:ROO589845 RYK589842:RYK589845 SIG589842:SIG589845 SSC589842:SSC589845 TBY589842:TBY589845 TLU589842:TLU589845 TVQ589842:TVQ589845 UFM589842:UFM589845 UPI589842:UPI589845 UZE589842:UZE589845 VJA589842:VJA589845 VSW589842:VSW589845 WCS589842:WCS589845 WMO589842:WMO589845 WWK589842:WWK589845 AC655378:AC655381 JY655378:JY655381 TU655378:TU655381 ADQ655378:ADQ655381 ANM655378:ANM655381 AXI655378:AXI655381 BHE655378:BHE655381 BRA655378:BRA655381 CAW655378:CAW655381 CKS655378:CKS655381 CUO655378:CUO655381 DEK655378:DEK655381 DOG655378:DOG655381 DYC655378:DYC655381 EHY655378:EHY655381 ERU655378:ERU655381 FBQ655378:FBQ655381 FLM655378:FLM655381 FVI655378:FVI655381 GFE655378:GFE655381 GPA655378:GPA655381 GYW655378:GYW655381 HIS655378:HIS655381 HSO655378:HSO655381 ICK655378:ICK655381 IMG655378:IMG655381 IWC655378:IWC655381 JFY655378:JFY655381 JPU655378:JPU655381 JZQ655378:JZQ655381 KJM655378:KJM655381 KTI655378:KTI655381 LDE655378:LDE655381 LNA655378:LNA655381 LWW655378:LWW655381 MGS655378:MGS655381 MQO655378:MQO655381 NAK655378:NAK655381 NKG655378:NKG655381 NUC655378:NUC655381 ODY655378:ODY655381 ONU655378:ONU655381 OXQ655378:OXQ655381 PHM655378:PHM655381 PRI655378:PRI655381 QBE655378:QBE655381 QLA655378:QLA655381 QUW655378:QUW655381 RES655378:RES655381 ROO655378:ROO655381 RYK655378:RYK655381 SIG655378:SIG655381 SSC655378:SSC655381 TBY655378:TBY655381 TLU655378:TLU655381 TVQ655378:TVQ655381 UFM655378:UFM655381 UPI655378:UPI655381 UZE655378:UZE655381 VJA655378:VJA655381 VSW655378:VSW655381 WCS655378:WCS655381 WMO655378:WMO655381 WWK655378:WWK655381 AC720914:AC720917 JY720914:JY720917 TU720914:TU720917 ADQ720914:ADQ720917 ANM720914:ANM720917 AXI720914:AXI720917 BHE720914:BHE720917 BRA720914:BRA720917 CAW720914:CAW720917 CKS720914:CKS720917 CUO720914:CUO720917 DEK720914:DEK720917 DOG720914:DOG720917 DYC720914:DYC720917 EHY720914:EHY720917 ERU720914:ERU720917 FBQ720914:FBQ720917 FLM720914:FLM720917 FVI720914:FVI720917 GFE720914:GFE720917 GPA720914:GPA720917 GYW720914:GYW720917 HIS720914:HIS720917 HSO720914:HSO720917 ICK720914:ICK720917 IMG720914:IMG720917 IWC720914:IWC720917 JFY720914:JFY720917 JPU720914:JPU720917 JZQ720914:JZQ720917 KJM720914:KJM720917 KTI720914:KTI720917 LDE720914:LDE720917 LNA720914:LNA720917 LWW720914:LWW720917 MGS720914:MGS720917 MQO720914:MQO720917 NAK720914:NAK720917 NKG720914:NKG720917 NUC720914:NUC720917 ODY720914:ODY720917 ONU720914:ONU720917 OXQ720914:OXQ720917 PHM720914:PHM720917 PRI720914:PRI720917 QBE720914:QBE720917 QLA720914:QLA720917 QUW720914:QUW720917 RES720914:RES720917 ROO720914:ROO720917 RYK720914:RYK720917 SIG720914:SIG720917 SSC720914:SSC720917 TBY720914:TBY720917 TLU720914:TLU720917 TVQ720914:TVQ720917 UFM720914:UFM720917 UPI720914:UPI720917 UZE720914:UZE720917 VJA720914:VJA720917 VSW720914:VSW720917 WCS720914:WCS720917 WMO720914:WMO720917 WWK720914:WWK720917 AC786450:AC786453 JY786450:JY786453 TU786450:TU786453 ADQ786450:ADQ786453 ANM786450:ANM786453 AXI786450:AXI786453 BHE786450:BHE786453 BRA786450:BRA786453 CAW786450:CAW786453 CKS786450:CKS786453 CUO786450:CUO786453 DEK786450:DEK786453 DOG786450:DOG786453 DYC786450:DYC786453 EHY786450:EHY786453 ERU786450:ERU786453 FBQ786450:FBQ786453 FLM786450:FLM786453 FVI786450:FVI786453 GFE786450:GFE786453 GPA786450:GPA786453 GYW786450:GYW786453 HIS786450:HIS786453 HSO786450:HSO786453 ICK786450:ICK786453 IMG786450:IMG786453 IWC786450:IWC786453 JFY786450:JFY786453 JPU786450:JPU786453 JZQ786450:JZQ786453 KJM786450:KJM786453 KTI786450:KTI786453 LDE786450:LDE786453 LNA786450:LNA786453 LWW786450:LWW786453 MGS786450:MGS786453 MQO786450:MQO786453 NAK786450:NAK786453 NKG786450:NKG786453 NUC786450:NUC786453 ODY786450:ODY786453 ONU786450:ONU786453 OXQ786450:OXQ786453 PHM786450:PHM786453 PRI786450:PRI786453 QBE786450:QBE786453 QLA786450:QLA786453 QUW786450:QUW786453 RES786450:RES786453 ROO786450:ROO786453 RYK786450:RYK786453 SIG786450:SIG786453 SSC786450:SSC786453 TBY786450:TBY786453 TLU786450:TLU786453 TVQ786450:TVQ786453 UFM786450:UFM786453 UPI786450:UPI786453 UZE786450:UZE786453 VJA786450:VJA786453 VSW786450:VSW786453 WCS786450:WCS786453 WMO786450:WMO786453 WWK786450:WWK786453 AC851986:AC851989 JY851986:JY851989 TU851986:TU851989 ADQ851986:ADQ851989 ANM851986:ANM851989 AXI851986:AXI851989 BHE851986:BHE851989 BRA851986:BRA851989 CAW851986:CAW851989 CKS851986:CKS851989 CUO851986:CUO851989 DEK851986:DEK851989 DOG851986:DOG851989 DYC851986:DYC851989 EHY851986:EHY851989 ERU851986:ERU851989 FBQ851986:FBQ851989 FLM851986:FLM851989 FVI851986:FVI851989 GFE851986:GFE851989 GPA851986:GPA851989 GYW851986:GYW851989 HIS851986:HIS851989 HSO851986:HSO851989 ICK851986:ICK851989 IMG851986:IMG851989 IWC851986:IWC851989 JFY851986:JFY851989 JPU851986:JPU851989 JZQ851986:JZQ851989 KJM851986:KJM851989 KTI851986:KTI851989 LDE851986:LDE851989 LNA851986:LNA851989 LWW851986:LWW851989 MGS851986:MGS851989 MQO851986:MQO851989 NAK851986:NAK851989 NKG851986:NKG851989 NUC851986:NUC851989 ODY851986:ODY851989 ONU851986:ONU851989 OXQ851986:OXQ851989 PHM851986:PHM851989 PRI851986:PRI851989 QBE851986:QBE851989 QLA851986:QLA851989 QUW851986:QUW851989 RES851986:RES851989 ROO851986:ROO851989 RYK851986:RYK851989 SIG851986:SIG851989 SSC851986:SSC851989 TBY851986:TBY851989 TLU851986:TLU851989 TVQ851986:TVQ851989 UFM851986:UFM851989 UPI851986:UPI851989 UZE851986:UZE851989 VJA851986:VJA851989 VSW851986:VSW851989 WCS851986:WCS851989 WMO851986:WMO851989 WWK851986:WWK851989 AC917522:AC917525 JY917522:JY917525 TU917522:TU917525 ADQ917522:ADQ917525 ANM917522:ANM917525 AXI917522:AXI917525 BHE917522:BHE917525 BRA917522:BRA917525 CAW917522:CAW917525 CKS917522:CKS917525 CUO917522:CUO917525 DEK917522:DEK917525 DOG917522:DOG917525 DYC917522:DYC917525 EHY917522:EHY917525 ERU917522:ERU917525 FBQ917522:FBQ917525 FLM917522:FLM917525 FVI917522:FVI917525 GFE917522:GFE917525 GPA917522:GPA917525 GYW917522:GYW917525 HIS917522:HIS917525 HSO917522:HSO917525 ICK917522:ICK917525 IMG917522:IMG917525 IWC917522:IWC917525 JFY917522:JFY917525 JPU917522:JPU917525 JZQ917522:JZQ917525 KJM917522:KJM917525 KTI917522:KTI917525 LDE917522:LDE917525 LNA917522:LNA917525 LWW917522:LWW917525 MGS917522:MGS917525 MQO917522:MQO917525 NAK917522:NAK917525 NKG917522:NKG917525 NUC917522:NUC917525 ODY917522:ODY917525 ONU917522:ONU917525 OXQ917522:OXQ917525 PHM917522:PHM917525 PRI917522:PRI917525 QBE917522:QBE917525 QLA917522:QLA917525 QUW917522:QUW917525 RES917522:RES917525 ROO917522:ROO917525 RYK917522:RYK917525 SIG917522:SIG917525 SSC917522:SSC917525 TBY917522:TBY917525 TLU917522:TLU917525 TVQ917522:TVQ917525 UFM917522:UFM917525 UPI917522:UPI917525 UZE917522:UZE917525 VJA917522:VJA917525 VSW917522:VSW917525 WCS917522:WCS917525 WMO917522:WMO917525 WWK917522:WWK917525 AC983058:AC983061 JY983058:JY983061 TU983058:TU983061 ADQ983058:ADQ983061 ANM983058:ANM983061 AXI983058:AXI983061 BHE983058:BHE983061 BRA983058:BRA983061 CAW983058:CAW983061 CKS983058:CKS983061 CUO983058:CUO983061 DEK983058:DEK983061 DOG983058:DOG983061 DYC983058:DYC983061 EHY983058:EHY983061 ERU983058:ERU983061 FBQ983058:FBQ983061 FLM983058:FLM983061 FVI983058:FVI983061 GFE983058:GFE983061 GPA983058:GPA983061 GYW983058:GYW983061 HIS983058:HIS983061 HSO983058:HSO983061 ICK983058:ICK983061 IMG983058:IMG983061 IWC983058:IWC983061 JFY983058:JFY983061 JPU983058:JPU983061 JZQ983058:JZQ983061 KJM983058:KJM983061 KTI983058:KTI983061 LDE983058:LDE983061 LNA983058:LNA983061 LWW983058:LWW983061 MGS983058:MGS983061 MQO983058:MQO983061 NAK983058:NAK983061 NKG983058:NKG983061 NUC983058:NUC983061 ODY983058:ODY983061 ONU983058:ONU983061 OXQ983058:OXQ983061 PHM983058:PHM983061 PRI983058:PRI983061 QBE983058:QBE983061 QLA983058:QLA983061 QUW983058:QUW983061 RES983058:RES983061 ROO983058:ROO983061 RYK983058:RYK983061 SIG983058:SIG983061 SSC983058:SSC983061 TBY983058:TBY983061 TLU983058:TLU983061 TVQ983058:TVQ983061 UFM983058:UFM983061 UPI983058:UPI983061 UZE983058:UZE983061 VJA983058:VJA983061 VSW983058:VSW983061 WCS983058:WCS983061 WMO983058:WMO983061 WWK983058:WWK983061" xr:uid="{00000000-0002-0000-1500-000001000000}">
      <formula1>"可,不可"</formula1>
    </dataValidation>
    <dataValidation type="list" allowBlank="1" showInputMessage="1" showErrorMessage="1" sqref="AC15:AC17 JY15:JY17 TU15:TU17 ADQ15:ADQ17 ANM15:ANM17 AXI15:AXI17 BHE15:BHE17 BRA15:BRA17 CAW15:CAW17 CKS15:CKS17 CUO15:CUO17 DEK15:DEK17 DOG15:DOG17 DYC15:DYC17 EHY15:EHY17 ERU15:ERU17 FBQ15:FBQ17 FLM15:FLM17 FVI15:FVI17 GFE15:GFE17 GPA15:GPA17 GYW15:GYW17 HIS15:HIS17 HSO15:HSO17 ICK15:ICK17 IMG15:IMG17 IWC15:IWC17 JFY15:JFY17 JPU15:JPU17 JZQ15:JZQ17 KJM15:KJM17 KTI15:KTI17 LDE15:LDE17 LNA15:LNA17 LWW15:LWW17 MGS15:MGS17 MQO15:MQO17 NAK15:NAK17 NKG15:NKG17 NUC15:NUC17 ODY15:ODY17 ONU15:ONU17 OXQ15:OXQ17 PHM15:PHM17 PRI15:PRI17 QBE15:QBE17 QLA15:QLA17 QUW15:QUW17 RES15:RES17 ROO15:ROO17 RYK15:RYK17 SIG15:SIG17 SSC15:SSC17 TBY15:TBY17 TLU15:TLU17 TVQ15:TVQ17 UFM15:UFM17 UPI15:UPI17 UZE15:UZE17 VJA15:VJA17 VSW15:VSW17 WCS15:WCS17 WMO15:WMO17 WWK15:WWK17 AC65551:AC65553 JY65551:JY65553 TU65551:TU65553 ADQ65551:ADQ65553 ANM65551:ANM65553 AXI65551:AXI65553 BHE65551:BHE65553 BRA65551:BRA65553 CAW65551:CAW65553 CKS65551:CKS65553 CUO65551:CUO65553 DEK65551:DEK65553 DOG65551:DOG65553 DYC65551:DYC65553 EHY65551:EHY65553 ERU65551:ERU65553 FBQ65551:FBQ65553 FLM65551:FLM65553 FVI65551:FVI65553 GFE65551:GFE65553 GPA65551:GPA65553 GYW65551:GYW65553 HIS65551:HIS65553 HSO65551:HSO65553 ICK65551:ICK65553 IMG65551:IMG65553 IWC65551:IWC65553 JFY65551:JFY65553 JPU65551:JPU65553 JZQ65551:JZQ65553 KJM65551:KJM65553 KTI65551:KTI65553 LDE65551:LDE65553 LNA65551:LNA65553 LWW65551:LWW65553 MGS65551:MGS65553 MQO65551:MQO65553 NAK65551:NAK65553 NKG65551:NKG65553 NUC65551:NUC65553 ODY65551:ODY65553 ONU65551:ONU65553 OXQ65551:OXQ65553 PHM65551:PHM65553 PRI65551:PRI65553 QBE65551:QBE65553 QLA65551:QLA65553 QUW65551:QUW65553 RES65551:RES65553 ROO65551:ROO65553 RYK65551:RYK65553 SIG65551:SIG65553 SSC65551:SSC65553 TBY65551:TBY65553 TLU65551:TLU65553 TVQ65551:TVQ65553 UFM65551:UFM65553 UPI65551:UPI65553 UZE65551:UZE65553 VJA65551:VJA65553 VSW65551:VSW65553 WCS65551:WCS65553 WMO65551:WMO65553 WWK65551:WWK65553 AC131087:AC131089 JY131087:JY131089 TU131087:TU131089 ADQ131087:ADQ131089 ANM131087:ANM131089 AXI131087:AXI131089 BHE131087:BHE131089 BRA131087:BRA131089 CAW131087:CAW131089 CKS131087:CKS131089 CUO131087:CUO131089 DEK131087:DEK131089 DOG131087:DOG131089 DYC131087:DYC131089 EHY131087:EHY131089 ERU131087:ERU131089 FBQ131087:FBQ131089 FLM131087:FLM131089 FVI131087:FVI131089 GFE131087:GFE131089 GPA131087:GPA131089 GYW131087:GYW131089 HIS131087:HIS131089 HSO131087:HSO131089 ICK131087:ICK131089 IMG131087:IMG131089 IWC131087:IWC131089 JFY131087:JFY131089 JPU131087:JPU131089 JZQ131087:JZQ131089 KJM131087:KJM131089 KTI131087:KTI131089 LDE131087:LDE131089 LNA131087:LNA131089 LWW131087:LWW131089 MGS131087:MGS131089 MQO131087:MQO131089 NAK131087:NAK131089 NKG131087:NKG131089 NUC131087:NUC131089 ODY131087:ODY131089 ONU131087:ONU131089 OXQ131087:OXQ131089 PHM131087:PHM131089 PRI131087:PRI131089 QBE131087:QBE131089 QLA131087:QLA131089 QUW131087:QUW131089 RES131087:RES131089 ROO131087:ROO131089 RYK131087:RYK131089 SIG131087:SIG131089 SSC131087:SSC131089 TBY131087:TBY131089 TLU131087:TLU131089 TVQ131087:TVQ131089 UFM131087:UFM131089 UPI131087:UPI131089 UZE131087:UZE131089 VJA131087:VJA131089 VSW131087:VSW131089 WCS131087:WCS131089 WMO131087:WMO131089 WWK131087:WWK131089 AC196623:AC196625 JY196623:JY196625 TU196623:TU196625 ADQ196623:ADQ196625 ANM196623:ANM196625 AXI196623:AXI196625 BHE196623:BHE196625 BRA196623:BRA196625 CAW196623:CAW196625 CKS196623:CKS196625 CUO196623:CUO196625 DEK196623:DEK196625 DOG196623:DOG196625 DYC196623:DYC196625 EHY196623:EHY196625 ERU196623:ERU196625 FBQ196623:FBQ196625 FLM196623:FLM196625 FVI196623:FVI196625 GFE196623:GFE196625 GPA196623:GPA196625 GYW196623:GYW196625 HIS196623:HIS196625 HSO196623:HSO196625 ICK196623:ICK196625 IMG196623:IMG196625 IWC196623:IWC196625 JFY196623:JFY196625 JPU196623:JPU196625 JZQ196623:JZQ196625 KJM196623:KJM196625 KTI196623:KTI196625 LDE196623:LDE196625 LNA196623:LNA196625 LWW196623:LWW196625 MGS196623:MGS196625 MQO196623:MQO196625 NAK196623:NAK196625 NKG196623:NKG196625 NUC196623:NUC196625 ODY196623:ODY196625 ONU196623:ONU196625 OXQ196623:OXQ196625 PHM196623:PHM196625 PRI196623:PRI196625 QBE196623:QBE196625 QLA196623:QLA196625 QUW196623:QUW196625 RES196623:RES196625 ROO196623:ROO196625 RYK196623:RYK196625 SIG196623:SIG196625 SSC196623:SSC196625 TBY196623:TBY196625 TLU196623:TLU196625 TVQ196623:TVQ196625 UFM196623:UFM196625 UPI196623:UPI196625 UZE196623:UZE196625 VJA196623:VJA196625 VSW196623:VSW196625 WCS196623:WCS196625 WMO196623:WMO196625 WWK196623:WWK196625 AC262159:AC262161 JY262159:JY262161 TU262159:TU262161 ADQ262159:ADQ262161 ANM262159:ANM262161 AXI262159:AXI262161 BHE262159:BHE262161 BRA262159:BRA262161 CAW262159:CAW262161 CKS262159:CKS262161 CUO262159:CUO262161 DEK262159:DEK262161 DOG262159:DOG262161 DYC262159:DYC262161 EHY262159:EHY262161 ERU262159:ERU262161 FBQ262159:FBQ262161 FLM262159:FLM262161 FVI262159:FVI262161 GFE262159:GFE262161 GPA262159:GPA262161 GYW262159:GYW262161 HIS262159:HIS262161 HSO262159:HSO262161 ICK262159:ICK262161 IMG262159:IMG262161 IWC262159:IWC262161 JFY262159:JFY262161 JPU262159:JPU262161 JZQ262159:JZQ262161 KJM262159:KJM262161 KTI262159:KTI262161 LDE262159:LDE262161 LNA262159:LNA262161 LWW262159:LWW262161 MGS262159:MGS262161 MQO262159:MQO262161 NAK262159:NAK262161 NKG262159:NKG262161 NUC262159:NUC262161 ODY262159:ODY262161 ONU262159:ONU262161 OXQ262159:OXQ262161 PHM262159:PHM262161 PRI262159:PRI262161 QBE262159:QBE262161 QLA262159:QLA262161 QUW262159:QUW262161 RES262159:RES262161 ROO262159:ROO262161 RYK262159:RYK262161 SIG262159:SIG262161 SSC262159:SSC262161 TBY262159:TBY262161 TLU262159:TLU262161 TVQ262159:TVQ262161 UFM262159:UFM262161 UPI262159:UPI262161 UZE262159:UZE262161 VJA262159:VJA262161 VSW262159:VSW262161 WCS262159:WCS262161 WMO262159:WMO262161 WWK262159:WWK262161 AC327695:AC327697 JY327695:JY327697 TU327695:TU327697 ADQ327695:ADQ327697 ANM327695:ANM327697 AXI327695:AXI327697 BHE327695:BHE327697 BRA327695:BRA327697 CAW327695:CAW327697 CKS327695:CKS327697 CUO327695:CUO327697 DEK327695:DEK327697 DOG327695:DOG327697 DYC327695:DYC327697 EHY327695:EHY327697 ERU327695:ERU327697 FBQ327695:FBQ327697 FLM327695:FLM327697 FVI327695:FVI327697 GFE327695:GFE327697 GPA327695:GPA327697 GYW327695:GYW327697 HIS327695:HIS327697 HSO327695:HSO327697 ICK327695:ICK327697 IMG327695:IMG327697 IWC327695:IWC327697 JFY327695:JFY327697 JPU327695:JPU327697 JZQ327695:JZQ327697 KJM327695:KJM327697 KTI327695:KTI327697 LDE327695:LDE327697 LNA327695:LNA327697 LWW327695:LWW327697 MGS327695:MGS327697 MQO327695:MQO327697 NAK327695:NAK327697 NKG327695:NKG327697 NUC327695:NUC327697 ODY327695:ODY327697 ONU327695:ONU327697 OXQ327695:OXQ327697 PHM327695:PHM327697 PRI327695:PRI327697 QBE327695:QBE327697 QLA327695:QLA327697 QUW327695:QUW327697 RES327695:RES327697 ROO327695:ROO327697 RYK327695:RYK327697 SIG327695:SIG327697 SSC327695:SSC327697 TBY327695:TBY327697 TLU327695:TLU327697 TVQ327695:TVQ327697 UFM327695:UFM327697 UPI327695:UPI327697 UZE327695:UZE327697 VJA327695:VJA327697 VSW327695:VSW327697 WCS327695:WCS327697 WMO327695:WMO327697 WWK327695:WWK327697 AC393231:AC393233 JY393231:JY393233 TU393231:TU393233 ADQ393231:ADQ393233 ANM393231:ANM393233 AXI393231:AXI393233 BHE393231:BHE393233 BRA393231:BRA393233 CAW393231:CAW393233 CKS393231:CKS393233 CUO393231:CUO393233 DEK393231:DEK393233 DOG393231:DOG393233 DYC393231:DYC393233 EHY393231:EHY393233 ERU393231:ERU393233 FBQ393231:FBQ393233 FLM393231:FLM393233 FVI393231:FVI393233 GFE393231:GFE393233 GPA393231:GPA393233 GYW393231:GYW393233 HIS393231:HIS393233 HSO393231:HSO393233 ICK393231:ICK393233 IMG393231:IMG393233 IWC393231:IWC393233 JFY393231:JFY393233 JPU393231:JPU393233 JZQ393231:JZQ393233 KJM393231:KJM393233 KTI393231:KTI393233 LDE393231:LDE393233 LNA393231:LNA393233 LWW393231:LWW393233 MGS393231:MGS393233 MQO393231:MQO393233 NAK393231:NAK393233 NKG393231:NKG393233 NUC393231:NUC393233 ODY393231:ODY393233 ONU393231:ONU393233 OXQ393231:OXQ393233 PHM393231:PHM393233 PRI393231:PRI393233 QBE393231:QBE393233 QLA393231:QLA393233 QUW393231:QUW393233 RES393231:RES393233 ROO393231:ROO393233 RYK393231:RYK393233 SIG393231:SIG393233 SSC393231:SSC393233 TBY393231:TBY393233 TLU393231:TLU393233 TVQ393231:TVQ393233 UFM393231:UFM393233 UPI393231:UPI393233 UZE393231:UZE393233 VJA393231:VJA393233 VSW393231:VSW393233 WCS393231:WCS393233 WMO393231:WMO393233 WWK393231:WWK393233 AC458767:AC458769 JY458767:JY458769 TU458767:TU458769 ADQ458767:ADQ458769 ANM458767:ANM458769 AXI458767:AXI458769 BHE458767:BHE458769 BRA458767:BRA458769 CAW458767:CAW458769 CKS458767:CKS458769 CUO458767:CUO458769 DEK458767:DEK458769 DOG458767:DOG458769 DYC458767:DYC458769 EHY458767:EHY458769 ERU458767:ERU458769 FBQ458767:FBQ458769 FLM458767:FLM458769 FVI458767:FVI458769 GFE458767:GFE458769 GPA458767:GPA458769 GYW458767:GYW458769 HIS458767:HIS458769 HSO458767:HSO458769 ICK458767:ICK458769 IMG458767:IMG458769 IWC458767:IWC458769 JFY458767:JFY458769 JPU458767:JPU458769 JZQ458767:JZQ458769 KJM458767:KJM458769 KTI458767:KTI458769 LDE458767:LDE458769 LNA458767:LNA458769 LWW458767:LWW458769 MGS458767:MGS458769 MQO458767:MQO458769 NAK458767:NAK458769 NKG458767:NKG458769 NUC458767:NUC458769 ODY458767:ODY458769 ONU458767:ONU458769 OXQ458767:OXQ458769 PHM458767:PHM458769 PRI458767:PRI458769 QBE458767:QBE458769 QLA458767:QLA458769 QUW458767:QUW458769 RES458767:RES458769 ROO458767:ROO458769 RYK458767:RYK458769 SIG458767:SIG458769 SSC458767:SSC458769 TBY458767:TBY458769 TLU458767:TLU458769 TVQ458767:TVQ458769 UFM458767:UFM458769 UPI458767:UPI458769 UZE458767:UZE458769 VJA458767:VJA458769 VSW458767:VSW458769 WCS458767:WCS458769 WMO458767:WMO458769 WWK458767:WWK458769 AC524303:AC524305 JY524303:JY524305 TU524303:TU524305 ADQ524303:ADQ524305 ANM524303:ANM524305 AXI524303:AXI524305 BHE524303:BHE524305 BRA524303:BRA524305 CAW524303:CAW524305 CKS524303:CKS524305 CUO524303:CUO524305 DEK524303:DEK524305 DOG524303:DOG524305 DYC524303:DYC524305 EHY524303:EHY524305 ERU524303:ERU524305 FBQ524303:FBQ524305 FLM524303:FLM524305 FVI524303:FVI524305 GFE524303:GFE524305 GPA524303:GPA524305 GYW524303:GYW524305 HIS524303:HIS524305 HSO524303:HSO524305 ICK524303:ICK524305 IMG524303:IMG524305 IWC524303:IWC524305 JFY524303:JFY524305 JPU524303:JPU524305 JZQ524303:JZQ524305 KJM524303:KJM524305 KTI524303:KTI524305 LDE524303:LDE524305 LNA524303:LNA524305 LWW524303:LWW524305 MGS524303:MGS524305 MQO524303:MQO524305 NAK524303:NAK524305 NKG524303:NKG524305 NUC524303:NUC524305 ODY524303:ODY524305 ONU524303:ONU524305 OXQ524303:OXQ524305 PHM524303:PHM524305 PRI524303:PRI524305 QBE524303:QBE524305 QLA524303:QLA524305 QUW524303:QUW524305 RES524303:RES524305 ROO524303:ROO524305 RYK524303:RYK524305 SIG524303:SIG524305 SSC524303:SSC524305 TBY524303:TBY524305 TLU524303:TLU524305 TVQ524303:TVQ524305 UFM524303:UFM524305 UPI524303:UPI524305 UZE524303:UZE524305 VJA524303:VJA524305 VSW524303:VSW524305 WCS524303:WCS524305 WMO524303:WMO524305 WWK524303:WWK524305 AC589839:AC589841 JY589839:JY589841 TU589839:TU589841 ADQ589839:ADQ589841 ANM589839:ANM589841 AXI589839:AXI589841 BHE589839:BHE589841 BRA589839:BRA589841 CAW589839:CAW589841 CKS589839:CKS589841 CUO589839:CUO589841 DEK589839:DEK589841 DOG589839:DOG589841 DYC589839:DYC589841 EHY589839:EHY589841 ERU589839:ERU589841 FBQ589839:FBQ589841 FLM589839:FLM589841 FVI589839:FVI589841 GFE589839:GFE589841 GPA589839:GPA589841 GYW589839:GYW589841 HIS589839:HIS589841 HSO589839:HSO589841 ICK589839:ICK589841 IMG589839:IMG589841 IWC589839:IWC589841 JFY589839:JFY589841 JPU589839:JPU589841 JZQ589839:JZQ589841 KJM589839:KJM589841 KTI589839:KTI589841 LDE589839:LDE589841 LNA589839:LNA589841 LWW589839:LWW589841 MGS589839:MGS589841 MQO589839:MQO589841 NAK589839:NAK589841 NKG589839:NKG589841 NUC589839:NUC589841 ODY589839:ODY589841 ONU589839:ONU589841 OXQ589839:OXQ589841 PHM589839:PHM589841 PRI589839:PRI589841 QBE589839:QBE589841 QLA589839:QLA589841 QUW589839:QUW589841 RES589839:RES589841 ROO589839:ROO589841 RYK589839:RYK589841 SIG589839:SIG589841 SSC589839:SSC589841 TBY589839:TBY589841 TLU589839:TLU589841 TVQ589839:TVQ589841 UFM589839:UFM589841 UPI589839:UPI589841 UZE589839:UZE589841 VJA589839:VJA589841 VSW589839:VSW589841 WCS589839:WCS589841 WMO589839:WMO589841 WWK589839:WWK589841 AC655375:AC655377 JY655375:JY655377 TU655375:TU655377 ADQ655375:ADQ655377 ANM655375:ANM655377 AXI655375:AXI655377 BHE655375:BHE655377 BRA655375:BRA655377 CAW655375:CAW655377 CKS655375:CKS655377 CUO655375:CUO655377 DEK655375:DEK655377 DOG655375:DOG655377 DYC655375:DYC655377 EHY655375:EHY655377 ERU655375:ERU655377 FBQ655375:FBQ655377 FLM655375:FLM655377 FVI655375:FVI655377 GFE655375:GFE655377 GPA655375:GPA655377 GYW655375:GYW655377 HIS655375:HIS655377 HSO655375:HSO655377 ICK655375:ICK655377 IMG655375:IMG655377 IWC655375:IWC655377 JFY655375:JFY655377 JPU655375:JPU655377 JZQ655375:JZQ655377 KJM655375:KJM655377 KTI655375:KTI655377 LDE655375:LDE655377 LNA655375:LNA655377 LWW655375:LWW655377 MGS655375:MGS655377 MQO655375:MQO655377 NAK655375:NAK655377 NKG655375:NKG655377 NUC655375:NUC655377 ODY655375:ODY655377 ONU655375:ONU655377 OXQ655375:OXQ655377 PHM655375:PHM655377 PRI655375:PRI655377 QBE655375:QBE655377 QLA655375:QLA655377 QUW655375:QUW655377 RES655375:RES655377 ROO655375:ROO655377 RYK655375:RYK655377 SIG655375:SIG655377 SSC655375:SSC655377 TBY655375:TBY655377 TLU655375:TLU655377 TVQ655375:TVQ655377 UFM655375:UFM655377 UPI655375:UPI655377 UZE655375:UZE655377 VJA655375:VJA655377 VSW655375:VSW655377 WCS655375:WCS655377 WMO655375:WMO655377 WWK655375:WWK655377 AC720911:AC720913 JY720911:JY720913 TU720911:TU720913 ADQ720911:ADQ720913 ANM720911:ANM720913 AXI720911:AXI720913 BHE720911:BHE720913 BRA720911:BRA720913 CAW720911:CAW720913 CKS720911:CKS720913 CUO720911:CUO720913 DEK720911:DEK720913 DOG720911:DOG720913 DYC720911:DYC720913 EHY720911:EHY720913 ERU720911:ERU720913 FBQ720911:FBQ720913 FLM720911:FLM720913 FVI720911:FVI720913 GFE720911:GFE720913 GPA720911:GPA720913 GYW720911:GYW720913 HIS720911:HIS720913 HSO720911:HSO720913 ICK720911:ICK720913 IMG720911:IMG720913 IWC720911:IWC720913 JFY720911:JFY720913 JPU720911:JPU720913 JZQ720911:JZQ720913 KJM720911:KJM720913 KTI720911:KTI720913 LDE720911:LDE720913 LNA720911:LNA720913 LWW720911:LWW720913 MGS720911:MGS720913 MQO720911:MQO720913 NAK720911:NAK720913 NKG720911:NKG720913 NUC720911:NUC720913 ODY720911:ODY720913 ONU720911:ONU720913 OXQ720911:OXQ720913 PHM720911:PHM720913 PRI720911:PRI720913 QBE720911:QBE720913 QLA720911:QLA720913 QUW720911:QUW720913 RES720911:RES720913 ROO720911:ROO720913 RYK720911:RYK720913 SIG720911:SIG720913 SSC720911:SSC720913 TBY720911:TBY720913 TLU720911:TLU720913 TVQ720911:TVQ720913 UFM720911:UFM720913 UPI720911:UPI720913 UZE720911:UZE720913 VJA720911:VJA720913 VSW720911:VSW720913 WCS720911:WCS720913 WMO720911:WMO720913 WWK720911:WWK720913 AC786447:AC786449 JY786447:JY786449 TU786447:TU786449 ADQ786447:ADQ786449 ANM786447:ANM786449 AXI786447:AXI786449 BHE786447:BHE786449 BRA786447:BRA786449 CAW786447:CAW786449 CKS786447:CKS786449 CUO786447:CUO786449 DEK786447:DEK786449 DOG786447:DOG786449 DYC786447:DYC786449 EHY786447:EHY786449 ERU786447:ERU786449 FBQ786447:FBQ786449 FLM786447:FLM786449 FVI786447:FVI786449 GFE786447:GFE786449 GPA786447:GPA786449 GYW786447:GYW786449 HIS786447:HIS786449 HSO786447:HSO786449 ICK786447:ICK786449 IMG786447:IMG786449 IWC786447:IWC786449 JFY786447:JFY786449 JPU786447:JPU786449 JZQ786447:JZQ786449 KJM786447:KJM786449 KTI786447:KTI786449 LDE786447:LDE786449 LNA786447:LNA786449 LWW786447:LWW786449 MGS786447:MGS786449 MQO786447:MQO786449 NAK786447:NAK786449 NKG786447:NKG786449 NUC786447:NUC786449 ODY786447:ODY786449 ONU786447:ONU786449 OXQ786447:OXQ786449 PHM786447:PHM786449 PRI786447:PRI786449 QBE786447:QBE786449 QLA786447:QLA786449 QUW786447:QUW786449 RES786447:RES786449 ROO786447:ROO786449 RYK786447:RYK786449 SIG786447:SIG786449 SSC786447:SSC786449 TBY786447:TBY786449 TLU786447:TLU786449 TVQ786447:TVQ786449 UFM786447:UFM786449 UPI786447:UPI786449 UZE786447:UZE786449 VJA786447:VJA786449 VSW786447:VSW786449 WCS786447:WCS786449 WMO786447:WMO786449 WWK786447:WWK786449 AC851983:AC851985 JY851983:JY851985 TU851983:TU851985 ADQ851983:ADQ851985 ANM851983:ANM851985 AXI851983:AXI851985 BHE851983:BHE851985 BRA851983:BRA851985 CAW851983:CAW851985 CKS851983:CKS851985 CUO851983:CUO851985 DEK851983:DEK851985 DOG851983:DOG851985 DYC851983:DYC851985 EHY851983:EHY851985 ERU851983:ERU851985 FBQ851983:FBQ851985 FLM851983:FLM851985 FVI851983:FVI851985 GFE851983:GFE851985 GPA851983:GPA851985 GYW851983:GYW851985 HIS851983:HIS851985 HSO851983:HSO851985 ICK851983:ICK851985 IMG851983:IMG851985 IWC851983:IWC851985 JFY851983:JFY851985 JPU851983:JPU851985 JZQ851983:JZQ851985 KJM851983:KJM851985 KTI851983:KTI851985 LDE851983:LDE851985 LNA851983:LNA851985 LWW851983:LWW851985 MGS851983:MGS851985 MQO851983:MQO851985 NAK851983:NAK851985 NKG851983:NKG851985 NUC851983:NUC851985 ODY851983:ODY851985 ONU851983:ONU851985 OXQ851983:OXQ851985 PHM851983:PHM851985 PRI851983:PRI851985 QBE851983:QBE851985 QLA851983:QLA851985 QUW851983:QUW851985 RES851983:RES851985 ROO851983:ROO851985 RYK851983:RYK851985 SIG851983:SIG851985 SSC851983:SSC851985 TBY851983:TBY851985 TLU851983:TLU851985 TVQ851983:TVQ851985 UFM851983:UFM851985 UPI851983:UPI851985 UZE851983:UZE851985 VJA851983:VJA851985 VSW851983:VSW851985 WCS851983:WCS851985 WMO851983:WMO851985 WWK851983:WWK851985 AC917519:AC917521 JY917519:JY917521 TU917519:TU917521 ADQ917519:ADQ917521 ANM917519:ANM917521 AXI917519:AXI917521 BHE917519:BHE917521 BRA917519:BRA917521 CAW917519:CAW917521 CKS917519:CKS917521 CUO917519:CUO917521 DEK917519:DEK917521 DOG917519:DOG917521 DYC917519:DYC917521 EHY917519:EHY917521 ERU917519:ERU917521 FBQ917519:FBQ917521 FLM917519:FLM917521 FVI917519:FVI917521 GFE917519:GFE917521 GPA917519:GPA917521 GYW917519:GYW917521 HIS917519:HIS917521 HSO917519:HSO917521 ICK917519:ICK917521 IMG917519:IMG917521 IWC917519:IWC917521 JFY917519:JFY917521 JPU917519:JPU917521 JZQ917519:JZQ917521 KJM917519:KJM917521 KTI917519:KTI917521 LDE917519:LDE917521 LNA917519:LNA917521 LWW917519:LWW917521 MGS917519:MGS917521 MQO917519:MQO917521 NAK917519:NAK917521 NKG917519:NKG917521 NUC917519:NUC917521 ODY917519:ODY917521 ONU917519:ONU917521 OXQ917519:OXQ917521 PHM917519:PHM917521 PRI917519:PRI917521 QBE917519:QBE917521 QLA917519:QLA917521 QUW917519:QUW917521 RES917519:RES917521 ROO917519:ROO917521 RYK917519:RYK917521 SIG917519:SIG917521 SSC917519:SSC917521 TBY917519:TBY917521 TLU917519:TLU917521 TVQ917519:TVQ917521 UFM917519:UFM917521 UPI917519:UPI917521 UZE917519:UZE917521 VJA917519:VJA917521 VSW917519:VSW917521 WCS917519:WCS917521 WMO917519:WMO917521 WWK917519:WWK917521 AC983055:AC983057 JY983055:JY983057 TU983055:TU983057 ADQ983055:ADQ983057 ANM983055:ANM983057 AXI983055:AXI983057 BHE983055:BHE983057 BRA983055:BRA983057 CAW983055:CAW983057 CKS983055:CKS983057 CUO983055:CUO983057 DEK983055:DEK983057 DOG983055:DOG983057 DYC983055:DYC983057 EHY983055:EHY983057 ERU983055:ERU983057 FBQ983055:FBQ983057 FLM983055:FLM983057 FVI983055:FVI983057 GFE983055:GFE983057 GPA983055:GPA983057 GYW983055:GYW983057 HIS983055:HIS983057 HSO983055:HSO983057 ICK983055:ICK983057 IMG983055:IMG983057 IWC983055:IWC983057 JFY983055:JFY983057 JPU983055:JPU983057 JZQ983055:JZQ983057 KJM983055:KJM983057 KTI983055:KTI983057 LDE983055:LDE983057 LNA983055:LNA983057 LWW983055:LWW983057 MGS983055:MGS983057 MQO983055:MQO983057 NAK983055:NAK983057 NKG983055:NKG983057 NUC983055:NUC983057 ODY983055:ODY983057 ONU983055:ONU983057 OXQ983055:OXQ983057 PHM983055:PHM983057 PRI983055:PRI983057 QBE983055:QBE983057 QLA983055:QLA983057 QUW983055:QUW983057 RES983055:RES983057 ROO983055:ROO983057 RYK983055:RYK983057 SIG983055:SIG983057 SSC983055:SSC983057 TBY983055:TBY983057 TLU983055:TLU983057 TVQ983055:TVQ983057 UFM983055:UFM983057 UPI983055:UPI983057 UZE983055:UZE983057 VJA983055:VJA983057 VSW983055:VSW983057 WCS983055:WCS983057 WMO983055:WMO983057 WWK983055:WWK983057" xr:uid="{00000000-0002-0000-1500-000002000000}">
      <formula1>"常勤,非常勤"</formula1>
    </dataValidation>
  </dataValidations>
  <printOptions horizontalCentered="1"/>
  <pageMargins left="0.70866141732283472" right="0.70866141732283472" top="0.74803149606299213" bottom="0.74803149606299213" header="0.31496062992125984" footer="0.31496062992125984"/>
  <pageSetup paperSize="9" scale="66"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FF00"/>
    <pageSetUpPr fitToPage="1"/>
  </sheetPr>
  <dimension ref="A1:AF55"/>
  <sheetViews>
    <sheetView view="pageBreakPreview" topLeftCell="A43" zoomScale="60" zoomScaleNormal="100" workbookViewId="0">
      <selection activeCell="CJ63" sqref="CJ63:CO67"/>
    </sheetView>
  </sheetViews>
  <sheetFormatPr defaultColWidth="2.6328125" defaultRowHeight="13"/>
  <cols>
    <col min="1" max="16384" width="2.6328125" style="203"/>
  </cols>
  <sheetData>
    <row r="1" spans="1:32">
      <c r="A1" s="203" t="s">
        <v>127</v>
      </c>
    </row>
    <row r="3" spans="1:32" ht="16.5">
      <c r="A3" s="1218" t="s">
        <v>374</v>
      </c>
      <c r="B3" s="1218"/>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row>
    <row r="5" spans="1:32">
      <c r="B5" s="330" t="s">
        <v>375</v>
      </c>
    </row>
    <row r="7" spans="1:32" ht="27" customHeight="1">
      <c r="A7" s="331">
        <v>1</v>
      </c>
      <c r="B7" s="332"/>
      <c r="C7" s="331" t="s">
        <v>376</v>
      </c>
      <c r="D7" s="332"/>
      <c r="E7" s="332"/>
      <c r="F7" s="332"/>
      <c r="G7" s="332"/>
      <c r="H7" s="332"/>
      <c r="I7" s="332"/>
      <c r="J7" s="332"/>
      <c r="K7" s="332"/>
      <c r="L7" s="332"/>
      <c r="M7" s="332"/>
      <c r="N7" s="332"/>
      <c r="O7" s="332"/>
      <c r="P7" s="332"/>
      <c r="Q7" s="332"/>
      <c r="R7" s="332"/>
      <c r="S7" s="332"/>
      <c r="T7" s="332"/>
      <c r="U7" s="332"/>
      <c r="V7" s="332"/>
      <c r="W7" s="332"/>
      <c r="X7" s="332"/>
      <c r="Y7" s="332"/>
      <c r="Z7" s="332"/>
    </row>
    <row r="9" spans="1:32">
      <c r="A9" s="1668"/>
      <c r="B9" s="1669"/>
      <c r="C9" s="1669"/>
      <c r="D9" s="1669"/>
      <c r="E9" s="1669"/>
      <c r="F9" s="1669"/>
      <c r="G9" s="1669"/>
      <c r="H9" s="1669"/>
      <c r="I9" s="1669"/>
      <c r="J9" s="1669"/>
      <c r="K9" s="1669"/>
      <c r="L9" s="1669"/>
      <c r="M9" s="1669"/>
      <c r="N9" s="1669"/>
      <c r="O9" s="1669"/>
      <c r="P9" s="1669"/>
      <c r="Q9" s="1669"/>
      <c r="R9" s="1669"/>
      <c r="S9" s="1669"/>
      <c r="T9" s="1669"/>
      <c r="U9" s="1669"/>
      <c r="V9" s="1669"/>
      <c r="W9" s="1669"/>
      <c r="X9" s="1669"/>
      <c r="Y9" s="1669"/>
      <c r="Z9" s="1669"/>
      <c r="AA9" s="1669"/>
      <c r="AB9" s="1669"/>
      <c r="AC9" s="1669"/>
      <c r="AD9" s="1669"/>
      <c r="AE9" s="1669"/>
      <c r="AF9" s="1670"/>
    </row>
    <row r="10" spans="1:32">
      <c r="A10" s="1671"/>
      <c r="B10" s="1672"/>
      <c r="C10" s="1672"/>
      <c r="D10" s="1672"/>
      <c r="E10" s="1672"/>
      <c r="F10" s="1672"/>
      <c r="G10" s="1672"/>
      <c r="H10" s="1672"/>
      <c r="I10" s="1672"/>
      <c r="J10" s="1672"/>
      <c r="K10" s="1672"/>
      <c r="L10" s="1672"/>
      <c r="M10" s="1672"/>
      <c r="N10" s="1672"/>
      <c r="O10" s="1672"/>
      <c r="P10" s="1672"/>
      <c r="Q10" s="1672"/>
      <c r="R10" s="1672"/>
      <c r="S10" s="1672"/>
      <c r="T10" s="1672"/>
      <c r="U10" s="1672"/>
      <c r="V10" s="1672"/>
      <c r="W10" s="1672"/>
      <c r="X10" s="1672"/>
      <c r="Y10" s="1672"/>
      <c r="Z10" s="1672"/>
      <c r="AA10" s="1672"/>
      <c r="AB10" s="1672"/>
      <c r="AC10" s="1672"/>
      <c r="AD10" s="1672"/>
      <c r="AE10" s="1672"/>
      <c r="AF10" s="1673"/>
    </row>
    <row r="11" spans="1:32">
      <c r="A11" s="1671"/>
      <c r="B11" s="1672"/>
      <c r="C11" s="1672"/>
      <c r="D11" s="1672"/>
      <c r="E11" s="1672"/>
      <c r="F11" s="1672"/>
      <c r="G11" s="1672"/>
      <c r="H11" s="1672"/>
      <c r="I11" s="1672"/>
      <c r="J11" s="1672"/>
      <c r="K11" s="1672"/>
      <c r="L11" s="1672"/>
      <c r="M11" s="1672"/>
      <c r="N11" s="1672"/>
      <c r="O11" s="1672"/>
      <c r="P11" s="1672"/>
      <c r="Q11" s="1672"/>
      <c r="R11" s="1672"/>
      <c r="S11" s="1672"/>
      <c r="T11" s="1672"/>
      <c r="U11" s="1672"/>
      <c r="V11" s="1672"/>
      <c r="W11" s="1672"/>
      <c r="X11" s="1672"/>
      <c r="Y11" s="1672"/>
      <c r="Z11" s="1672"/>
      <c r="AA11" s="1672"/>
      <c r="AB11" s="1672"/>
      <c r="AC11" s="1672"/>
      <c r="AD11" s="1672"/>
      <c r="AE11" s="1672"/>
      <c r="AF11" s="1673"/>
    </row>
    <row r="12" spans="1:32">
      <c r="A12" s="1671"/>
      <c r="B12" s="1672"/>
      <c r="C12" s="1672"/>
      <c r="D12" s="1672"/>
      <c r="E12" s="1672"/>
      <c r="F12" s="1672"/>
      <c r="G12" s="1672"/>
      <c r="H12" s="1672"/>
      <c r="I12" s="1672"/>
      <c r="J12" s="1672"/>
      <c r="K12" s="1672"/>
      <c r="L12" s="1672"/>
      <c r="M12" s="1672"/>
      <c r="N12" s="1672"/>
      <c r="O12" s="1672"/>
      <c r="P12" s="1672"/>
      <c r="Q12" s="1672"/>
      <c r="R12" s="1672"/>
      <c r="S12" s="1672"/>
      <c r="T12" s="1672"/>
      <c r="U12" s="1672"/>
      <c r="V12" s="1672"/>
      <c r="W12" s="1672"/>
      <c r="X12" s="1672"/>
      <c r="Y12" s="1672"/>
      <c r="Z12" s="1672"/>
      <c r="AA12" s="1672"/>
      <c r="AB12" s="1672"/>
      <c r="AC12" s="1672"/>
      <c r="AD12" s="1672"/>
      <c r="AE12" s="1672"/>
      <c r="AF12" s="1673"/>
    </row>
    <row r="13" spans="1:32">
      <c r="A13" s="1671"/>
      <c r="B13" s="1672"/>
      <c r="C13" s="1672"/>
      <c r="D13" s="1672"/>
      <c r="E13" s="1672"/>
      <c r="F13" s="1672"/>
      <c r="G13" s="1672"/>
      <c r="H13" s="1672"/>
      <c r="I13" s="1672"/>
      <c r="J13" s="1672"/>
      <c r="K13" s="1672"/>
      <c r="L13" s="1672"/>
      <c r="M13" s="1672"/>
      <c r="N13" s="1672"/>
      <c r="O13" s="1672"/>
      <c r="P13" s="1672"/>
      <c r="Q13" s="1672"/>
      <c r="R13" s="1672"/>
      <c r="S13" s="1672"/>
      <c r="T13" s="1672"/>
      <c r="U13" s="1672"/>
      <c r="V13" s="1672"/>
      <c r="W13" s="1672"/>
      <c r="X13" s="1672"/>
      <c r="Y13" s="1672"/>
      <c r="Z13" s="1672"/>
      <c r="AA13" s="1672"/>
      <c r="AB13" s="1672"/>
      <c r="AC13" s="1672"/>
      <c r="AD13" s="1672"/>
      <c r="AE13" s="1672"/>
      <c r="AF13" s="1673"/>
    </row>
    <row r="14" spans="1:32">
      <c r="A14" s="1671"/>
      <c r="B14" s="1672"/>
      <c r="C14" s="1672"/>
      <c r="D14" s="1672"/>
      <c r="E14" s="1672"/>
      <c r="F14" s="1672"/>
      <c r="G14" s="1672"/>
      <c r="H14" s="1672"/>
      <c r="I14" s="1672"/>
      <c r="J14" s="1672"/>
      <c r="K14" s="1672"/>
      <c r="L14" s="1672"/>
      <c r="M14" s="1672"/>
      <c r="N14" s="1672"/>
      <c r="O14" s="1672"/>
      <c r="P14" s="1672"/>
      <c r="Q14" s="1672"/>
      <c r="R14" s="1672"/>
      <c r="S14" s="1672"/>
      <c r="T14" s="1672"/>
      <c r="U14" s="1672"/>
      <c r="V14" s="1672"/>
      <c r="W14" s="1672"/>
      <c r="X14" s="1672"/>
      <c r="Y14" s="1672"/>
      <c r="Z14" s="1672"/>
      <c r="AA14" s="1672"/>
      <c r="AB14" s="1672"/>
      <c r="AC14" s="1672"/>
      <c r="AD14" s="1672"/>
      <c r="AE14" s="1672"/>
      <c r="AF14" s="1673"/>
    </row>
    <row r="15" spans="1:32">
      <c r="A15" s="1671"/>
      <c r="B15" s="1672"/>
      <c r="C15" s="1672"/>
      <c r="D15" s="1672"/>
      <c r="E15" s="1672"/>
      <c r="F15" s="1672"/>
      <c r="G15" s="1672"/>
      <c r="H15" s="1672"/>
      <c r="I15" s="1672"/>
      <c r="J15" s="1672"/>
      <c r="K15" s="1672"/>
      <c r="L15" s="1672"/>
      <c r="M15" s="1672"/>
      <c r="N15" s="1672"/>
      <c r="O15" s="1672"/>
      <c r="P15" s="1672"/>
      <c r="Q15" s="1672"/>
      <c r="R15" s="1672"/>
      <c r="S15" s="1672"/>
      <c r="T15" s="1672"/>
      <c r="U15" s="1672"/>
      <c r="V15" s="1672"/>
      <c r="W15" s="1672"/>
      <c r="X15" s="1672"/>
      <c r="Y15" s="1672"/>
      <c r="Z15" s="1672"/>
      <c r="AA15" s="1672"/>
      <c r="AB15" s="1672"/>
      <c r="AC15" s="1672"/>
      <c r="AD15" s="1672"/>
      <c r="AE15" s="1672"/>
      <c r="AF15" s="1673"/>
    </row>
    <row r="16" spans="1:32">
      <c r="A16" s="1671"/>
      <c r="B16" s="1672"/>
      <c r="C16" s="1672"/>
      <c r="D16" s="1672"/>
      <c r="E16" s="1672"/>
      <c r="F16" s="1672"/>
      <c r="G16" s="1672"/>
      <c r="H16" s="1672"/>
      <c r="I16" s="1672"/>
      <c r="J16" s="1672"/>
      <c r="K16" s="1672"/>
      <c r="L16" s="1672"/>
      <c r="M16" s="1672"/>
      <c r="N16" s="1672"/>
      <c r="O16" s="1672"/>
      <c r="P16" s="1672"/>
      <c r="Q16" s="1672"/>
      <c r="R16" s="1672"/>
      <c r="S16" s="1672"/>
      <c r="T16" s="1672"/>
      <c r="U16" s="1672"/>
      <c r="V16" s="1672"/>
      <c r="W16" s="1672"/>
      <c r="X16" s="1672"/>
      <c r="Y16" s="1672"/>
      <c r="Z16" s="1672"/>
      <c r="AA16" s="1672"/>
      <c r="AB16" s="1672"/>
      <c r="AC16" s="1672"/>
      <c r="AD16" s="1672"/>
      <c r="AE16" s="1672"/>
      <c r="AF16" s="1673"/>
    </row>
    <row r="17" spans="1:32">
      <c r="A17" s="1671"/>
      <c r="B17" s="1672"/>
      <c r="C17" s="1672"/>
      <c r="D17" s="1672"/>
      <c r="E17" s="1672"/>
      <c r="F17" s="1672"/>
      <c r="G17" s="1672"/>
      <c r="H17" s="1672"/>
      <c r="I17" s="1672"/>
      <c r="J17" s="1672"/>
      <c r="K17" s="1672"/>
      <c r="L17" s="1672"/>
      <c r="M17" s="1672"/>
      <c r="N17" s="1672"/>
      <c r="O17" s="1672"/>
      <c r="P17" s="1672"/>
      <c r="Q17" s="1672"/>
      <c r="R17" s="1672"/>
      <c r="S17" s="1672"/>
      <c r="T17" s="1672"/>
      <c r="U17" s="1672"/>
      <c r="V17" s="1672"/>
      <c r="W17" s="1672"/>
      <c r="X17" s="1672"/>
      <c r="Y17" s="1672"/>
      <c r="Z17" s="1672"/>
      <c r="AA17" s="1672"/>
      <c r="AB17" s="1672"/>
      <c r="AC17" s="1672"/>
      <c r="AD17" s="1672"/>
      <c r="AE17" s="1672"/>
      <c r="AF17" s="1673"/>
    </row>
    <row r="18" spans="1:32">
      <c r="A18" s="1671"/>
      <c r="B18" s="1672"/>
      <c r="C18" s="1672"/>
      <c r="D18" s="1672"/>
      <c r="E18" s="1672"/>
      <c r="F18" s="1672"/>
      <c r="G18" s="1672"/>
      <c r="H18" s="1672"/>
      <c r="I18" s="1672"/>
      <c r="J18" s="1672"/>
      <c r="K18" s="1672"/>
      <c r="L18" s="1672"/>
      <c r="M18" s="1672"/>
      <c r="N18" s="1672"/>
      <c r="O18" s="1672"/>
      <c r="P18" s="1672"/>
      <c r="Q18" s="1672"/>
      <c r="R18" s="1672"/>
      <c r="S18" s="1672"/>
      <c r="T18" s="1672"/>
      <c r="U18" s="1672"/>
      <c r="V18" s="1672"/>
      <c r="W18" s="1672"/>
      <c r="X18" s="1672"/>
      <c r="Y18" s="1672"/>
      <c r="Z18" s="1672"/>
      <c r="AA18" s="1672"/>
      <c r="AB18" s="1672"/>
      <c r="AC18" s="1672"/>
      <c r="AD18" s="1672"/>
      <c r="AE18" s="1672"/>
      <c r="AF18" s="1673"/>
    </row>
    <row r="19" spans="1:32">
      <c r="A19" s="1671"/>
      <c r="B19" s="1672"/>
      <c r="C19" s="1672"/>
      <c r="D19" s="1672"/>
      <c r="E19" s="1672"/>
      <c r="F19" s="1672"/>
      <c r="G19" s="1672"/>
      <c r="H19" s="1672"/>
      <c r="I19" s="1672"/>
      <c r="J19" s="1672"/>
      <c r="K19" s="1672"/>
      <c r="L19" s="1672"/>
      <c r="M19" s="1672"/>
      <c r="N19" s="1672"/>
      <c r="O19" s="1672"/>
      <c r="P19" s="1672"/>
      <c r="Q19" s="1672"/>
      <c r="R19" s="1672"/>
      <c r="S19" s="1672"/>
      <c r="T19" s="1672"/>
      <c r="U19" s="1672"/>
      <c r="V19" s="1672"/>
      <c r="W19" s="1672"/>
      <c r="X19" s="1672"/>
      <c r="Y19" s="1672"/>
      <c r="Z19" s="1672"/>
      <c r="AA19" s="1672"/>
      <c r="AB19" s="1672"/>
      <c r="AC19" s="1672"/>
      <c r="AD19" s="1672"/>
      <c r="AE19" s="1672"/>
      <c r="AF19" s="1673"/>
    </row>
    <row r="20" spans="1:32">
      <c r="A20" s="1671"/>
      <c r="B20" s="1672"/>
      <c r="C20" s="1672"/>
      <c r="D20" s="1672"/>
      <c r="E20" s="1672"/>
      <c r="F20" s="1672"/>
      <c r="G20" s="1672"/>
      <c r="H20" s="1672"/>
      <c r="I20" s="1672"/>
      <c r="J20" s="1672"/>
      <c r="K20" s="1672"/>
      <c r="L20" s="1672"/>
      <c r="M20" s="1672"/>
      <c r="N20" s="1672"/>
      <c r="O20" s="1672"/>
      <c r="P20" s="1672"/>
      <c r="Q20" s="1672"/>
      <c r="R20" s="1672"/>
      <c r="S20" s="1672"/>
      <c r="T20" s="1672"/>
      <c r="U20" s="1672"/>
      <c r="V20" s="1672"/>
      <c r="W20" s="1672"/>
      <c r="X20" s="1672"/>
      <c r="Y20" s="1672"/>
      <c r="Z20" s="1672"/>
      <c r="AA20" s="1672"/>
      <c r="AB20" s="1672"/>
      <c r="AC20" s="1672"/>
      <c r="AD20" s="1672"/>
      <c r="AE20" s="1672"/>
      <c r="AF20" s="1673"/>
    </row>
    <row r="21" spans="1:32">
      <c r="A21" s="1671"/>
      <c r="B21" s="1672"/>
      <c r="C21" s="1672"/>
      <c r="D21" s="1672"/>
      <c r="E21" s="1672"/>
      <c r="F21" s="1672"/>
      <c r="G21" s="1672"/>
      <c r="H21" s="1672"/>
      <c r="I21" s="1672"/>
      <c r="J21" s="1672"/>
      <c r="K21" s="1672"/>
      <c r="L21" s="1672"/>
      <c r="M21" s="1672"/>
      <c r="N21" s="1672"/>
      <c r="O21" s="1672"/>
      <c r="P21" s="1672"/>
      <c r="Q21" s="1672"/>
      <c r="R21" s="1672"/>
      <c r="S21" s="1672"/>
      <c r="T21" s="1672"/>
      <c r="U21" s="1672"/>
      <c r="V21" s="1672"/>
      <c r="W21" s="1672"/>
      <c r="X21" s="1672"/>
      <c r="Y21" s="1672"/>
      <c r="Z21" s="1672"/>
      <c r="AA21" s="1672"/>
      <c r="AB21" s="1672"/>
      <c r="AC21" s="1672"/>
      <c r="AD21" s="1672"/>
      <c r="AE21" s="1672"/>
      <c r="AF21" s="1673"/>
    </row>
    <row r="22" spans="1:32">
      <c r="A22" s="1671"/>
      <c r="B22" s="1672"/>
      <c r="C22" s="1672"/>
      <c r="D22" s="1672"/>
      <c r="E22" s="1672"/>
      <c r="F22" s="1672"/>
      <c r="G22" s="1672"/>
      <c r="H22" s="1672"/>
      <c r="I22" s="1672"/>
      <c r="J22" s="1672"/>
      <c r="K22" s="1672"/>
      <c r="L22" s="1672"/>
      <c r="M22" s="1672"/>
      <c r="N22" s="1672"/>
      <c r="O22" s="1672"/>
      <c r="P22" s="1672"/>
      <c r="Q22" s="1672"/>
      <c r="R22" s="1672"/>
      <c r="S22" s="1672"/>
      <c r="T22" s="1672"/>
      <c r="U22" s="1672"/>
      <c r="V22" s="1672"/>
      <c r="W22" s="1672"/>
      <c r="X22" s="1672"/>
      <c r="Y22" s="1672"/>
      <c r="Z22" s="1672"/>
      <c r="AA22" s="1672"/>
      <c r="AB22" s="1672"/>
      <c r="AC22" s="1672"/>
      <c r="AD22" s="1672"/>
      <c r="AE22" s="1672"/>
      <c r="AF22" s="1673"/>
    </row>
    <row r="23" spans="1:32">
      <c r="A23" s="1671"/>
      <c r="B23" s="1672"/>
      <c r="C23" s="1672"/>
      <c r="D23" s="1672"/>
      <c r="E23" s="1672"/>
      <c r="F23" s="1672"/>
      <c r="G23" s="1672"/>
      <c r="H23" s="1672"/>
      <c r="I23" s="1672"/>
      <c r="J23" s="1672"/>
      <c r="K23" s="1672"/>
      <c r="L23" s="1672"/>
      <c r="M23" s="1672"/>
      <c r="N23" s="1672"/>
      <c r="O23" s="1672"/>
      <c r="P23" s="1672"/>
      <c r="Q23" s="1672"/>
      <c r="R23" s="1672"/>
      <c r="S23" s="1672"/>
      <c r="T23" s="1672"/>
      <c r="U23" s="1672"/>
      <c r="V23" s="1672"/>
      <c r="W23" s="1672"/>
      <c r="X23" s="1672"/>
      <c r="Y23" s="1672"/>
      <c r="Z23" s="1672"/>
      <c r="AA23" s="1672"/>
      <c r="AB23" s="1672"/>
      <c r="AC23" s="1672"/>
      <c r="AD23" s="1672"/>
      <c r="AE23" s="1672"/>
      <c r="AF23" s="1673"/>
    </row>
    <row r="24" spans="1:32">
      <c r="A24" s="1671"/>
      <c r="B24" s="1672"/>
      <c r="C24" s="1672"/>
      <c r="D24" s="1672"/>
      <c r="E24" s="1672"/>
      <c r="F24" s="1672"/>
      <c r="G24" s="1672"/>
      <c r="H24" s="1672"/>
      <c r="I24" s="1672"/>
      <c r="J24" s="1672"/>
      <c r="K24" s="1672"/>
      <c r="L24" s="1672"/>
      <c r="M24" s="1672"/>
      <c r="N24" s="1672"/>
      <c r="O24" s="1672"/>
      <c r="P24" s="1672"/>
      <c r="Q24" s="1672"/>
      <c r="R24" s="1672"/>
      <c r="S24" s="1672"/>
      <c r="T24" s="1672"/>
      <c r="U24" s="1672"/>
      <c r="V24" s="1672"/>
      <c r="W24" s="1672"/>
      <c r="X24" s="1672"/>
      <c r="Y24" s="1672"/>
      <c r="Z24" s="1672"/>
      <c r="AA24" s="1672"/>
      <c r="AB24" s="1672"/>
      <c r="AC24" s="1672"/>
      <c r="AD24" s="1672"/>
      <c r="AE24" s="1672"/>
      <c r="AF24" s="1673"/>
    </row>
    <row r="25" spans="1:32">
      <c r="A25" s="1671"/>
      <c r="B25" s="1672"/>
      <c r="C25" s="1672"/>
      <c r="D25" s="1672"/>
      <c r="E25" s="1672"/>
      <c r="F25" s="1672"/>
      <c r="G25" s="1672"/>
      <c r="H25" s="1672"/>
      <c r="I25" s="1672"/>
      <c r="J25" s="1672"/>
      <c r="K25" s="1672"/>
      <c r="L25" s="1672"/>
      <c r="M25" s="1672"/>
      <c r="N25" s="1672"/>
      <c r="O25" s="1672"/>
      <c r="P25" s="1672"/>
      <c r="Q25" s="1672"/>
      <c r="R25" s="1672"/>
      <c r="S25" s="1672"/>
      <c r="T25" s="1672"/>
      <c r="U25" s="1672"/>
      <c r="V25" s="1672"/>
      <c r="W25" s="1672"/>
      <c r="X25" s="1672"/>
      <c r="Y25" s="1672"/>
      <c r="Z25" s="1672"/>
      <c r="AA25" s="1672"/>
      <c r="AB25" s="1672"/>
      <c r="AC25" s="1672"/>
      <c r="AD25" s="1672"/>
      <c r="AE25" s="1672"/>
      <c r="AF25" s="1673"/>
    </row>
    <row r="26" spans="1:32">
      <c r="A26" s="1671"/>
      <c r="B26" s="1672"/>
      <c r="C26" s="1672"/>
      <c r="D26" s="1672"/>
      <c r="E26" s="1672"/>
      <c r="F26" s="1672"/>
      <c r="G26" s="1672"/>
      <c r="H26" s="1672"/>
      <c r="I26" s="1672"/>
      <c r="J26" s="1672"/>
      <c r="K26" s="1672"/>
      <c r="L26" s="1672"/>
      <c r="M26" s="1672"/>
      <c r="N26" s="1672"/>
      <c r="O26" s="1672"/>
      <c r="P26" s="1672"/>
      <c r="Q26" s="1672"/>
      <c r="R26" s="1672"/>
      <c r="S26" s="1672"/>
      <c r="T26" s="1672"/>
      <c r="U26" s="1672"/>
      <c r="V26" s="1672"/>
      <c r="W26" s="1672"/>
      <c r="X26" s="1672"/>
      <c r="Y26" s="1672"/>
      <c r="Z26" s="1672"/>
      <c r="AA26" s="1672"/>
      <c r="AB26" s="1672"/>
      <c r="AC26" s="1672"/>
      <c r="AD26" s="1672"/>
      <c r="AE26" s="1672"/>
      <c r="AF26" s="1673"/>
    </row>
    <row r="27" spans="1:32">
      <c r="A27" s="1671"/>
      <c r="B27" s="1672"/>
      <c r="C27" s="1672"/>
      <c r="D27" s="1672"/>
      <c r="E27" s="1672"/>
      <c r="F27" s="1672"/>
      <c r="G27" s="1672"/>
      <c r="H27" s="1672"/>
      <c r="I27" s="1672"/>
      <c r="J27" s="1672"/>
      <c r="K27" s="1672"/>
      <c r="L27" s="1672"/>
      <c r="M27" s="1672"/>
      <c r="N27" s="1672"/>
      <c r="O27" s="1672"/>
      <c r="P27" s="1672"/>
      <c r="Q27" s="1672"/>
      <c r="R27" s="1672"/>
      <c r="S27" s="1672"/>
      <c r="T27" s="1672"/>
      <c r="U27" s="1672"/>
      <c r="V27" s="1672"/>
      <c r="W27" s="1672"/>
      <c r="X27" s="1672"/>
      <c r="Y27" s="1672"/>
      <c r="Z27" s="1672"/>
      <c r="AA27" s="1672"/>
      <c r="AB27" s="1672"/>
      <c r="AC27" s="1672"/>
      <c r="AD27" s="1672"/>
      <c r="AE27" s="1672"/>
      <c r="AF27" s="1673"/>
    </row>
    <row r="28" spans="1:32">
      <c r="A28" s="1671"/>
      <c r="B28" s="1672"/>
      <c r="C28" s="1672"/>
      <c r="D28" s="1672"/>
      <c r="E28" s="1672"/>
      <c r="F28" s="1672"/>
      <c r="G28" s="1672"/>
      <c r="H28" s="1672"/>
      <c r="I28" s="1672"/>
      <c r="J28" s="1672"/>
      <c r="K28" s="1672"/>
      <c r="L28" s="1672"/>
      <c r="M28" s="1672"/>
      <c r="N28" s="1672"/>
      <c r="O28" s="1672"/>
      <c r="P28" s="1672"/>
      <c r="Q28" s="1672"/>
      <c r="R28" s="1672"/>
      <c r="S28" s="1672"/>
      <c r="T28" s="1672"/>
      <c r="U28" s="1672"/>
      <c r="V28" s="1672"/>
      <c r="W28" s="1672"/>
      <c r="X28" s="1672"/>
      <c r="Y28" s="1672"/>
      <c r="Z28" s="1672"/>
      <c r="AA28" s="1672"/>
      <c r="AB28" s="1672"/>
      <c r="AC28" s="1672"/>
      <c r="AD28" s="1672"/>
      <c r="AE28" s="1672"/>
      <c r="AF28" s="1673"/>
    </row>
    <row r="29" spans="1:32">
      <c r="A29" s="1671"/>
      <c r="B29" s="1672"/>
      <c r="C29" s="1672"/>
      <c r="D29" s="1672"/>
      <c r="E29" s="1672"/>
      <c r="F29" s="1672"/>
      <c r="G29" s="1672"/>
      <c r="H29" s="1672"/>
      <c r="I29" s="1672"/>
      <c r="J29" s="1672"/>
      <c r="K29" s="1672"/>
      <c r="L29" s="1672"/>
      <c r="M29" s="1672"/>
      <c r="N29" s="1672"/>
      <c r="O29" s="1672"/>
      <c r="P29" s="1672"/>
      <c r="Q29" s="1672"/>
      <c r="R29" s="1672"/>
      <c r="S29" s="1672"/>
      <c r="T29" s="1672"/>
      <c r="U29" s="1672"/>
      <c r="V29" s="1672"/>
      <c r="W29" s="1672"/>
      <c r="X29" s="1672"/>
      <c r="Y29" s="1672"/>
      <c r="Z29" s="1672"/>
      <c r="AA29" s="1672"/>
      <c r="AB29" s="1672"/>
      <c r="AC29" s="1672"/>
      <c r="AD29" s="1672"/>
      <c r="AE29" s="1672"/>
      <c r="AF29" s="1673"/>
    </row>
    <row r="30" spans="1:32">
      <c r="A30" s="1674"/>
      <c r="B30" s="1675"/>
      <c r="C30" s="1675"/>
      <c r="D30" s="1675"/>
      <c r="E30" s="1675"/>
      <c r="F30" s="1675"/>
      <c r="G30" s="1675"/>
      <c r="H30" s="1675"/>
      <c r="I30" s="1675"/>
      <c r="J30" s="1675"/>
      <c r="K30" s="1675"/>
      <c r="L30" s="1675"/>
      <c r="M30" s="1675"/>
      <c r="N30" s="1675"/>
      <c r="O30" s="1675"/>
      <c r="P30" s="1675"/>
      <c r="Q30" s="1675"/>
      <c r="R30" s="1675"/>
      <c r="S30" s="1675"/>
      <c r="T30" s="1675"/>
      <c r="U30" s="1675"/>
      <c r="V30" s="1675"/>
      <c r="W30" s="1675"/>
      <c r="X30" s="1675"/>
      <c r="Y30" s="1675"/>
      <c r="Z30" s="1675"/>
      <c r="AA30" s="1675"/>
      <c r="AB30" s="1675"/>
      <c r="AC30" s="1675"/>
      <c r="AD30" s="1675"/>
      <c r="AE30" s="1675"/>
      <c r="AF30" s="1676"/>
    </row>
    <row r="32" spans="1:32" ht="27" customHeight="1">
      <c r="A32" s="331">
        <v>2</v>
      </c>
      <c r="B32" s="332"/>
      <c r="C32" s="331" t="s">
        <v>377</v>
      </c>
      <c r="D32" s="332"/>
      <c r="E32" s="332"/>
      <c r="F32" s="332"/>
      <c r="G32" s="332"/>
      <c r="H32" s="332"/>
      <c r="I32" s="332"/>
      <c r="J32" s="332"/>
      <c r="K32" s="332"/>
      <c r="L32" s="332"/>
      <c r="M32" s="332"/>
      <c r="N32" s="332"/>
      <c r="O32" s="332"/>
      <c r="P32" s="332"/>
      <c r="Q32" s="332"/>
      <c r="R32" s="332"/>
      <c r="S32" s="332"/>
      <c r="T32" s="332"/>
      <c r="U32" s="332"/>
      <c r="V32" s="332"/>
      <c r="W32" s="332"/>
      <c r="X32" s="332"/>
      <c r="Y32" s="332"/>
      <c r="Z32" s="332"/>
    </row>
    <row r="34" spans="1:32">
      <c r="A34" s="1668"/>
      <c r="B34" s="1669"/>
      <c r="C34" s="1669"/>
      <c r="D34" s="1669"/>
      <c r="E34" s="1669"/>
      <c r="F34" s="1669"/>
      <c r="G34" s="1669"/>
      <c r="H34" s="1669"/>
      <c r="I34" s="1669"/>
      <c r="J34" s="1669"/>
      <c r="K34" s="1669"/>
      <c r="L34" s="1669"/>
      <c r="M34" s="1669"/>
      <c r="N34" s="1669"/>
      <c r="O34" s="1669"/>
      <c r="P34" s="1669"/>
      <c r="Q34" s="1669"/>
      <c r="R34" s="1669"/>
      <c r="S34" s="1669"/>
      <c r="T34" s="1669"/>
      <c r="U34" s="1669"/>
      <c r="V34" s="1669"/>
      <c r="W34" s="1669"/>
      <c r="X34" s="1669"/>
      <c r="Y34" s="1669"/>
      <c r="Z34" s="1669"/>
      <c r="AA34" s="1669"/>
      <c r="AB34" s="1669"/>
      <c r="AC34" s="1669"/>
      <c r="AD34" s="1669"/>
      <c r="AE34" s="1669"/>
      <c r="AF34" s="1670"/>
    </row>
    <row r="35" spans="1:32">
      <c r="A35" s="1671"/>
      <c r="B35" s="1672"/>
      <c r="C35" s="1672"/>
      <c r="D35" s="1672"/>
      <c r="E35" s="1672"/>
      <c r="F35" s="1672"/>
      <c r="G35" s="1672"/>
      <c r="H35" s="1672"/>
      <c r="I35" s="1672"/>
      <c r="J35" s="1672"/>
      <c r="K35" s="1672"/>
      <c r="L35" s="1672"/>
      <c r="M35" s="1672"/>
      <c r="N35" s="1672"/>
      <c r="O35" s="1672"/>
      <c r="P35" s="1672"/>
      <c r="Q35" s="1672"/>
      <c r="R35" s="1672"/>
      <c r="S35" s="1672"/>
      <c r="T35" s="1672"/>
      <c r="U35" s="1672"/>
      <c r="V35" s="1672"/>
      <c r="W35" s="1672"/>
      <c r="X35" s="1672"/>
      <c r="Y35" s="1672"/>
      <c r="Z35" s="1672"/>
      <c r="AA35" s="1672"/>
      <c r="AB35" s="1672"/>
      <c r="AC35" s="1672"/>
      <c r="AD35" s="1672"/>
      <c r="AE35" s="1672"/>
      <c r="AF35" s="1673"/>
    </row>
    <row r="36" spans="1:32">
      <c r="A36" s="1671"/>
      <c r="B36" s="1672"/>
      <c r="C36" s="1672"/>
      <c r="D36" s="1672"/>
      <c r="E36" s="1672"/>
      <c r="F36" s="1672"/>
      <c r="G36" s="1672"/>
      <c r="H36" s="1672"/>
      <c r="I36" s="1672"/>
      <c r="J36" s="1672"/>
      <c r="K36" s="1672"/>
      <c r="L36" s="1672"/>
      <c r="M36" s="1672"/>
      <c r="N36" s="1672"/>
      <c r="O36" s="1672"/>
      <c r="P36" s="1672"/>
      <c r="Q36" s="1672"/>
      <c r="R36" s="1672"/>
      <c r="S36" s="1672"/>
      <c r="T36" s="1672"/>
      <c r="U36" s="1672"/>
      <c r="V36" s="1672"/>
      <c r="W36" s="1672"/>
      <c r="X36" s="1672"/>
      <c r="Y36" s="1672"/>
      <c r="Z36" s="1672"/>
      <c r="AA36" s="1672"/>
      <c r="AB36" s="1672"/>
      <c r="AC36" s="1672"/>
      <c r="AD36" s="1672"/>
      <c r="AE36" s="1672"/>
      <c r="AF36" s="1673"/>
    </row>
    <row r="37" spans="1:32">
      <c r="A37" s="1671"/>
      <c r="B37" s="1672"/>
      <c r="C37" s="1672"/>
      <c r="D37" s="1672"/>
      <c r="E37" s="1672"/>
      <c r="F37" s="1672"/>
      <c r="G37" s="1672"/>
      <c r="H37" s="1672"/>
      <c r="I37" s="1672"/>
      <c r="J37" s="1672"/>
      <c r="K37" s="1672"/>
      <c r="L37" s="1672"/>
      <c r="M37" s="1672"/>
      <c r="N37" s="1672"/>
      <c r="O37" s="1672"/>
      <c r="P37" s="1672"/>
      <c r="Q37" s="1672"/>
      <c r="R37" s="1672"/>
      <c r="S37" s="1672"/>
      <c r="T37" s="1672"/>
      <c r="U37" s="1672"/>
      <c r="V37" s="1672"/>
      <c r="W37" s="1672"/>
      <c r="X37" s="1672"/>
      <c r="Y37" s="1672"/>
      <c r="Z37" s="1672"/>
      <c r="AA37" s="1672"/>
      <c r="AB37" s="1672"/>
      <c r="AC37" s="1672"/>
      <c r="AD37" s="1672"/>
      <c r="AE37" s="1672"/>
      <c r="AF37" s="1673"/>
    </row>
    <row r="38" spans="1:32">
      <c r="A38" s="1671"/>
      <c r="B38" s="1672"/>
      <c r="C38" s="1672"/>
      <c r="D38" s="1672"/>
      <c r="E38" s="1672"/>
      <c r="F38" s="1672"/>
      <c r="G38" s="1672"/>
      <c r="H38" s="1672"/>
      <c r="I38" s="1672"/>
      <c r="J38" s="1672"/>
      <c r="K38" s="1672"/>
      <c r="L38" s="1672"/>
      <c r="M38" s="1672"/>
      <c r="N38" s="1672"/>
      <c r="O38" s="1672"/>
      <c r="P38" s="1672"/>
      <c r="Q38" s="1672"/>
      <c r="R38" s="1672"/>
      <c r="S38" s="1672"/>
      <c r="T38" s="1672"/>
      <c r="U38" s="1672"/>
      <c r="V38" s="1672"/>
      <c r="W38" s="1672"/>
      <c r="X38" s="1672"/>
      <c r="Y38" s="1672"/>
      <c r="Z38" s="1672"/>
      <c r="AA38" s="1672"/>
      <c r="AB38" s="1672"/>
      <c r="AC38" s="1672"/>
      <c r="AD38" s="1672"/>
      <c r="AE38" s="1672"/>
      <c r="AF38" s="1673"/>
    </row>
    <row r="39" spans="1:32">
      <c r="A39" s="1671"/>
      <c r="B39" s="1672"/>
      <c r="C39" s="1672"/>
      <c r="D39" s="1672"/>
      <c r="E39" s="1672"/>
      <c r="F39" s="1672"/>
      <c r="G39" s="1672"/>
      <c r="H39" s="1672"/>
      <c r="I39" s="1672"/>
      <c r="J39" s="1672"/>
      <c r="K39" s="1672"/>
      <c r="L39" s="1672"/>
      <c r="M39" s="1672"/>
      <c r="N39" s="1672"/>
      <c r="O39" s="1672"/>
      <c r="P39" s="1672"/>
      <c r="Q39" s="1672"/>
      <c r="R39" s="1672"/>
      <c r="S39" s="1672"/>
      <c r="T39" s="1672"/>
      <c r="U39" s="1672"/>
      <c r="V39" s="1672"/>
      <c r="W39" s="1672"/>
      <c r="X39" s="1672"/>
      <c r="Y39" s="1672"/>
      <c r="Z39" s="1672"/>
      <c r="AA39" s="1672"/>
      <c r="AB39" s="1672"/>
      <c r="AC39" s="1672"/>
      <c r="AD39" s="1672"/>
      <c r="AE39" s="1672"/>
      <c r="AF39" s="1673"/>
    </row>
    <row r="40" spans="1:32">
      <c r="A40" s="1671"/>
      <c r="B40" s="1672"/>
      <c r="C40" s="1672"/>
      <c r="D40" s="1672"/>
      <c r="E40" s="1672"/>
      <c r="F40" s="1672"/>
      <c r="G40" s="1672"/>
      <c r="H40" s="1672"/>
      <c r="I40" s="1672"/>
      <c r="J40" s="1672"/>
      <c r="K40" s="1672"/>
      <c r="L40" s="1672"/>
      <c r="M40" s="1672"/>
      <c r="N40" s="1672"/>
      <c r="O40" s="1672"/>
      <c r="P40" s="1672"/>
      <c r="Q40" s="1672"/>
      <c r="R40" s="1672"/>
      <c r="S40" s="1672"/>
      <c r="T40" s="1672"/>
      <c r="U40" s="1672"/>
      <c r="V40" s="1672"/>
      <c r="W40" s="1672"/>
      <c r="X40" s="1672"/>
      <c r="Y40" s="1672"/>
      <c r="Z40" s="1672"/>
      <c r="AA40" s="1672"/>
      <c r="AB40" s="1672"/>
      <c r="AC40" s="1672"/>
      <c r="AD40" s="1672"/>
      <c r="AE40" s="1672"/>
      <c r="AF40" s="1673"/>
    </row>
    <row r="41" spans="1:32">
      <c r="A41" s="1671"/>
      <c r="B41" s="1672"/>
      <c r="C41" s="1672"/>
      <c r="D41" s="1672"/>
      <c r="E41" s="1672"/>
      <c r="F41" s="1672"/>
      <c r="G41" s="1672"/>
      <c r="H41" s="1672"/>
      <c r="I41" s="1672"/>
      <c r="J41" s="1672"/>
      <c r="K41" s="1672"/>
      <c r="L41" s="1672"/>
      <c r="M41" s="1672"/>
      <c r="N41" s="1672"/>
      <c r="O41" s="1672"/>
      <c r="P41" s="1672"/>
      <c r="Q41" s="1672"/>
      <c r="R41" s="1672"/>
      <c r="S41" s="1672"/>
      <c r="T41" s="1672"/>
      <c r="U41" s="1672"/>
      <c r="V41" s="1672"/>
      <c r="W41" s="1672"/>
      <c r="X41" s="1672"/>
      <c r="Y41" s="1672"/>
      <c r="Z41" s="1672"/>
      <c r="AA41" s="1672"/>
      <c r="AB41" s="1672"/>
      <c r="AC41" s="1672"/>
      <c r="AD41" s="1672"/>
      <c r="AE41" s="1672"/>
      <c r="AF41" s="1673"/>
    </row>
    <row r="42" spans="1:32">
      <c r="A42" s="1671"/>
      <c r="B42" s="1672"/>
      <c r="C42" s="1672"/>
      <c r="D42" s="1672"/>
      <c r="E42" s="1672"/>
      <c r="F42" s="1672"/>
      <c r="G42" s="1672"/>
      <c r="H42" s="1672"/>
      <c r="I42" s="1672"/>
      <c r="J42" s="1672"/>
      <c r="K42" s="1672"/>
      <c r="L42" s="1672"/>
      <c r="M42" s="1672"/>
      <c r="N42" s="1672"/>
      <c r="O42" s="1672"/>
      <c r="P42" s="1672"/>
      <c r="Q42" s="1672"/>
      <c r="R42" s="1672"/>
      <c r="S42" s="1672"/>
      <c r="T42" s="1672"/>
      <c r="U42" s="1672"/>
      <c r="V42" s="1672"/>
      <c r="W42" s="1672"/>
      <c r="X42" s="1672"/>
      <c r="Y42" s="1672"/>
      <c r="Z42" s="1672"/>
      <c r="AA42" s="1672"/>
      <c r="AB42" s="1672"/>
      <c r="AC42" s="1672"/>
      <c r="AD42" s="1672"/>
      <c r="AE42" s="1672"/>
      <c r="AF42" s="1673"/>
    </row>
    <row r="43" spans="1:32">
      <c r="A43" s="1671"/>
      <c r="B43" s="1672"/>
      <c r="C43" s="1672"/>
      <c r="D43" s="1672"/>
      <c r="E43" s="1672"/>
      <c r="F43" s="1672"/>
      <c r="G43" s="1672"/>
      <c r="H43" s="1672"/>
      <c r="I43" s="1672"/>
      <c r="J43" s="1672"/>
      <c r="K43" s="1672"/>
      <c r="L43" s="1672"/>
      <c r="M43" s="1672"/>
      <c r="N43" s="1672"/>
      <c r="O43" s="1672"/>
      <c r="P43" s="1672"/>
      <c r="Q43" s="1672"/>
      <c r="R43" s="1672"/>
      <c r="S43" s="1672"/>
      <c r="T43" s="1672"/>
      <c r="U43" s="1672"/>
      <c r="V43" s="1672"/>
      <c r="W43" s="1672"/>
      <c r="X43" s="1672"/>
      <c r="Y43" s="1672"/>
      <c r="Z43" s="1672"/>
      <c r="AA43" s="1672"/>
      <c r="AB43" s="1672"/>
      <c r="AC43" s="1672"/>
      <c r="AD43" s="1672"/>
      <c r="AE43" s="1672"/>
      <c r="AF43" s="1673"/>
    </row>
    <row r="44" spans="1:32">
      <c r="A44" s="1671"/>
      <c r="B44" s="1672"/>
      <c r="C44" s="1672"/>
      <c r="D44" s="1672"/>
      <c r="E44" s="1672"/>
      <c r="F44" s="1672"/>
      <c r="G44" s="1672"/>
      <c r="H44" s="1672"/>
      <c r="I44" s="1672"/>
      <c r="J44" s="1672"/>
      <c r="K44" s="1672"/>
      <c r="L44" s="1672"/>
      <c r="M44" s="1672"/>
      <c r="N44" s="1672"/>
      <c r="O44" s="1672"/>
      <c r="P44" s="1672"/>
      <c r="Q44" s="1672"/>
      <c r="R44" s="1672"/>
      <c r="S44" s="1672"/>
      <c r="T44" s="1672"/>
      <c r="U44" s="1672"/>
      <c r="V44" s="1672"/>
      <c r="W44" s="1672"/>
      <c r="X44" s="1672"/>
      <c r="Y44" s="1672"/>
      <c r="Z44" s="1672"/>
      <c r="AA44" s="1672"/>
      <c r="AB44" s="1672"/>
      <c r="AC44" s="1672"/>
      <c r="AD44" s="1672"/>
      <c r="AE44" s="1672"/>
      <c r="AF44" s="1673"/>
    </row>
    <row r="45" spans="1:32">
      <c r="A45" s="1671"/>
      <c r="B45" s="1672"/>
      <c r="C45" s="1672"/>
      <c r="D45" s="1672"/>
      <c r="E45" s="1672"/>
      <c r="F45" s="1672"/>
      <c r="G45" s="1672"/>
      <c r="H45" s="1672"/>
      <c r="I45" s="1672"/>
      <c r="J45" s="1672"/>
      <c r="K45" s="1672"/>
      <c r="L45" s="1672"/>
      <c r="M45" s="1672"/>
      <c r="N45" s="1672"/>
      <c r="O45" s="1672"/>
      <c r="P45" s="1672"/>
      <c r="Q45" s="1672"/>
      <c r="R45" s="1672"/>
      <c r="S45" s="1672"/>
      <c r="T45" s="1672"/>
      <c r="U45" s="1672"/>
      <c r="V45" s="1672"/>
      <c r="W45" s="1672"/>
      <c r="X45" s="1672"/>
      <c r="Y45" s="1672"/>
      <c r="Z45" s="1672"/>
      <c r="AA45" s="1672"/>
      <c r="AB45" s="1672"/>
      <c r="AC45" s="1672"/>
      <c r="AD45" s="1672"/>
      <c r="AE45" s="1672"/>
      <c r="AF45" s="1673"/>
    </row>
    <row r="46" spans="1:32">
      <c r="A46" s="1671"/>
      <c r="B46" s="1672"/>
      <c r="C46" s="1672"/>
      <c r="D46" s="1672"/>
      <c r="E46" s="1672"/>
      <c r="F46" s="1672"/>
      <c r="G46" s="1672"/>
      <c r="H46" s="1672"/>
      <c r="I46" s="1672"/>
      <c r="J46" s="1672"/>
      <c r="K46" s="1672"/>
      <c r="L46" s="1672"/>
      <c r="M46" s="1672"/>
      <c r="N46" s="1672"/>
      <c r="O46" s="1672"/>
      <c r="P46" s="1672"/>
      <c r="Q46" s="1672"/>
      <c r="R46" s="1672"/>
      <c r="S46" s="1672"/>
      <c r="T46" s="1672"/>
      <c r="U46" s="1672"/>
      <c r="V46" s="1672"/>
      <c r="W46" s="1672"/>
      <c r="X46" s="1672"/>
      <c r="Y46" s="1672"/>
      <c r="Z46" s="1672"/>
      <c r="AA46" s="1672"/>
      <c r="AB46" s="1672"/>
      <c r="AC46" s="1672"/>
      <c r="AD46" s="1672"/>
      <c r="AE46" s="1672"/>
      <c r="AF46" s="1673"/>
    </row>
    <row r="47" spans="1:32">
      <c r="A47" s="1671"/>
      <c r="B47" s="1672"/>
      <c r="C47" s="1672"/>
      <c r="D47" s="1672"/>
      <c r="E47" s="1672"/>
      <c r="F47" s="1672"/>
      <c r="G47" s="1672"/>
      <c r="H47" s="1672"/>
      <c r="I47" s="1672"/>
      <c r="J47" s="1672"/>
      <c r="K47" s="1672"/>
      <c r="L47" s="1672"/>
      <c r="M47" s="1672"/>
      <c r="N47" s="1672"/>
      <c r="O47" s="1672"/>
      <c r="P47" s="1672"/>
      <c r="Q47" s="1672"/>
      <c r="R47" s="1672"/>
      <c r="S47" s="1672"/>
      <c r="T47" s="1672"/>
      <c r="U47" s="1672"/>
      <c r="V47" s="1672"/>
      <c r="W47" s="1672"/>
      <c r="X47" s="1672"/>
      <c r="Y47" s="1672"/>
      <c r="Z47" s="1672"/>
      <c r="AA47" s="1672"/>
      <c r="AB47" s="1672"/>
      <c r="AC47" s="1672"/>
      <c r="AD47" s="1672"/>
      <c r="AE47" s="1672"/>
      <c r="AF47" s="1673"/>
    </row>
    <row r="48" spans="1:32">
      <c r="A48" s="1671"/>
      <c r="B48" s="1672"/>
      <c r="C48" s="1672"/>
      <c r="D48" s="1672"/>
      <c r="E48" s="1672"/>
      <c r="F48" s="1672"/>
      <c r="G48" s="1672"/>
      <c r="H48" s="1672"/>
      <c r="I48" s="1672"/>
      <c r="J48" s="1672"/>
      <c r="K48" s="1672"/>
      <c r="L48" s="1672"/>
      <c r="M48" s="1672"/>
      <c r="N48" s="1672"/>
      <c r="O48" s="1672"/>
      <c r="P48" s="1672"/>
      <c r="Q48" s="1672"/>
      <c r="R48" s="1672"/>
      <c r="S48" s="1672"/>
      <c r="T48" s="1672"/>
      <c r="U48" s="1672"/>
      <c r="V48" s="1672"/>
      <c r="W48" s="1672"/>
      <c r="X48" s="1672"/>
      <c r="Y48" s="1672"/>
      <c r="Z48" s="1672"/>
      <c r="AA48" s="1672"/>
      <c r="AB48" s="1672"/>
      <c r="AC48" s="1672"/>
      <c r="AD48" s="1672"/>
      <c r="AE48" s="1672"/>
      <c r="AF48" s="1673"/>
    </row>
    <row r="49" spans="1:32">
      <c r="A49" s="1671"/>
      <c r="B49" s="1672"/>
      <c r="C49" s="1672"/>
      <c r="D49" s="1672"/>
      <c r="E49" s="1672"/>
      <c r="F49" s="1672"/>
      <c r="G49" s="1672"/>
      <c r="H49" s="1672"/>
      <c r="I49" s="1672"/>
      <c r="J49" s="1672"/>
      <c r="K49" s="1672"/>
      <c r="L49" s="1672"/>
      <c r="M49" s="1672"/>
      <c r="N49" s="1672"/>
      <c r="O49" s="1672"/>
      <c r="P49" s="1672"/>
      <c r="Q49" s="1672"/>
      <c r="R49" s="1672"/>
      <c r="S49" s="1672"/>
      <c r="T49" s="1672"/>
      <c r="U49" s="1672"/>
      <c r="V49" s="1672"/>
      <c r="W49" s="1672"/>
      <c r="X49" s="1672"/>
      <c r="Y49" s="1672"/>
      <c r="Z49" s="1672"/>
      <c r="AA49" s="1672"/>
      <c r="AB49" s="1672"/>
      <c r="AC49" s="1672"/>
      <c r="AD49" s="1672"/>
      <c r="AE49" s="1672"/>
      <c r="AF49" s="1673"/>
    </row>
    <row r="50" spans="1:32">
      <c r="A50" s="1671"/>
      <c r="B50" s="1672"/>
      <c r="C50" s="1672"/>
      <c r="D50" s="1672"/>
      <c r="E50" s="1672"/>
      <c r="F50" s="1672"/>
      <c r="G50" s="1672"/>
      <c r="H50" s="1672"/>
      <c r="I50" s="1672"/>
      <c r="J50" s="1672"/>
      <c r="K50" s="1672"/>
      <c r="L50" s="1672"/>
      <c r="M50" s="1672"/>
      <c r="N50" s="1672"/>
      <c r="O50" s="1672"/>
      <c r="P50" s="1672"/>
      <c r="Q50" s="1672"/>
      <c r="R50" s="1672"/>
      <c r="S50" s="1672"/>
      <c r="T50" s="1672"/>
      <c r="U50" s="1672"/>
      <c r="V50" s="1672"/>
      <c r="W50" s="1672"/>
      <c r="X50" s="1672"/>
      <c r="Y50" s="1672"/>
      <c r="Z50" s="1672"/>
      <c r="AA50" s="1672"/>
      <c r="AB50" s="1672"/>
      <c r="AC50" s="1672"/>
      <c r="AD50" s="1672"/>
      <c r="AE50" s="1672"/>
      <c r="AF50" s="1673"/>
    </row>
    <row r="51" spans="1:32">
      <c r="A51" s="1671"/>
      <c r="B51" s="1672"/>
      <c r="C51" s="1672"/>
      <c r="D51" s="1672"/>
      <c r="E51" s="1672"/>
      <c r="F51" s="1672"/>
      <c r="G51" s="1672"/>
      <c r="H51" s="1672"/>
      <c r="I51" s="1672"/>
      <c r="J51" s="1672"/>
      <c r="K51" s="1672"/>
      <c r="L51" s="1672"/>
      <c r="M51" s="1672"/>
      <c r="N51" s="1672"/>
      <c r="O51" s="1672"/>
      <c r="P51" s="1672"/>
      <c r="Q51" s="1672"/>
      <c r="R51" s="1672"/>
      <c r="S51" s="1672"/>
      <c r="T51" s="1672"/>
      <c r="U51" s="1672"/>
      <c r="V51" s="1672"/>
      <c r="W51" s="1672"/>
      <c r="X51" s="1672"/>
      <c r="Y51" s="1672"/>
      <c r="Z51" s="1672"/>
      <c r="AA51" s="1672"/>
      <c r="AB51" s="1672"/>
      <c r="AC51" s="1672"/>
      <c r="AD51" s="1672"/>
      <c r="AE51" s="1672"/>
      <c r="AF51" s="1673"/>
    </row>
    <row r="52" spans="1:32">
      <c r="A52" s="1671"/>
      <c r="B52" s="1672"/>
      <c r="C52" s="1672"/>
      <c r="D52" s="1672"/>
      <c r="E52" s="1672"/>
      <c r="F52" s="1672"/>
      <c r="G52" s="1672"/>
      <c r="H52" s="1672"/>
      <c r="I52" s="1672"/>
      <c r="J52" s="1672"/>
      <c r="K52" s="1672"/>
      <c r="L52" s="1672"/>
      <c r="M52" s="1672"/>
      <c r="N52" s="1672"/>
      <c r="O52" s="1672"/>
      <c r="P52" s="1672"/>
      <c r="Q52" s="1672"/>
      <c r="R52" s="1672"/>
      <c r="S52" s="1672"/>
      <c r="T52" s="1672"/>
      <c r="U52" s="1672"/>
      <c r="V52" s="1672"/>
      <c r="W52" s="1672"/>
      <c r="X52" s="1672"/>
      <c r="Y52" s="1672"/>
      <c r="Z52" s="1672"/>
      <c r="AA52" s="1672"/>
      <c r="AB52" s="1672"/>
      <c r="AC52" s="1672"/>
      <c r="AD52" s="1672"/>
      <c r="AE52" s="1672"/>
      <c r="AF52" s="1673"/>
    </row>
    <row r="53" spans="1:32">
      <c r="A53" s="1671"/>
      <c r="B53" s="1672"/>
      <c r="C53" s="1672"/>
      <c r="D53" s="1672"/>
      <c r="E53" s="1672"/>
      <c r="F53" s="1672"/>
      <c r="G53" s="1672"/>
      <c r="H53" s="1672"/>
      <c r="I53" s="1672"/>
      <c r="J53" s="1672"/>
      <c r="K53" s="1672"/>
      <c r="L53" s="1672"/>
      <c r="M53" s="1672"/>
      <c r="N53" s="1672"/>
      <c r="O53" s="1672"/>
      <c r="P53" s="1672"/>
      <c r="Q53" s="1672"/>
      <c r="R53" s="1672"/>
      <c r="S53" s="1672"/>
      <c r="T53" s="1672"/>
      <c r="U53" s="1672"/>
      <c r="V53" s="1672"/>
      <c r="W53" s="1672"/>
      <c r="X53" s="1672"/>
      <c r="Y53" s="1672"/>
      <c r="Z53" s="1672"/>
      <c r="AA53" s="1672"/>
      <c r="AB53" s="1672"/>
      <c r="AC53" s="1672"/>
      <c r="AD53" s="1672"/>
      <c r="AE53" s="1672"/>
      <c r="AF53" s="1673"/>
    </row>
    <row r="54" spans="1:32">
      <c r="A54" s="1671"/>
      <c r="B54" s="1672"/>
      <c r="C54" s="1672"/>
      <c r="D54" s="1672"/>
      <c r="E54" s="1672"/>
      <c r="F54" s="1672"/>
      <c r="G54" s="1672"/>
      <c r="H54" s="1672"/>
      <c r="I54" s="1672"/>
      <c r="J54" s="1672"/>
      <c r="K54" s="1672"/>
      <c r="L54" s="1672"/>
      <c r="M54" s="1672"/>
      <c r="N54" s="1672"/>
      <c r="O54" s="1672"/>
      <c r="P54" s="1672"/>
      <c r="Q54" s="1672"/>
      <c r="R54" s="1672"/>
      <c r="S54" s="1672"/>
      <c r="T54" s="1672"/>
      <c r="U54" s="1672"/>
      <c r="V54" s="1672"/>
      <c r="W54" s="1672"/>
      <c r="X54" s="1672"/>
      <c r="Y54" s="1672"/>
      <c r="Z54" s="1672"/>
      <c r="AA54" s="1672"/>
      <c r="AB54" s="1672"/>
      <c r="AC54" s="1672"/>
      <c r="AD54" s="1672"/>
      <c r="AE54" s="1672"/>
      <c r="AF54" s="1673"/>
    </row>
    <row r="55" spans="1:32">
      <c r="A55" s="1674"/>
      <c r="B55" s="1675"/>
      <c r="C55" s="1675"/>
      <c r="D55" s="1675"/>
      <c r="E55" s="1675"/>
      <c r="F55" s="1675"/>
      <c r="G55" s="1675"/>
      <c r="H55" s="1675"/>
      <c r="I55" s="1675"/>
      <c r="J55" s="1675"/>
      <c r="K55" s="1675"/>
      <c r="L55" s="1675"/>
      <c r="M55" s="1675"/>
      <c r="N55" s="1675"/>
      <c r="O55" s="1675"/>
      <c r="P55" s="1675"/>
      <c r="Q55" s="1675"/>
      <c r="R55" s="1675"/>
      <c r="S55" s="1675"/>
      <c r="T55" s="1675"/>
      <c r="U55" s="1675"/>
      <c r="V55" s="1675"/>
      <c r="W55" s="1675"/>
      <c r="X55" s="1675"/>
      <c r="Y55" s="1675"/>
      <c r="Z55" s="1675"/>
      <c r="AA55" s="1675"/>
      <c r="AB55" s="1675"/>
      <c r="AC55" s="1675"/>
      <c r="AD55" s="1675"/>
      <c r="AE55" s="1675"/>
      <c r="AF55" s="1676"/>
    </row>
  </sheetData>
  <mergeCells count="3">
    <mergeCell ref="A3:AF3"/>
    <mergeCell ref="A9:AF30"/>
    <mergeCell ref="A34:AF55"/>
  </mergeCells>
  <phoneticPr fontId="3"/>
  <printOptions horizontalCentered="1"/>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CI226"/>
  <sheetViews>
    <sheetView topLeftCell="A115" zoomScaleNormal="100" workbookViewId="0">
      <selection activeCell="CJ63" sqref="CJ63:CO67"/>
    </sheetView>
  </sheetViews>
  <sheetFormatPr defaultRowHeight="13"/>
  <cols>
    <col min="1" max="87" width="1" style="203" customWidth="1"/>
    <col min="88" max="256" width="9" style="203"/>
    <col min="257" max="343" width="1" style="203" customWidth="1"/>
    <col min="344" max="512" width="9" style="203"/>
    <col min="513" max="599" width="1" style="203" customWidth="1"/>
    <col min="600" max="768" width="9" style="203"/>
    <col min="769" max="855" width="1" style="203" customWidth="1"/>
    <col min="856" max="1024" width="9" style="203"/>
    <col min="1025" max="1111" width="1" style="203" customWidth="1"/>
    <col min="1112" max="1280" width="9" style="203"/>
    <col min="1281" max="1367" width="1" style="203" customWidth="1"/>
    <col min="1368" max="1536" width="9" style="203"/>
    <col min="1537" max="1623" width="1" style="203" customWidth="1"/>
    <col min="1624" max="1792" width="9" style="203"/>
    <col min="1793" max="1879" width="1" style="203" customWidth="1"/>
    <col min="1880" max="2048" width="9" style="203"/>
    <col min="2049" max="2135" width="1" style="203" customWidth="1"/>
    <col min="2136" max="2304" width="9" style="203"/>
    <col min="2305" max="2391" width="1" style="203" customWidth="1"/>
    <col min="2392" max="2560" width="9" style="203"/>
    <col min="2561" max="2647" width="1" style="203" customWidth="1"/>
    <col min="2648" max="2816" width="9" style="203"/>
    <col min="2817" max="2903" width="1" style="203" customWidth="1"/>
    <col min="2904" max="3072" width="9" style="203"/>
    <col min="3073" max="3159" width="1" style="203" customWidth="1"/>
    <col min="3160" max="3328" width="9" style="203"/>
    <col min="3329" max="3415" width="1" style="203" customWidth="1"/>
    <col min="3416" max="3584" width="9" style="203"/>
    <col min="3585" max="3671" width="1" style="203" customWidth="1"/>
    <col min="3672" max="3840" width="9" style="203"/>
    <col min="3841" max="3927" width="1" style="203" customWidth="1"/>
    <col min="3928" max="4096" width="9" style="203"/>
    <col min="4097" max="4183" width="1" style="203" customWidth="1"/>
    <col min="4184" max="4352" width="9" style="203"/>
    <col min="4353" max="4439" width="1" style="203" customWidth="1"/>
    <col min="4440" max="4608" width="9" style="203"/>
    <col min="4609" max="4695" width="1" style="203" customWidth="1"/>
    <col min="4696" max="4864" width="9" style="203"/>
    <col min="4865" max="4951" width="1" style="203" customWidth="1"/>
    <col min="4952" max="5120" width="9" style="203"/>
    <col min="5121" max="5207" width="1" style="203" customWidth="1"/>
    <col min="5208" max="5376" width="9" style="203"/>
    <col min="5377" max="5463" width="1" style="203" customWidth="1"/>
    <col min="5464" max="5632" width="9" style="203"/>
    <col min="5633" max="5719" width="1" style="203" customWidth="1"/>
    <col min="5720" max="5888" width="9" style="203"/>
    <col min="5889" max="5975" width="1" style="203" customWidth="1"/>
    <col min="5976" max="6144" width="9" style="203"/>
    <col min="6145" max="6231" width="1" style="203" customWidth="1"/>
    <col min="6232" max="6400" width="9" style="203"/>
    <col min="6401" max="6487" width="1" style="203" customWidth="1"/>
    <col min="6488" max="6656" width="9" style="203"/>
    <col min="6657" max="6743" width="1" style="203" customWidth="1"/>
    <col min="6744" max="6912" width="9" style="203"/>
    <col min="6913" max="6999" width="1" style="203" customWidth="1"/>
    <col min="7000" max="7168" width="9" style="203"/>
    <col min="7169" max="7255" width="1" style="203" customWidth="1"/>
    <col min="7256" max="7424" width="9" style="203"/>
    <col min="7425" max="7511" width="1" style="203" customWidth="1"/>
    <col min="7512" max="7680" width="9" style="203"/>
    <col min="7681" max="7767" width="1" style="203" customWidth="1"/>
    <col min="7768" max="7936" width="9" style="203"/>
    <col min="7937" max="8023" width="1" style="203" customWidth="1"/>
    <col min="8024" max="8192" width="9" style="203"/>
    <col min="8193" max="8279" width="1" style="203" customWidth="1"/>
    <col min="8280" max="8448" width="9" style="203"/>
    <col min="8449" max="8535" width="1" style="203" customWidth="1"/>
    <col min="8536" max="8704" width="9" style="203"/>
    <col min="8705" max="8791" width="1" style="203" customWidth="1"/>
    <col min="8792" max="8960" width="9" style="203"/>
    <col min="8961" max="9047" width="1" style="203" customWidth="1"/>
    <col min="9048" max="9216" width="9" style="203"/>
    <col min="9217" max="9303" width="1" style="203" customWidth="1"/>
    <col min="9304" max="9472" width="9" style="203"/>
    <col min="9473" max="9559" width="1" style="203" customWidth="1"/>
    <col min="9560" max="9728" width="9" style="203"/>
    <col min="9729" max="9815" width="1" style="203" customWidth="1"/>
    <col min="9816" max="9984" width="9" style="203"/>
    <col min="9985" max="10071" width="1" style="203" customWidth="1"/>
    <col min="10072" max="10240" width="9" style="203"/>
    <col min="10241" max="10327" width="1" style="203" customWidth="1"/>
    <col min="10328" max="10496" width="9" style="203"/>
    <col min="10497" max="10583" width="1" style="203" customWidth="1"/>
    <col min="10584" max="10752" width="9" style="203"/>
    <col min="10753" max="10839" width="1" style="203" customWidth="1"/>
    <col min="10840" max="11008" width="9" style="203"/>
    <col min="11009" max="11095" width="1" style="203" customWidth="1"/>
    <col min="11096" max="11264" width="9" style="203"/>
    <col min="11265" max="11351" width="1" style="203" customWidth="1"/>
    <col min="11352" max="11520" width="9" style="203"/>
    <col min="11521" max="11607" width="1" style="203" customWidth="1"/>
    <col min="11608" max="11776" width="9" style="203"/>
    <col min="11777" max="11863" width="1" style="203" customWidth="1"/>
    <col min="11864" max="12032" width="9" style="203"/>
    <col min="12033" max="12119" width="1" style="203" customWidth="1"/>
    <col min="12120" max="12288" width="9" style="203"/>
    <col min="12289" max="12375" width="1" style="203" customWidth="1"/>
    <col min="12376" max="12544" width="9" style="203"/>
    <col min="12545" max="12631" width="1" style="203" customWidth="1"/>
    <col min="12632" max="12800" width="9" style="203"/>
    <col min="12801" max="12887" width="1" style="203" customWidth="1"/>
    <col min="12888" max="13056" width="9" style="203"/>
    <col min="13057" max="13143" width="1" style="203" customWidth="1"/>
    <col min="13144" max="13312" width="9" style="203"/>
    <col min="13313" max="13399" width="1" style="203" customWidth="1"/>
    <col min="13400" max="13568" width="9" style="203"/>
    <col min="13569" max="13655" width="1" style="203" customWidth="1"/>
    <col min="13656" max="13824" width="9" style="203"/>
    <col min="13825" max="13911" width="1" style="203" customWidth="1"/>
    <col min="13912" max="14080" width="9" style="203"/>
    <col min="14081" max="14167" width="1" style="203" customWidth="1"/>
    <col min="14168" max="14336" width="9" style="203"/>
    <col min="14337" max="14423" width="1" style="203" customWidth="1"/>
    <col min="14424" max="14592" width="9" style="203"/>
    <col min="14593" max="14679" width="1" style="203" customWidth="1"/>
    <col min="14680" max="14848" width="9" style="203"/>
    <col min="14849" max="14935" width="1" style="203" customWidth="1"/>
    <col min="14936" max="15104" width="9" style="203"/>
    <col min="15105" max="15191" width="1" style="203" customWidth="1"/>
    <col min="15192" max="15360" width="9" style="203"/>
    <col min="15361" max="15447" width="1" style="203" customWidth="1"/>
    <col min="15448" max="15616" width="9" style="203"/>
    <col min="15617" max="15703" width="1" style="203" customWidth="1"/>
    <col min="15704" max="15872" width="9" style="203"/>
    <col min="15873" max="15959" width="1" style="203" customWidth="1"/>
    <col min="15960" max="16128" width="9" style="203"/>
    <col min="16129" max="16215" width="1" style="203" customWidth="1"/>
    <col min="16216" max="16384" width="9" style="203"/>
  </cols>
  <sheetData>
    <row r="1" spans="1:87" ht="6" customHeight="1">
      <c r="A1" s="449" t="s">
        <v>390</v>
      </c>
      <c r="B1" s="449"/>
      <c r="C1" s="449"/>
      <c r="D1" s="449"/>
      <c r="E1" s="449"/>
      <c r="F1" s="449"/>
    </row>
    <row r="2" spans="1:87" ht="6" customHeight="1">
      <c r="A2" s="449"/>
      <c r="B2" s="449"/>
      <c r="C2" s="449"/>
      <c r="D2" s="449"/>
      <c r="E2" s="449"/>
      <c r="F2" s="449"/>
    </row>
    <row r="3" spans="1:87" ht="6" customHeight="1"/>
    <row r="4" spans="1:87" ht="6" customHeight="1"/>
    <row r="5" spans="1:87" ht="6" customHeight="1">
      <c r="A5" s="1218" t="s">
        <v>487</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8"/>
      <c r="AY5" s="1218"/>
      <c r="AZ5" s="1218"/>
      <c r="BA5" s="1218"/>
      <c r="BB5" s="1218"/>
      <c r="BC5" s="1218"/>
      <c r="BD5" s="1218"/>
      <c r="BE5" s="1218"/>
      <c r="BF5" s="1218"/>
      <c r="BG5" s="1218"/>
      <c r="BH5" s="1218"/>
      <c r="BI5" s="1218"/>
      <c r="BJ5" s="1218"/>
      <c r="BK5" s="1218"/>
      <c r="BL5" s="1218"/>
      <c r="BM5" s="1218"/>
      <c r="BN5" s="1218"/>
      <c r="BO5" s="1218"/>
      <c r="BP5" s="1218"/>
      <c r="BQ5" s="1218"/>
      <c r="BR5" s="1218"/>
      <c r="BS5" s="1218"/>
      <c r="BT5" s="1218"/>
      <c r="BU5" s="1218"/>
      <c r="BV5" s="1218"/>
      <c r="BW5" s="1218"/>
      <c r="BX5" s="1218"/>
      <c r="BY5" s="1218"/>
      <c r="BZ5" s="1218"/>
      <c r="CA5" s="1218"/>
      <c r="CB5" s="1218"/>
      <c r="CC5" s="1218"/>
      <c r="CD5" s="1218"/>
      <c r="CE5" s="1218"/>
      <c r="CF5" s="1218"/>
      <c r="CG5" s="1218"/>
      <c r="CH5" s="1218"/>
      <c r="CI5" s="1218"/>
    </row>
    <row r="6" spans="1:87" ht="6" customHeight="1">
      <c r="A6" s="1218"/>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1218"/>
      <c r="AL6" s="1218"/>
      <c r="AM6" s="1218"/>
      <c r="AN6" s="1218"/>
      <c r="AO6" s="1218"/>
      <c r="AP6" s="1218"/>
      <c r="AQ6" s="1218"/>
      <c r="AR6" s="1218"/>
      <c r="AS6" s="1218"/>
      <c r="AT6" s="1218"/>
      <c r="AU6" s="1218"/>
      <c r="AV6" s="1218"/>
      <c r="AW6" s="1218"/>
      <c r="AX6" s="1218"/>
      <c r="AY6" s="1218"/>
      <c r="AZ6" s="1218"/>
      <c r="BA6" s="1218"/>
      <c r="BB6" s="1218"/>
      <c r="BC6" s="1218"/>
      <c r="BD6" s="1218"/>
      <c r="BE6" s="1218"/>
      <c r="BF6" s="1218"/>
      <c r="BG6" s="1218"/>
      <c r="BH6" s="1218"/>
      <c r="BI6" s="1218"/>
      <c r="BJ6" s="1218"/>
      <c r="BK6" s="1218"/>
      <c r="BL6" s="1218"/>
      <c r="BM6" s="1218"/>
      <c r="BN6" s="1218"/>
      <c r="BO6" s="1218"/>
      <c r="BP6" s="1218"/>
      <c r="BQ6" s="1218"/>
      <c r="BR6" s="1218"/>
      <c r="BS6" s="1218"/>
      <c r="BT6" s="1218"/>
      <c r="BU6" s="1218"/>
      <c r="BV6" s="1218"/>
      <c r="BW6" s="1218"/>
      <c r="BX6" s="1218"/>
      <c r="BY6" s="1218"/>
      <c r="BZ6" s="1218"/>
      <c r="CA6" s="1218"/>
      <c r="CB6" s="1218"/>
      <c r="CC6" s="1218"/>
      <c r="CD6" s="1218"/>
      <c r="CE6" s="1218"/>
      <c r="CF6" s="1218"/>
      <c r="CG6" s="1218"/>
      <c r="CH6" s="1218"/>
      <c r="CI6" s="1218"/>
    </row>
    <row r="7" spans="1:87" ht="6" customHeight="1">
      <c r="A7" s="1218"/>
      <c r="B7" s="1218"/>
      <c r="C7" s="1218"/>
      <c r="D7" s="1218"/>
      <c r="E7" s="1218"/>
      <c r="F7" s="1218"/>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c r="BQ7" s="1218"/>
      <c r="BR7" s="1218"/>
      <c r="BS7" s="1218"/>
      <c r="BT7" s="1218"/>
      <c r="BU7" s="1218"/>
      <c r="BV7" s="1218"/>
      <c r="BW7" s="1218"/>
      <c r="BX7" s="1218"/>
      <c r="BY7" s="1218"/>
      <c r="BZ7" s="1218"/>
      <c r="CA7" s="1218"/>
      <c r="CB7" s="1218"/>
      <c r="CC7" s="1218"/>
      <c r="CD7" s="1218"/>
      <c r="CE7" s="1218"/>
      <c r="CF7" s="1218"/>
      <c r="CG7" s="1218"/>
      <c r="CH7" s="1218"/>
      <c r="CI7" s="1218"/>
    </row>
    <row r="8" spans="1:87" ht="6" customHeight="1"/>
    <row r="9" spans="1:87" ht="6" customHeight="1"/>
    <row r="10" spans="1:87" ht="6" customHeight="1" thickBot="1"/>
    <row r="11" spans="1:87" ht="6" customHeight="1">
      <c r="A11" s="1703">
        <v>1</v>
      </c>
      <c r="B11" s="1583"/>
      <c r="C11" s="1583"/>
      <c r="D11" s="1583"/>
      <c r="E11" s="1708" t="s">
        <v>488</v>
      </c>
      <c r="F11" s="1708"/>
      <c r="G11" s="1708"/>
      <c r="H11" s="1708"/>
      <c r="I11" s="1708"/>
      <c r="J11" s="1708"/>
      <c r="K11" s="1708"/>
      <c r="L11" s="1708"/>
      <c r="M11" s="1708"/>
      <c r="N11" s="1708"/>
      <c r="O11" s="1708"/>
      <c r="P11" s="1708"/>
      <c r="Q11" s="1708"/>
      <c r="R11" s="1709"/>
      <c r="S11" s="1709"/>
      <c r="T11" s="1709"/>
      <c r="U11" s="1709"/>
      <c r="V11" s="1709"/>
      <c r="W11" s="1709"/>
      <c r="X11" s="1709"/>
      <c r="Y11" s="1709"/>
      <c r="Z11" s="1709"/>
      <c r="AA11" s="1709"/>
      <c r="AB11" s="1709"/>
      <c r="AC11" s="1709"/>
      <c r="AD11" s="1709"/>
      <c r="AE11" s="1709"/>
      <c r="AF11" s="1709"/>
      <c r="AG11" s="1709"/>
      <c r="AH11" s="1709"/>
      <c r="AI11" s="1709"/>
      <c r="AJ11" s="1709"/>
      <c r="AK11" s="1709"/>
      <c r="AL11" s="1709"/>
      <c r="AM11" s="1709"/>
      <c r="AN11" s="1709"/>
      <c r="AO11" s="1709"/>
      <c r="AP11" s="1709"/>
      <c r="AQ11" s="1709"/>
      <c r="AR11" s="1709"/>
      <c r="AS11" s="1709"/>
      <c r="AT11" s="1709"/>
      <c r="AU11" s="1709"/>
      <c r="AV11" s="1709"/>
      <c r="AW11" s="1709"/>
      <c r="AX11" s="1709"/>
      <c r="AY11" s="1709"/>
      <c r="AZ11" s="1709"/>
      <c r="BA11" s="1709"/>
      <c r="BB11" s="1709"/>
      <c r="BC11" s="1708" t="s">
        <v>430</v>
      </c>
      <c r="BD11" s="1708"/>
      <c r="BE11" s="1708"/>
      <c r="BF11" s="1708"/>
      <c r="BG11" s="1708"/>
      <c r="BH11" s="1708"/>
      <c r="BI11" s="1708"/>
      <c r="BJ11" s="1708"/>
      <c r="BK11" s="1709"/>
      <c r="BL11" s="1709"/>
      <c r="BM11" s="1709"/>
      <c r="BN11" s="1709"/>
      <c r="BO11" s="1709"/>
      <c r="BP11" s="1709"/>
      <c r="BQ11" s="1709"/>
      <c r="BR11" s="1709"/>
      <c r="BS11" s="1709"/>
      <c r="BT11" s="1709"/>
      <c r="BU11" s="1709"/>
      <c r="BV11" s="1709"/>
      <c r="BW11" s="1709"/>
      <c r="BX11" s="1709"/>
      <c r="BY11" s="1709"/>
      <c r="BZ11" s="1709"/>
      <c r="CA11" s="1709"/>
      <c r="CB11" s="1709"/>
      <c r="CC11" s="1709"/>
      <c r="CD11" s="1709"/>
      <c r="CE11" s="1709"/>
      <c r="CF11" s="1709"/>
      <c r="CG11" s="1709"/>
      <c r="CH11" s="1709"/>
      <c r="CI11" s="1710"/>
    </row>
    <row r="12" spans="1:87" ht="6" customHeight="1">
      <c r="A12" s="1704"/>
      <c r="B12" s="1151"/>
      <c r="C12" s="1151"/>
      <c r="D12" s="1151"/>
      <c r="E12" s="1193"/>
      <c r="F12" s="1193"/>
      <c r="G12" s="1193"/>
      <c r="H12" s="1193"/>
      <c r="I12" s="1193"/>
      <c r="J12" s="1193"/>
      <c r="K12" s="1193"/>
      <c r="L12" s="1193"/>
      <c r="M12" s="1193"/>
      <c r="N12" s="1193"/>
      <c r="O12" s="1193"/>
      <c r="P12" s="1193"/>
      <c r="Q12" s="119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1193"/>
      <c r="BD12" s="1193"/>
      <c r="BE12" s="1193"/>
      <c r="BF12" s="1193"/>
      <c r="BG12" s="1193"/>
      <c r="BH12" s="1193"/>
      <c r="BI12" s="1193"/>
      <c r="BJ12" s="1193"/>
      <c r="BK12" s="403"/>
      <c r="BL12" s="403"/>
      <c r="BM12" s="403"/>
      <c r="BN12" s="403"/>
      <c r="BO12" s="403"/>
      <c r="BP12" s="403"/>
      <c r="BQ12" s="403"/>
      <c r="BR12" s="403"/>
      <c r="BS12" s="403"/>
      <c r="BT12" s="403"/>
      <c r="BU12" s="403"/>
      <c r="BV12" s="403"/>
      <c r="BW12" s="403"/>
      <c r="BX12" s="403"/>
      <c r="BY12" s="403"/>
      <c r="BZ12" s="403"/>
      <c r="CA12" s="403"/>
      <c r="CB12" s="403"/>
      <c r="CC12" s="403"/>
      <c r="CD12" s="403"/>
      <c r="CE12" s="403"/>
      <c r="CF12" s="403"/>
      <c r="CG12" s="403"/>
      <c r="CH12" s="403"/>
      <c r="CI12" s="1711"/>
    </row>
    <row r="13" spans="1:87" ht="6" customHeight="1">
      <c r="A13" s="1704"/>
      <c r="B13" s="1151"/>
      <c r="C13" s="1151"/>
      <c r="D13" s="1151"/>
      <c r="E13" s="1193"/>
      <c r="F13" s="1193"/>
      <c r="G13" s="1193"/>
      <c r="H13" s="1193"/>
      <c r="I13" s="1193"/>
      <c r="J13" s="1193"/>
      <c r="K13" s="1193"/>
      <c r="L13" s="1193"/>
      <c r="M13" s="1193"/>
      <c r="N13" s="1193"/>
      <c r="O13" s="1193"/>
      <c r="P13" s="1193"/>
      <c r="Q13" s="119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1193"/>
      <c r="BD13" s="1193"/>
      <c r="BE13" s="1193"/>
      <c r="BF13" s="1193"/>
      <c r="BG13" s="1193"/>
      <c r="BH13" s="1193"/>
      <c r="BI13" s="1193"/>
      <c r="BJ13" s="1193"/>
      <c r="BK13" s="403"/>
      <c r="BL13" s="403"/>
      <c r="BM13" s="403"/>
      <c r="BN13" s="403"/>
      <c r="BO13" s="403"/>
      <c r="BP13" s="403"/>
      <c r="BQ13" s="403"/>
      <c r="BR13" s="403"/>
      <c r="BS13" s="403"/>
      <c r="BT13" s="403"/>
      <c r="BU13" s="403"/>
      <c r="BV13" s="403"/>
      <c r="BW13" s="403"/>
      <c r="BX13" s="403"/>
      <c r="BY13" s="403"/>
      <c r="BZ13" s="403"/>
      <c r="CA13" s="403"/>
      <c r="CB13" s="403"/>
      <c r="CC13" s="403"/>
      <c r="CD13" s="403"/>
      <c r="CE13" s="403"/>
      <c r="CF13" s="403"/>
      <c r="CG13" s="403"/>
      <c r="CH13" s="403"/>
      <c r="CI13" s="1711"/>
    </row>
    <row r="14" spans="1:87" ht="6" customHeight="1">
      <c r="A14" s="1704"/>
      <c r="B14" s="1151"/>
      <c r="C14" s="1151"/>
      <c r="D14" s="1151"/>
      <c r="E14" s="1193" t="s">
        <v>489</v>
      </c>
      <c r="F14" s="1712"/>
      <c r="G14" s="1712"/>
      <c r="H14" s="1712"/>
      <c r="I14" s="1712"/>
      <c r="J14" s="1712"/>
      <c r="K14" s="1712"/>
      <c r="L14" s="1712"/>
      <c r="M14" s="1712"/>
      <c r="N14" s="1712"/>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1193" t="s">
        <v>490</v>
      </c>
      <c r="AU14" s="1193"/>
      <c r="AV14" s="1193"/>
      <c r="AW14" s="1193"/>
      <c r="AX14" s="1193"/>
      <c r="AY14" s="1193"/>
      <c r="AZ14" s="1193"/>
      <c r="BA14" s="1193"/>
      <c r="BB14" s="1193"/>
      <c r="BC14" s="1716"/>
      <c r="BD14" s="1716"/>
      <c r="BE14" s="1716"/>
      <c r="BF14" s="1713" t="s">
        <v>240</v>
      </c>
      <c r="BG14" s="1716"/>
      <c r="BH14" s="1716"/>
      <c r="BI14" s="1716"/>
      <c r="BJ14" s="1756" t="s">
        <v>491</v>
      </c>
      <c r="BK14" s="1756"/>
      <c r="BL14" s="1716"/>
      <c r="BM14" s="1716"/>
      <c r="BN14" s="1716"/>
      <c r="BO14" s="1713" t="s">
        <v>240</v>
      </c>
      <c r="BP14" s="1716"/>
      <c r="BQ14" s="1716"/>
      <c r="BR14" s="1716"/>
      <c r="BS14" s="1193" t="s">
        <v>492</v>
      </c>
      <c r="BT14" s="1193"/>
      <c r="BU14" s="1193"/>
      <c r="BV14" s="1193"/>
      <c r="BW14" s="1193"/>
      <c r="BX14" s="1193"/>
      <c r="BY14" s="1193"/>
      <c r="BZ14" s="1193"/>
      <c r="CA14" s="1193"/>
      <c r="CB14" s="1193"/>
      <c r="CC14" s="1193"/>
      <c r="CD14" s="1193"/>
      <c r="CE14" s="1719"/>
      <c r="CF14" s="1719"/>
      <c r="CG14" s="1719"/>
      <c r="CH14" s="1722" t="s">
        <v>493</v>
      </c>
      <c r="CI14" s="1723"/>
    </row>
    <row r="15" spans="1:87" ht="6" customHeight="1">
      <c r="A15" s="1704"/>
      <c r="B15" s="1151"/>
      <c r="C15" s="1151"/>
      <c r="D15" s="1151"/>
      <c r="E15" s="1712"/>
      <c r="F15" s="1712"/>
      <c r="G15" s="1712"/>
      <c r="H15" s="1712"/>
      <c r="I15" s="1712"/>
      <c r="J15" s="1712"/>
      <c r="K15" s="1712"/>
      <c r="L15" s="1712"/>
      <c r="M15" s="1712"/>
      <c r="N15" s="1712"/>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1193"/>
      <c r="AU15" s="1193"/>
      <c r="AV15" s="1193"/>
      <c r="AW15" s="1193"/>
      <c r="AX15" s="1193"/>
      <c r="AY15" s="1193"/>
      <c r="AZ15" s="1193"/>
      <c r="BA15" s="1193"/>
      <c r="BB15" s="1193"/>
      <c r="BC15" s="1717"/>
      <c r="BD15" s="1717"/>
      <c r="BE15" s="1717"/>
      <c r="BF15" s="1714"/>
      <c r="BG15" s="1717"/>
      <c r="BH15" s="1717"/>
      <c r="BI15" s="1717"/>
      <c r="BJ15" s="1757"/>
      <c r="BK15" s="1757"/>
      <c r="BL15" s="1717"/>
      <c r="BM15" s="1717"/>
      <c r="BN15" s="1717"/>
      <c r="BO15" s="1714"/>
      <c r="BP15" s="1717"/>
      <c r="BQ15" s="1717"/>
      <c r="BR15" s="1717"/>
      <c r="BS15" s="1193"/>
      <c r="BT15" s="1193"/>
      <c r="BU15" s="1193"/>
      <c r="BV15" s="1193"/>
      <c r="BW15" s="1193"/>
      <c r="BX15" s="1193"/>
      <c r="BY15" s="1193"/>
      <c r="BZ15" s="1193"/>
      <c r="CA15" s="1193"/>
      <c r="CB15" s="1193"/>
      <c r="CC15" s="1193"/>
      <c r="CD15" s="1193"/>
      <c r="CE15" s="1720"/>
      <c r="CF15" s="1720"/>
      <c r="CG15" s="1720"/>
      <c r="CH15" s="1724"/>
      <c r="CI15" s="1725"/>
    </row>
    <row r="16" spans="1:87" ht="6" customHeight="1">
      <c r="A16" s="1704"/>
      <c r="B16" s="1151"/>
      <c r="C16" s="1151"/>
      <c r="D16" s="1151"/>
      <c r="E16" s="1712"/>
      <c r="F16" s="1712"/>
      <c r="G16" s="1712"/>
      <c r="H16" s="1712"/>
      <c r="I16" s="1712"/>
      <c r="J16" s="1712"/>
      <c r="K16" s="1712"/>
      <c r="L16" s="1712"/>
      <c r="M16" s="1712"/>
      <c r="N16" s="1712"/>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1193"/>
      <c r="AU16" s="1193"/>
      <c r="AV16" s="1193"/>
      <c r="AW16" s="1193"/>
      <c r="AX16" s="1193"/>
      <c r="AY16" s="1193"/>
      <c r="AZ16" s="1193"/>
      <c r="BA16" s="1193"/>
      <c r="BB16" s="1193"/>
      <c r="BC16" s="1718"/>
      <c r="BD16" s="1718"/>
      <c r="BE16" s="1718"/>
      <c r="BF16" s="1715"/>
      <c r="BG16" s="1718"/>
      <c r="BH16" s="1718"/>
      <c r="BI16" s="1718"/>
      <c r="BJ16" s="1758"/>
      <c r="BK16" s="1758"/>
      <c r="BL16" s="1718"/>
      <c r="BM16" s="1718"/>
      <c r="BN16" s="1718"/>
      <c r="BO16" s="1715"/>
      <c r="BP16" s="1718"/>
      <c r="BQ16" s="1718"/>
      <c r="BR16" s="1718"/>
      <c r="BS16" s="1193"/>
      <c r="BT16" s="1193"/>
      <c r="BU16" s="1193"/>
      <c r="BV16" s="1193"/>
      <c r="BW16" s="1193"/>
      <c r="BX16" s="1193"/>
      <c r="BY16" s="1193"/>
      <c r="BZ16" s="1193"/>
      <c r="CA16" s="1193"/>
      <c r="CB16" s="1193"/>
      <c r="CC16" s="1193"/>
      <c r="CD16" s="1193"/>
      <c r="CE16" s="1721"/>
      <c r="CF16" s="1721"/>
      <c r="CG16" s="1721"/>
      <c r="CH16" s="1726"/>
      <c r="CI16" s="1727"/>
    </row>
    <row r="17" spans="1:87" ht="6" customHeight="1">
      <c r="A17" s="1704"/>
      <c r="B17" s="1151"/>
      <c r="C17" s="1151"/>
      <c r="D17" s="1705"/>
      <c r="E17" s="1728" t="s">
        <v>494</v>
      </c>
      <c r="F17" s="1729"/>
      <c r="G17" s="1729"/>
      <c r="H17" s="1734" t="s">
        <v>495</v>
      </c>
      <c r="I17" s="1735"/>
      <c r="J17" s="1735"/>
      <c r="K17" s="1735"/>
      <c r="L17" s="1735"/>
      <c r="M17" s="1735"/>
      <c r="N17" s="1735"/>
      <c r="O17" s="1735"/>
      <c r="P17" s="1735"/>
      <c r="Q17" s="1735"/>
      <c r="R17" s="1735"/>
      <c r="S17" s="1735"/>
      <c r="T17" s="1735"/>
      <c r="U17" s="1735"/>
      <c r="V17" s="1735"/>
      <c r="W17" s="1735"/>
      <c r="X17" s="1735"/>
      <c r="Y17" s="1735"/>
      <c r="Z17" s="1735"/>
      <c r="AA17" s="1735"/>
      <c r="AB17" s="1735"/>
      <c r="AC17" s="1736"/>
      <c r="AD17" s="1734" t="s">
        <v>249</v>
      </c>
      <c r="AE17" s="1735"/>
      <c r="AF17" s="1735"/>
      <c r="AG17" s="1735"/>
      <c r="AH17" s="1735"/>
      <c r="AI17" s="1735"/>
      <c r="AJ17" s="1735"/>
      <c r="AK17" s="1735"/>
      <c r="AL17" s="1735"/>
      <c r="AM17" s="1735"/>
      <c r="AN17" s="1735"/>
      <c r="AO17" s="1735"/>
      <c r="AP17" s="1735"/>
      <c r="AQ17" s="1735"/>
      <c r="AR17" s="1735"/>
      <c r="AS17" s="1735"/>
      <c r="AT17" s="1735"/>
      <c r="AU17" s="1735"/>
      <c r="AV17" s="1735"/>
      <c r="AW17" s="1735"/>
      <c r="AX17" s="1735"/>
      <c r="AY17" s="1735"/>
      <c r="AZ17" s="1735"/>
      <c r="BA17" s="1735"/>
      <c r="BB17" s="1735"/>
      <c r="BC17" s="1743"/>
      <c r="BD17" s="1743"/>
      <c r="BE17" s="1743"/>
      <c r="BF17" s="1743"/>
      <c r="BG17" s="1743"/>
      <c r="BH17" s="1743"/>
      <c r="BI17" s="1743"/>
      <c r="BJ17" s="1743"/>
      <c r="BK17" s="1743"/>
      <c r="BL17" s="1743"/>
      <c r="BM17" s="1743"/>
      <c r="BN17" s="1743"/>
      <c r="BO17" s="1743"/>
      <c r="BP17" s="1743"/>
      <c r="BQ17" s="1743"/>
      <c r="BR17" s="1743"/>
      <c r="BS17" s="1735"/>
      <c r="BT17" s="1735"/>
      <c r="BU17" s="1735"/>
      <c r="BV17" s="1735"/>
      <c r="BW17" s="1735"/>
      <c r="BX17" s="1735"/>
      <c r="BY17" s="1735"/>
      <c r="BZ17" s="1735"/>
      <c r="CA17" s="1735"/>
      <c r="CB17" s="1735"/>
      <c r="CC17" s="1735"/>
      <c r="CD17" s="1736"/>
      <c r="CE17" s="1743" t="s">
        <v>23</v>
      </c>
      <c r="CF17" s="1743"/>
      <c r="CG17" s="1743"/>
      <c r="CH17" s="1743"/>
      <c r="CI17" s="1744"/>
    </row>
    <row r="18" spans="1:87" ht="6" customHeight="1">
      <c r="A18" s="1704"/>
      <c r="B18" s="1151"/>
      <c r="C18" s="1151"/>
      <c r="D18" s="1705"/>
      <c r="E18" s="1730"/>
      <c r="F18" s="1731"/>
      <c r="G18" s="1731"/>
      <c r="H18" s="1737"/>
      <c r="I18" s="1738"/>
      <c r="J18" s="1738"/>
      <c r="K18" s="1738"/>
      <c r="L18" s="1738"/>
      <c r="M18" s="1738"/>
      <c r="N18" s="1738"/>
      <c r="O18" s="1738"/>
      <c r="P18" s="1738"/>
      <c r="Q18" s="1738"/>
      <c r="R18" s="1738"/>
      <c r="S18" s="1738"/>
      <c r="T18" s="1738"/>
      <c r="U18" s="1738"/>
      <c r="V18" s="1738"/>
      <c r="W18" s="1738"/>
      <c r="X18" s="1738"/>
      <c r="Y18" s="1738"/>
      <c r="Z18" s="1738"/>
      <c r="AA18" s="1738"/>
      <c r="AB18" s="1738"/>
      <c r="AC18" s="1739"/>
      <c r="AD18" s="1737"/>
      <c r="AE18" s="1738"/>
      <c r="AF18" s="1738"/>
      <c r="AG18" s="1738"/>
      <c r="AH18" s="1738"/>
      <c r="AI18" s="1738"/>
      <c r="AJ18" s="1738"/>
      <c r="AK18" s="1738"/>
      <c r="AL18" s="1738"/>
      <c r="AM18" s="1738"/>
      <c r="AN18" s="1738"/>
      <c r="AO18" s="1738"/>
      <c r="AP18" s="1738"/>
      <c r="AQ18" s="1738"/>
      <c r="AR18" s="1738"/>
      <c r="AS18" s="1738"/>
      <c r="AT18" s="1738"/>
      <c r="AU18" s="1738"/>
      <c r="AV18" s="1738"/>
      <c r="AW18" s="1738"/>
      <c r="AX18" s="1738"/>
      <c r="AY18" s="1738"/>
      <c r="AZ18" s="1738"/>
      <c r="BA18" s="1738"/>
      <c r="BB18" s="1738"/>
      <c r="BC18" s="1738"/>
      <c r="BD18" s="1738"/>
      <c r="BE18" s="1738"/>
      <c r="BF18" s="1738"/>
      <c r="BG18" s="1738"/>
      <c r="BH18" s="1738"/>
      <c r="BI18" s="1738"/>
      <c r="BJ18" s="1738"/>
      <c r="BK18" s="1738"/>
      <c r="BL18" s="1738"/>
      <c r="BM18" s="1738"/>
      <c r="BN18" s="1738"/>
      <c r="BO18" s="1738"/>
      <c r="BP18" s="1738"/>
      <c r="BQ18" s="1738"/>
      <c r="BR18" s="1738"/>
      <c r="BS18" s="1738"/>
      <c r="BT18" s="1738"/>
      <c r="BU18" s="1738"/>
      <c r="BV18" s="1738"/>
      <c r="BW18" s="1738"/>
      <c r="BX18" s="1738"/>
      <c r="BY18" s="1738"/>
      <c r="BZ18" s="1738"/>
      <c r="CA18" s="1738"/>
      <c r="CB18" s="1738"/>
      <c r="CC18" s="1738"/>
      <c r="CD18" s="1739"/>
      <c r="CE18" s="1738"/>
      <c r="CF18" s="1738"/>
      <c r="CG18" s="1738"/>
      <c r="CH18" s="1738"/>
      <c r="CI18" s="1745"/>
    </row>
    <row r="19" spans="1:87" ht="6" customHeight="1">
      <c r="A19" s="1704"/>
      <c r="B19" s="1151"/>
      <c r="C19" s="1151"/>
      <c r="D19" s="1705"/>
      <c r="E19" s="1730"/>
      <c r="F19" s="1731"/>
      <c r="G19" s="1731"/>
      <c r="H19" s="1740"/>
      <c r="I19" s="1741"/>
      <c r="J19" s="1741"/>
      <c r="K19" s="1741"/>
      <c r="L19" s="1741"/>
      <c r="M19" s="1741"/>
      <c r="N19" s="1741"/>
      <c r="O19" s="1741"/>
      <c r="P19" s="1741"/>
      <c r="Q19" s="1741"/>
      <c r="R19" s="1741"/>
      <c r="S19" s="1741"/>
      <c r="T19" s="1741"/>
      <c r="U19" s="1741"/>
      <c r="V19" s="1741"/>
      <c r="W19" s="1741"/>
      <c r="X19" s="1741"/>
      <c r="Y19" s="1741"/>
      <c r="Z19" s="1741"/>
      <c r="AA19" s="1741"/>
      <c r="AB19" s="1741"/>
      <c r="AC19" s="1742"/>
      <c r="AD19" s="1740"/>
      <c r="AE19" s="1741"/>
      <c r="AF19" s="1741"/>
      <c r="AG19" s="1741"/>
      <c r="AH19" s="1741"/>
      <c r="AI19" s="1741"/>
      <c r="AJ19" s="1741"/>
      <c r="AK19" s="1741"/>
      <c r="AL19" s="1741"/>
      <c r="AM19" s="1741"/>
      <c r="AN19" s="1741"/>
      <c r="AO19" s="1741"/>
      <c r="AP19" s="1741"/>
      <c r="AQ19" s="1741"/>
      <c r="AR19" s="1741"/>
      <c r="AS19" s="1741"/>
      <c r="AT19" s="1741"/>
      <c r="AU19" s="1741"/>
      <c r="AV19" s="1741"/>
      <c r="AW19" s="1741"/>
      <c r="AX19" s="1741"/>
      <c r="AY19" s="1741"/>
      <c r="AZ19" s="1741"/>
      <c r="BA19" s="1741"/>
      <c r="BB19" s="1741"/>
      <c r="BC19" s="1741"/>
      <c r="BD19" s="1741"/>
      <c r="BE19" s="1741"/>
      <c r="BF19" s="1741"/>
      <c r="BG19" s="1741"/>
      <c r="BH19" s="1741"/>
      <c r="BI19" s="1741"/>
      <c r="BJ19" s="1741"/>
      <c r="BK19" s="1741"/>
      <c r="BL19" s="1741"/>
      <c r="BM19" s="1741"/>
      <c r="BN19" s="1741"/>
      <c r="BO19" s="1741"/>
      <c r="BP19" s="1741"/>
      <c r="BQ19" s="1741"/>
      <c r="BR19" s="1741"/>
      <c r="BS19" s="1741"/>
      <c r="BT19" s="1741"/>
      <c r="BU19" s="1741"/>
      <c r="BV19" s="1741"/>
      <c r="BW19" s="1741"/>
      <c r="BX19" s="1741"/>
      <c r="BY19" s="1741"/>
      <c r="BZ19" s="1741"/>
      <c r="CA19" s="1741"/>
      <c r="CB19" s="1741"/>
      <c r="CC19" s="1741"/>
      <c r="CD19" s="1742"/>
      <c r="CE19" s="1741"/>
      <c r="CF19" s="1741"/>
      <c r="CG19" s="1741"/>
      <c r="CH19" s="1741"/>
      <c r="CI19" s="1746"/>
    </row>
    <row r="20" spans="1:87" ht="6" customHeight="1">
      <c r="A20" s="1704"/>
      <c r="B20" s="1151"/>
      <c r="C20" s="1151"/>
      <c r="D20" s="1705"/>
      <c r="E20" s="1730"/>
      <c r="F20" s="1731"/>
      <c r="G20" s="1731"/>
      <c r="H20" s="1747" t="s">
        <v>496</v>
      </c>
      <c r="I20" s="1748"/>
      <c r="J20" s="1749"/>
      <c r="K20" s="1638"/>
      <c r="L20" s="1638"/>
      <c r="M20" s="1638"/>
      <c r="N20" s="1638"/>
      <c r="O20" s="1638"/>
      <c r="P20" s="1638"/>
      <c r="Q20" s="1638"/>
      <c r="R20" s="1638"/>
      <c r="S20" s="1638"/>
      <c r="T20" s="1638"/>
      <c r="U20" s="1638"/>
      <c r="V20" s="1638"/>
      <c r="W20" s="1638"/>
      <c r="X20" s="1638"/>
      <c r="Y20" s="1638"/>
      <c r="Z20" s="1638"/>
      <c r="AA20" s="1638"/>
      <c r="AB20" s="1638"/>
      <c r="AC20" s="1700"/>
      <c r="AD20" s="1699"/>
      <c r="AE20" s="1638"/>
      <c r="AF20" s="1638"/>
      <c r="AG20" s="1638"/>
      <c r="AH20" s="1638"/>
      <c r="AI20" s="1638"/>
      <c r="AJ20" s="1638"/>
      <c r="AK20" s="1638"/>
      <c r="AL20" s="1638"/>
      <c r="AM20" s="1638"/>
      <c r="AN20" s="1638"/>
      <c r="AO20" s="1638"/>
      <c r="AP20" s="1638"/>
      <c r="AQ20" s="1638"/>
      <c r="AR20" s="1638"/>
      <c r="AS20" s="1638"/>
      <c r="AT20" s="1638"/>
      <c r="AU20" s="1638"/>
      <c r="AV20" s="1638"/>
      <c r="AW20" s="1638"/>
      <c r="AX20" s="1638"/>
      <c r="AY20" s="1638"/>
      <c r="AZ20" s="1638"/>
      <c r="BA20" s="1638"/>
      <c r="BB20" s="1638"/>
      <c r="BC20" s="1638"/>
      <c r="BD20" s="1638"/>
      <c r="BE20" s="1638"/>
      <c r="BF20" s="1638"/>
      <c r="BG20" s="1638"/>
      <c r="BH20" s="1638"/>
      <c r="BI20" s="1638"/>
      <c r="BJ20" s="1638"/>
      <c r="BK20" s="1638"/>
      <c r="BL20" s="1638"/>
      <c r="BM20" s="1638"/>
      <c r="BN20" s="1638"/>
      <c r="BO20" s="1638"/>
      <c r="BP20" s="1638"/>
      <c r="BQ20" s="1638"/>
      <c r="BR20" s="1638"/>
      <c r="BS20" s="1638"/>
      <c r="BT20" s="1638"/>
      <c r="BU20" s="1638"/>
      <c r="BV20" s="1638"/>
      <c r="BW20" s="1638"/>
      <c r="BX20" s="1638"/>
      <c r="BY20" s="1638"/>
      <c r="BZ20" s="1638"/>
      <c r="CA20" s="1638"/>
      <c r="CB20" s="1638"/>
      <c r="CC20" s="1638"/>
      <c r="CD20" s="1700"/>
      <c r="CE20" s="1701"/>
      <c r="CF20" s="1701"/>
      <c r="CG20" s="1701"/>
      <c r="CH20" s="1638" t="s">
        <v>229</v>
      </c>
      <c r="CI20" s="1702"/>
    </row>
    <row r="21" spans="1:87" ht="6" customHeight="1">
      <c r="A21" s="1704"/>
      <c r="B21" s="1151"/>
      <c r="C21" s="1151"/>
      <c r="D21" s="1705"/>
      <c r="E21" s="1730"/>
      <c r="F21" s="1731"/>
      <c r="G21" s="1731"/>
      <c r="H21" s="1750"/>
      <c r="I21" s="1751"/>
      <c r="J21" s="1752"/>
      <c r="K21" s="1650"/>
      <c r="L21" s="1650"/>
      <c r="M21" s="1650"/>
      <c r="N21" s="1650"/>
      <c r="O21" s="1650"/>
      <c r="P21" s="1650"/>
      <c r="Q21" s="1650"/>
      <c r="R21" s="1650"/>
      <c r="S21" s="1650"/>
      <c r="T21" s="1650"/>
      <c r="U21" s="1650"/>
      <c r="V21" s="1650"/>
      <c r="W21" s="1650"/>
      <c r="X21" s="1650"/>
      <c r="Y21" s="1650"/>
      <c r="Z21" s="1650"/>
      <c r="AA21" s="1650"/>
      <c r="AB21" s="1650"/>
      <c r="AC21" s="1678"/>
      <c r="AD21" s="1677"/>
      <c r="AE21" s="1650"/>
      <c r="AF21" s="1650"/>
      <c r="AG21" s="1650"/>
      <c r="AH21" s="1650"/>
      <c r="AI21" s="1650"/>
      <c r="AJ21" s="1650"/>
      <c r="AK21" s="1650"/>
      <c r="AL21" s="1650"/>
      <c r="AM21" s="1650"/>
      <c r="AN21" s="1650"/>
      <c r="AO21" s="1650"/>
      <c r="AP21" s="1650"/>
      <c r="AQ21" s="1650"/>
      <c r="AR21" s="1650"/>
      <c r="AS21" s="1650"/>
      <c r="AT21" s="1650"/>
      <c r="AU21" s="1650"/>
      <c r="AV21" s="1650"/>
      <c r="AW21" s="1650"/>
      <c r="AX21" s="1650"/>
      <c r="AY21" s="1650"/>
      <c r="AZ21" s="1650"/>
      <c r="BA21" s="1650"/>
      <c r="BB21" s="1650"/>
      <c r="BC21" s="1650"/>
      <c r="BD21" s="1650"/>
      <c r="BE21" s="1650"/>
      <c r="BF21" s="1650"/>
      <c r="BG21" s="1650"/>
      <c r="BH21" s="1650"/>
      <c r="BI21" s="1650"/>
      <c r="BJ21" s="1650"/>
      <c r="BK21" s="1650"/>
      <c r="BL21" s="1650"/>
      <c r="BM21" s="1650"/>
      <c r="BN21" s="1650"/>
      <c r="BO21" s="1650"/>
      <c r="BP21" s="1650"/>
      <c r="BQ21" s="1650"/>
      <c r="BR21" s="1650"/>
      <c r="BS21" s="1650"/>
      <c r="BT21" s="1650"/>
      <c r="BU21" s="1650"/>
      <c r="BV21" s="1650"/>
      <c r="BW21" s="1650"/>
      <c r="BX21" s="1650"/>
      <c r="BY21" s="1650"/>
      <c r="BZ21" s="1650"/>
      <c r="CA21" s="1650"/>
      <c r="CB21" s="1650"/>
      <c r="CC21" s="1650"/>
      <c r="CD21" s="1678"/>
      <c r="CE21" s="1682"/>
      <c r="CF21" s="1682"/>
      <c r="CG21" s="1682"/>
      <c r="CH21" s="1650"/>
      <c r="CI21" s="1684"/>
    </row>
    <row r="22" spans="1:87" ht="6" customHeight="1">
      <c r="A22" s="1704"/>
      <c r="B22" s="1151"/>
      <c r="C22" s="1151"/>
      <c r="D22" s="1705"/>
      <c r="E22" s="1730"/>
      <c r="F22" s="1731"/>
      <c r="G22" s="1731"/>
      <c r="H22" s="1750"/>
      <c r="I22" s="1751"/>
      <c r="J22" s="1752"/>
      <c r="K22" s="1650"/>
      <c r="L22" s="1650"/>
      <c r="M22" s="1650"/>
      <c r="N22" s="1650"/>
      <c r="O22" s="1650"/>
      <c r="P22" s="1650"/>
      <c r="Q22" s="1650"/>
      <c r="R22" s="1650"/>
      <c r="S22" s="1650"/>
      <c r="T22" s="1650"/>
      <c r="U22" s="1650"/>
      <c r="V22" s="1650"/>
      <c r="W22" s="1650"/>
      <c r="X22" s="1650"/>
      <c r="Y22" s="1650"/>
      <c r="Z22" s="1650"/>
      <c r="AA22" s="1650"/>
      <c r="AB22" s="1650"/>
      <c r="AC22" s="1678"/>
      <c r="AD22" s="1677"/>
      <c r="AE22" s="1650"/>
      <c r="AF22" s="1650"/>
      <c r="AG22" s="1650"/>
      <c r="AH22" s="1650"/>
      <c r="AI22" s="1650"/>
      <c r="AJ22" s="1650"/>
      <c r="AK22" s="1650"/>
      <c r="AL22" s="1650"/>
      <c r="AM22" s="1650"/>
      <c r="AN22" s="1650"/>
      <c r="AO22" s="1650"/>
      <c r="AP22" s="1650"/>
      <c r="AQ22" s="1650"/>
      <c r="AR22" s="1650"/>
      <c r="AS22" s="1650"/>
      <c r="AT22" s="1650"/>
      <c r="AU22" s="1650"/>
      <c r="AV22" s="1650"/>
      <c r="AW22" s="1650"/>
      <c r="AX22" s="1650"/>
      <c r="AY22" s="1650"/>
      <c r="AZ22" s="1650"/>
      <c r="BA22" s="1650"/>
      <c r="BB22" s="1650"/>
      <c r="BC22" s="1650"/>
      <c r="BD22" s="1650"/>
      <c r="BE22" s="1650"/>
      <c r="BF22" s="1650"/>
      <c r="BG22" s="1650"/>
      <c r="BH22" s="1650"/>
      <c r="BI22" s="1650"/>
      <c r="BJ22" s="1650"/>
      <c r="BK22" s="1650"/>
      <c r="BL22" s="1650"/>
      <c r="BM22" s="1650"/>
      <c r="BN22" s="1650"/>
      <c r="BO22" s="1650"/>
      <c r="BP22" s="1650"/>
      <c r="BQ22" s="1650"/>
      <c r="BR22" s="1650"/>
      <c r="BS22" s="1650"/>
      <c r="BT22" s="1650"/>
      <c r="BU22" s="1650"/>
      <c r="BV22" s="1650"/>
      <c r="BW22" s="1650"/>
      <c r="BX22" s="1650"/>
      <c r="BY22" s="1650"/>
      <c r="BZ22" s="1650"/>
      <c r="CA22" s="1650"/>
      <c r="CB22" s="1650"/>
      <c r="CC22" s="1650"/>
      <c r="CD22" s="1678"/>
      <c r="CE22" s="1682"/>
      <c r="CF22" s="1682"/>
      <c r="CG22" s="1682"/>
      <c r="CH22" s="1650"/>
      <c r="CI22" s="1684"/>
    </row>
    <row r="23" spans="1:87" ht="6" customHeight="1">
      <c r="A23" s="1704"/>
      <c r="B23" s="1151"/>
      <c r="C23" s="1151"/>
      <c r="D23" s="1705"/>
      <c r="E23" s="1730"/>
      <c r="F23" s="1731"/>
      <c r="G23" s="1731"/>
      <c r="H23" s="1750"/>
      <c r="I23" s="1751"/>
      <c r="J23" s="1752"/>
      <c r="K23" s="1650"/>
      <c r="L23" s="1650"/>
      <c r="M23" s="1650"/>
      <c r="N23" s="1650"/>
      <c r="O23" s="1650"/>
      <c r="P23" s="1650"/>
      <c r="Q23" s="1650"/>
      <c r="R23" s="1650"/>
      <c r="S23" s="1650"/>
      <c r="T23" s="1650"/>
      <c r="U23" s="1650"/>
      <c r="V23" s="1650"/>
      <c r="W23" s="1650"/>
      <c r="X23" s="1650"/>
      <c r="Y23" s="1650"/>
      <c r="Z23" s="1650"/>
      <c r="AA23" s="1650"/>
      <c r="AB23" s="1650"/>
      <c r="AC23" s="1678"/>
      <c r="AD23" s="1677"/>
      <c r="AE23" s="1650"/>
      <c r="AF23" s="1650"/>
      <c r="AG23" s="1650"/>
      <c r="AH23" s="1650"/>
      <c r="AI23" s="1650"/>
      <c r="AJ23" s="1650"/>
      <c r="AK23" s="1650"/>
      <c r="AL23" s="1650"/>
      <c r="AM23" s="1650"/>
      <c r="AN23" s="1650"/>
      <c r="AO23" s="1650"/>
      <c r="AP23" s="1650"/>
      <c r="AQ23" s="1650"/>
      <c r="AR23" s="1650"/>
      <c r="AS23" s="1650"/>
      <c r="AT23" s="1650"/>
      <c r="AU23" s="1650"/>
      <c r="AV23" s="1650"/>
      <c r="AW23" s="1650"/>
      <c r="AX23" s="1650"/>
      <c r="AY23" s="1650"/>
      <c r="AZ23" s="1650"/>
      <c r="BA23" s="1650"/>
      <c r="BB23" s="1650"/>
      <c r="BC23" s="1650"/>
      <c r="BD23" s="1650"/>
      <c r="BE23" s="1650"/>
      <c r="BF23" s="1650"/>
      <c r="BG23" s="1650"/>
      <c r="BH23" s="1650"/>
      <c r="BI23" s="1650"/>
      <c r="BJ23" s="1650"/>
      <c r="BK23" s="1650"/>
      <c r="BL23" s="1650"/>
      <c r="BM23" s="1650"/>
      <c r="BN23" s="1650"/>
      <c r="BO23" s="1650"/>
      <c r="BP23" s="1650"/>
      <c r="BQ23" s="1650"/>
      <c r="BR23" s="1650"/>
      <c r="BS23" s="1650"/>
      <c r="BT23" s="1650"/>
      <c r="BU23" s="1650"/>
      <c r="BV23" s="1650"/>
      <c r="BW23" s="1650"/>
      <c r="BX23" s="1650"/>
      <c r="BY23" s="1650"/>
      <c r="BZ23" s="1650"/>
      <c r="CA23" s="1650"/>
      <c r="CB23" s="1650"/>
      <c r="CC23" s="1650"/>
      <c r="CD23" s="1678"/>
      <c r="CE23" s="1682"/>
      <c r="CF23" s="1682"/>
      <c r="CG23" s="1682"/>
      <c r="CH23" s="1650" t="s">
        <v>229</v>
      </c>
      <c r="CI23" s="1684"/>
    </row>
    <row r="24" spans="1:87" ht="6" customHeight="1">
      <c r="A24" s="1704"/>
      <c r="B24" s="1151"/>
      <c r="C24" s="1151"/>
      <c r="D24" s="1705"/>
      <c r="E24" s="1730"/>
      <c r="F24" s="1731"/>
      <c r="G24" s="1731"/>
      <c r="H24" s="1750"/>
      <c r="I24" s="1751"/>
      <c r="J24" s="1752"/>
      <c r="K24" s="1650"/>
      <c r="L24" s="1650"/>
      <c r="M24" s="1650"/>
      <c r="N24" s="1650"/>
      <c r="O24" s="1650"/>
      <c r="P24" s="1650"/>
      <c r="Q24" s="1650"/>
      <c r="R24" s="1650"/>
      <c r="S24" s="1650"/>
      <c r="T24" s="1650"/>
      <c r="U24" s="1650"/>
      <c r="V24" s="1650"/>
      <c r="W24" s="1650"/>
      <c r="X24" s="1650"/>
      <c r="Y24" s="1650"/>
      <c r="Z24" s="1650"/>
      <c r="AA24" s="1650"/>
      <c r="AB24" s="1650"/>
      <c r="AC24" s="1678"/>
      <c r="AD24" s="1677"/>
      <c r="AE24" s="1650"/>
      <c r="AF24" s="1650"/>
      <c r="AG24" s="1650"/>
      <c r="AH24" s="1650"/>
      <c r="AI24" s="1650"/>
      <c r="AJ24" s="1650"/>
      <c r="AK24" s="1650"/>
      <c r="AL24" s="1650"/>
      <c r="AM24" s="1650"/>
      <c r="AN24" s="1650"/>
      <c r="AO24" s="1650"/>
      <c r="AP24" s="1650"/>
      <c r="AQ24" s="1650"/>
      <c r="AR24" s="1650"/>
      <c r="AS24" s="1650"/>
      <c r="AT24" s="1650"/>
      <c r="AU24" s="1650"/>
      <c r="AV24" s="1650"/>
      <c r="AW24" s="1650"/>
      <c r="AX24" s="1650"/>
      <c r="AY24" s="1650"/>
      <c r="AZ24" s="1650"/>
      <c r="BA24" s="1650"/>
      <c r="BB24" s="1650"/>
      <c r="BC24" s="1650"/>
      <c r="BD24" s="1650"/>
      <c r="BE24" s="1650"/>
      <c r="BF24" s="1650"/>
      <c r="BG24" s="1650"/>
      <c r="BH24" s="1650"/>
      <c r="BI24" s="1650"/>
      <c r="BJ24" s="1650"/>
      <c r="BK24" s="1650"/>
      <c r="BL24" s="1650"/>
      <c r="BM24" s="1650"/>
      <c r="BN24" s="1650"/>
      <c r="BO24" s="1650"/>
      <c r="BP24" s="1650"/>
      <c r="BQ24" s="1650"/>
      <c r="BR24" s="1650"/>
      <c r="BS24" s="1650"/>
      <c r="BT24" s="1650"/>
      <c r="BU24" s="1650"/>
      <c r="BV24" s="1650"/>
      <c r="BW24" s="1650"/>
      <c r="BX24" s="1650"/>
      <c r="BY24" s="1650"/>
      <c r="BZ24" s="1650"/>
      <c r="CA24" s="1650"/>
      <c r="CB24" s="1650"/>
      <c r="CC24" s="1650"/>
      <c r="CD24" s="1678"/>
      <c r="CE24" s="1682"/>
      <c r="CF24" s="1682"/>
      <c r="CG24" s="1682"/>
      <c r="CH24" s="1650"/>
      <c r="CI24" s="1684"/>
    </row>
    <row r="25" spans="1:87" ht="6" customHeight="1">
      <c r="A25" s="1704"/>
      <c r="B25" s="1151"/>
      <c r="C25" s="1151"/>
      <c r="D25" s="1705"/>
      <c r="E25" s="1730"/>
      <c r="F25" s="1731"/>
      <c r="G25" s="1731"/>
      <c r="H25" s="1750"/>
      <c r="I25" s="1751"/>
      <c r="J25" s="1752"/>
      <c r="K25" s="1650"/>
      <c r="L25" s="1650"/>
      <c r="M25" s="1650"/>
      <c r="N25" s="1650"/>
      <c r="O25" s="1650"/>
      <c r="P25" s="1650"/>
      <c r="Q25" s="1650"/>
      <c r="R25" s="1650"/>
      <c r="S25" s="1650"/>
      <c r="T25" s="1650"/>
      <c r="U25" s="1650"/>
      <c r="V25" s="1650"/>
      <c r="W25" s="1650"/>
      <c r="X25" s="1650"/>
      <c r="Y25" s="1650"/>
      <c r="Z25" s="1650"/>
      <c r="AA25" s="1650"/>
      <c r="AB25" s="1650"/>
      <c r="AC25" s="1678"/>
      <c r="AD25" s="1677"/>
      <c r="AE25" s="1650"/>
      <c r="AF25" s="1650"/>
      <c r="AG25" s="1650"/>
      <c r="AH25" s="1650"/>
      <c r="AI25" s="1650"/>
      <c r="AJ25" s="1650"/>
      <c r="AK25" s="1650"/>
      <c r="AL25" s="1650"/>
      <c r="AM25" s="1650"/>
      <c r="AN25" s="1650"/>
      <c r="AO25" s="1650"/>
      <c r="AP25" s="1650"/>
      <c r="AQ25" s="1650"/>
      <c r="AR25" s="1650"/>
      <c r="AS25" s="1650"/>
      <c r="AT25" s="1650"/>
      <c r="AU25" s="1650"/>
      <c r="AV25" s="1650"/>
      <c r="AW25" s="1650"/>
      <c r="AX25" s="1650"/>
      <c r="AY25" s="1650"/>
      <c r="AZ25" s="1650"/>
      <c r="BA25" s="1650"/>
      <c r="BB25" s="1650"/>
      <c r="BC25" s="1650"/>
      <c r="BD25" s="1650"/>
      <c r="BE25" s="1650"/>
      <c r="BF25" s="1650"/>
      <c r="BG25" s="1650"/>
      <c r="BH25" s="1650"/>
      <c r="BI25" s="1650"/>
      <c r="BJ25" s="1650"/>
      <c r="BK25" s="1650"/>
      <c r="BL25" s="1650"/>
      <c r="BM25" s="1650"/>
      <c r="BN25" s="1650"/>
      <c r="BO25" s="1650"/>
      <c r="BP25" s="1650"/>
      <c r="BQ25" s="1650"/>
      <c r="BR25" s="1650"/>
      <c r="BS25" s="1650"/>
      <c r="BT25" s="1650"/>
      <c r="BU25" s="1650"/>
      <c r="BV25" s="1650"/>
      <c r="BW25" s="1650"/>
      <c r="BX25" s="1650"/>
      <c r="BY25" s="1650"/>
      <c r="BZ25" s="1650"/>
      <c r="CA25" s="1650"/>
      <c r="CB25" s="1650"/>
      <c r="CC25" s="1650"/>
      <c r="CD25" s="1678"/>
      <c r="CE25" s="1682"/>
      <c r="CF25" s="1682"/>
      <c r="CG25" s="1682"/>
      <c r="CH25" s="1650"/>
      <c r="CI25" s="1684"/>
    </row>
    <row r="26" spans="1:87" ht="6" customHeight="1">
      <c r="A26" s="1704"/>
      <c r="B26" s="1151"/>
      <c r="C26" s="1151"/>
      <c r="D26" s="1705"/>
      <c r="E26" s="1730"/>
      <c r="F26" s="1731"/>
      <c r="G26" s="1731"/>
      <c r="H26" s="1750"/>
      <c r="I26" s="1751"/>
      <c r="J26" s="1752"/>
      <c r="K26" s="1650"/>
      <c r="L26" s="1650"/>
      <c r="M26" s="1650"/>
      <c r="N26" s="1650"/>
      <c r="O26" s="1650"/>
      <c r="P26" s="1650"/>
      <c r="Q26" s="1650"/>
      <c r="R26" s="1650"/>
      <c r="S26" s="1650"/>
      <c r="T26" s="1650"/>
      <c r="U26" s="1650"/>
      <c r="V26" s="1650"/>
      <c r="W26" s="1650"/>
      <c r="X26" s="1650"/>
      <c r="Y26" s="1650"/>
      <c r="Z26" s="1650"/>
      <c r="AA26" s="1650"/>
      <c r="AB26" s="1650"/>
      <c r="AC26" s="1678"/>
      <c r="AD26" s="1677"/>
      <c r="AE26" s="1650"/>
      <c r="AF26" s="1650"/>
      <c r="AG26" s="1650"/>
      <c r="AH26" s="1650"/>
      <c r="AI26" s="1650"/>
      <c r="AJ26" s="1650"/>
      <c r="AK26" s="1650"/>
      <c r="AL26" s="1650"/>
      <c r="AM26" s="1650"/>
      <c r="AN26" s="1650"/>
      <c r="AO26" s="1650"/>
      <c r="AP26" s="1650"/>
      <c r="AQ26" s="1650"/>
      <c r="AR26" s="1650"/>
      <c r="AS26" s="1650"/>
      <c r="AT26" s="1650"/>
      <c r="AU26" s="1650"/>
      <c r="AV26" s="1650"/>
      <c r="AW26" s="1650"/>
      <c r="AX26" s="1650"/>
      <c r="AY26" s="1650"/>
      <c r="AZ26" s="1650"/>
      <c r="BA26" s="1650"/>
      <c r="BB26" s="1650"/>
      <c r="BC26" s="1650"/>
      <c r="BD26" s="1650"/>
      <c r="BE26" s="1650"/>
      <c r="BF26" s="1650"/>
      <c r="BG26" s="1650"/>
      <c r="BH26" s="1650"/>
      <c r="BI26" s="1650"/>
      <c r="BJ26" s="1650"/>
      <c r="BK26" s="1650"/>
      <c r="BL26" s="1650"/>
      <c r="BM26" s="1650"/>
      <c r="BN26" s="1650"/>
      <c r="BO26" s="1650"/>
      <c r="BP26" s="1650"/>
      <c r="BQ26" s="1650"/>
      <c r="BR26" s="1650"/>
      <c r="BS26" s="1650"/>
      <c r="BT26" s="1650"/>
      <c r="BU26" s="1650"/>
      <c r="BV26" s="1650"/>
      <c r="BW26" s="1650"/>
      <c r="BX26" s="1650"/>
      <c r="BY26" s="1650"/>
      <c r="BZ26" s="1650"/>
      <c r="CA26" s="1650"/>
      <c r="CB26" s="1650"/>
      <c r="CC26" s="1650"/>
      <c r="CD26" s="1678"/>
      <c r="CE26" s="1682"/>
      <c r="CF26" s="1682"/>
      <c r="CG26" s="1682"/>
      <c r="CH26" s="1650" t="s">
        <v>229</v>
      </c>
      <c r="CI26" s="1684"/>
    </row>
    <row r="27" spans="1:87" ht="6" customHeight="1">
      <c r="A27" s="1704"/>
      <c r="B27" s="1151"/>
      <c r="C27" s="1151"/>
      <c r="D27" s="1705"/>
      <c r="E27" s="1730"/>
      <c r="F27" s="1731"/>
      <c r="G27" s="1731"/>
      <c r="H27" s="1750"/>
      <c r="I27" s="1751"/>
      <c r="J27" s="1752"/>
      <c r="K27" s="1650"/>
      <c r="L27" s="1650"/>
      <c r="M27" s="1650"/>
      <c r="N27" s="1650"/>
      <c r="O27" s="1650"/>
      <c r="P27" s="1650"/>
      <c r="Q27" s="1650"/>
      <c r="R27" s="1650"/>
      <c r="S27" s="1650"/>
      <c r="T27" s="1650"/>
      <c r="U27" s="1650"/>
      <c r="V27" s="1650"/>
      <c r="W27" s="1650"/>
      <c r="X27" s="1650"/>
      <c r="Y27" s="1650"/>
      <c r="Z27" s="1650"/>
      <c r="AA27" s="1650"/>
      <c r="AB27" s="1650"/>
      <c r="AC27" s="1678"/>
      <c r="AD27" s="1677"/>
      <c r="AE27" s="1650"/>
      <c r="AF27" s="1650"/>
      <c r="AG27" s="1650"/>
      <c r="AH27" s="1650"/>
      <c r="AI27" s="1650"/>
      <c r="AJ27" s="1650"/>
      <c r="AK27" s="1650"/>
      <c r="AL27" s="1650"/>
      <c r="AM27" s="1650"/>
      <c r="AN27" s="1650"/>
      <c r="AO27" s="1650"/>
      <c r="AP27" s="1650"/>
      <c r="AQ27" s="1650"/>
      <c r="AR27" s="1650"/>
      <c r="AS27" s="1650"/>
      <c r="AT27" s="1650"/>
      <c r="AU27" s="1650"/>
      <c r="AV27" s="1650"/>
      <c r="AW27" s="1650"/>
      <c r="AX27" s="1650"/>
      <c r="AY27" s="1650"/>
      <c r="AZ27" s="1650"/>
      <c r="BA27" s="1650"/>
      <c r="BB27" s="1650"/>
      <c r="BC27" s="1650"/>
      <c r="BD27" s="1650"/>
      <c r="BE27" s="1650"/>
      <c r="BF27" s="1650"/>
      <c r="BG27" s="1650"/>
      <c r="BH27" s="1650"/>
      <c r="BI27" s="1650"/>
      <c r="BJ27" s="1650"/>
      <c r="BK27" s="1650"/>
      <c r="BL27" s="1650"/>
      <c r="BM27" s="1650"/>
      <c r="BN27" s="1650"/>
      <c r="BO27" s="1650"/>
      <c r="BP27" s="1650"/>
      <c r="BQ27" s="1650"/>
      <c r="BR27" s="1650"/>
      <c r="BS27" s="1650"/>
      <c r="BT27" s="1650"/>
      <c r="BU27" s="1650"/>
      <c r="BV27" s="1650"/>
      <c r="BW27" s="1650"/>
      <c r="BX27" s="1650"/>
      <c r="BY27" s="1650"/>
      <c r="BZ27" s="1650"/>
      <c r="CA27" s="1650"/>
      <c r="CB27" s="1650"/>
      <c r="CC27" s="1650"/>
      <c r="CD27" s="1678"/>
      <c r="CE27" s="1682"/>
      <c r="CF27" s="1682"/>
      <c r="CG27" s="1682"/>
      <c r="CH27" s="1650"/>
      <c r="CI27" s="1684"/>
    </row>
    <row r="28" spans="1:87" ht="6" customHeight="1">
      <c r="A28" s="1704"/>
      <c r="B28" s="1151"/>
      <c r="C28" s="1151"/>
      <c r="D28" s="1705"/>
      <c r="E28" s="1730"/>
      <c r="F28" s="1731"/>
      <c r="G28" s="1731"/>
      <c r="H28" s="1750"/>
      <c r="I28" s="1751"/>
      <c r="J28" s="1752"/>
      <c r="K28" s="1650"/>
      <c r="L28" s="1650"/>
      <c r="M28" s="1650"/>
      <c r="N28" s="1650"/>
      <c r="O28" s="1650"/>
      <c r="P28" s="1650"/>
      <c r="Q28" s="1650"/>
      <c r="R28" s="1650"/>
      <c r="S28" s="1650"/>
      <c r="T28" s="1650"/>
      <c r="U28" s="1650"/>
      <c r="V28" s="1650"/>
      <c r="W28" s="1650"/>
      <c r="X28" s="1650"/>
      <c r="Y28" s="1650"/>
      <c r="Z28" s="1650"/>
      <c r="AA28" s="1650"/>
      <c r="AB28" s="1650"/>
      <c r="AC28" s="1678"/>
      <c r="AD28" s="1677"/>
      <c r="AE28" s="1650"/>
      <c r="AF28" s="1650"/>
      <c r="AG28" s="1650"/>
      <c r="AH28" s="1650"/>
      <c r="AI28" s="1650"/>
      <c r="AJ28" s="1650"/>
      <c r="AK28" s="1650"/>
      <c r="AL28" s="1650"/>
      <c r="AM28" s="1650"/>
      <c r="AN28" s="1650"/>
      <c r="AO28" s="1650"/>
      <c r="AP28" s="1650"/>
      <c r="AQ28" s="1650"/>
      <c r="AR28" s="1650"/>
      <c r="AS28" s="1650"/>
      <c r="AT28" s="1650"/>
      <c r="AU28" s="1650"/>
      <c r="AV28" s="1650"/>
      <c r="AW28" s="1650"/>
      <c r="AX28" s="1650"/>
      <c r="AY28" s="1650"/>
      <c r="AZ28" s="1650"/>
      <c r="BA28" s="1650"/>
      <c r="BB28" s="1650"/>
      <c r="BC28" s="1650"/>
      <c r="BD28" s="1650"/>
      <c r="BE28" s="1650"/>
      <c r="BF28" s="1650"/>
      <c r="BG28" s="1650"/>
      <c r="BH28" s="1650"/>
      <c r="BI28" s="1650"/>
      <c r="BJ28" s="1650"/>
      <c r="BK28" s="1650"/>
      <c r="BL28" s="1650"/>
      <c r="BM28" s="1650"/>
      <c r="BN28" s="1650"/>
      <c r="BO28" s="1650"/>
      <c r="BP28" s="1650"/>
      <c r="BQ28" s="1650"/>
      <c r="BR28" s="1650"/>
      <c r="BS28" s="1650"/>
      <c r="BT28" s="1650"/>
      <c r="BU28" s="1650"/>
      <c r="BV28" s="1650"/>
      <c r="BW28" s="1650"/>
      <c r="BX28" s="1650"/>
      <c r="BY28" s="1650"/>
      <c r="BZ28" s="1650"/>
      <c r="CA28" s="1650"/>
      <c r="CB28" s="1650"/>
      <c r="CC28" s="1650"/>
      <c r="CD28" s="1678"/>
      <c r="CE28" s="1682"/>
      <c r="CF28" s="1682"/>
      <c r="CG28" s="1682"/>
      <c r="CH28" s="1650"/>
      <c r="CI28" s="1684"/>
    </row>
    <row r="29" spans="1:87" ht="6" customHeight="1">
      <c r="A29" s="1704"/>
      <c r="B29" s="1151"/>
      <c r="C29" s="1151"/>
      <c r="D29" s="1705"/>
      <c r="E29" s="1730"/>
      <c r="F29" s="1731"/>
      <c r="G29" s="1731"/>
      <c r="H29" s="1750"/>
      <c r="I29" s="1751"/>
      <c r="J29" s="1752"/>
      <c r="K29" s="1650"/>
      <c r="L29" s="1650"/>
      <c r="M29" s="1650"/>
      <c r="N29" s="1650"/>
      <c r="O29" s="1650"/>
      <c r="P29" s="1650"/>
      <c r="Q29" s="1650"/>
      <c r="R29" s="1650"/>
      <c r="S29" s="1650"/>
      <c r="T29" s="1650"/>
      <c r="U29" s="1650"/>
      <c r="V29" s="1650"/>
      <c r="W29" s="1650"/>
      <c r="X29" s="1650"/>
      <c r="Y29" s="1650"/>
      <c r="Z29" s="1650"/>
      <c r="AA29" s="1650"/>
      <c r="AB29" s="1650"/>
      <c r="AC29" s="1678"/>
      <c r="AD29" s="1677"/>
      <c r="AE29" s="1650"/>
      <c r="AF29" s="1650"/>
      <c r="AG29" s="1650"/>
      <c r="AH29" s="1650"/>
      <c r="AI29" s="1650"/>
      <c r="AJ29" s="1650"/>
      <c r="AK29" s="1650"/>
      <c r="AL29" s="1650"/>
      <c r="AM29" s="1650"/>
      <c r="AN29" s="1650"/>
      <c r="AO29" s="1650"/>
      <c r="AP29" s="1650"/>
      <c r="AQ29" s="1650"/>
      <c r="AR29" s="1650"/>
      <c r="AS29" s="1650"/>
      <c r="AT29" s="1650"/>
      <c r="AU29" s="1650"/>
      <c r="AV29" s="1650"/>
      <c r="AW29" s="1650"/>
      <c r="AX29" s="1650"/>
      <c r="AY29" s="1650"/>
      <c r="AZ29" s="1650"/>
      <c r="BA29" s="1650"/>
      <c r="BB29" s="1650"/>
      <c r="BC29" s="1650"/>
      <c r="BD29" s="1650"/>
      <c r="BE29" s="1650"/>
      <c r="BF29" s="1650"/>
      <c r="BG29" s="1650"/>
      <c r="BH29" s="1650"/>
      <c r="BI29" s="1650"/>
      <c r="BJ29" s="1650"/>
      <c r="BK29" s="1650"/>
      <c r="BL29" s="1650"/>
      <c r="BM29" s="1650"/>
      <c r="BN29" s="1650"/>
      <c r="BO29" s="1650"/>
      <c r="BP29" s="1650"/>
      <c r="BQ29" s="1650"/>
      <c r="BR29" s="1650"/>
      <c r="BS29" s="1650"/>
      <c r="BT29" s="1650"/>
      <c r="BU29" s="1650"/>
      <c r="BV29" s="1650"/>
      <c r="BW29" s="1650"/>
      <c r="BX29" s="1650"/>
      <c r="BY29" s="1650"/>
      <c r="BZ29" s="1650"/>
      <c r="CA29" s="1650"/>
      <c r="CB29" s="1650"/>
      <c r="CC29" s="1650"/>
      <c r="CD29" s="1678"/>
      <c r="CE29" s="1682"/>
      <c r="CF29" s="1682"/>
      <c r="CG29" s="1682"/>
      <c r="CH29" s="1650" t="s">
        <v>229</v>
      </c>
      <c r="CI29" s="1684"/>
    </row>
    <row r="30" spans="1:87" ht="6" customHeight="1">
      <c r="A30" s="1704"/>
      <c r="B30" s="1151"/>
      <c r="C30" s="1151"/>
      <c r="D30" s="1705"/>
      <c r="E30" s="1730"/>
      <c r="F30" s="1731"/>
      <c r="G30" s="1731"/>
      <c r="H30" s="1750"/>
      <c r="I30" s="1751"/>
      <c r="J30" s="1752"/>
      <c r="K30" s="1650"/>
      <c r="L30" s="1650"/>
      <c r="M30" s="1650"/>
      <c r="N30" s="1650"/>
      <c r="O30" s="1650"/>
      <c r="P30" s="1650"/>
      <c r="Q30" s="1650"/>
      <c r="R30" s="1650"/>
      <c r="S30" s="1650"/>
      <c r="T30" s="1650"/>
      <c r="U30" s="1650"/>
      <c r="V30" s="1650"/>
      <c r="W30" s="1650"/>
      <c r="X30" s="1650"/>
      <c r="Y30" s="1650"/>
      <c r="Z30" s="1650"/>
      <c r="AA30" s="1650"/>
      <c r="AB30" s="1650"/>
      <c r="AC30" s="1678"/>
      <c r="AD30" s="1677"/>
      <c r="AE30" s="1650"/>
      <c r="AF30" s="1650"/>
      <c r="AG30" s="1650"/>
      <c r="AH30" s="1650"/>
      <c r="AI30" s="1650"/>
      <c r="AJ30" s="1650"/>
      <c r="AK30" s="1650"/>
      <c r="AL30" s="1650"/>
      <c r="AM30" s="1650"/>
      <c r="AN30" s="1650"/>
      <c r="AO30" s="1650"/>
      <c r="AP30" s="1650"/>
      <c r="AQ30" s="1650"/>
      <c r="AR30" s="1650"/>
      <c r="AS30" s="1650"/>
      <c r="AT30" s="1650"/>
      <c r="AU30" s="1650"/>
      <c r="AV30" s="1650"/>
      <c r="AW30" s="1650"/>
      <c r="AX30" s="1650"/>
      <c r="AY30" s="1650"/>
      <c r="AZ30" s="1650"/>
      <c r="BA30" s="1650"/>
      <c r="BB30" s="1650"/>
      <c r="BC30" s="1650"/>
      <c r="BD30" s="1650"/>
      <c r="BE30" s="1650"/>
      <c r="BF30" s="1650"/>
      <c r="BG30" s="1650"/>
      <c r="BH30" s="1650"/>
      <c r="BI30" s="1650"/>
      <c r="BJ30" s="1650"/>
      <c r="BK30" s="1650"/>
      <c r="BL30" s="1650"/>
      <c r="BM30" s="1650"/>
      <c r="BN30" s="1650"/>
      <c r="BO30" s="1650"/>
      <c r="BP30" s="1650"/>
      <c r="BQ30" s="1650"/>
      <c r="BR30" s="1650"/>
      <c r="BS30" s="1650"/>
      <c r="BT30" s="1650"/>
      <c r="BU30" s="1650"/>
      <c r="BV30" s="1650"/>
      <c r="BW30" s="1650"/>
      <c r="BX30" s="1650"/>
      <c r="BY30" s="1650"/>
      <c r="BZ30" s="1650"/>
      <c r="CA30" s="1650"/>
      <c r="CB30" s="1650"/>
      <c r="CC30" s="1650"/>
      <c r="CD30" s="1678"/>
      <c r="CE30" s="1682"/>
      <c r="CF30" s="1682"/>
      <c r="CG30" s="1682"/>
      <c r="CH30" s="1650"/>
      <c r="CI30" s="1684"/>
    </row>
    <row r="31" spans="1:87" ht="6" customHeight="1">
      <c r="A31" s="1704"/>
      <c r="B31" s="1151"/>
      <c r="C31" s="1151"/>
      <c r="D31" s="1705"/>
      <c r="E31" s="1730"/>
      <c r="F31" s="1731"/>
      <c r="G31" s="1731"/>
      <c r="H31" s="1750"/>
      <c r="I31" s="1751"/>
      <c r="J31" s="1752"/>
      <c r="K31" s="1650"/>
      <c r="L31" s="1650"/>
      <c r="M31" s="1650"/>
      <c r="N31" s="1650"/>
      <c r="O31" s="1650"/>
      <c r="P31" s="1650"/>
      <c r="Q31" s="1650"/>
      <c r="R31" s="1650"/>
      <c r="S31" s="1650"/>
      <c r="T31" s="1650"/>
      <c r="U31" s="1650"/>
      <c r="V31" s="1650"/>
      <c r="W31" s="1650"/>
      <c r="X31" s="1650"/>
      <c r="Y31" s="1650"/>
      <c r="Z31" s="1650"/>
      <c r="AA31" s="1650"/>
      <c r="AB31" s="1650"/>
      <c r="AC31" s="1678"/>
      <c r="AD31" s="1677"/>
      <c r="AE31" s="1650"/>
      <c r="AF31" s="1650"/>
      <c r="AG31" s="1650"/>
      <c r="AH31" s="1650"/>
      <c r="AI31" s="1650"/>
      <c r="AJ31" s="1650"/>
      <c r="AK31" s="1650"/>
      <c r="AL31" s="1650"/>
      <c r="AM31" s="1650"/>
      <c r="AN31" s="1650"/>
      <c r="AO31" s="1650"/>
      <c r="AP31" s="1650"/>
      <c r="AQ31" s="1650"/>
      <c r="AR31" s="1650"/>
      <c r="AS31" s="1650"/>
      <c r="AT31" s="1650"/>
      <c r="AU31" s="1650"/>
      <c r="AV31" s="1650"/>
      <c r="AW31" s="1650"/>
      <c r="AX31" s="1650"/>
      <c r="AY31" s="1650"/>
      <c r="AZ31" s="1650"/>
      <c r="BA31" s="1650"/>
      <c r="BB31" s="1650"/>
      <c r="BC31" s="1650"/>
      <c r="BD31" s="1650"/>
      <c r="BE31" s="1650"/>
      <c r="BF31" s="1650"/>
      <c r="BG31" s="1650"/>
      <c r="BH31" s="1650"/>
      <c r="BI31" s="1650"/>
      <c r="BJ31" s="1650"/>
      <c r="BK31" s="1650"/>
      <c r="BL31" s="1650"/>
      <c r="BM31" s="1650"/>
      <c r="BN31" s="1650"/>
      <c r="BO31" s="1650"/>
      <c r="BP31" s="1650"/>
      <c r="BQ31" s="1650"/>
      <c r="BR31" s="1650"/>
      <c r="BS31" s="1650"/>
      <c r="BT31" s="1650"/>
      <c r="BU31" s="1650"/>
      <c r="BV31" s="1650"/>
      <c r="BW31" s="1650"/>
      <c r="BX31" s="1650"/>
      <c r="BY31" s="1650"/>
      <c r="BZ31" s="1650"/>
      <c r="CA31" s="1650"/>
      <c r="CB31" s="1650"/>
      <c r="CC31" s="1650"/>
      <c r="CD31" s="1678"/>
      <c r="CE31" s="1682"/>
      <c r="CF31" s="1682"/>
      <c r="CG31" s="1682"/>
      <c r="CH31" s="1650"/>
      <c r="CI31" s="1684"/>
    </row>
    <row r="32" spans="1:87" ht="6" customHeight="1">
      <c r="A32" s="1704"/>
      <c r="B32" s="1151"/>
      <c r="C32" s="1151"/>
      <c r="D32" s="1705"/>
      <c r="E32" s="1730"/>
      <c r="F32" s="1731"/>
      <c r="G32" s="1731"/>
      <c r="H32" s="1750"/>
      <c r="I32" s="1751"/>
      <c r="J32" s="1752"/>
      <c r="K32" s="1650"/>
      <c r="L32" s="1650"/>
      <c r="M32" s="1650"/>
      <c r="N32" s="1650"/>
      <c r="O32" s="1650"/>
      <c r="P32" s="1650"/>
      <c r="Q32" s="1650"/>
      <c r="R32" s="1650"/>
      <c r="S32" s="1650"/>
      <c r="T32" s="1650"/>
      <c r="U32" s="1650"/>
      <c r="V32" s="1650"/>
      <c r="W32" s="1650"/>
      <c r="X32" s="1650"/>
      <c r="Y32" s="1650"/>
      <c r="Z32" s="1650"/>
      <c r="AA32" s="1650"/>
      <c r="AB32" s="1650"/>
      <c r="AC32" s="1678"/>
      <c r="AD32" s="1677"/>
      <c r="AE32" s="1650"/>
      <c r="AF32" s="1650"/>
      <c r="AG32" s="1650"/>
      <c r="AH32" s="1650"/>
      <c r="AI32" s="1650"/>
      <c r="AJ32" s="1650"/>
      <c r="AK32" s="1650"/>
      <c r="AL32" s="1650"/>
      <c r="AM32" s="1650"/>
      <c r="AN32" s="1650"/>
      <c r="AO32" s="1650"/>
      <c r="AP32" s="1650"/>
      <c r="AQ32" s="1650"/>
      <c r="AR32" s="1650"/>
      <c r="AS32" s="1650"/>
      <c r="AT32" s="1650"/>
      <c r="AU32" s="1650"/>
      <c r="AV32" s="1650"/>
      <c r="AW32" s="1650"/>
      <c r="AX32" s="1650"/>
      <c r="AY32" s="1650"/>
      <c r="AZ32" s="1650"/>
      <c r="BA32" s="1650"/>
      <c r="BB32" s="1650"/>
      <c r="BC32" s="1650"/>
      <c r="BD32" s="1650"/>
      <c r="BE32" s="1650"/>
      <c r="BF32" s="1650"/>
      <c r="BG32" s="1650"/>
      <c r="BH32" s="1650"/>
      <c r="BI32" s="1650"/>
      <c r="BJ32" s="1650"/>
      <c r="BK32" s="1650"/>
      <c r="BL32" s="1650"/>
      <c r="BM32" s="1650"/>
      <c r="BN32" s="1650"/>
      <c r="BO32" s="1650"/>
      <c r="BP32" s="1650"/>
      <c r="BQ32" s="1650"/>
      <c r="BR32" s="1650"/>
      <c r="BS32" s="1650"/>
      <c r="BT32" s="1650"/>
      <c r="BU32" s="1650"/>
      <c r="BV32" s="1650"/>
      <c r="BW32" s="1650"/>
      <c r="BX32" s="1650"/>
      <c r="BY32" s="1650"/>
      <c r="BZ32" s="1650"/>
      <c r="CA32" s="1650"/>
      <c r="CB32" s="1650"/>
      <c r="CC32" s="1650"/>
      <c r="CD32" s="1678"/>
      <c r="CE32" s="1682"/>
      <c r="CF32" s="1682"/>
      <c r="CG32" s="1682"/>
      <c r="CH32" s="1650" t="s">
        <v>229</v>
      </c>
      <c r="CI32" s="1684"/>
    </row>
    <row r="33" spans="1:87" ht="6" customHeight="1">
      <c r="A33" s="1704"/>
      <c r="B33" s="1151"/>
      <c r="C33" s="1151"/>
      <c r="D33" s="1705"/>
      <c r="E33" s="1730"/>
      <c r="F33" s="1731"/>
      <c r="G33" s="1731"/>
      <c r="H33" s="1750"/>
      <c r="I33" s="1751"/>
      <c r="J33" s="1752"/>
      <c r="K33" s="1650"/>
      <c r="L33" s="1650"/>
      <c r="M33" s="1650"/>
      <c r="N33" s="1650"/>
      <c r="O33" s="1650"/>
      <c r="P33" s="1650"/>
      <c r="Q33" s="1650"/>
      <c r="R33" s="1650"/>
      <c r="S33" s="1650"/>
      <c r="T33" s="1650"/>
      <c r="U33" s="1650"/>
      <c r="V33" s="1650"/>
      <c r="W33" s="1650"/>
      <c r="X33" s="1650"/>
      <c r="Y33" s="1650"/>
      <c r="Z33" s="1650"/>
      <c r="AA33" s="1650"/>
      <c r="AB33" s="1650"/>
      <c r="AC33" s="1678"/>
      <c r="AD33" s="1677"/>
      <c r="AE33" s="1650"/>
      <c r="AF33" s="1650"/>
      <c r="AG33" s="1650"/>
      <c r="AH33" s="1650"/>
      <c r="AI33" s="1650"/>
      <c r="AJ33" s="1650"/>
      <c r="AK33" s="1650"/>
      <c r="AL33" s="1650"/>
      <c r="AM33" s="1650"/>
      <c r="AN33" s="1650"/>
      <c r="AO33" s="1650"/>
      <c r="AP33" s="1650"/>
      <c r="AQ33" s="1650"/>
      <c r="AR33" s="1650"/>
      <c r="AS33" s="1650"/>
      <c r="AT33" s="1650"/>
      <c r="AU33" s="1650"/>
      <c r="AV33" s="1650"/>
      <c r="AW33" s="1650"/>
      <c r="AX33" s="1650"/>
      <c r="AY33" s="1650"/>
      <c r="AZ33" s="1650"/>
      <c r="BA33" s="1650"/>
      <c r="BB33" s="1650"/>
      <c r="BC33" s="1650"/>
      <c r="BD33" s="1650"/>
      <c r="BE33" s="1650"/>
      <c r="BF33" s="1650"/>
      <c r="BG33" s="1650"/>
      <c r="BH33" s="1650"/>
      <c r="BI33" s="1650"/>
      <c r="BJ33" s="1650"/>
      <c r="BK33" s="1650"/>
      <c r="BL33" s="1650"/>
      <c r="BM33" s="1650"/>
      <c r="BN33" s="1650"/>
      <c r="BO33" s="1650"/>
      <c r="BP33" s="1650"/>
      <c r="BQ33" s="1650"/>
      <c r="BR33" s="1650"/>
      <c r="BS33" s="1650"/>
      <c r="BT33" s="1650"/>
      <c r="BU33" s="1650"/>
      <c r="BV33" s="1650"/>
      <c r="BW33" s="1650"/>
      <c r="BX33" s="1650"/>
      <c r="BY33" s="1650"/>
      <c r="BZ33" s="1650"/>
      <c r="CA33" s="1650"/>
      <c r="CB33" s="1650"/>
      <c r="CC33" s="1650"/>
      <c r="CD33" s="1678"/>
      <c r="CE33" s="1682"/>
      <c r="CF33" s="1682"/>
      <c r="CG33" s="1682"/>
      <c r="CH33" s="1650"/>
      <c r="CI33" s="1684"/>
    </row>
    <row r="34" spans="1:87" ht="6" customHeight="1">
      <c r="A34" s="1704"/>
      <c r="B34" s="1151"/>
      <c r="C34" s="1151"/>
      <c r="D34" s="1705"/>
      <c r="E34" s="1730"/>
      <c r="F34" s="1731"/>
      <c r="G34" s="1731"/>
      <c r="H34" s="1753"/>
      <c r="I34" s="1754"/>
      <c r="J34" s="1755"/>
      <c r="K34" s="1634"/>
      <c r="L34" s="1634"/>
      <c r="M34" s="1634"/>
      <c r="N34" s="1634"/>
      <c r="O34" s="1634"/>
      <c r="P34" s="1634"/>
      <c r="Q34" s="1634"/>
      <c r="R34" s="1634"/>
      <c r="S34" s="1634"/>
      <c r="T34" s="1634"/>
      <c r="U34" s="1634"/>
      <c r="V34" s="1634"/>
      <c r="W34" s="1634"/>
      <c r="X34" s="1634"/>
      <c r="Y34" s="1634"/>
      <c r="Z34" s="1634"/>
      <c r="AA34" s="1634"/>
      <c r="AB34" s="1634"/>
      <c r="AC34" s="1686"/>
      <c r="AD34" s="1687"/>
      <c r="AE34" s="1634"/>
      <c r="AF34" s="1634"/>
      <c r="AG34" s="1634"/>
      <c r="AH34" s="1634"/>
      <c r="AI34" s="1634"/>
      <c r="AJ34" s="1634"/>
      <c r="AK34" s="1634"/>
      <c r="AL34" s="1634"/>
      <c r="AM34" s="1634"/>
      <c r="AN34" s="1634"/>
      <c r="AO34" s="1634"/>
      <c r="AP34" s="1634"/>
      <c r="AQ34" s="1634"/>
      <c r="AR34" s="1634"/>
      <c r="AS34" s="1634"/>
      <c r="AT34" s="1634"/>
      <c r="AU34" s="1634"/>
      <c r="AV34" s="1634"/>
      <c r="AW34" s="1634"/>
      <c r="AX34" s="1634"/>
      <c r="AY34" s="1634"/>
      <c r="AZ34" s="1634"/>
      <c r="BA34" s="1634"/>
      <c r="BB34" s="1634"/>
      <c r="BC34" s="1634"/>
      <c r="BD34" s="1634"/>
      <c r="BE34" s="1634"/>
      <c r="BF34" s="1634"/>
      <c r="BG34" s="1634"/>
      <c r="BH34" s="1634"/>
      <c r="BI34" s="1634"/>
      <c r="BJ34" s="1634"/>
      <c r="BK34" s="1634"/>
      <c r="BL34" s="1634"/>
      <c r="BM34" s="1634"/>
      <c r="BN34" s="1634"/>
      <c r="BO34" s="1634"/>
      <c r="BP34" s="1634"/>
      <c r="BQ34" s="1634"/>
      <c r="BR34" s="1634"/>
      <c r="BS34" s="1634"/>
      <c r="BT34" s="1634"/>
      <c r="BU34" s="1634"/>
      <c r="BV34" s="1634"/>
      <c r="BW34" s="1634"/>
      <c r="BX34" s="1634"/>
      <c r="BY34" s="1634"/>
      <c r="BZ34" s="1634"/>
      <c r="CA34" s="1634"/>
      <c r="CB34" s="1634"/>
      <c r="CC34" s="1634"/>
      <c r="CD34" s="1686"/>
      <c r="CE34" s="1688"/>
      <c r="CF34" s="1688"/>
      <c r="CG34" s="1688"/>
      <c r="CH34" s="1634"/>
      <c r="CI34" s="1689"/>
    </row>
    <row r="35" spans="1:87" ht="6" customHeight="1">
      <c r="A35" s="1704"/>
      <c r="B35" s="1151"/>
      <c r="C35" s="1151"/>
      <c r="D35" s="1705"/>
      <c r="E35" s="1730"/>
      <c r="F35" s="1731"/>
      <c r="G35" s="1731"/>
      <c r="H35" s="1690" t="s">
        <v>359</v>
      </c>
      <c r="I35" s="1691"/>
      <c r="J35" s="1692"/>
      <c r="K35" s="1699"/>
      <c r="L35" s="1638"/>
      <c r="M35" s="1638"/>
      <c r="N35" s="1638"/>
      <c r="O35" s="1638"/>
      <c r="P35" s="1638"/>
      <c r="Q35" s="1638"/>
      <c r="R35" s="1638"/>
      <c r="S35" s="1638"/>
      <c r="T35" s="1638"/>
      <c r="U35" s="1638"/>
      <c r="V35" s="1638"/>
      <c r="W35" s="1638"/>
      <c r="X35" s="1638"/>
      <c r="Y35" s="1638"/>
      <c r="Z35" s="1638"/>
      <c r="AA35" s="1638"/>
      <c r="AB35" s="1638"/>
      <c r="AC35" s="1700"/>
      <c r="AD35" s="1699"/>
      <c r="AE35" s="1638"/>
      <c r="AF35" s="1638"/>
      <c r="AG35" s="1638"/>
      <c r="AH35" s="1638"/>
      <c r="AI35" s="1638"/>
      <c r="AJ35" s="1638"/>
      <c r="AK35" s="1638"/>
      <c r="AL35" s="1638"/>
      <c r="AM35" s="1638"/>
      <c r="AN35" s="1638"/>
      <c r="AO35" s="1638"/>
      <c r="AP35" s="1638"/>
      <c r="AQ35" s="1638"/>
      <c r="AR35" s="1638"/>
      <c r="AS35" s="1638"/>
      <c r="AT35" s="1638"/>
      <c r="AU35" s="1638"/>
      <c r="AV35" s="1638"/>
      <c r="AW35" s="1638"/>
      <c r="AX35" s="1638"/>
      <c r="AY35" s="1638"/>
      <c r="AZ35" s="1638"/>
      <c r="BA35" s="1638"/>
      <c r="BB35" s="1638"/>
      <c r="BC35" s="1638"/>
      <c r="BD35" s="1638"/>
      <c r="BE35" s="1638"/>
      <c r="BF35" s="1638"/>
      <c r="BG35" s="1638"/>
      <c r="BH35" s="1638"/>
      <c r="BI35" s="1638"/>
      <c r="BJ35" s="1638"/>
      <c r="BK35" s="1638"/>
      <c r="BL35" s="1638"/>
      <c r="BM35" s="1638"/>
      <c r="BN35" s="1638"/>
      <c r="BO35" s="1638"/>
      <c r="BP35" s="1638"/>
      <c r="BQ35" s="1638"/>
      <c r="BR35" s="1638"/>
      <c r="BS35" s="1638"/>
      <c r="BT35" s="1638"/>
      <c r="BU35" s="1638"/>
      <c r="BV35" s="1638"/>
      <c r="BW35" s="1638"/>
      <c r="BX35" s="1638"/>
      <c r="BY35" s="1638"/>
      <c r="BZ35" s="1638"/>
      <c r="CA35" s="1638"/>
      <c r="CB35" s="1638"/>
      <c r="CC35" s="1638"/>
      <c r="CD35" s="1700"/>
      <c r="CE35" s="1701"/>
      <c r="CF35" s="1701"/>
      <c r="CG35" s="1701"/>
      <c r="CH35" s="1638" t="s">
        <v>229</v>
      </c>
      <c r="CI35" s="1702"/>
    </row>
    <row r="36" spans="1:87" ht="6" customHeight="1">
      <c r="A36" s="1704"/>
      <c r="B36" s="1151"/>
      <c r="C36" s="1151"/>
      <c r="D36" s="1705"/>
      <c r="E36" s="1730"/>
      <c r="F36" s="1731"/>
      <c r="G36" s="1731"/>
      <c r="H36" s="1693"/>
      <c r="I36" s="1694"/>
      <c r="J36" s="1695"/>
      <c r="K36" s="1677"/>
      <c r="L36" s="1650"/>
      <c r="M36" s="1650"/>
      <c r="N36" s="1650"/>
      <c r="O36" s="1650"/>
      <c r="P36" s="1650"/>
      <c r="Q36" s="1650"/>
      <c r="R36" s="1650"/>
      <c r="S36" s="1650"/>
      <c r="T36" s="1650"/>
      <c r="U36" s="1650"/>
      <c r="V36" s="1650"/>
      <c r="W36" s="1650"/>
      <c r="X36" s="1650"/>
      <c r="Y36" s="1650"/>
      <c r="Z36" s="1650"/>
      <c r="AA36" s="1650"/>
      <c r="AB36" s="1650"/>
      <c r="AC36" s="1678"/>
      <c r="AD36" s="1677"/>
      <c r="AE36" s="1650"/>
      <c r="AF36" s="1650"/>
      <c r="AG36" s="1650"/>
      <c r="AH36" s="1650"/>
      <c r="AI36" s="1650"/>
      <c r="AJ36" s="1650"/>
      <c r="AK36" s="1650"/>
      <c r="AL36" s="1650"/>
      <c r="AM36" s="1650"/>
      <c r="AN36" s="1650"/>
      <c r="AO36" s="1650"/>
      <c r="AP36" s="1650"/>
      <c r="AQ36" s="1650"/>
      <c r="AR36" s="1650"/>
      <c r="AS36" s="1650"/>
      <c r="AT36" s="1650"/>
      <c r="AU36" s="1650"/>
      <c r="AV36" s="1650"/>
      <c r="AW36" s="1650"/>
      <c r="AX36" s="1650"/>
      <c r="AY36" s="1650"/>
      <c r="AZ36" s="1650"/>
      <c r="BA36" s="1650"/>
      <c r="BB36" s="1650"/>
      <c r="BC36" s="1650"/>
      <c r="BD36" s="1650"/>
      <c r="BE36" s="1650"/>
      <c r="BF36" s="1650"/>
      <c r="BG36" s="1650"/>
      <c r="BH36" s="1650"/>
      <c r="BI36" s="1650"/>
      <c r="BJ36" s="1650"/>
      <c r="BK36" s="1650"/>
      <c r="BL36" s="1650"/>
      <c r="BM36" s="1650"/>
      <c r="BN36" s="1650"/>
      <c r="BO36" s="1650"/>
      <c r="BP36" s="1650"/>
      <c r="BQ36" s="1650"/>
      <c r="BR36" s="1650"/>
      <c r="BS36" s="1650"/>
      <c r="BT36" s="1650"/>
      <c r="BU36" s="1650"/>
      <c r="BV36" s="1650"/>
      <c r="BW36" s="1650"/>
      <c r="BX36" s="1650"/>
      <c r="BY36" s="1650"/>
      <c r="BZ36" s="1650"/>
      <c r="CA36" s="1650"/>
      <c r="CB36" s="1650"/>
      <c r="CC36" s="1650"/>
      <c r="CD36" s="1678"/>
      <c r="CE36" s="1682"/>
      <c r="CF36" s="1682"/>
      <c r="CG36" s="1682"/>
      <c r="CH36" s="1650"/>
      <c r="CI36" s="1684"/>
    </row>
    <row r="37" spans="1:87" ht="6" customHeight="1">
      <c r="A37" s="1704"/>
      <c r="B37" s="1151"/>
      <c r="C37" s="1151"/>
      <c r="D37" s="1705"/>
      <c r="E37" s="1730"/>
      <c r="F37" s="1731"/>
      <c r="G37" s="1731"/>
      <c r="H37" s="1693"/>
      <c r="I37" s="1694"/>
      <c r="J37" s="1695"/>
      <c r="K37" s="1677"/>
      <c r="L37" s="1650"/>
      <c r="M37" s="1650"/>
      <c r="N37" s="1650"/>
      <c r="O37" s="1650"/>
      <c r="P37" s="1650"/>
      <c r="Q37" s="1650"/>
      <c r="R37" s="1650"/>
      <c r="S37" s="1650"/>
      <c r="T37" s="1650"/>
      <c r="U37" s="1650"/>
      <c r="V37" s="1650"/>
      <c r="W37" s="1650"/>
      <c r="X37" s="1650"/>
      <c r="Y37" s="1650"/>
      <c r="Z37" s="1650"/>
      <c r="AA37" s="1650"/>
      <c r="AB37" s="1650"/>
      <c r="AC37" s="1678"/>
      <c r="AD37" s="1677"/>
      <c r="AE37" s="1650"/>
      <c r="AF37" s="1650"/>
      <c r="AG37" s="1650"/>
      <c r="AH37" s="1650"/>
      <c r="AI37" s="1650"/>
      <c r="AJ37" s="1650"/>
      <c r="AK37" s="1650"/>
      <c r="AL37" s="1650"/>
      <c r="AM37" s="1650"/>
      <c r="AN37" s="1650"/>
      <c r="AO37" s="1650"/>
      <c r="AP37" s="1650"/>
      <c r="AQ37" s="1650"/>
      <c r="AR37" s="1650"/>
      <c r="AS37" s="1650"/>
      <c r="AT37" s="1650"/>
      <c r="AU37" s="1650"/>
      <c r="AV37" s="1650"/>
      <c r="AW37" s="1650"/>
      <c r="AX37" s="1650"/>
      <c r="AY37" s="1650"/>
      <c r="AZ37" s="1650"/>
      <c r="BA37" s="1650"/>
      <c r="BB37" s="1650"/>
      <c r="BC37" s="1650"/>
      <c r="BD37" s="1650"/>
      <c r="BE37" s="1650"/>
      <c r="BF37" s="1650"/>
      <c r="BG37" s="1650"/>
      <c r="BH37" s="1650"/>
      <c r="BI37" s="1650"/>
      <c r="BJ37" s="1650"/>
      <c r="BK37" s="1650"/>
      <c r="BL37" s="1650"/>
      <c r="BM37" s="1650"/>
      <c r="BN37" s="1650"/>
      <c r="BO37" s="1650"/>
      <c r="BP37" s="1650"/>
      <c r="BQ37" s="1650"/>
      <c r="BR37" s="1650"/>
      <c r="BS37" s="1650"/>
      <c r="BT37" s="1650"/>
      <c r="BU37" s="1650"/>
      <c r="BV37" s="1650"/>
      <c r="BW37" s="1650"/>
      <c r="BX37" s="1650"/>
      <c r="BY37" s="1650"/>
      <c r="BZ37" s="1650"/>
      <c r="CA37" s="1650"/>
      <c r="CB37" s="1650"/>
      <c r="CC37" s="1650"/>
      <c r="CD37" s="1678"/>
      <c r="CE37" s="1682"/>
      <c r="CF37" s="1682"/>
      <c r="CG37" s="1682"/>
      <c r="CH37" s="1650"/>
      <c r="CI37" s="1684"/>
    </row>
    <row r="38" spans="1:87" ht="6" customHeight="1">
      <c r="A38" s="1704"/>
      <c r="B38" s="1151"/>
      <c r="C38" s="1151"/>
      <c r="D38" s="1705"/>
      <c r="E38" s="1730"/>
      <c r="F38" s="1731"/>
      <c r="G38" s="1731"/>
      <c r="H38" s="1693"/>
      <c r="I38" s="1694"/>
      <c r="J38" s="1695"/>
      <c r="K38" s="1677"/>
      <c r="L38" s="1650"/>
      <c r="M38" s="1650"/>
      <c r="N38" s="1650"/>
      <c r="O38" s="1650"/>
      <c r="P38" s="1650"/>
      <c r="Q38" s="1650"/>
      <c r="R38" s="1650"/>
      <c r="S38" s="1650"/>
      <c r="T38" s="1650"/>
      <c r="U38" s="1650"/>
      <c r="V38" s="1650"/>
      <c r="W38" s="1650"/>
      <c r="X38" s="1650"/>
      <c r="Y38" s="1650"/>
      <c r="Z38" s="1650"/>
      <c r="AA38" s="1650"/>
      <c r="AB38" s="1650"/>
      <c r="AC38" s="1678"/>
      <c r="AD38" s="1677"/>
      <c r="AE38" s="1650"/>
      <c r="AF38" s="1650"/>
      <c r="AG38" s="1650"/>
      <c r="AH38" s="1650"/>
      <c r="AI38" s="1650"/>
      <c r="AJ38" s="1650"/>
      <c r="AK38" s="1650"/>
      <c r="AL38" s="1650"/>
      <c r="AM38" s="1650"/>
      <c r="AN38" s="1650"/>
      <c r="AO38" s="1650"/>
      <c r="AP38" s="1650"/>
      <c r="AQ38" s="1650"/>
      <c r="AR38" s="1650"/>
      <c r="AS38" s="1650"/>
      <c r="AT38" s="1650"/>
      <c r="AU38" s="1650"/>
      <c r="AV38" s="1650"/>
      <c r="AW38" s="1650"/>
      <c r="AX38" s="1650"/>
      <c r="AY38" s="1650"/>
      <c r="AZ38" s="1650"/>
      <c r="BA38" s="1650"/>
      <c r="BB38" s="1650"/>
      <c r="BC38" s="1650"/>
      <c r="BD38" s="1650"/>
      <c r="BE38" s="1650"/>
      <c r="BF38" s="1650"/>
      <c r="BG38" s="1650"/>
      <c r="BH38" s="1650"/>
      <c r="BI38" s="1650"/>
      <c r="BJ38" s="1650"/>
      <c r="BK38" s="1650"/>
      <c r="BL38" s="1650"/>
      <c r="BM38" s="1650"/>
      <c r="BN38" s="1650"/>
      <c r="BO38" s="1650"/>
      <c r="BP38" s="1650"/>
      <c r="BQ38" s="1650"/>
      <c r="BR38" s="1650"/>
      <c r="BS38" s="1650"/>
      <c r="BT38" s="1650"/>
      <c r="BU38" s="1650"/>
      <c r="BV38" s="1650"/>
      <c r="BW38" s="1650"/>
      <c r="BX38" s="1650"/>
      <c r="BY38" s="1650"/>
      <c r="BZ38" s="1650"/>
      <c r="CA38" s="1650"/>
      <c r="CB38" s="1650"/>
      <c r="CC38" s="1650"/>
      <c r="CD38" s="1678"/>
      <c r="CE38" s="1682"/>
      <c r="CF38" s="1682"/>
      <c r="CG38" s="1682"/>
      <c r="CH38" s="1650" t="s">
        <v>229</v>
      </c>
      <c r="CI38" s="1684"/>
    </row>
    <row r="39" spans="1:87" ht="6" customHeight="1">
      <c r="A39" s="1704"/>
      <c r="B39" s="1151"/>
      <c r="C39" s="1151"/>
      <c r="D39" s="1705"/>
      <c r="E39" s="1730"/>
      <c r="F39" s="1731"/>
      <c r="G39" s="1731"/>
      <c r="H39" s="1693"/>
      <c r="I39" s="1694"/>
      <c r="J39" s="1695"/>
      <c r="K39" s="1677"/>
      <c r="L39" s="1650"/>
      <c r="M39" s="1650"/>
      <c r="N39" s="1650"/>
      <c r="O39" s="1650"/>
      <c r="P39" s="1650"/>
      <c r="Q39" s="1650"/>
      <c r="R39" s="1650"/>
      <c r="S39" s="1650"/>
      <c r="T39" s="1650"/>
      <c r="U39" s="1650"/>
      <c r="V39" s="1650"/>
      <c r="W39" s="1650"/>
      <c r="X39" s="1650"/>
      <c r="Y39" s="1650"/>
      <c r="Z39" s="1650"/>
      <c r="AA39" s="1650"/>
      <c r="AB39" s="1650"/>
      <c r="AC39" s="1678"/>
      <c r="AD39" s="1677"/>
      <c r="AE39" s="1650"/>
      <c r="AF39" s="1650"/>
      <c r="AG39" s="1650"/>
      <c r="AH39" s="1650"/>
      <c r="AI39" s="1650"/>
      <c r="AJ39" s="1650"/>
      <c r="AK39" s="1650"/>
      <c r="AL39" s="1650"/>
      <c r="AM39" s="1650"/>
      <c r="AN39" s="1650"/>
      <c r="AO39" s="1650"/>
      <c r="AP39" s="1650"/>
      <c r="AQ39" s="1650"/>
      <c r="AR39" s="1650"/>
      <c r="AS39" s="1650"/>
      <c r="AT39" s="1650"/>
      <c r="AU39" s="1650"/>
      <c r="AV39" s="1650"/>
      <c r="AW39" s="1650"/>
      <c r="AX39" s="1650"/>
      <c r="AY39" s="1650"/>
      <c r="AZ39" s="1650"/>
      <c r="BA39" s="1650"/>
      <c r="BB39" s="1650"/>
      <c r="BC39" s="1650"/>
      <c r="BD39" s="1650"/>
      <c r="BE39" s="1650"/>
      <c r="BF39" s="1650"/>
      <c r="BG39" s="1650"/>
      <c r="BH39" s="1650"/>
      <c r="BI39" s="1650"/>
      <c r="BJ39" s="1650"/>
      <c r="BK39" s="1650"/>
      <c r="BL39" s="1650"/>
      <c r="BM39" s="1650"/>
      <c r="BN39" s="1650"/>
      <c r="BO39" s="1650"/>
      <c r="BP39" s="1650"/>
      <c r="BQ39" s="1650"/>
      <c r="BR39" s="1650"/>
      <c r="BS39" s="1650"/>
      <c r="BT39" s="1650"/>
      <c r="BU39" s="1650"/>
      <c r="BV39" s="1650"/>
      <c r="BW39" s="1650"/>
      <c r="BX39" s="1650"/>
      <c r="BY39" s="1650"/>
      <c r="BZ39" s="1650"/>
      <c r="CA39" s="1650"/>
      <c r="CB39" s="1650"/>
      <c r="CC39" s="1650"/>
      <c r="CD39" s="1678"/>
      <c r="CE39" s="1682"/>
      <c r="CF39" s="1682"/>
      <c r="CG39" s="1682"/>
      <c r="CH39" s="1650"/>
      <c r="CI39" s="1684"/>
    </row>
    <row r="40" spans="1:87" ht="6" customHeight="1" thickBot="1">
      <c r="A40" s="1706"/>
      <c r="B40" s="1586"/>
      <c r="C40" s="1586"/>
      <c r="D40" s="1707"/>
      <c r="E40" s="1732"/>
      <c r="F40" s="1733"/>
      <c r="G40" s="1733"/>
      <c r="H40" s="1696"/>
      <c r="I40" s="1697"/>
      <c r="J40" s="1698"/>
      <c r="K40" s="1679"/>
      <c r="L40" s="1680"/>
      <c r="M40" s="1680"/>
      <c r="N40" s="1680"/>
      <c r="O40" s="1680"/>
      <c r="P40" s="1680"/>
      <c r="Q40" s="1680"/>
      <c r="R40" s="1680"/>
      <c r="S40" s="1680"/>
      <c r="T40" s="1680"/>
      <c r="U40" s="1680"/>
      <c r="V40" s="1680"/>
      <c r="W40" s="1680"/>
      <c r="X40" s="1680"/>
      <c r="Y40" s="1680"/>
      <c r="Z40" s="1680"/>
      <c r="AA40" s="1680"/>
      <c r="AB40" s="1680"/>
      <c r="AC40" s="1681"/>
      <c r="AD40" s="1679"/>
      <c r="AE40" s="1680"/>
      <c r="AF40" s="1680"/>
      <c r="AG40" s="1680"/>
      <c r="AH40" s="1680"/>
      <c r="AI40" s="1680"/>
      <c r="AJ40" s="1680"/>
      <c r="AK40" s="1680"/>
      <c r="AL40" s="1680"/>
      <c r="AM40" s="1680"/>
      <c r="AN40" s="1680"/>
      <c r="AO40" s="1680"/>
      <c r="AP40" s="1680"/>
      <c r="AQ40" s="1680"/>
      <c r="AR40" s="1680"/>
      <c r="AS40" s="1680"/>
      <c r="AT40" s="1680"/>
      <c r="AU40" s="1680"/>
      <c r="AV40" s="1680"/>
      <c r="AW40" s="1680"/>
      <c r="AX40" s="1680"/>
      <c r="AY40" s="1680"/>
      <c r="AZ40" s="1680"/>
      <c r="BA40" s="1680"/>
      <c r="BB40" s="1680"/>
      <c r="BC40" s="1680"/>
      <c r="BD40" s="1680"/>
      <c r="BE40" s="1680"/>
      <c r="BF40" s="1680"/>
      <c r="BG40" s="1680"/>
      <c r="BH40" s="1680"/>
      <c r="BI40" s="1680"/>
      <c r="BJ40" s="1680"/>
      <c r="BK40" s="1680"/>
      <c r="BL40" s="1680"/>
      <c r="BM40" s="1680"/>
      <c r="BN40" s="1680"/>
      <c r="BO40" s="1680"/>
      <c r="BP40" s="1680"/>
      <c r="BQ40" s="1680"/>
      <c r="BR40" s="1680"/>
      <c r="BS40" s="1680"/>
      <c r="BT40" s="1680"/>
      <c r="BU40" s="1680"/>
      <c r="BV40" s="1680"/>
      <c r="BW40" s="1680"/>
      <c r="BX40" s="1680"/>
      <c r="BY40" s="1680"/>
      <c r="BZ40" s="1680"/>
      <c r="CA40" s="1680"/>
      <c r="CB40" s="1680"/>
      <c r="CC40" s="1680"/>
      <c r="CD40" s="1681"/>
      <c r="CE40" s="1683"/>
      <c r="CF40" s="1683"/>
      <c r="CG40" s="1683"/>
      <c r="CH40" s="1680"/>
      <c r="CI40" s="1685"/>
    </row>
    <row r="41" spans="1:87" ht="6" customHeight="1">
      <c r="A41" s="1703">
        <v>2</v>
      </c>
      <c r="B41" s="1583"/>
      <c r="C41" s="1583"/>
      <c r="D41" s="1583"/>
      <c r="E41" s="1708" t="s">
        <v>488</v>
      </c>
      <c r="F41" s="1708"/>
      <c r="G41" s="1708"/>
      <c r="H41" s="1708"/>
      <c r="I41" s="1708"/>
      <c r="J41" s="1708"/>
      <c r="K41" s="1708"/>
      <c r="L41" s="1708"/>
      <c r="M41" s="1708"/>
      <c r="N41" s="1708"/>
      <c r="O41" s="1708"/>
      <c r="P41" s="1708"/>
      <c r="Q41" s="1708"/>
      <c r="R41" s="1709"/>
      <c r="S41" s="1709"/>
      <c r="T41" s="1709"/>
      <c r="U41" s="1709"/>
      <c r="V41" s="1709"/>
      <c r="W41" s="1709"/>
      <c r="X41" s="1709"/>
      <c r="Y41" s="1709"/>
      <c r="Z41" s="1709"/>
      <c r="AA41" s="1709"/>
      <c r="AB41" s="1709"/>
      <c r="AC41" s="1709"/>
      <c r="AD41" s="1709"/>
      <c r="AE41" s="1709"/>
      <c r="AF41" s="1709"/>
      <c r="AG41" s="1709"/>
      <c r="AH41" s="1709"/>
      <c r="AI41" s="1709"/>
      <c r="AJ41" s="1709"/>
      <c r="AK41" s="1709"/>
      <c r="AL41" s="1709"/>
      <c r="AM41" s="1709"/>
      <c r="AN41" s="1709"/>
      <c r="AO41" s="1709"/>
      <c r="AP41" s="1709"/>
      <c r="AQ41" s="1709"/>
      <c r="AR41" s="1709"/>
      <c r="AS41" s="1709"/>
      <c r="AT41" s="1709"/>
      <c r="AU41" s="1709"/>
      <c r="AV41" s="1709"/>
      <c r="AW41" s="1709"/>
      <c r="AX41" s="1709"/>
      <c r="AY41" s="1709"/>
      <c r="AZ41" s="1709"/>
      <c r="BA41" s="1709"/>
      <c r="BB41" s="1709"/>
      <c r="BC41" s="1708" t="s">
        <v>430</v>
      </c>
      <c r="BD41" s="1708"/>
      <c r="BE41" s="1708"/>
      <c r="BF41" s="1708"/>
      <c r="BG41" s="1708"/>
      <c r="BH41" s="1708"/>
      <c r="BI41" s="1708"/>
      <c r="BJ41" s="1708"/>
      <c r="BK41" s="1709"/>
      <c r="BL41" s="1709"/>
      <c r="BM41" s="1709"/>
      <c r="BN41" s="1709"/>
      <c r="BO41" s="1709"/>
      <c r="BP41" s="1709"/>
      <c r="BQ41" s="1709"/>
      <c r="BR41" s="1709"/>
      <c r="BS41" s="1709"/>
      <c r="BT41" s="1709"/>
      <c r="BU41" s="1709"/>
      <c r="BV41" s="1709"/>
      <c r="BW41" s="1709"/>
      <c r="BX41" s="1709"/>
      <c r="BY41" s="1709"/>
      <c r="BZ41" s="1709"/>
      <c r="CA41" s="1709"/>
      <c r="CB41" s="1709"/>
      <c r="CC41" s="1709"/>
      <c r="CD41" s="1709"/>
      <c r="CE41" s="1709"/>
      <c r="CF41" s="1709"/>
      <c r="CG41" s="1709"/>
      <c r="CH41" s="1709"/>
      <c r="CI41" s="1710"/>
    </row>
    <row r="42" spans="1:87" ht="6" customHeight="1">
      <c r="A42" s="1704"/>
      <c r="B42" s="1151"/>
      <c r="C42" s="1151"/>
      <c r="D42" s="1151"/>
      <c r="E42" s="1193"/>
      <c r="F42" s="1193"/>
      <c r="G42" s="1193"/>
      <c r="H42" s="1193"/>
      <c r="I42" s="1193"/>
      <c r="J42" s="1193"/>
      <c r="K42" s="1193"/>
      <c r="L42" s="1193"/>
      <c r="M42" s="1193"/>
      <c r="N42" s="1193"/>
      <c r="O42" s="1193"/>
      <c r="P42" s="1193"/>
      <c r="Q42" s="119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1193"/>
      <c r="BD42" s="1193"/>
      <c r="BE42" s="1193"/>
      <c r="BF42" s="1193"/>
      <c r="BG42" s="1193"/>
      <c r="BH42" s="1193"/>
      <c r="BI42" s="1193"/>
      <c r="BJ42" s="1193"/>
      <c r="BK42" s="403"/>
      <c r="BL42" s="403"/>
      <c r="BM42" s="403"/>
      <c r="BN42" s="403"/>
      <c r="BO42" s="403"/>
      <c r="BP42" s="403"/>
      <c r="BQ42" s="403"/>
      <c r="BR42" s="403"/>
      <c r="BS42" s="403"/>
      <c r="BT42" s="403"/>
      <c r="BU42" s="403"/>
      <c r="BV42" s="403"/>
      <c r="BW42" s="403"/>
      <c r="BX42" s="403"/>
      <c r="BY42" s="403"/>
      <c r="BZ42" s="403"/>
      <c r="CA42" s="403"/>
      <c r="CB42" s="403"/>
      <c r="CC42" s="403"/>
      <c r="CD42" s="403"/>
      <c r="CE42" s="403"/>
      <c r="CF42" s="403"/>
      <c r="CG42" s="403"/>
      <c r="CH42" s="403"/>
      <c r="CI42" s="1711"/>
    </row>
    <row r="43" spans="1:87" ht="6" customHeight="1">
      <c r="A43" s="1704"/>
      <c r="B43" s="1151"/>
      <c r="C43" s="1151"/>
      <c r="D43" s="1151"/>
      <c r="E43" s="1193"/>
      <c r="F43" s="1193"/>
      <c r="G43" s="1193"/>
      <c r="H43" s="1193"/>
      <c r="I43" s="1193"/>
      <c r="J43" s="1193"/>
      <c r="K43" s="1193"/>
      <c r="L43" s="1193"/>
      <c r="M43" s="1193"/>
      <c r="N43" s="1193"/>
      <c r="O43" s="1193"/>
      <c r="P43" s="1193"/>
      <c r="Q43" s="119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1193"/>
      <c r="BD43" s="1193"/>
      <c r="BE43" s="1193"/>
      <c r="BF43" s="1193"/>
      <c r="BG43" s="1193"/>
      <c r="BH43" s="1193"/>
      <c r="BI43" s="1193"/>
      <c r="BJ43" s="1193"/>
      <c r="BK43" s="403"/>
      <c r="BL43" s="403"/>
      <c r="BM43" s="403"/>
      <c r="BN43" s="403"/>
      <c r="BO43" s="403"/>
      <c r="BP43" s="403"/>
      <c r="BQ43" s="403"/>
      <c r="BR43" s="403"/>
      <c r="BS43" s="403"/>
      <c r="BT43" s="403"/>
      <c r="BU43" s="403"/>
      <c r="BV43" s="403"/>
      <c r="BW43" s="403"/>
      <c r="BX43" s="403"/>
      <c r="BY43" s="403"/>
      <c r="BZ43" s="403"/>
      <c r="CA43" s="403"/>
      <c r="CB43" s="403"/>
      <c r="CC43" s="403"/>
      <c r="CD43" s="403"/>
      <c r="CE43" s="403"/>
      <c r="CF43" s="403"/>
      <c r="CG43" s="403"/>
      <c r="CH43" s="403"/>
      <c r="CI43" s="1711"/>
    </row>
    <row r="44" spans="1:87" ht="6" customHeight="1">
      <c r="A44" s="1704"/>
      <c r="B44" s="1151"/>
      <c r="C44" s="1151"/>
      <c r="D44" s="1151"/>
      <c r="E44" s="1193" t="s">
        <v>489</v>
      </c>
      <c r="F44" s="1712"/>
      <c r="G44" s="1712"/>
      <c r="H44" s="1712"/>
      <c r="I44" s="1712"/>
      <c r="J44" s="1712"/>
      <c r="K44" s="1712"/>
      <c r="L44" s="1712"/>
      <c r="M44" s="1712"/>
      <c r="N44" s="1712"/>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1193" t="s">
        <v>490</v>
      </c>
      <c r="AU44" s="1193"/>
      <c r="AV44" s="1193"/>
      <c r="AW44" s="1193"/>
      <c r="AX44" s="1193"/>
      <c r="AY44" s="1193"/>
      <c r="AZ44" s="1193"/>
      <c r="BA44" s="1193"/>
      <c r="BB44" s="1193"/>
      <c r="BC44" s="1716"/>
      <c r="BD44" s="1716"/>
      <c r="BE44" s="1716"/>
      <c r="BF44" s="1713" t="s">
        <v>240</v>
      </c>
      <c r="BG44" s="1716"/>
      <c r="BH44" s="1716"/>
      <c r="BI44" s="1716"/>
      <c r="BJ44" s="1756" t="s">
        <v>491</v>
      </c>
      <c r="BK44" s="1756"/>
      <c r="BL44" s="1716"/>
      <c r="BM44" s="1716"/>
      <c r="BN44" s="1716"/>
      <c r="BO44" s="1713" t="s">
        <v>240</v>
      </c>
      <c r="BP44" s="1716"/>
      <c r="BQ44" s="1716"/>
      <c r="BR44" s="1716"/>
      <c r="BS44" s="1193" t="s">
        <v>492</v>
      </c>
      <c r="BT44" s="1193"/>
      <c r="BU44" s="1193"/>
      <c r="BV44" s="1193"/>
      <c r="BW44" s="1193"/>
      <c r="BX44" s="1193"/>
      <c r="BY44" s="1193"/>
      <c r="BZ44" s="1193"/>
      <c r="CA44" s="1193"/>
      <c r="CB44" s="1193"/>
      <c r="CC44" s="1193"/>
      <c r="CD44" s="1193"/>
      <c r="CE44" s="1719"/>
      <c r="CF44" s="1719"/>
      <c r="CG44" s="1719"/>
      <c r="CH44" s="1722" t="s">
        <v>493</v>
      </c>
      <c r="CI44" s="1723"/>
    </row>
    <row r="45" spans="1:87" ht="6" customHeight="1">
      <c r="A45" s="1704"/>
      <c r="B45" s="1151"/>
      <c r="C45" s="1151"/>
      <c r="D45" s="1151"/>
      <c r="E45" s="1712"/>
      <c r="F45" s="1712"/>
      <c r="G45" s="1712"/>
      <c r="H45" s="1712"/>
      <c r="I45" s="1712"/>
      <c r="J45" s="1712"/>
      <c r="K45" s="1712"/>
      <c r="L45" s="1712"/>
      <c r="M45" s="1712"/>
      <c r="N45" s="1712"/>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1193"/>
      <c r="AU45" s="1193"/>
      <c r="AV45" s="1193"/>
      <c r="AW45" s="1193"/>
      <c r="AX45" s="1193"/>
      <c r="AY45" s="1193"/>
      <c r="AZ45" s="1193"/>
      <c r="BA45" s="1193"/>
      <c r="BB45" s="1193"/>
      <c r="BC45" s="1717"/>
      <c r="BD45" s="1717"/>
      <c r="BE45" s="1717"/>
      <c r="BF45" s="1714"/>
      <c r="BG45" s="1717"/>
      <c r="BH45" s="1717"/>
      <c r="BI45" s="1717"/>
      <c r="BJ45" s="1757"/>
      <c r="BK45" s="1757"/>
      <c r="BL45" s="1717"/>
      <c r="BM45" s="1717"/>
      <c r="BN45" s="1717"/>
      <c r="BO45" s="1714"/>
      <c r="BP45" s="1717"/>
      <c r="BQ45" s="1717"/>
      <c r="BR45" s="1717"/>
      <c r="BS45" s="1193"/>
      <c r="BT45" s="1193"/>
      <c r="BU45" s="1193"/>
      <c r="BV45" s="1193"/>
      <c r="BW45" s="1193"/>
      <c r="BX45" s="1193"/>
      <c r="BY45" s="1193"/>
      <c r="BZ45" s="1193"/>
      <c r="CA45" s="1193"/>
      <c r="CB45" s="1193"/>
      <c r="CC45" s="1193"/>
      <c r="CD45" s="1193"/>
      <c r="CE45" s="1720"/>
      <c r="CF45" s="1720"/>
      <c r="CG45" s="1720"/>
      <c r="CH45" s="1724"/>
      <c r="CI45" s="1725"/>
    </row>
    <row r="46" spans="1:87" ht="6" customHeight="1">
      <c r="A46" s="1704"/>
      <c r="B46" s="1151"/>
      <c r="C46" s="1151"/>
      <c r="D46" s="1151"/>
      <c r="E46" s="1712"/>
      <c r="F46" s="1712"/>
      <c r="G46" s="1712"/>
      <c r="H46" s="1712"/>
      <c r="I46" s="1712"/>
      <c r="J46" s="1712"/>
      <c r="K46" s="1712"/>
      <c r="L46" s="1712"/>
      <c r="M46" s="1712"/>
      <c r="N46" s="1712"/>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1193"/>
      <c r="AU46" s="1193"/>
      <c r="AV46" s="1193"/>
      <c r="AW46" s="1193"/>
      <c r="AX46" s="1193"/>
      <c r="AY46" s="1193"/>
      <c r="AZ46" s="1193"/>
      <c r="BA46" s="1193"/>
      <c r="BB46" s="1193"/>
      <c r="BC46" s="1718"/>
      <c r="BD46" s="1718"/>
      <c r="BE46" s="1718"/>
      <c r="BF46" s="1715"/>
      <c r="BG46" s="1718"/>
      <c r="BH46" s="1718"/>
      <c r="BI46" s="1718"/>
      <c r="BJ46" s="1758"/>
      <c r="BK46" s="1758"/>
      <c r="BL46" s="1718"/>
      <c r="BM46" s="1718"/>
      <c r="BN46" s="1718"/>
      <c r="BO46" s="1715"/>
      <c r="BP46" s="1718"/>
      <c r="BQ46" s="1718"/>
      <c r="BR46" s="1718"/>
      <c r="BS46" s="1193"/>
      <c r="BT46" s="1193"/>
      <c r="BU46" s="1193"/>
      <c r="BV46" s="1193"/>
      <c r="BW46" s="1193"/>
      <c r="BX46" s="1193"/>
      <c r="BY46" s="1193"/>
      <c r="BZ46" s="1193"/>
      <c r="CA46" s="1193"/>
      <c r="CB46" s="1193"/>
      <c r="CC46" s="1193"/>
      <c r="CD46" s="1193"/>
      <c r="CE46" s="1721"/>
      <c r="CF46" s="1721"/>
      <c r="CG46" s="1721"/>
      <c r="CH46" s="1726"/>
      <c r="CI46" s="1727"/>
    </row>
    <row r="47" spans="1:87" ht="6" customHeight="1">
      <c r="A47" s="1704"/>
      <c r="B47" s="1151"/>
      <c r="C47" s="1151"/>
      <c r="D47" s="1705"/>
      <c r="E47" s="1728" t="s">
        <v>494</v>
      </c>
      <c r="F47" s="1729"/>
      <c r="G47" s="1729"/>
      <c r="H47" s="1734" t="s">
        <v>495</v>
      </c>
      <c r="I47" s="1735"/>
      <c r="J47" s="1735"/>
      <c r="K47" s="1735"/>
      <c r="L47" s="1735"/>
      <c r="M47" s="1735"/>
      <c r="N47" s="1735"/>
      <c r="O47" s="1735"/>
      <c r="P47" s="1735"/>
      <c r="Q47" s="1735"/>
      <c r="R47" s="1735"/>
      <c r="S47" s="1735"/>
      <c r="T47" s="1735"/>
      <c r="U47" s="1735"/>
      <c r="V47" s="1735"/>
      <c r="W47" s="1735"/>
      <c r="X47" s="1735"/>
      <c r="Y47" s="1735"/>
      <c r="Z47" s="1735"/>
      <c r="AA47" s="1735"/>
      <c r="AB47" s="1735"/>
      <c r="AC47" s="1736"/>
      <c r="AD47" s="1734" t="s">
        <v>249</v>
      </c>
      <c r="AE47" s="1735"/>
      <c r="AF47" s="1735"/>
      <c r="AG47" s="1735"/>
      <c r="AH47" s="1735"/>
      <c r="AI47" s="1735"/>
      <c r="AJ47" s="1735"/>
      <c r="AK47" s="1735"/>
      <c r="AL47" s="1735"/>
      <c r="AM47" s="1735"/>
      <c r="AN47" s="1735"/>
      <c r="AO47" s="1735"/>
      <c r="AP47" s="1735"/>
      <c r="AQ47" s="1735"/>
      <c r="AR47" s="1735"/>
      <c r="AS47" s="1735"/>
      <c r="AT47" s="1735"/>
      <c r="AU47" s="1735"/>
      <c r="AV47" s="1735"/>
      <c r="AW47" s="1735"/>
      <c r="AX47" s="1735"/>
      <c r="AY47" s="1735"/>
      <c r="AZ47" s="1735"/>
      <c r="BA47" s="1735"/>
      <c r="BB47" s="1735"/>
      <c r="BC47" s="1743"/>
      <c r="BD47" s="1743"/>
      <c r="BE47" s="1743"/>
      <c r="BF47" s="1743"/>
      <c r="BG47" s="1743"/>
      <c r="BH47" s="1743"/>
      <c r="BI47" s="1743"/>
      <c r="BJ47" s="1743"/>
      <c r="BK47" s="1743"/>
      <c r="BL47" s="1743"/>
      <c r="BM47" s="1743"/>
      <c r="BN47" s="1743"/>
      <c r="BO47" s="1743"/>
      <c r="BP47" s="1743"/>
      <c r="BQ47" s="1743"/>
      <c r="BR47" s="1743"/>
      <c r="BS47" s="1735"/>
      <c r="BT47" s="1735"/>
      <c r="BU47" s="1735"/>
      <c r="BV47" s="1735"/>
      <c r="BW47" s="1735"/>
      <c r="BX47" s="1735"/>
      <c r="BY47" s="1735"/>
      <c r="BZ47" s="1735"/>
      <c r="CA47" s="1735"/>
      <c r="CB47" s="1735"/>
      <c r="CC47" s="1735"/>
      <c r="CD47" s="1736"/>
      <c r="CE47" s="1743" t="s">
        <v>23</v>
      </c>
      <c r="CF47" s="1743"/>
      <c r="CG47" s="1743"/>
      <c r="CH47" s="1743"/>
      <c r="CI47" s="1744"/>
    </row>
    <row r="48" spans="1:87" ht="6" customHeight="1">
      <c r="A48" s="1704"/>
      <c r="B48" s="1151"/>
      <c r="C48" s="1151"/>
      <c r="D48" s="1705"/>
      <c r="E48" s="1730"/>
      <c r="F48" s="1731"/>
      <c r="G48" s="1731"/>
      <c r="H48" s="1737"/>
      <c r="I48" s="1738"/>
      <c r="J48" s="1738"/>
      <c r="K48" s="1738"/>
      <c r="L48" s="1738"/>
      <c r="M48" s="1738"/>
      <c r="N48" s="1738"/>
      <c r="O48" s="1738"/>
      <c r="P48" s="1738"/>
      <c r="Q48" s="1738"/>
      <c r="R48" s="1738"/>
      <c r="S48" s="1738"/>
      <c r="T48" s="1738"/>
      <c r="U48" s="1738"/>
      <c r="V48" s="1738"/>
      <c r="W48" s="1738"/>
      <c r="X48" s="1738"/>
      <c r="Y48" s="1738"/>
      <c r="Z48" s="1738"/>
      <c r="AA48" s="1738"/>
      <c r="AB48" s="1738"/>
      <c r="AC48" s="1739"/>
      <c r="AD48" s="1737"/>
      <c r="AE48" s="1738"/>
      <c r="AF48" s="1738"/>
      <c r="AG48" s="1738"/>
      <c r="AH48" s="1738"/>
      <c r="AI48" s="1738"/>
      <c r="AJ48" s="1738"/>
      <c r="AK48" s="1738"/>
      <c r="AL48" s="1738"/>
      <c r="AM48" s="1738"/>
      <c r="AN48" s="1738"/>
      <c r="AO48" s="1738"/>
      <c r="AP48" s="1738"/>
      <c r="AQ48" s="1738"/>
      <c r="AR48" s="1738"/>
      <c r="AS48" s="1738"/>
      <c r="AT48" s="1738"/>
      <c r="AU48" s="1738"/>
      <c r="AV48" s="1738"/>
      <c r="AW48" s="1738"/>
      <c r="AX48" s="1738"/>
      <c r="AY48" s="1738"/>
      <c r="AZ48" s="1738"/>
      <c r="BA48" s="1738"/>
      <c r="BB48" s="1738"/>
      <c r="BC48" s="1738"/>
      <c r="BD48" s="1738"/>
      <c r="BE48" s="1738"/>
      <c r="BF48" s="1738"/>
      <c r="BG48" s="1738"/>
      <c r="BH48" s="1738"/>
      <c r="BI48" s="1738"/>
      <c r="BJ48" s="1738"/>
      <c r="BK48" s="1738"/>
      <c r="BL48" s="1738"/>
      <c r="BM48" s="1738"/>
      <c r="BN48" s="1738"/>
      <c r="BO48" s="1738"/>
      <c r="BP48" s="1738"/>
      <c r="BQ48" s="1738"/>
      <c r="BR48" s="1738"/>
      <c r="BS48" s="1738"/>
      <c r="BT48" s="1738"/>
      <c r="BU48" s="1738"/>
      <c r="BV48" s="1738"/>
      <c r="BW48" s="1738"/>
      <c r="BX48" s="1738"/>
      <c r="BY48" s="1738"/>
      <c r="BZ48" s="1738"/>
      <c r="CA48" s="1738"/>
      <c r="CB48" s="1738"/>
      <c r="CC48" s="1738"/>
      <c r="CD48" s="1739"/>
      <c r="CE48" s="1738"/>
      <c r="CF48" s="1738"/>
      <c r="CG48" s="1738"/>
      <c r="CH48" s="1738"/>
      <c r="CI48" s="1745"/>
    </row>
    <row r="49" spans="1:87" ht="6" customHeight="1">
      <c r="A49" s="1704"/>
      <c r="B49" s="1151"/>
      <c r="C49" s="1151"/>
      <c r="D49" s="1705"/>
      <c r="E49" s="1730"/>
      <c r="F49" s="1731"/>
      <c r="G49" s="1731"/>
      <c r="H49" s="1740"/>
      <c r="I49" s="1741"/>
      <c r="J49" s="1741"/>
      <c r="K49" s="1741"/>
      <c r="L49" s="1741"/>
      <c r="M49" s="1741"/>
      <c r="N49" s="1741"/>
      <c r="O49" s="1741"/>
      <c r="P49" s="1741"/>
      <c r="Q49" s="1741"/>
      <c r="R49" s="1741"/>
      <c r="S49" s="1741"/>
      <c r="T49" s="1741"/>
      <c r="U49" s="1741"/>
      <c r="V49" s="1741"/>
      <c r="W49" s="1741"/>
      <c r="X49" s="1741"/>
      <c r="Y49" s="1741"/>
      <c r="Z49" s="1741"/>
      <c r="AA49" s="1741"/>
      <c r="AB49" s="1741"/>
      <c r="AC49" s="1742"/>
      <c r="AD49" s="1740"/>
      <c r="AE49" s="1741"/>
      <c r="AF49" s="1741"/>
      <c r="AG49" s="1741"/>
      <c r="AH49" s="1741"/>
      <c r="AI49" s="1741"/>
      <c r="AJ49" s="1741"/>
      <c r="AK49" s="1741"/>
      <c r="AL49" s="1741"/>
      <c r="AM49" s="1741"/>
      <c r="AN49" s="1741"/>
      <c r="AO49" s="1741"/>
      <c r="AP49" s="1741"/>
      <c r="AQ49" s="1741"/>
      <c r="AR49" s="1741"/>
      <c r="AS49" s="1741"/>
      <c r="AT49" s="1741"/>
      <c r="AU49" s="1741"/>
      <c r="AV49" s="1741"/>
      <c r="AW49" s="1741"/>
      <c r="AX49" s="1741"/>
      <c r="AY49" s="1741"/>
      <c r="AZ49" s="1741"/>
      <c r="BA49" s="1741"/>
      <c r="BB49" s="1741"/>
      <c r="BC49" s="1741"/>
      <c r="BD49" s="1741"/>
      <c r="BE49" s="1741"/>
      <c r="BF49" s="1741"/>
      <c r="BG49" s="1741"/>
      <c r="BH49" s="1741"/>
      <c r="BI49" s="1741"/>
      <c r="BJ49" s="1741"/>
      <c r="BK49" s="1741"/>
      <c r="BL49" s="1741"/>
      <c r="BM49" s="1741"/>
      <c r="BN49" s="1741"/>
      <c r="BO49" s="1741"/>
      <c r="BP49" s="1741"/>
      <c r="BQ49" s="1741"/>
      <c r="BR49" s="1741"/>
      <c r="BS49" s="1741"/>
      <c r="BT49" s="1741"/>
      <c r="BU49" s="1741"/>
      <c r="BV49" s="1741"/>
      <c r="BW49" s="1741"/>
      <c r="BX49" s="1741"/>
      <c r="BY49" s="1741"/>
      <c r="BZ49" s="1741"/>
      <c r="CA49" s="1741"/>
      <c r="CB49" s="1741"/>
      <c r="CC49" s="1741"/>
      <c r="CD49" s="1742"/>
      <c r="CE49" s="1741"/>
      <c r="CF49" s="1741"/>
      <c r="CG49" s="1741"/>
      <c r="CH49" s="1741"/>
      <c r="CI49" s="1746"/>
    </row>
    <row r="50" spans="1:87" ht="6" customHeight="1">
      <c r="A50" s="1704"/>
      <c r="B50" s="1151"/>
      <c r="C50" s="1151"/>
      <c r="D50" s="1705"/>
      <c r="E50" s="1730"/>
      <c r="F50" s="1731"/>
      <c r="G50" s="1731"/>
      <c r="H50" s="1747" t="s">
        <v>496</v>
      </c>
      <c r="I50" s="1748"/>
      <c r="J50" s="1749"/>
      <c r="K50" s="1638"/>
      <c r="L50" s="1638"/>
      <c r="M50" s="1638"/>
      <c r="N50" s="1638"/>
      <c r="O50" s="1638"/>
      <c r="P50" s="1638"/>
      <c r="Q50" s="1638"/>
      <c r="R50" s="1638"/>
      <c r="S50" s="1638"/>
      <c r="T50" s="1638"/>
      <c r="U50" s="1638"/>
      <c r="V50" s="1638"/>
      <c r="W50" s="1638"/>
      <c r="X50" s="1638"/>
      <c r="Y50" s="1638"/>
      <c r="Z50" s="1638"/>
      <c r="AA50" s="1638"/>
      <c r="AB50" s="1638"/>
      <c r="AC50" s="1700"/>
      <c r="AD50" s="1699"/>
      <c r="AE50" s="1638"/>
      <c r="AF50" s="1638"/>
      <c r="AG50" s="1638"/>
      <c r="AH50" s="1638"/>
      <c r="AI50" s="1638"/>
      <c r="AJ50" s="1638"/>
      <c r="AK50" s="1638"/>
      <c r="AL50" s="1638"/>
      <c r="AM50" s="1638"/>
      <c r="AN50" s="1638"/>
      <c r="AO50" s="1638"/>
      <c r="AP50" s="1638"/>
      <c r="AQ50" s="1638"/>
      <c r="AR50" s="1638"/>
      <c r="AS50" s="1638"/>
      <c r="AT50" s="1638"/>
      <c r="AU50" s="1638"/>
      <c r="AV50" s="1638"/>
      <c r="AW50" s="1638"/>
      <c r="AX50" s="1638"/>
      <c r="AY50" s="1638"/>
      <c r="AZ50" s="1638"/>
      <c r="BA50" s="1638"/>
      <c r="BB50" s="1638"/>
      <c r="BC50" s="1638"/>
      <c r="BD50" s="1638"/>
      <c r="BE50" s="1638"/>
      <c r="BF50" s="1638"/>
      <c r="BG50" s="1638"/>
      <c r="BH50" s="1638"/>
      <c r="BI50" s="1638"/>
      <c r="BJ50" s="1638"/>
      <c r="BK50" s="1638"/>
      <c r="BL50" s="1638"/>
      <c r="BM50" s="1638"/>
      <c r="BN50" s="1638"/>
      <c r="BO50" s="1638"/>
      <c r="BP50" s="1638"/>
      <c r="BQ50" s="1638"/>
      <c r="BR50" s="1638"/>
      <c r="BS50" s="1638"/>
      <c r="BT50" s="1638"/>
      <c r="BU50" s="1638"/>
      <c r="BV50" s="1638"/>
      <c r="BW50" s="1638"/>
      <c r="BX50" s="1638"/>
      <c r="BY50" s="1638"/>
      <c r="BZ50" s="1638"/>
      <c r="CA50" s="1638"/>
      <c r="CB50" s="1638"/>
      <c r="CC50" s="1638"/>
      <c r="CD50" s="1700"/>
      <c r="CE50" s="1701"/>
      <c r="CF50" s="1701"/>
      <c r="CG50" s="1701"/>
      <c r="CH50" s="1638" t="s">
        <v>229</v>
      </c>
      <c r="CI50" s="1702"/>
    </row>
    <row r="51" spans="1:87" ht="6" customHeight="1">
      <c r="A51" s="1704"/>
      <c r="B51" s="1151"/>
      <c r="C51" s="1151"/>
      <c r="D51" s="1705"/>
      <c r="E51" s="1730"/>
      <c r="F51" s="1731"/>
      <c r="G51" s="1731"/>
      <c r="H51" s="1750"/>
      <c r="I51" s="1751"/>
      <c r="J51" s="1752"/>
      <c r="K51" s="1650"/>
      <c r="L51" s="1650"/>
      <c r="M51" s="1650"/>
      <c r="N51" s="1650"/>
      <c r="O51" s="1650"/>
      <c r="P51" s="1650"/>
      <c r="Q51" s="1650"/>
      <c r="R51" s="1650"/>
      <c r="S51" s="1650"/>
      <c r="T51" s="1650"/>
      <c r="U51" s="1650"/>
      <c r="V51" s="1650"/>
      <c r="W51" s="1650"/>
      <c r="X51" s="1650"/>
      <c r="Y51" s="1650"/>
      <c r="Z51" s="1650"/>
      <c r="AA51" s="1650"/>
      <c r="AB51" s="1650"/>
      <c r="AC51" s="1678"/>
      <c r="AD51" s="1677"/>
      <c r="AE51" s="1650"/>
      <c r="AF51" s="1650"/>
      <c r="AG51" s="1650"/>
      <c r="AH51" s="1650"/>
      <c r="AI51" s="1650"/>
      <c r="AJ51" s="1650"/>
      <c r="AK51" s="1650"/>
      <c r="AL51" s="1650"/>
      <c r="AM51" s="1650"/>
      <c r="AN51" s="1650"/>
      <c r="AO51" s="1650"/>
      <c r="AP51" s="1650"/>
      <c r="AQ51" s="1650"/>
      <c r="AR51" s="1650"/>
      <c r="AS51" s="1650"/>
      <c r="AT51" s="1650"/>
      <c r="AU51" s="1650"/>
      <c r="AV51" s="1650"/>
      <c r="AW51" s="1650"/>
      <c r="AX51" s="1650"/>
      <c r="AY51" s="1650"/>
      <c r="AZ51" s="1650"/>
      <c r="BA51" s="1650"/>
      <c r="BB51" s="1650"/>
      <c r="BC51" s="1650"/>
      <c r="BD51" s="1650"/>
      <c r="BE51" s="1650"/>
      <c r="BF51" s="1650"/>
      <c r="BG51" s="1650"/>
      <c r="BH51" s="1650"/>
      <c r="BI51" s="1650"/>
      <c r="BJ51" s="1650"/>
      <c r="BK51" s="1650"/>
      <c r="BL51" s="1650"/>
      <c r="BM51" s="1650"/>
      <c r="BN51" s="1650"/>
      <c r="BO51" s="1650"/>
      <c r="BP51" s="1650"/>
      <c r="BQ51" s="1650"/>
      <c r="BR51" s="1650"/>
      <c r="BS51" s="1650"/>
      <c r="BT51" s="1650"/>
      <c r="BU51" s="1650"/>
      <c r="BV51" s="1650"/>
      <c r="BW51" s="1650"/>
      <c r="BX51" s="1650"/>
      <c r="BY51" s="1650"/>
      <c r="BZ51" s="1650"/>
      <c r="CA51" s="1650"/>
      <c r="CB51" s="1650"/>
      <c r="CC51" s="1650"/>
      <c r="CD51" s="1678"/>
      <c r="CE51" s="1682"/>
      <c r="CF51" s="1682"/>
      <c r="CG51" s="1682"/>
      <c r="CH51" s="1650"/>
      <c r="CI51" s="1684"/>
    </row>
    <row r="52" spans="1:87" ht="6" customHeight="1">
      <c r="A52" s="1704"/>
      <c r="B52" s="1151"/>
      <c r="C52" s="1151"/>
      <c r="D52" s="1705"/>
      <c r="E52" s="1730"/>
      <c r="F52" s="1731"/>
      <c r="G52" s="1731"/>
      <c r="H52" s="1750"/>
      <c r="I52" s="1751"/>
      <c r="J52" s="1752"/>
      <c r="K52" s="1650"/>
      <c r="L52" s="1650"/>
      <c r="M52" s="1650"/>
      <c r="N52" s="1650"/>
      <c r="O52" s="1650"/>
      <c r="P52" s="1650"/>
      <c r="Q52" s="1650"/>
      <c r="R52" s="1650"/>
      <c r="S52" s="1650"/>
      <c r="T52" s="1650"/>
      <c r="U52" s="1650"/>
      <c r="V52" s="1650"/>
      <c r="W52" s="1650"/>
      <c r="X52" s="1650"/>
      <c r="Y52" s="1650"/>
      <c r="Z52" s="1650"/>
      <c r="AA52" s="1650"/>
      <c r="AB52" s="1650"/>
      <c r="AC52" s="1678"/>
      <c r="AD52" s="1677"/>
      <c r="AE52" s="1650"/>
      <c r="AF52" s="1650"/>
      <c r="AG52" s="1650"/>
      <c r="AH52" s="1650"/>
      <c r="AI52" s="1650"/>
      <c r="AJ52" s="1650"/>
      <c r="AK52" s="1650"/>
      <c r="AL52" s="1650"/>
      <c r="AM52" s="1650"/>
      <c r="AN52" s="1650"/>
      <c r="AO52" s="1650"/>
      <c r="AP52" s="1650"/>
      <c r="AQ52" s="1650"/>
      <c r="AR52" s="1650"/>
      <c r="AS52" s="1650"/>
      <c r="AT52" s="1650"/>
      <c r="AU52" s="1650"/>
      <c r="AV52" s="1650"/>
      <c r="AW52" s="1650"/>
      <c r="AX52" s="1650"/>
      <c r="AY52" s="1650"/>
      <c r="AZ52" s="1650"/>
      <c r="BA52" s="1650"/>
      <c r="BB52" s="1650"/>
      <c r="BC52" s="1650"/>
      <c r="BD52" s="1650"/>
      <c r="BE52" s="1650"/>
      <c r="BF52" s="1650"/>
      <c r="BG52" s="1650"/>
      <c r="BH52" s="1650"/>
      <c r="BI52" s="1650"/>
      <c r="BJ52" s="1650"/>
      <c r="BK52" s="1650"/>
      <c r="BL52" s="1650"/>
      <c r="BM52" s="1650"/>
      <c r="BN52" s="1650"/>
      <c r="BO52" s="1650"/>
      <c r="BP52" s="1650"/>
      <c r="BQ52" s="1650"/>
      <c r="BR52" s="1650"/>
      <c r="BS52" s="1650"/>
      <c r="BT52" s="1650"/>
      <c r="BU52" s="1650"/>
      <c r="BV52" s="1650"/>
      <c r="BW52" s="1650"/>
      <c r="BX52" s="1650"/>
      <c r="BY52" s="1650"/>
      <c r="BZ52" s="1650"/>
      <c r="CA52" s="1650"/>
      <c r="CB52" s="1650"/>
      <c r="CC52" s="1650"/>
      <c r="CD52" s="1678"/>
      <c r="CE52" s="1682"/>
      <c r="CF52" s="1682"/>
      <c r="CG52" s="1682"/>
      <c r="CH52" s="1650"/>
      <c r="CI52" s="1684"/>
    </row>
    <row r="53" spans="1:87" ht="6" customHeight="1">
      <c r="A53" s="1704"/>
      <c r="B53" s="1151"/>
      <c r="C53" s="1151"/>
      <c r="D53" s="1705"/>
      <c r="E53" s="1730"/>
      <c r="F53" s="1731"/>
      <c r="G53" s="1731"/>
      <c r="H53" s="1750"/>
      <c r="I53" s="1751"/>
      <c r="J53" s="1752"/>
      <c r="K53" s="1650"/>
      <c r="L53" s="1650"/>
      <c r="M53" s="1650"/>
      <c r="N53" s="1650"/>
      <c r="O53" s="1650"/>
      <c r="P53" s="1650"/>
      <c r="Q53" s="1650"/>
      <c r="R53" s="1650"/>
      <c r="S53" s="1650"/>
      <c r="T53" s="1650"/>
      <c r="U53" s="1650"/>
      <c r="V53" s="1650"/>
      <c r="W53" s="1650"/>
      <c r="X53" s="1650"/>
      <c r="Y53" s="1650"/>
      <c r="Z53" s="1650"/>
      <c r="AA53" s="1650"/>
      <c r="AB53" s="1650"/>
      <c r="AC53" s="1678"/>
      <c r="AD53" s="1677"/>
      <c r="AE53" s="1650"/>
      <c r="AF53" s="1650"/>
      <c r="AG53" s="1650"/>
      <c r="AH53" s="1650"/>
      <c r="AI53" s="1650"/>
      <c r="AJ53" s="1650"/>
      <c r="AK53" s="1650"/>
      <c r="AL53" s="1650"/>
      <c r="AM53" s="1650"/>
      <c r="AN53" s="1650"/>
      <c r="AO53" s="1650"/>
      <c r="AP53" s="1650"/>
      <c r="AQ53" s="1650"/>
      <c r="AR53" s="1650"/>
      <c r="AS53" s="1650"/>
      <c r="AT53" s="1650"/>
      <c r="AU53" s="1650"/>
      <c r="AV53" s="1650"/>
      <c r="AW53" s="1650"/>
      <c r="AX53" s="1650"/>
      <c r="AY53" s="1650"/>
      <c r="AZ53" s="1650"/>
      <c r="BA53" s="1650"/>
      <c r="BB53" s="1650"/>
      <c r="BC53" s="1650"/>
      <c r="BD53" s="1650"/>
      <c r="BE53" s="1650"/>
      <c r="BF53" s="1650"/>
      <c r="BG53" s="1650"/>
      <c r="BH53" s="1650"/>
      <c r="BI53" s="1650"/>
      <c r="BJ53" s="1650"/>
      <c r="BK53" s="1650"/>
      <c r="BL53" s="1650"/>
      <c r="BM53" s="1650"/>
      <c r="BN53" s="1650"/>
      <c r="BO53" s="1650"/>
      <c r="BP53" s="1650"/>
      <c r="BQ53" s="1650"/>
      <c r="BR53" s="1650"/>
      <c r="BS53" s="1650"/>
      <c r="BT53" s="1650"/>
      <c r="BU53" s="1650"/>
      <c r="BV53" s="1650"/>
      <c r="BW53" s="1650"/>
      <c r="BX53" s="1650"/>
      <c r="BY53" s="1650"/>
      <c r="BZ53" s="1650"/>
      <c r="CA53" s="1650"/>
      <c r="CB53" s="1650"/>
      <c r="CC53" s="1650"/>
      <c r="CD53" s="1678"/>
      <c r="CE53" s="1682"/>
      <c r="CF53" s="1682"/>
      <c r="CG53" s="1682"/>
      <c r="CH53" s="1650" t="s">
        <v>229</v>
      </c>
      <c r="CI53" s="1684"/>
    </row>
    <row r="54" spans="1:87" ht="6" customHeight="1">
      <c r="A54" s="1704"/>
      <c r="B54" s="1151"/>
      <c r="C54" s="1151"/>
      <c r="D54" s="1705"/>
      <c r="E54" s="1730"/>
      <c r="F54" s="1731"/>
      <c r="G54" s="1731"/>
      <c r="H54" s="1750"/>
      <c r="I54" s="1751"/>
      <c r="J54" s="1752"/>
      <c r="K54" s="1650"/>
      <c r="L54" s="1650"/>
      <c r="M54" s="1650"/>
      <c r="N54" s="1650"/>
      <c r="O54" s="1650"/>
      <c r="P54" s="1650"/>
      <c r="Q54" s="1650"/>
      <c r="R54" s="1650"/>
      <c r="S54" s="1650"/>
      <c r="T54" s="1650"/>
      <c r="U54" s="1650"/>
      <c r="V54" s="1650"/>
      <c r="W54" s="1650"/>
      <c r="X54" s="1650"/>
      <c r="Y54" s="1650"/>
      <c r="Z54" s="1650"/>
      <c r="AA54" s="1650"/>
      <c r="AB54" s="1650"/>
      <c r="AC54" s="1678"/>
      <c r="AD54" s="1677"/>
      <c r="AE54" s="1650"/>
      <c r="AF54" s="1650"/>
      <c r="AG54" s="1650"/>
      <c r="AH54" s="1650"/>
      <c r="AI54" s="1650"/>
      <c r="AJ54" s="1650"/>
      <c r="AK54" s="1650"/>
      <c r="AL54" s="1650"/>
      <c r="AM54" s="1650"/>
      <c r="AN54" s="1650"/>
      <c r="AO54" s="1650"/>
      <c r="AP54" s="1650"/>
      <c r="AQ54" s="1650"/>
      <c r="AR54" s="1650"/>
      <c r="AS54" s="1650"/>
      <c r="AT54" s="1650"/>
      <c r="AU54" s="1650"/>
      <c r="AV54" s="1650"/>
      <c r="AW54" s="1650"/>
      <c r="AX54" s="1650"/>
      <c r="AY54" s="1650"/>
      <c r="AZ54" s="1650"/>
      <c r="BA54" s="1650"/>
      <c r="BB54" s="1650"/>
      <c r="BC54" s="1650"/>
      <c r="BD54" s="1650"/>
      <c r="BE54" s="1650"/>
      <c r="BF54" s="1650"/>
      <c r="BG54" s="1650"/>
      <c r="BH54" s="1650"/>
      <c r="BI54" s="1650"/>
      <c r="BJ54" s="1650"/>
      <c r="BK54" s="1650"/>
      <c r="BL54" s="1650"/>
      <c r="BM54" s="1650"/>
      <c r="BN54" s="1650"/>
      <c r="BO54" s="1650"/>
      <c r="BP54" s="1650"/>
      <c r="BQ54" s="1650"/>
      <c r="BR54" s="1650"/>
      <c r="BS54" s="1650"/>
      <c r="BT54" s="1650"/>
      <c r="BU54" s="1650"/>
      <c r="BV54" s="1650"/>
      <c r="BW54" s="1650"/>
      <c r="BX54" s="1650"/>
      <c r="BY54" s="1650"/>
      <c r="BZ54" s="1650"/>
      <c r="CA54" s="1650"/>
      <c r="CB54" s="1650"/>
      <c r="CC54" s="1650"/>
      <c r="CD54" s="1678"/>
      <c r="CE54" s="1682"/>
      <c r="CF54" s="1682"/>
      <c r="CG54" s="1682"/>
      <c r="CH54" s="1650"/>
      <c r="CI54" s="1684"/>
    </row>
    <row r="55" spans="1:87" ht="6" customHeight="1">
      <c r="A55" s="1704"/>
      <c r="B55" s="1151"/>
      <c r="C55" s="1151"/>
      <c r="D55" s="1705"/>
      <c r="E55" s="1730"/>
      <c r="F55" s="1731"/>
      <c r="G55" s="1731"/>
      <c r="H55" s="1750"/>
      <c r="I55" s="1751"/>
      <c r="J55" s="1752"/>
      <c r="K55" s="1650"/>
      <c r="L55" s="1650"/>
      <c r="M55" s="1650"/>
      <c r="N55" s="1650"/>
      <c r="O55" s="1650"/>
      <c r="P55" s="1650"/>
      <c r="Q55" s="1650"/>
      <c r="R55" s="1650"/>
      <c r="S55" s="1650"/>
      <c r="T55" s="1650"/>
      <c r="U55" s="1650"/>
      <c r="V55" s="1650"/>
      <c r="W55" s="1650"/>
      <c r="X55" s="1650"/>
      <c r="Y55" s="1650"/>
      <c r="Z55" s="1650"/>
      <c r="AA55" s="1650"/>
      <c r="AB55" s="1650"/>
      <c r="AC55" s="1678"/>
      <c r="AD55" s="1677"/>
      <c r="AE55" s="1650"/>
      <c r="AF55" s="1650"/>
      <c r="AG55" s="1650"/>
      <c r="AH55" s="1650"/>
      <c r="AI55" s="1650"/>
      <c r="AJ55" s="1650"/>
      <c r="AK55" s="1650"/>
      <c r="AL55" s="1650"/>
      <c r="AM55" s="1650"/>
      <c r="AN55" s="1650"/>
      <c r="AO55" s="1650"/>
      <c r="AP55" s="1650"/>
      <c r="AQ55" s="1650"/>
      <c r="AR55" s="1650"/>
      <c r="AS55" s="1650"/>
      <c r="AT55" s="1650"/>
      <c r="AU55" s="1650"/>
      <c r="AV55" s="1650"/>
      <c r="AW55" s="1650"/>
      <c r="AX55" s="1650"/>
      <c r="AY55" s="1650"/>
      <c r="AZ55" s="1650"/>
      <c r="BA55" s="1650"/>
      <c r="BB55" s="1650"/>
      <c r="BC55" s="1650"/>
      <c r="BD55" s="1650"/>
      <c r="BE55" s="1650"/>
      <c r="BF55" s="1650"/>
      <c r="BG55" s="1650"/>
      <c r="BH55" s="1650"/>
      <c r="BI55" s="1650"/>
      <c r="BJ55" s="1650"/>
      <c r="BK55" s="1650"/>
      <c r="BL55" s="1650"/>
      <c r="BM55" s="1650"/>
      <c r="BN55" s="1650"/>
      <c r="BO55" s="1650"/>
      <c r="BP55" s="1650"/>
      <c r="BQ55" s="1650"/>
      <c r="BR55" s="1650"/>
      <c r="BS55" s="1650"/>
      <c r="BT55" s="1650"/>
      <c r="BU55" s="1650"/>
      <c r="BV55" s="1650"/>
      <c r="BW55" s="1650"/>
      <c r="BX55" s="1650"/>
      <c r="BY55" s="1650"/>
      <c r="BZ55" s="1650"/>
      <c r="CA55" s="1650"/>
      <c r="CB55" s="1650"/>
      <c r="CC55" s="1650"/>
      <c r="CD55" s="1678"/>
      <c r="CE55" s="1682"/>
      <c r="CF55" s="1682"/>
      <c r="CG55" s="1682"/>
      <c r="CH55" s="1650"/>
      <c r="CI55" s="1684"/>
    </row>
    <row r="56" spans="1:87" ht="6" customHeight="1">
      <c r="A56" s="1704"/>
      <c r="B56" s="1151"/>
      <c r="C56" s="1151"/>
      <c r="D56" s="1705"/>
      <c r="E56" s="1730"/>
      <c r="F56" s="1731"/>
      <c r="G56" s="1731"/>
      <c r="H56" s="1750"/>
      <c r="I56" s="1751"/>
      <c r="J56" s="1752"/>
      <c r="K56" s="1650"/>
      <c r="L56" s="1650"/>
      <c r="M56" s="1650"/>
      <c r="N56" s="1650"/>
      <c r="O56" s="1650"/>
      <c r="P56" s="1650"/>
      <c r="Q56" s="1650"/>
      <c r="R56" s="1650"/>
      <c r="S56" s="1650"/>
      <c r="T56" s="1650"/>
      <c r="U56" s="1650"/>
      <c r="V56" s="1650"/>
      <c r="W56" s="1650"/>
      <c r="X56" s="1650"/>
      <c r="Y56" s="1650"/>
      <c r="Z56" s="1650"/>
      <c r="AA56" s="1650"/>
      <c r="AB56" s="1650"/>
      <c r="AC56" s="1678"/>
      <c r="AD56" s="1677"/>
      <c r="AE56" s="1650"/>
      <c r="AF56" s="1650"/>
      <c r="AG56" s="1650"/>
      <c r="AH56" s="1650"/>
      <c r="AI56" s="1650"/>
      <c r="AJ56" s="1650"/>
      <c r="AK56" s="1650"/>
      <c r="AL56" s="1650"/>
      <c r="AM56" s="1650"/>
      <c r="AN56" s="1650"/>
      <c r="AO56" s="1650"/>
      <c r="AP56" s="1650"/>
      <c r="AQ56" s="1650"/>
      <c r="AR56" s="1650"/>
      <c r="AS56" s="1650"/>
      <c r="AT56" s="1650"/>
      <c r="AU56" s="1650"/>
      <c r="AV56" s="1650"/>
      <c r="AW56" s="1650"/>
      <c r="AX56" s="1650"/>
      <c r="AY56" s="1650"/>
      <c r="AZ56" s="1650"/>
      <c r="BA56" s="1650"/>
      <c r="BB56" s="1650"/>
      <c r="BC56" s="1650"/>
      <c r="BD56" s="1650"/>
      <c r="BE56" s="1650"/>
      <c r="BF56" s="1650"/>
      <c r="BG56" s="1650"/>
      <c r="BH56" s="1650"/>
      <c r="BI56" s="1650"/>
      <c r="BJ56" s="1650"/>
      <c r="BK56" s="1650"/>
      <c r="BL56" s="1650"/>
      <c r="BM56" s="1650"/>
      <c r="BN56" s="1650"/>
      <c r="BO56" s="1650"/>
      <c r="BP56" s="1650"/>
      <c r="BQ56" s="1650"/>
      <c r="BR56" s="1650"/>
      <c r="BS56" s="1650"/>
      <c r="BT56" s="1650"/>
      <c r="BU56" s="1650"/>
      <c r="BV56" s="1650"/>
      <c r="BW56" s="1650"/>
      <c r="BX56" s="1650"/>
      <c r="BY56" s="1650"/>
      <c r="BZ56" s="1650"/>
      <c r="CA56" s="1650"/>
      <c r="CB56" s="1650"/>
      <c r="CC56" s="1650"/>
      <c r="CD56" s="1678"/>
      <c r="CE56" s="1682"/>
      <c r="CF56" s="1682"/>
      <c r="CG56" s="1682"/>
      <c r="CH56" s="1650" t="s">
        <v>229</v>
      </c>
      <c r="CI56" s="1684"/>
    </row>
    <row r="57" spans="1:87" ht="6" customHeight="1">
      <c r="A57" s="1704"/>
      <c r="B57" s="1151"/>
      <c r="C57" s="1151"/>
      <c r="D57" s="1705"/>
      <c r="E57" s="1730"/>
      <c r="F57" s="1731"/>
      <c r="G57" s="1731"/>
      <c r="H57" s="1750"/>
      <c r="I57" s="1751"/>
      <c r="J57" s="1752"/>
      <c r="K57" s="1650"/>
      <c r="L57" s="1650"/>
      <c r="M57" s="1650"/>
      <c r="N57" s="1650"/>
      <c r="O57" s="1650"/>
      <c r="P57" s="1650"/>
      <c r="Q57" s="1650"/>
      <c r="R57" s="1650"/>
      <c r="S57" s="1650"/>
      <c r="T57" s="1650"/>
      <c r="U57" s="1650"/>
      <c r="V57" s="1650"/>
      <c r="W57" s="1650"/>
      <c r="X57" s="1650"/>
      <c r="Y57" s="1650"/>
      <c r="Z57" s="1650"/>
      <c r="AA57" s="1650"/>
      <c r="AB57" s="1650"/>
      <c r="AC57" s="1678"/>
      <c r="AD57" s="1677"/>
      <c r="AE57" s="1650"/>
      <c r="AF57" s="1650"/>
      <c r="AG57" s="1650"/>
      <c r="AH57" s="1650"/>
      <c r="AI57" s="1650"/>
      <c r="AJ57" s="1650"/>
      <c r="AK57" s="1650"/>
      <c r="AL57" s="1650"/>
      <c r="AM57" s="1650"/>
      <c r="AN57" s="1650"/>
      <c r="AO57" s="1650"/>
      <c r="AP57" s="1650"/>
      <c r="AQ57" s="1650"/>
      <c r="AR57" s="1650"/>
      <c r="AS57" s="1650"/>
      <c r="AT57" s="1650"/>
      <c r="AU57" s="1650"/>
      <c r="AV57" s="1650"/>
      <c r="AW57" s="1650"/>
      <c r="AX57" s="1650"/>
      <c r="AY57" s="1650"/>
      <c r="AZ57" s="1650"/>
      <c r="BA57" s="1650"/>
      <c r="BB57" s="1650"/>
      <c r="BC57" s="1650"/>
      <c r="BD57" s="1650"/>
      <c r="BE57" s="1650"/>
      <c r="BF57" s="1650"/>
      <c r="BG57" s="1650"/>
      <c r="BH57" s="1650"/>
      <c r="BI57" s="1650"/>
      <c r="BJ57" s="1650"/>
      <c r="BK57" s="1650"/>
      <c r="BL57" s="1650"/>
      <c r="BM57" s="1650"/>
      <c r="BN57" s="1650"/>
      <c r="BO57" s="1650"/>
      <c r="BP57" s="1650"/>
      <c r="BQ57" s="1650"/>
      <c r="BR57" s="1650"/>
      <c r="BS57" s="1650"/>
      <c r="BT57" s="1650"/>
      <c r="BU57" s="1650"/>
      <c r="BV57" s="1650"/>
      <c r="BW57" s="1650"/>
      <c r="BX57" s="1650"/>
      <c r="BY57" s="1650"/>
      <c r="BZ57" s="1650"/>
      <c r="CA57" s="1650"/>
      <c r="CB57" s="1650"/>
      <c r="CC57" s="1650"/>
      <c r="CD57" s="1678"/>
      <c r="CE57" s="1682"/>
      <c r="CF57" s="1682"/>
      <c r="CG57" s="1682"/>
      <c r="CH57" s="1650"/>
      <c r="CI57" s="1684"/>
    </row>
    <row r="58" spans="1:87" ht="6" customHeight="1">
      <c r="A58" s="1704"/>
      <c r="B58" s="1151"/>
      <c r="C58" s="1151"/>
      <c r="D58" s="1705"/>
      <c r="E58" s="1730"/>
      <c r="F58" s="1731"/>
      <c r="G58" s="1731"/>
      <c r="H58" s="1750"/>
      <c r="I58" s="1751"/>
      <c r="J58" s="1752"/>
      <c r="K58" s="1650"/>
      <c r="L58" s="1650"/>
      <c r="M58" s="1650"/>
      <c r="N58" s="1650"/>
      <c r="O58" s="1650"/>
      <c r="P58" s="1650"/>
      <c r="Q58" s="1650"/>
      <c r="R58" s="1650"/>
      <c r="S58" s="1650"/>
      <c r="T58" s="1650"/>
      <c r="U58" s="1650"/>
      <c r="V58" s="1650"/>
      <c r="W58" s="1650"/>
      <c r="X58" s="1650"/>
      <c r="Y58" s="1650"/>
      <c r="Z58" s="1650"/>
      <c r="AA58" s="1650"/>
      <c r="AB58" s="1650"/>
      <c r="AC58" s="1678"/>
      <c r="AD58" s="1677"/>
      <c r="AE58" s="1650"/>
      <c r="AF58" s="1650"/>
      <c r="AG58" s="1650"/>
      <c r="AH58" s="1650"/>
      <c r="AI58" s="1650"/>
      <c r="AJ58" s="1650"/>
      <c r="AK58" s="1650"/>
      <c r="AL58" s="1650"/>
      <c r="AM58" s="1650"/>
      <c r="AN58" s="1650"/>
      <c r="AO58" s="1650"/>
      <c r="AP58" s="1650"/>
      <c r="AQ58" s="1650"/>
      <c r="AR58" s="1650"/>
      <c r="AS58" s="1650"/>
      <c r="AT58" s="1650"/>
      <c r="AU58" s="1650"/>
      <c r="AV58" s="1650"/>
      <c r="AW58" s="1650"/>
      <c r="AX58" s="1650"/>
      <c r="AY58" s="1650"/>
      <c r="AZ58" s="1650"/>
      <c r="BA58" s="1650"/>
      <c r="BB58" s="1650"/>
      <c r="BC58" s="1650"/>
      <c r="BD58" s="1650"/>
      <c r="BE58" s="1650"/>
      <c r="BF58" s="1650"/>
      <c r="BG58" s="1650"/>
      <c r="BH58" s="1650"/>
      <c r="BI58" s="1650"/>
      <c r="BJ58" s="1650"/>
      <c r="BK58" s="1650"/>
      <c r="BL58" s="1650"/>
      <c r="BM58" s="1650"/>
      <c r="BN58" s="1650"/>
      <c r="BO58" s="1650"/>
      <c r="BP58" s="1650"/>
      <c r="BQ58" s="1650"/>
      <c r="BR58" s="1650"/>
      <c r="BS58" s="1650"/>
      <c r="BT58" s="1650"/>
      <c r="BU58" s="1650"/>
      <c r="BV58" s="1650"/>
      <c r="BW58" s="1650"/>
      <c r="BX58" s="1650"/>
      <c r="BY58" s="1650"/>
      <c r="BZ58" s="1650"/>
      <c r="CA58" s="1650"/>
      <c r="CB58" s="1650"/>
      <c r="CC58" s="1650"/>
      <c r="CD58" s="1678"/>
      <c r="CE58" s="1682"/>
      <c r="CF58" s="1682"/>
      <c r="CG58" s="1682"/>
      <c r="CH58" s="1650"/>
      <c r="CI58" s="1684"/>
    </row>
    <row r="59" spans="1:87" ht="6" customHeight="1">
      <c r="A59" s="1704"/>
      <c r="B59" s="1151"/>
      <c r="C59" s="1151"/>
      <c r="D59" s="1705"/>
      <c r="E59" s="1730"/>
      <c r="F59" s="1731"/>
      <c r="G59" s="1731"/>
      <c r="H59" s="1750"/>
      <c r="I59" s="1751"/>
      <c r="J59" s="1752"/>
      <c r="K59" s="1650"/>
      <c r="L59" s="1650"/>
      <c r="M59" s="1650"/>
      <c r="N59" s="1650"/>
      <c r="O59" s="1650"/>
      <c r="P59" s="1650"/>
      <c r="Q59" s="1650"/>
      <c r="R59" s="1650"/>
      <c r="S59" s="1650"/>
      <c r="T59" s="1650"/>
      <c r="U59" s="1650"/>
      <c r="V59" s="1650"/>
      <c r="W59" s="1650"/>
      <c r="X59" s="1650"/>
      <c r="Y59" s="1650"/>
      <c r="Z59" s="1650"/>
      <c r="AA59" s="1650"/>
      <c r="AB59" s="1650"/>
      <c r="AC59" s="1678"/>
      <c r="AD59" s="1677"/>
      <c r="AE59" s="1650"/>
      <c r="AF59" s="1650"/>
      <c r="AG59" s="1650"/>
      <c r="AH59" s="1650"/>
      <c r="AI59" s="1650"/>
      <c r="AJ59" s="1650"/>
      <c r="AK59" s="1650"/>
      <c r="AL59" s="1650"/>
      <c r="AM59" s="1650"/>
      <c r="AN59" s="1650"/>
      <c r="AO59" s="1650"/>
      <c r="AP59" s="1650"/>
      <c r="AQ59" s="1650"/>
      <c r="AR59" s="1650"/>
      <c r="AS59" s="1650"/>
      <c r="AT59" s="1650"/>
      <c r="AU59" s="1650"/>
      <c r="AV59" s="1650"/>
      <c r="AW59" s="1650"/>
      <c r="AX59" s="1650"/>
      <c r="AY59" s="1650"/>
      <c r="AZ59" s="1650"/>
      <c r="BA59" s="1650"/>
      <c r="BB59" s="1650"/>
      <c r="BC59" s="1650"/>
      <c r="BD59" s="1650"/>
      <c r="BE59" s="1650"/>
      <c r="BF59" s="1650"/>
      <c r="BG59" s="1650"/>
      <c r="BH59" s="1650"/>
      <c r="BI59" s="1650"/>
      <c r="BJ59" s="1650"/>
      <c r="BK59" s="1650"/>
      <c r="BL59" s="1650"/>
      <c r="BM59" s="1650"/>
      <c r="BN59" s="1650"/>
      <c r="BO59" s="1650"/>
      <c r="BP59" s="1650"/>
      <c r="BQ59" s="1650"/>
      <c r="BR59" s="1650"/>
      <c r="BS59" s="1650"/>
      <c r="BT59" s="1650"/>
      <c r="BU59" s="1650"/>
      <c r="BV59" s="1650"/>
      <c r="BW59" s="1650"/>
      <c r="BX59" s="1650"/>
      <c r="BY59" s="1650"/>
      <c r="BZ59" s="1650"/>
      <c r="CA59" s="1650"/>
      <c r="CB59" s="1650"/>
      <c r="CC59" s="1650"/>
      <c r="CD59" s="1678"/>
      <c r="CE59" s="1682"/>
      <c r="CF59" s="1682"/>
      <c r="CG59" s="1682"/>
      <c r="CH59" s="1650" t="s">
        <v>229</v>
      </c>
      <c r="CI59" s="1684"/>
    </row>
    <row r="60" spans="1:87" ht="6" customHeight="1">
      <c r="A60" s="1704"/>
      <c r="B60" s="1151"/>
      <c r="C60" s="1151"/>
      <c r="D60" s="1705"/>
      <c r="E60" s="1730"/>
      <c r="F60" s="1731"/>
      <c r="G60" s="1731"/>
      <c r="H60" s="1750"/>
      <c r="I60" s="1751"/>
      <c r="J60" s="1752"/>
      <c r="K60" s="1650"/>
      <c r="L60" s="1650"/>
      <c r="M60" s="1650"/>
      <c r="N60" s="1650"/>
      <c r="O60" s="1650"/>
      <c r="P60" s="1650"/>
      <c r="Q60" s="1650"/>
      <c r="R60" s="1650"/>
      <c r="S60" s="1650"/>
      <c r="T60" s="1650"/>
      <c r="U60" s="1650"/>
      <c r="V60" s="1650"/>
      <c r="W60" s="1650"/>
      <c r="X60" s="1650"/>
      <c r="Y60" s="1650"/>
      <c r="Z60" s="1650"/>
      <c r="AA60" s="1650"/>
      <c r="AB60" s="1650"/>
      <c r="AC60" s="1678"/>
      <c r="AD60" s="1677"/>
      <c r="AE60" s="1650"/>
      <c r="AF60" s="1650"/>
      <c r="AG60" s="1650"/>
      <c r="AH60" s="1650"/>
      <c r="AI60" s="1650"/>
      <c r="AJ60" s="1650"/>
      <c r="AK60" s="1650"/>
      <c r="AL60" s="1650"/>
      <c r="AM60" s="1650"/>
      <c r="AN60" s="1650"/>
      <c r="AO60" s="1650"/>
      <c r="AP60" s="1650"/>
      <c r="AQ60" s="1650"/>
      <c r="AR60" s="1650"/>
      <c r="AS60" s="1650"/>
      <c r="AT60" s="1650"/>
      <c r="AU60" s="1650"/>
      <c r="AV60" s="1650"/>
      <c r="AW60" s="1650"/>
      <c r="AX60" s="1650"/>
      <c r="AY60" s="1650"/>
      <c r="AZ60" s="1650"/>
      <c r="BA60" s="1650"/>
      <c r="BB60" s="1650"/>
      <c r="BC60" s="1650"/>
      <c r="BD60" s="1650"/>
      <c r="BE60" s="1650"/>
      <c r="BF60" s="1650"/>
      <c r="BG60" s="1650"/>
      <c r="BH60" s="1650"/>
      <c r="BI60" s="1650"/>
      <c r="BJ60" s="1650"/>
      <c r="BK60" s="1650"/>
      <c r="BL60" s="1650"/>
      <c r="BM60" s="1650"/>
      <c r="BN60" s="1650"/>
      <c r="BO60" s="1650"/>
      <c r="BP60" s="1650"/>
      <c r="BQ60" s="1650"/>
      <c r="BR60" s="1650"/>
      <c r="BS60" s="1650"/>
      <c r="BT60" s="1650"/>
      <c r="BU60" s="1650"/>
      <c r="BV60" s="1650"/>
      <c r="BW60" s="1650"/>
      <c r="BX60" s="1650"/>
      <c r="BY60" s="1650"/>
      <c r="BZ60" s="1650"/>
      <c r="CA60" s="1650"/>
      <c r="CB60" s="1650"/>
      <c r="CC60" s="1650"/>
      <c r="CD60" s="1678"/>
      <c r="CE60" s="1682"/>
      <c r="CF60" s="1682"/>
      <c r="CG60" s="1682"/>
      <c r="CH60" s="1650"/>
      <c r="CI60" s="1684"/>
    </row>
    <row r="61" spans="1:87" ht="6" customHeight="1">
      <c r="A61" s="1704"/>
      <c r="B61" s="1151"/>
      <c r="C61" s="1151"/>
      <c r="D61" s="1705"/>
      <c r="E61" s="1730"/>
      <c r="F61" s="1731"/>
      <c r="G61" s="1731"/>
      <c r="H61" s="1750"/>
      <c r="I61" s="1751"/>
      <c r="J61" s="1752"/>
      <c r="K61" s="1650"/>
      <c r="L61" s="1650"/>
      <c r="M61" s="1650"/>
      <c r="N61" s="1650"/>
      <c r="O61" s="1650"/>
      <c r="P61" s="1650"/>
      <c r="Q61" s="1650"/>
      <c r="R61" s="1650"/>
      <c r="S61" s="1650"/>
      <c r="T61" s="1650"/>
      <c r="U61" s="1650"/>
      <c r="V61" s="1650"/>
      <c r="W61" s="1650"/>
      <c r="X61" s="1650"/>
      <c r="Y61" s="1650"/>
      <c r="Z61" s="1650"/>
      <c r="AA61" s="1650"/>
      <c r="AB61" s="1650"/>
      <c r="AC61" s="1678"/>
      <c r="AD61" s="1677"/>
      <c r="AE61" s="1650"/>
      <c r="AF61" s="1650"/>
      <c r="AG61" s="1650"/>
      <c r="AH61" s="1650"/>
      <c r="AI61" s="1650"/>
      <c r="AJ61" s="1650"/>
      <c r="AK61" s="1650"/>
      <c r="AL61" s="1650"/>
      <c r="AM61" s="1650"/>
      <c r="AN61" s="1650"/>
      <c r="AO61" s="1650"/>
      <c r="AP61" s="1650"/>
      <c r="AQ61" s="1650"/>
      <c r="AR61" s="1650"/>
      <c r="AS61" s="1650"/>
      <c r="AT61" s="1650"/>
      <c r="AU61" s="1650"/>
      <c r="AV61" s="1650"/>
      <c r="AW61" s="1650"/>
      <c r="AX61" s="1650"/>
      <c r="AY61" s="1650"/>
      <c r="AZ61" s="1650"/>
      <c r="BA61" s="1650"/>
      <c r="BB61" s="1650"/>
      <c r="BC61" s="1650"/>
      <c r="BD61" s="1650"/>
      <c r="BE61" s="1650"/>
      <c r="BF61" s="1650"/>
      <c r="BG61" s="1650"/>
      <c r="BH61" s="1650"/>
      <c r="BI61" s="1650"/>
      <c r="BJ61" s="1650"/>
      <c r="BK61" s="1650"/>
      <c r="BL61" s="1650"/>
      <c r="BM61" s="1650"/>
      <c r="BN61" s="1650"/>
      <c r="BO61" s="1650"/>
      <c r="BP61" s="1650"/>
      <c r="BQ61" s="1650"/>
      <c r="BR61" s="1650"/>
      <c r="BS61" s="1650"/>
      <c r="BT61" s="1650"/>
      <c r="BU61" s="1650"/>
      <c r="BV61" s="1650"/>
      <c r="BW61" s="1650"/>
      <c r="BX61" s="1650"/>
      <c r="BY61" s="1650"/>
      <c r="BZ61" s="1650"/>
      <c r="CA61" s="1650"/>
      <c r="CB61" s="1650"/>
      <c r="CC61" s="1650"/>
      <c r="CD61" s="1678"/>
      <c r="CE61" s="1682"/>
      <c r="CF61" s="1682"/>
      <c r="CG61" s="1682"/>
      <c r="CH61" s="1650"/>
      <c r="CI61" s="1684"/>
    </row>
    <row r="62" spans="1:87" ht="6" customHeight="1">
      <c r="A62" s="1704"/>
      <c r="B62" s="1151"/>
      <c r="C62" s="1151"/>
      <c r="D62" s="1705"/>
      <c r="E62" s="1730"/>
      <c r="F62" s="1731"/>
      <c r="G62" s="1731"/>
      <c r="H62" s="1750"/>
      <c r="I62" s="1751"/>
      <c r="J62" s="1752"/>
      <c r="K62" s="1650"/>
      <c r="L62" s="1650"/>
      <c r="M62" s="1650"/>
      <c r="N62" s="1650"/>
      <c r="O62" s="1650"/>
      <c r="P62" s="1650"/>
      <c r="Q62" s="1650"/>
      <c r="R62" s="1650"/>
      <c r="S62" s="1650"/>
      <c r="T62" s="1650"/>
      <c r="U62" s="1650"/>
      <c r="V62" s="1650"/>
      <c r="W62" s="1650"/>
      <c r="X62" s="1650"/>
      <c r="Y62" s="1650"/>
      <c r="Z62" s="1650"/>
      <c r="AA62" s="1650"/>
      <c r="AB62" s="1650"/>
      <c r="AC62" s="1678"/>
      <c r="AD62" s="1677"/>
      <c r="AE62" s="1650"/>
      <c r="AF62" s="1650"/>
      <c r="AG62" s="1650"/>
      <c r="AH62" s="1650"/>
      <c r="AI62" s="1650"/>
      <c r="AJ62" s="1650"/>
      <c r="AK62" s="1650"/>
      <c r="AL62" s="1650"/>
      <c r="AM62" s="1650"/>
      <c r="AN62" s="1650"/>
      <c r="AO62" s="1650"/>
      <c r="AP62" s="1650"/>
      <c r="AQ62" s="1650"/>
      <c r="AR62" s="1650"/>
      <c r="AS62" s="1650"/>
      <c r="AT62" s="1650"/>
      <c r="AU62" s="1650"/>
      <c r="AV62" s="1650"/>
      <c r="AW62" s="1650"/>
      <c r="AX62" s="1650"/>
      <c r="AY62" s="1650"/>
      <c r="AZ62" s="1650"/>
      <c r="BA62" s="1650"/>
      <c r="BB62" s="1650"/>
      <c r="BC62" s="1650"/>
      <c r="BD62" s="1650"/>
      <c r="BE62" s="1650"/>
      <c r="BF62" s="1650"/>
      <c r="BG62" s="1650"/>
      <c r="BH62" s="1650"/>
      <c r="BI62" s="1650"/>
      <c r="BJ62" s="1650"/>
      <c r="BK62" s="1650"/>
      <c r="BL62" s="1650"/>
      <c r="BM62" s="1650"/>
      <c r="BN62" s="1650"/>
      <c r="BO62" s="1650"/>
      <c r="BP62" s="1650"/>
      <c r="BQ62" s="1650"/>
      <c r="BR62" s="1650"/>
      <c r="BS62" s="1650"/>
      <c r="BT62" s="1650"/>
      <c r="BU62" s="1650"/>
      <c r="BV62" s="1650"/>
      <c r="BW62" s="1650"/>
      <c r="BX62" s="1650"/>
      <c r="BY62" s="1650"/>
      <c r="BZ62" s="1650"/>
      <c r="CA62" s="1650"/>
      <c r="CB62" s="1650"/>
      <c r="CC62" s="1650"/>
      <c r="CD62" s="1678"/>
      <c r="CE62" s="1682"/>
      <c r="CF62" s="1682"/>
      <c r="CG62" s="1682"/>
      <c r="CH62" s="1650" t="s">
        <v>229</v>
      </c>
      <c r="CI62" s="1684"/>
    </row>
    <row r="63" spans="1:87" ht="6" customHeight="1">
      <c r="A63" s="1704"/>
      <c r="B63" s="1151"/>
      <c r="C63" s="1151"/>
      <c r="D63" s="1705"/>
      <c r="E63" s="1730"/>
      <c r="F63" s="1731"/>
      <c r="G63" s="1731"/>
      <c r="H63" s="1750"/>
      <c r="I63" s="1751"/>
      <c r="J63" s="1752"/>
      <c r="K63" s="1650"/>
      <c r="L63" s="1650"/>
      <c r="M63" s="1650"/>
      <c r="N63" s="1650"/>
      <c r="O63" s="1650"/>
      <c r="P63" s="1650"/>
      <c r="Q63" s="1650"/>
      <c r="R63" s="1650"/>
      <c r="S63" s="1650"/>
      <c r="T63" s="1650"/>
      <c r="U63" s="1650"/>
      <c r="V63" s="1650"/>
      <c r="W63" s="1650"/>
      <c r="X63" s="1650"/>
      <c r="Y63" s="1650"/>
      <c r="Z63" s="1650"/>
      <c r="AA63" s="1650"/>
      <c r="AB63" s="1650"/>
      <c r="AC63" s="1678"/>
      <c r="AD63" s="1677"/>
      <c r="AE63" s="1650"/>
      <c r="AF63" s="1650"/>
      <c r="AG63" s="1650"/>
      <c r="AH63" s="1650"/>
      <c r="AI63" s="1650"/>
      <c r="AJ63" s="1650"/>
      <c r="AK63" s="1650"/>
      <c r="AL63" s="1650"/>
      <c r="AM63" s="1650"/>
      <c r="AN63" s="1650"/>
      <c r="AO63" s="1650"/>
      <c r="AP63" s="1650"/>
      <c r="AQ63" s="1650"/>
      <c r="AR63" s="1650"/>
      <c r="AS63" s="1650"/>
      <c r="AT63" s="1650"/>
      <c r="AU63" s="1650"/>
      <c r="AV63" s="1650"/>
      <c r="AW63" s="1650"/>
      <c r="AX63" s="1650"/>
      <c r="AY63" s="1650"/>
      <c r="AZ63" s="1650"/>
      <c r="BA63" s="1650"/>
      <c r="BB63" s="1650"/>
      <c r="BC63" s="1650"/>
      <c r="BD63" s="1650"/>
      <c r="BE63" s="1650"/>
      <c r="BF63" s="1650"/>
      <c r="BG63" s="1650"/>
      <c r="BH63" s="1650"/>
      <c r="BI63" s="1650"/>
      <c r="BJ63" s="1650"/>
      <c r="BK63" s="1650"/>
      <c r="BL63" s="1650"/>
      <c r="BM63" s="1650"/>
      <c r="BN63" s="1650"/>
      <c r="BO63" s="1650"/>
      <c r="BP63" s="1650"/>
      <c r="BQ63" s="1650"/>
      <c r="BR63" s="1650"/>
      <c r="BS63" s="1650"/>
      <c r="BT63" s="1650"/>
      <c r="BU63" s="1650"/>
      <c r="BV63" s="1650"/>
      <c r="BW63" s="1650"/>
      <c r="BX63" s="1650"/>
      <c r="BY63" s="1650"/>
      <c r="BZ63" s="1650"/>
      <c r="CA63" s="1650"/>
      <c r="CB63" s="1650"/>
      <c r="CC63" s="1650"/>
      <c r="CD63" s="1678"/>
      <c r="CE63" s="1682"/>
      <c r="CF63" s="1682"/>
      <c r="CG63" s="1682"/>
      <c r="CH63" s="1650"/>
      <c r="CI63" s="1684"/>
    </row>
    <row r="64" spans="1:87" ht="6" customHeight="1">
      <c r="A64" s="1704"/>
      <c r="B64" s="1151"/>
      <c r="C64" s="1151"/>
      <c r="D64" s="1705"/>
      <c r="E64" s="1730"/>
      <c r="F64" s="1731"/>
      <c r="G64" s="1731"/>
      <c r="H64" s="1753"/>
      <c r="I64" s="1754"/>
      <c r="J64" s="1755"/>
      <c r="K64" s="1634"/>
      <c r="L64" s="1634"/>
      <c r="M64" s="1634"/>
      <c r="N64" s="1634"/>
      <c r="O64" s="1634"/>
      <c r="P64" s="1634"/>
      <c r="Q64" s="1634"/>
      <c r="R64" s="1634"/>
      <c r="S64" s="1634"/>
      <c r="T64" s="1634"/>
      <c r="U64" s="1634"/>
      <c r="V64" s="1634"/>
      <c r="W64" s="1634"/>
      <c r="X64" s="1634"/>
      <c r="Y64" s="1634"/>
      <c r="Z64" s="1634"/>
      <c r="AA64" s="1634"/>
      <c r="AB64" s="1634"/>
      <c r="AC64" s="1686"/>
      <c r="AD64" s="1687"/>
      <c r="AE64" s="1634"/>
      <c r="AF64" s="1634"/>
      <c r="AG64" s="1634"/>
      <c r="AH64" s="1634"/>
      <c r="AI64" s="1634"/>
      <c r="AJ64" s="1634"/>
      <c r="AK64" s="1634"/>
      <c r="AL64" s="1634"/>
      <c r="AM64" s="1634"/>
      <c r="AN64" s="1634"/>
      <c r="AO64" s="1634"/>
      <c r="AP64" s="1634"/>
      <c r="AQ64" s="1634"/>
      <c r="AR64" s="1634"/>
      <c r="AS64" s="1634"/>
      <c r="AT64" s="1634"/>
      <c r="AU64" s="1634"/>
      <c r="AV64" s="1634"/>
      <c r="AW64" s="1634"/>
      <c r="AX64" s="1634"/>
      <c r="AY64" s="1634"/>
      <c r="AZ64" s="1634"/>
      <c r="BA64" s="1634"/>
      <c r="BB64" s="1634"/>
      <c r="BC64" s="1634"/>
      <c r="BD64" s="1634"/>
      <c r="BE64" s="1634"/>
      <c r="BF64" s="1634"/>
      <c r="BG64" s="1634"/>
      <c r="BH64" s="1634"/>
      <c r="BI64" s="1634"/>
      <c r="BJ64" s="1634"/>
      <c r="BK64" s="1634"/>
      <c r="BL64" s="1634"/>
      <c r="BM64" s="1634"/>
      <c r="BN64" s="1634"/>
      <c r="BO64" s="1634"/>
      <c r="BP64" s="1634"/>
      <c r="BQ64" s="1634"/>
      <c r="BR64" s="1634"/>
      <c r="BS64" s="1634"/>
      <c r="BT64" s="1634"/>
      <c r="BU64" s="1634"/>
      <c r="BV64" s="1634"/>
      <c r="BW64" s="1634"/>
      <c r="BX64" s="1634"/>
      <c r="BY64" s="1634"/>
      <c r="BZ64" s="1634"/>
      <c r="CA64" s="1634"/>
      <c r="CB64" s="1634"/>
      <c r="CC64" s="1634"/>
      <c r="CD64" s="1686"/>
      <c r="CE64" s="1688"/>
      <c r="CF64" s="1688"/>
      <c r="CG64" s="1688"/>
      <c r="CH64" s="1634"/>
      <c r="CI64" s="1689"/>
    </row>
    <row r="65" spans="1:87" ht="6" customHeight="1">
      <c r="A65" s="1704"/>
      <c r="B65" s="1151"/>
      <c r="C65" s="1151"/>
      <c r="D65" s="1705"/>
      <c r="E65" s="1730"/>
      <c r="F65" s="1731"/>
      <c r="G65" s="1731"/>
      <c r="H65" s="1690" t="s">
        <v>359</v>
      </c>
      <c r="I65" s="1691"/>
      <c r="J65" s="1692"/>
      <c r="K65" s="1699"/>
      <c r="L65" s="1638"/>
      <c r="M65" s="1638"/>
      <c r="N65" s="1638"/>
      <c r="O65" s="1638"/>
      <c r="P65" s="1638"/>
      <c r="Q65" s="1638"/>
      <c r="R65" s="1638"/>
      <c r="S65" s="1638"/>
      <c r="T65" s="1638"/>
      <c r="U65" s="1638"/>
      <c r="V65" s="1638"/>
      <c r="W65" s="1638"/>
      <c r="X65" s="1638"/>
      <c r="Y65" s="1638"/>
      <c r="Z65" s="1638"/>
      <c r="AA65" s="1638"/>
      <c r="AB65" s="1638"/>
      <c r="AC65" s="1700"/>
      <c r="AD65" s="1699"/>
      <c r="AE65" s="1638"/>
      <c r="AF65" s="1638"/>
      <c r="AG65" s="1638"/>
      <c r="AH65" s="1638"/>
      <c r="AI65" s="1638"/>
      <c r="AJ65" s="1638"/>
      <c r="AK65" s="1638"/>
      <c r="AL65" s="1638"/>
      <c r="AM65" s="1638"/>
      <c r="AN65" s="1638"/>
      <c r="AO65" s="1638"/>
      <c r="AP65" s="1638"/>
      <c r="AQ65" s="1638"/>
      <c r="AR65" s="1638"/>
      <c r="AS65" s="1638"/>
      <c r="AT65" s="1638"/>
      <c r="AU65" s="1638"/>
      <c r="AV65" s="1638"/>
      <c r="AW65" s="1638"/>
      <c r="AX65" s="1638"/>
      <c r="AY65" s="1638"/>
      <c r="AZ65" s="1638"/>
      <c r="BA65" s="1638"/>
      <c r="BB65" s="1638"/>
      <c r="BC65" s="1638"/>
      <c r="BD65" s="1638"/>
      <c r="BE65" s="1638"/>
      <c r="BF65" s="1638"/>
      <c r="BG65" s="1638"/>
      <c r="BH65" s="1638"/>
      <c r="BI65" s="1638"/>
      <c r="BJ65" s="1638"/>
      <c r="BK65" s="1638"/>
      <c r="BL65" s="1638"/>
      <c r="BM65" s="1638"/>
      <c r="BN65" s="1638"/>
      <c r="BO65" s="1638"/>
      <c r="BP65" s="1638"/>
      <c r="BQ65" s="1638"/>
      <c r="BR65" s="1638"/>
      <c r="BS65" s="1638"/>
      <c r="BT65" s="1638"/>
      <c r="BU65" s="1638"/>
      <c r="BV65" s="1638"/>
      <c r="BW65" s="1638"/>
      <c r="BX65" s="1638"/>
      <c r="BY65" s="1638"/>
      <c r="BZ65" s="1638"/>
      <c r="CA65" s="1638"/>
      <c r="CB65" s="1638"/>
      <c r="CC65" s="1638"/>
      <c r="CD65" s="1700"/>
      <c r="CE65" s="1701"/>
      <c r="CF65" s="1701"/>
      <c r="CG65" s="1701"/>
      <c r="CH65" s="1638" t="s">
        <v>229</v>
      </c>
      <c r="CI65" s="1702"/>
    </row>
    <row r="66" spans="1:87" ht="6" customHeight="1">
      <c r="A66" s="1704"/>
      <c r="B66" s="1151"/>
      <c r="C66" s="1151"/>
      <c r="D66" s="1705"/>
      <c r="E66" s="1730"/>
      <c r="F66" s="1731"/>
      <c r="G66" s="1731"/>
      <c r="H66" s="1693"/>
      <c r="I66" s="1694"/>
      <c r="J66" s="1695"/>
      <c r="K66" s="1677"/>
      <c r="L66" s="1650"/>
      <c r="M66" s="1650"/>
      <c r="N66" s="1650"/>
      <c r="O66" s="1650"/>
      <c r="P66" s="1650"/>
      <c r="Q66" s="1650"/>
      <c r="R66" s="1650"/>
      <c r="S66" s="1650"/>
      <c r="T66" s="1650"/>
      <c r="U66" s="1650"/>
      <c r="V66" s="1650"/>
      <c r="W66" s="1650"/>
      <c r="X66" s="1650"/>
      <c r="Y66" s="1650"/>
      <c r="Z66" s="1650"/>
      <c r="AA66" s="1650"/>
      <c r="AB66" s="1650"/>
      <c r="AC66" s="1678"/>
      <c r="AD66" s="1677"/>
      <c r="AE66" s="1650"/>
      <c r="AF66" s="1650"/>
      <c r="AG66" s="1650"/>
      <c r="AH66" s="1650"/>
      <c r="AI66" s="1650"/>
      <c r="AJ66" s="1650"/>
      <c r="AK66" s="1650"/>
      <c r="AL66" s="1650"/>
      <c r="AM66" s="1650"/>
      <c r="AN66" s="1650"/>
      <c r="AO66" s="1650"/>
      <c r="AP66" s="1650"/>
      <c r="AQ66" s="1650"/>
      <c r="AR66" s="1650"/>
      <c r="AS66" s="1650"/>
      <c r="AT66" s="1650"/>
      <c r="AU66" s="1650"/>
      <c r="AV66" s="1650"/>
      <c r="AW66" s="1650"/>
      <c r="AX66" s="1650"/>
      <c r="AY66" s="1650"/>
      <c r="AZ66" s="1650"/>
      <c r="BA66" s="1650"/>
      <c r="BB66" s="1650"/>
      <c r="BC66" s="1650"/>
      <c r="BD66" s="1650"/>
      <c r="BE66" s="1650"/>
      <c r="BF66" s="1650"/>
      <c r="BG66" s="1650"/>
      <c r="BH66" s="1650"/>
      <c r="BI66" s="1650"/>
      <c r="BJ66" s="1650"/>
      <c r="BK66" s="1650"/>
      <c r="BL66" s="1650"/>
      <c r="BM66" s="1650"/>
      <c r="BN66" s="1650"/>
      <c r="BO66" s="1650"/>
      <c r="BP66" s="1650"/>
      <c r="BQ66" s="1650"/>
      <c r="BR66" s="1650"/>
      <c r="BS66" s="1650"/>
      <c r="BT66" s="1650"/>
      <c r="BU66" s="1650"/>
      <c r="BV66" s="1650"/>
      <c r="BW66" s="1650"/>
      <c r="BX66" s="1650"/>
      <c r="BY66" s="1650"/>
      <c r="BZ66" s="1650"/>
      <c r="CA66" s="1650"/>
      <c r="CB66" s="1650"/>
      <c r="CC66" s="1650"/>
      <c r="CD66" s="1678"/>
      <c r="CE66" s="1682"/>
      <c r="CF66" s="1682"/>
      <c r="CG66" s="1682"/>
      <c r="CH66" s="1650"/>
      <c r="CI66" s="1684"/>
    </row>
    <row r="67" spans="1:87" ht="6" customHeight="1">
      <c r="A67" s="1704"/>
      <c r="B67" s="1151"/>
      <c r="C67" s="1151"/>
      <c r="D67" s="1705"/>
      <c r="E67" s="1730"/>
      <c r="F67" s="1731"/>
      <c r="G67" s="1731"/>
      <c r="H67" s="1693"/>
      <c r="I67" s="1694"/>
      <c r="J67" s="1695"/>
      <c r="K67" s="1677"/>
      <c r="L67" s="1650"/>
      <c r="M67" s="1650"/>
      <c r="N67" s="1650"/>
      <c r="O67" s="1650"/>
      <c r="P67" s="1650"/>
      <c r="Q67" s="1650"/>
      <c r="R67" s="1650"/>
      <c r="S67" s="1650"/>
      <c r="T67" s="1650"/>
      <c r="U67" s="1650"/>
      <c r="V67" s="1650"/>
      <c r="W67" s="1650"/>
      <c r="X67" s="1650"/>
      <c r="Y67" s="1650"/>
      <c r="Z67" s="1650"/>
      <c r="AA67" s="1650"/>
      <c r="AB67" s="1650"/>
      <c r="AC67" s="1678"/>
      <c r="AD67" s="1677"/>
      <c r="AE67" s="1650"/>
      <c r="AF67" s="1650"/>
      <c r="AG67" s="1650"/>
      <c r="AH67" s="1650"/>
      <c r="AI67" s="1650"/>
      <c r="AJ67" s="1650"/>
      <c r="AK67" s="1650"/>
      <c r="AL67" s="1650"/>
      <c r="AM67" s="1650"/>
      <c r="AN67" s="1650"/>
      <c r="AO67" s="1650"/>
      <c r="AP67" s="1650"/>
      <c r="AQ67" s="1650"/>
      <c r="AR67" s="1650"/>
      <c r="AS67" s="1650"/>
      <c r="AT67" s="1650"/>
      <c r="AU67" s="1650"/>
      <c r="AV67" s="1650"/>
      <c r="AW67" s="1650"/>
      <c r="AX67" s="1650"/>
      <c r="AY67" s="1650"/>
      <c r="AZ67" s="1650"/>
      <c r="BA67" s="1650"/>
      <c r="BB67" s="1650"/>
      <c r="BC67" s="1650"/>
      <c r="BD67" s="1650"/>
      <c r="BE67" s="1650"/>
      <c r="BF67" s="1650"/>
      <c r="BG67" s="1650"/>
      <c r="BH67" s="1650"/>
      <c r="BI67" s="1650"/>
      <c r="BJ67" s="1650"/>
      <c r="BK67" s="1650"/>
      <c r="BL67" s="1650"/>
      <c r="BM67" s="1650"/>
      <c r="BN67" s="1650"/>
      <c r="BO67" s="1650"/>
      <c r="BP67" s="1650"/>
      <c r="BQ67" s="1650"/>
      <c r="BR67" s="1650"/>
      <c r="BS67" s="1650"/>
      <c r="BT67" s="1650"/>
      <c r="BU67" s="1650"/>
      <c r="BV67" s="1650"/>
      <c r="BW67" s="1650"/>
      <c r="BX67" s="1650"/>
      <c r="BY67" s="1650"/>
      <c r="BZ67" s="1650"/>
      <c r="CA67" s="1650"/>
      <c r="CB67" s="1650"/>
      <c r="CC67" s="1650"/>
      <c r="CD67" s="1678"/>
      <c r="CE67" s="1682"/>
      <c r="CF67" s="1682"/>
      <c r="CG67" s="1682"/>
      <c r="CH67" s="1650"/>
      <c r="CI67" s="1684"/>
    </row>
    <row r="68" spans="1:87" ht="6" customHeight="1">
      <c r="A68" s="1704"/>
      <c r="B68" s="1151"/>
      <c r="C68" s="1151"/>
      <c r="D68" s="1705"/>
      <c r="E68" s="1730"/>
      <c r="F68" s="1731"/>
      <c r="G68" s="1731"/>
      <c r="H68" s="1693"/>
      <c r="I68" s="1694"/>
      <c r="J68" s="1695"/>
      <c r="K68" s="1677"/>
      <c r="L68" s="1650"/>
      <c r="M68" s="1650"/>
      <c r="N68" s="1650"/>
      <c r="O68" s="1650"/>
      <c r="P68" s="1650"/>
      <c r="Q68" s="1650"/>
      <c r="R68" s="1650"/>
      <c r="S68" s="1650"/>
      <c r="T68" s="1650"/>
      <c r="U68" s="1650"/>
      <c r="V68" s="1650"/>
      <c r="W68" s="1650"/>
      <c r="X68" s="1650"/>
      <c r="Y68" s="1650"/>
      <c r="Z68" s="1650"/>
      <c r="AA68" s="1650"/>
      <c r="AB68" s="1650"/>
      <c r="AC68" s="1678"/>
      <c r="AD68" s="1677"/>
      <c r="AE68" s="1650"/>
      <c r="AF68" s="1650"/>
      <c r="AG68" s="1650"/>
      <c r="AH68" s="1650"/>
      <c r="AI68" s="1650"/>
      <c r="AJ68" s="1650"/>
      <c r="AK68" s="1650"/>
      <c r="AL68" s="1650"/>
      <c r="AM68" s="1650"/>
      <c r="AN68" s="1650"/>
      <c r="AO68" s="1650"/>
      <c r="AP68" s="1650"/>
      <c r="AQ68" s="1650"/>
      <c r="AR68" s="1650"/>
      <c r="AS68" s="1650"/>
      <c r="AT68" s="1650"/>
      <c r="AU68" s="1650"/>
      <c r="AV68" s="1650"/>
      <c r="AW68" s="1650"/>
      <c r="AX68" s="1650"/>
      <c r="AY68" s="1650"/>
      <c r="AZ68" s="1650"/>
      <c r="BA68" s="1650"/>
      <c r="BB68" s="1650"/>
      <c r="BC68" s="1650"/>
      <c r="BD68" s="1650"/>
      <c r="BE68" s="1650"/>
      <c r="BF68" s="1650"/>
      <c r="BG68" s="1650"/>
      <c r="BH68" s="1650"/>
      <c r="BI68" s="1650"/>
      <c r="BJ68" s="1650"/>
      <c r="BK68" s="1650"/>
      <c r="BL68" s="1650"/>
      <c r="BM68" s="1650"/>
      <c r="BN68" s="1650"/>
      <c r="BO68" s="1650"/>
      <c r="BP68" s="1650"/>
      <c r="BQ68" s="1650"/>
      <c r="BR68" s="1650"/>
      <c r="BS68" s="1650"/>
      <c r="BT68" s="1650"/>
      <c r="BU68" s="1650"/>
      <c r="BV68" s="1650"/>
      <c r="BW68" s="1650"/>
      <c r="BX68" s="1650"/>
      <c r="BY68" s="1650"/>
      <c r="BZ68" s="1650"/>
      <c r="CA68" s="1650"/>
      <c r="CB68" s="1650"/>
      <c r="CC68" s="1650"/>
      <c r="CD68" s="1678"/>
      <c r="CE68" s="1682"/>
      <c r="CF68" s="1682"/>
      <c r="CG68" s="1682"/>
      <c r="CH68" s="1650" t="s">
        <v>229</v>
      </c>
      <c r="CI68" s="1684"/>
    </row>
    <row r="69" spans="1:87" ht="6" customHeight="1">
      <c r="A69" s="1704"/>
      <c r="B69" s="1151"/>
      <c r="C69" s="1151"/>
      <c r="D69" s="1705"/>
      <c r="E69" s="1730"/>
      <c r="F69" s="1731"/>
      <c r="G69" s="1731"/>
      <c r="H69" s="1693"/>
      <c r="I69" s="1694"/>
      <c r="J69" s="1695"/>
      <c r="K69" s="1677"/>
      <c r="L69" s="1650"/>
      <c r="M69" s="1650"/>
      <c r="N69" s="1650"/>
      <c r="O69" s="1650"/>
      <c r="P69" s="1650"/>
      <c r="Q69" s="1650"/>
      <c r="R69" s="1650"/>
      <c r="S69" s="1650"/>
      <c r="T69" s="1650"/>
      <c r="U69" s="1650"/>
      <c r="V69" s="1650"/>
      <c r="W69" s="1650"/>
      <c r="X69" s="1650"/>
      <c r="Y69" s="1650"/>
      <c r="Z69" s="1650"/>
      <c r="AA69" s="1650"/>
      <c r="AB69" s="1650"/>
      <c r="AC69" s="1678"/>
      <c r="AD69" s="1677"/>
      <c r="AE69" s="1650"/>
      <c r="AF69" s="1650"/>
      <c r="AG69" s="1650"/>
      <c r="AH69" s="1650"/>
      <c r="AI69" s="1650"/>
      <c r="AJ69" s="1650"/>
      <c r="AK69" s="1650"/>
      <c r="AL69" s="1650"/>
      <c r="AM69" s="1650"/>
      <c r="AN69" s="1650"/>
      <c r="AO69" s="1650"/>
      <c r="AP69" s="1650"/>
      <c r="AQ69" s="1650"/>
      <c r="AR69" s="1650"/>
      <c r="AS69" s="1650"/>
      <c r="AT69" s="1650"/>
      <c r="AU69" s="1650"/>
      <c r="AV69" s="1650"/>
      <c r="AW69" s="1650"/>
      <c r="AX69" s="1650"/>
      <c r="AY69" s="1650"/>
      <c r="AZ69" s="1650"/>
      <c r="BA69" s="1650"/>
      <c r="BB69" s="1650"/>
      <c r="BC69" s="1650"/>
      <c r="BD69" s="1650"/>
      <c r="BE69" s="1650"/>
      <c r="BF69" s="1650"/>
      <c r="BG69" s="1650"/>
      <c r="BH69" s="1650"/>
      <c r="BI69" s="1650"/>
      <c r="BJ69" s="1650"/>
      <c r="BK69" s="1650"/>
      <c r="BL69" s="1650"/>
      <c r="BM69" s="1650"/>
      <c r="BN69" s="1650"/>
      <c r="BO69" s="1650"/>
      <c r="BP69" s="1650"/>
      <c r="BQ69" s="1650"/>
      <c r="BR69" s="1650"/>
      <c r="BS69" s="1650"/>
      <c r="BT69" s="1650"/>
      <c r="BU69" s="1650"/>
      <c r="BV69" s="1650"/>
      <c r="BW69" s="1650"/>
      <c r="BX69" s="1650"/>
      <c r="BY69" s="1650"/>
      <c r="BZ69" s="1650"/>
      <c r="CA69" s="1650"/>
      <c r="CB69" s="1650"/>
      <c r="CC69" s="1650"/>
      <c r="CD69" s="1678"/>
      <c r="CE69" s="1682"/>
      <c r="CF69" s="1682"/>
      <c r="CG69" s="1682"/>
      <c r="CH69" s="1650"/>
      <c r="CI69" s="1684"/>
    </row>
    <row r="70" spans="1:87" ht="6" customHeight="1" thickBot="1">
      <c r="A70" s="1706"/>
      <c r="B70" s="1586"/>
      <c r="C70" s="1586"/>
      <c r="D70" s="1707"/>
      <c r="E70" s="1732"/>
      <c r="F70" s="1733"/>
      <c r="G70" s="1733"/>
      <c r="H70" s="1696"/>
      <c r="I70" s="1697"/>
      <c r="J70" s="1698"/>
      <c r="K70" s="1679"/>
      <c r="L70" s="1680"/>
      <c r="M70" s="1680"/>
      <c r="N70" s="1680"/>
      <c r="O70" s="1680"/>
      <c r="P70" s="1680"/>
      <c r="Q70" s="1680"/>
      <c r="R70" s="1680"/>
      <c r="S70" s="1680"/>
      <c r="T70" s="1680"/>
      <c r="U70" s="1680"/>
      <c r="V70" s="1680"/>
      <c r="W70" s="1680"/>
      <c r="X70" s="1680"/>
      <c r="Y70" s="1680"/>
      <c r="Z70" s="1680"/>
      <c r="AA70" s="1680"/>
      <c r="AB70" s="1680"/>
      <c r="AC70" s="1681"/>
      <c r="AD70" s="1679"/>
      <c r="AE70" s="1680"/>
      <c r="AF70" s="1680"/>
      <c r="AG70" s="1680"/>
      <c r="AH70" s="1680"/>
      <c r="AI70" s="1680"/>
      <c r="AJ70" s="1680"/>
      <c r="AK70" s="1680"/>
      <c r="AL70" s="1680"/>
      <c r="AM70" s="1680"/>
      <c r="AN70" s="1680"/>
      <c r="AO70" s="1680"/>
      <c r="AP70" s="1680"/>
      <c r="AQ70" s="1680"/>
      <c r="AR70" s="1680"/>
      <c r="AS70" s="1680"/>
      <c r="AT70" s="1680"/>
      <c r="AU70" s="1680"/>
      <c r="AV70" s="1680"/>
      <c r="AW70" s="1680"/>
      <c r="AX70" s="1680"/>
      <c r="AY70" s="1680"/>
      <c r="AZ70" s="1680"/>
      <c r="BA70" s="1680"/>
      <c r="BB70" s="1680"/>
      <c r="BC70" s="1680"/>
      <c r="BD70" s="1680"/>
      <c r="BE70" s="1680"/>
      <c r="BF70" s="1680"/>
      <c r="BG70" s="1680"/>
      <c r="BH70" s="1680"/>
      <c r="BI70" s="1680"/>
      <c r="BJ70" s="1680"/>
      <c r="BK70" s="1680"/>
      <c r="BL70" s="1680"/>
      <c r="BM70" s="1680"/>
      <c r="BN70" s="1680"/>
      <c r="BO70" s="1680"/>
      <c r="BP70" s="1680"/>
      <c r="BQ70" s="1680"/>
      <c r="BR70" s="1680"/>
      <c r="BS70" s="1680"/>
      <c r="BT70" s="1680"/>
      <c r="BU70" s="1680"/>
      <c r="BV70" s="1680"/>
      <c r="BW70" s="1680"/>
      <c r="BX70" s="1680"/>
      <c r="BY70" s="1680"/>
      <c r="BZ70" s="1680"/>
      <c r="CA70" s="1680"/>
      <c r="CB70" s="1680"/>
      <c r="CC70" s="1680"/>
      <c r="CD70" s="1681"/>
      <c r="CE70" s="1683"/>
      <c r="CF70" s="1683"/>
      <c r="CG70" s="1683"/>
      <c r="CH70" s="1680"/>
      <c r="CI70" s="1685"/>
    </row>
    <row r="71" spans="1:87" ht="6" customHeight="1">
      <c r="A71" s="1703">
        <v>3</v>
      </c>
      <c r="B71" s="1583"/>
      <c r="C71" s="1583"/>
      <c r="D71" s="1583"/>
      <c r="E71" s="1708" t="s">
        <v>488</v>
      </c>
      <c r="F71" s="1708"/>
      <c r="G71" s="1708"/>
      <c r="H71" s="1708"/>
      <c r="I71" s="1708"/>
      <c r="J71" s="1708"/>
      <c r="K71" s="1708"/>
      <c r="L71" s="1708"/>
      <c r="M71" s="1708"/>
      <c r="N71" s="1708"/>
      <c r="O71" s="1708"/>
      <c r="P71" s="1708"/>
      <c r="Q71" s="1708"/>
      <c r="R71" s="1709"/>
      <c r="S71" s="1709"/>
      <c r="T71" s="1709"/>
      <c r="U71" s="1709"/>
      <c r="V71" s="1709"/>
      <c r="W71" s="1709"/>
      <c r="X71" s="1709"/>
      <c r="Y71" s="1709"/>
      <c r="Z71" s="1709"/>
      <c r="AA71" s="1709"/>
      <c r="AB71" s="1709"/>
      <c r="AC71" s="1709"/>
      <c r="AD71" s="1709"/>
      <c r="AE71" s="1709"/>
      <c r="AF71" s="1709"/>
      <c r="AG71" s="1709"/>
      <c r="AH71" s="1709"/>
      <c r="AI71" s="1709"/>
      <c r="AJ71" s="1709"/>
      <c r="AK71" s="1709"/>
      <c r="AL71" s="1709"/>
      <c r="AM71" s="1709"/>
      <c r="AN71" s="1709"/>
      <c r="AO71" s="1709"/>
      <c r="AP71" s="1709"/>
      <c r="AQ71" s="1709"/>
      <c r="AR71" s="1709"/>
      <c r="AS71" s="1709"/>
      <c r="AT71" s="1709"/>
      <c r="AU71" s="1709"/>
      <c r="AV71" s="1709"/>
      <c r="AW71" s="1709"/>
      <c r="AX71" s="1709"/>
      <c r="AY71" s="1709"/>
      <c r="AZ71" s="1709"/>
      <c r="BA71" s="1709"/>
      <c r="BB71" s="1709"/>
      <c r="BC71" s="1708" t="s">
        <v>430</v>
      </c>
      <c r="BD71" s="1708"/>
      <c r="BE71" s="1708"/>
      <c r="BF71" s="1708"/>
      <c r="BG71" s="1708"/>
      <c r="BH71" s="1708"/>
      <c r="BI71" s="1708"/>
      <c r="BJ71" s="1708"/>
      <c r="BK71" s="1709"/>
      <c r="BL71" s="1709"/>
      <c r="BM71" s="1709"/>
      <c r="BN71" s="1709"/>
      <c r="BO71" s="1709"/>
      <c r="BP71" s="1709"/>
      <c r="BQ71" s="1709"/>
      <c r="BR71" s="1709"/>
      <c r="BS71" s="1709"/>
      <c r="BT71" s="1709"/>
      <c r="BU71" s="1709"/>
      <c r="BV71" s="1709"/>
      <c r="BW71" s="1709"/>
      <c r="BX71" s="1709"/>
      <c r="BY71" s="1709"/>
      <c r="BZ71" s="1709"/>
      <c r="CA71" s="1709"/>
      <c r="CB71" s="1709"/>
      <c r="CC71" s="1709"/>
      <c r="CD71" s="1709"/>
      <c r="CE71" s="1709"/>
      <c r="CF71" s="1709"/>
      <c r="CG71" s="1709"/>
      <c r="CH71" s="1709"/>
      <c r="CI71" s="1710"/>
    </row>
    <row r="72" spans="1:87" ht="6" customHeight="1">
      <c r="A72" s="1704"/>
      <c r="B72" s="1151"/>
      <c r="C72" s="1151"/>
      <c r="D72" s="1151"/>
      <c r="E72" s="1193"/>
      <c r="F72" s="1193"/>
      <c r="G72" s="1193"/>
      <c r="H72" s="1193"/>
      <c r="I72" s="1193"/>
      <c r="J72" s="1193"/>
      <c r="K72" s="1193"/>
      <c r="L72" s="1193"/>
      <c r="M72" s="1193"/>
      <c r="N72" s="1193"/>
      <c r="O72" s="1193"/>
      <c r="P72" s="1193"/>
      <c r="Q72" s="119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3"/>
      <c r="AY72" s="403"/>
      <c r="AZ72" s="403"/>
      <c r="BA72" s="403"/>
      <c r="BB72" s="403"/>
      <c r="BC72" s="1193"/>
      <c r="BD72" s="1193"/>
      <c r="BE72" s="1193"/>
      <c r="BF72" s="1193"/>
      <c r="BG72" s="1193"/>
      <c r="BH72" s="1193"/>
      <c r="BI72" s="1193"/>
      <c r="BJ72" s="1193"/>
      <c r="BK72" s="403"/>
      <c r="BL72" s="403"/>
      <c r="BM72" s="403"/>
      <c r="BN72" s="403"/>
      <c r="BO72" s="403"/>
      <c r="BP72" s="403"/>
      <c r="BQ72" s="403"/>
      <c r="BR72" s="403"/>
      <c r="BS72" s="403"/>
      <c r="BT72" s="403"/>
      <c r="BU72" s="403"/>
      <c r="BV72" s="403"/>
      <c r="BW72" s="403"/>
      <c r="BX72" s="403"/>
      <c r="BY72" s="403"/>
      <c r="BZ72" s="403"/>
      <c r="CA72" s="403"/>
      <c r="CB72" s="403"/>
      <c r="CC72" s="403"/>
      <c r="CD72" s="403"/>
      <c r="CE72" s="403"/>
      <c r="CF72" s="403"/>
      <c r="CG72" s="403"/>
      <c r="CH72" s="403"/>
      <c r="CI72" s="1711"/>
    </row>
    <row r="73" spans="1:87" ht="6" customHeight="1">
      <c r="A73" s="1704"/>
      <c r="B73" s="1151"/>
      <c r="C73" s="1151"/>
      <c r="D73" s="1151"/>
      <c r="E73" s="1193"/>
      <c r="F73" s="1193"/>
      <c r="G73" s="1193"/>
      <c r="H73" s="1193"/>
      <c r="I73" s="1193"/>
      <c r="J73" s="1193"/>
      <c r="K73" s="1193"/>
      <c r="L73" s="1193"/>
      <c r="M73" s="1193"/>
      <c r="N73" s="1193"/>
      <c r="O73" s="1193"/>
      <c r="P73" s="1193"/>
      <c r="Q73" s="119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3"/>
      <c r="AY73" s="403"/>
      <c r="AZ73" s="403"/>
      <c r="BA73" s="403"/>
      <c r="BB73" s="403"/>
      <c r="BC73" s="1193"/>
      <c r="BD73" s="1193"/>
      <c r="BE73" s="1193"/>
      <c r="BF73" s="1193"/>
      <c r="BG73" s="1193"/>
      <c r="BH73" s="1193"/>
      <c r="BI73" s="1193"/>
      <c r="BJ73" s="1193"/>
      <c r="BK73" s="403"/>
      <c r="BL73" s="403"/>
      <c r="BM73" s="403"/>
      <c r="BN73" s="403"/>
      <c r="BO73" s="403"/>
      <c r="BP73" s="403"/>
      <c r="BQ73" s="403"/>
      <c r="BR73" s="403"/>
      <c r="BS73" s="403"/>
      <c r="BT73" s="403"/>
      <c r="BU73" s="403"/>
      <c r="BV73" s="403"/>
      <c r="BW73" s="403"/>
      <c r="BX73" s="403"/>
      <c r="BY73" s="403"/>
      <c r="BZ73" s="403"/>
      <c r="CA73" s="403"/>
      <c r="CB73" s="403"/>
      <c r="CC73" s="403"/>
      <c r="CD73" s="403"/>
      <c r="CE73" s="403"/>
      <c r="CF73" s="403"/>
      <c r="CG73" s="403"/>
      <c r="CH73" s="403"/>
      <c r="CI73" s="1711"/>
    </row>
    <row r="74" spans="1:87" ht="6" customHeight="1">
      <c r="A74" s="1704"/>
      <c r="B74" s="1151"/>
      <c r="C74" s="1151"/>
      <c r="D74" s="1151"/>
      <c r="E74" s="1193" t="s">
        <v>489</v>
      </c>
      <c r="F74" s="1712"/>
      <c r="G74" s="1712"/>
      <c r="H74" s="1712"/>
      <c r="I74" s="1712"/>
      <c r="J74" s="1712"/>
      <c r="K74" s="1712"/>
      <c r="L74" s="1712"/>
      <c r="M74" s="1712"/>
      <c r="N74" s="1712"/>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1193" t="s">
        <v>490</v>
      </c>
      <c r="AU74" s="1193"/>
      <c r="AV74" s="1193"/>
      <c r="AW74" s="1193"/>
      <c r="AX74" s="1193"/>
      <c r="AY74" s="1193"/>
      <c r="AZ74" s="1193"/>
      <c r="BA74" s="1193"/>
      <c r="BB74" s="1193"/>
      <c r="BC74" s="1716"/>
      <c r="BD74" s="1716"/>
      <c r="BE74" s="1716"/>
      <c r="BF74" s="1713" t="s">
        <v>240</v>
      </c>
      <c r="BG74" s="1716"/>
      <c r="BH74" s="1716"/>
      <c r="BI74" s="1716"/>
      <c r="BJ74" s="1756" t="s">
        <v>491</v>
      </c>
      <c r="BK74" s="1756"/>
      <c r="BL74" s="1716"/>
      <c r="BM74" s="1716"/>
      <c r="BN74" s="1716"/>
      <c r="BO74" s="1713" t="s">
        <v>240</v>
      </c>
      <c r="BP74" s="1716"/>
      <c r="BQ74" s="1716"/>
      <c r="BR74" s="1716"/>
      <c r="BS74" s="1193" t="s">
        <v>492</v>
      </c>
      <c r="BT74" s="1193"/>
      <c r="BU74" s="1193"/>
      <c r="BV74" s="1193"/>
      <c r="BW74" s="1193"/>
      <c r="BX74" s="1193"/>
      <c r="BY74" s="1193"/>
      <c r="BZ74" s="1193"/>
      <c r="CA74" s="1193"/>
      <c r="CB74" s="1193"/>
      <c r="CC74" s="1193"/>
      <c r="CD74" s="1193"/>
      <c r="CE74" s="1719"/>
      <c r="CF74" s="1719"/>
      <c r="CG74" s="1719"/>
      <c r="CH74" s="1722" t="s">
        <v>493</v>
      </c>
      <c r="CI74" s="1723"/>
    </row>
    <row r="75" spans="1:87" ht="6" customHeight="1">
      <c r="A75" s="1704"/>
      <c r="B75" s="1151"/>
      <c r="C75" s="1151"/>
      <c r="D75" s="1151"/>
      <c r="E75" s="1712"/>
      <c r="F75" s="1712"/>
      <c r="G75" s="1712"/>
      <c r="H75" s="1712"/>
      <c r="I75" s="1712"/>
      <c r="J75" s="1712"/>
      <c r="K75" s="1712"/>
      <c r="L75" s="1712"/>
      <c r="M75" s="1712"/>
      <c r="N75" s="1712"/>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1193"/>
      <c r="AU75" s="1193"/>
      <c r="AV75" s="1193"/>
      <c r="AW75" s="1193"/>
      <c r="AX75" s="1193"/>
      <c r="AY75" s="1193"/>
      <c r="AZ75" s="1193"/>
      <c r="BA75" s="1193"/>
      <c r="BB75" s="1193"/>
      <c r="BC75" s="1717"/>
      <c r="BD75" s="1717"/>
      <c r="BE75" s="1717"/>
      <c r="BF75" s="1714"/>
      <c r="BG75" s="1717"/>
      <c r="BH75" s="1717"/>
      <c r="BI75" s="1717"/>
      <c r="BJ75" s="1757"/>
      <c r="BK75" s="1757"/>
      <c r="BL75" s="1717"/>
      <c r="BM75" s="1717"/>
      <c r="BN75" s="1717"/>
      <c r="BO75" s="1714"/>
      <c r="BP75" s="1717"/>
      <c r="BQ75" s="1717"/>
      <c r="BR75" s="1717"/>
      <c r="BS75" s="1193"/>
      <c r="BT75" s="1193"/>
      <c r="BU75" s="1193"/>
      <c r="BV75" s="1193"/>
      <c r="BW75" s="1193"/>
      <c r="BX75" s="1193"/>
      <c r="BY75" s="1193"/>
      <c r="BZ75" s="1193"/>
      <c r="CA75" s="1193"/>
      <c r="CB75" s="1193"/>
      <c r="CC75" s="1193"/>
      <c r="CD75" s="1193"/>
      <c r="CE75" s="1720"/>
      <c r="CF75" s="1720"/>
      <c r="CG75" s="1720"/>
      <c r="CH75" s="1724"/>
      <c r="CI75" s="1725"/>
    </row>
    <row r="76" spans="1:87" ht="6" customHeight="1">
      <c r="A76" s="1704"/>
      <c r="B76" s="1151"/>
      <c r="C76" s="1151"/>
      <c r="D76" s="1151"/>
      <c r="E76" s="1712"/>
      <c r="F76" s="1712"/>
      <c r="G76" s="1712"/>
      <c r="H76" s="1712"/>
      <c r="I76" s="1712"/>
      <c r="J76" s="1712"/>
      <c r="K76" s="1712"/>
      <c r="L76" s="1712"/>
      <c r="M76" s="1712"/>
      <c r="N76" s="1712"/>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1193"/>
      <c r="AU76" s="1193"/>
      <c r="AV76" s="1193"/>
      <c r="AW76" s="1193"/>
      <c r="AX76" s="1193"/>
      <c r="AY76" s="1193"/>
      <c r="AZ76" s="1193"/>
      <c r="BA76" s="1193"/>
      <c r="BB76" s="1193"/>
      <c r="BC76" s="1718"/>
      <c r="BD76" s="1718"/>
      <c r="BE76" s="1718"/>
      <c r="BF76" s="1715"/>
      <c r="BG76" s="1718"/>
      <c r="BH76" s="1718"/>
      <c r="BI76" s="1718"/>
      <c r="BJ76" s="1758"/>
      <c r="BK76" s="1758"/>
      <c r="BL76" s="1718"/>
      <c r="BM76" s="1718"/>
      <c r="BN76" s="1718"/>
      <c r="BO76" s="1715"/>
      <c r="BP76" s="1718"/>
      <c r="BQ76" s="1718"/>
      <c r="BR76" s="1718"/>
      <c r="BS76" s="1193"/>
      <c r="BT76" s="1193"/>
      <c r="BU76" s="1193"/>
      <c r="BV76" s="1193"/>
      <c r="BW76" s="1193"/>
      <c r="BX76" s="1193"/>
      <c r="BY76" s="1193"/>
      <c r="BZ76" s="1193"/>
      <c r="CA76" s="1193"/>
      <c r="CB76" s="1193"/>
      <c r="CC76" s="1193"/>
      <c r="CD76" s="1193"/>
      <c r="CE76" s="1721"/>
      <c r="CF76" s="1721"/>
      <c r="CG76" s="1721"/>
      <c r="CH76" s="1726"/>
      <c r="CI76" s="1727"/>
    </row>
    <row r="77" spans="1:87" ht="6" customHeight="1">
      <c r="A77" s="1704"/>
      <c r="B77" s="1151"/>
      <c r="C77" s="1151"/>
      <c r="D77" s="1705"/>
      <c r="E77" s="1728" t="s">
        <v>494</v>
      </c>
      <c r="F77" s="1729"/>
      <c r="G77" s="1729"/>
      <c r="H77" s="1734" t="s">
        <v>495</v>
      </c>
      <c r="I77" s="1735"/>
      <c r="J77" s="1735"/>
      <c r="K77" s="1735"/>
      <c r="L77" s="1735"/>
      <c r="M77" s="1735"/>
      <c r="N77" s="1735"/>
      <c r="O77" s="1735"/>
      <c r="P77" s="1735"/>
      <c r="Q77" s="1735"/>
      <c r="R77" s="1735"/>
      <c r="S77" s="1735"/>
      <c r="T77" s="1735"/>
      <c r="U77" s="1735"/>
      <c r="V77" s="1735"/>
      <c r="W77" s="1735"/>
      <c r="X77" s="1735"/>
      <c r="Y77" s="1735"/>
      <c r="Z77" s="1735"/>
      <c r="AA77" s="1735"/>
      <c r="AB77" s="1735"/>
      <c r="AC77" s="1736"/>
      <c r="AD77" s="1734" t="s">
        <v>249</v>
      </c>
      <c r="AE77" s="1735"/>
      <c r="AF77" s="1735"/>
      <c r="AG77" s="1735"/>
      <c r="AH77" s="1735"/>
      <c r="AI77" s="1735"/>
      <c r="AJ77" s="1735"/>
      <c r="AK77" s="1735"/>
      <c r="AL77" s="1735"/>
      <c r="AM77" s="1735"/>
      <c r="AN77" s="1735"/>
      <c r="AO77" s="1735"/>
      <c r="AP77" s="1735"/>
      <c r="AQ77" s="1735"/>
      <c r="AR77" s="1735"/>
      <c r="AS77" s="1735"/>
      <c r="AT77" s="1735"/>
      <c r="AU77" s="1735"/>
      <c r="AV77" s="1735"/>
      <c r="AW77" s="1735"/>
      <c r="AX77" s="1735"/>
      <c r="AY77" s="1735"/>
      <c r="AZ77" s="1735"/>
      <c r="BA77" s="1735"/>
      <c r="BB77" s="1735"/>
      <c r="BC77" s="1743"/>
      <c r="BD77" s="1743"/>
      <c r="BE77" s="1743"/>
      <c r="BF77" s="1743"/>
      <c r="BG77" s="1743"/>
      <c r="BH77" s="1743"/>
      <c r="BI77" s="1743"/>
      <c r="BJ77" s="1743"/>
      <c r="BK77" s="1743"/>
      <c r="BL77" s="1743"/>
      <c r="BM77" s="1743"/>
      <c r="BN77" s="1743"/>
      <c r="BO77" s="1743"/>
      <c r="BP77" s="1743"/>
      <c r="BQ77" s="1743"/>
      <c r="BR77" s="1743"/>
      <c r="BS77" s="1735"/>
      <c r="BT77" s="1735"/>
      <c r="BU77" s="1735"/>
      <c r="BV77" s="1735"/>
      <c r="BW77" s="1735"/>
      <c r="BX77" s="1735"/>
      <c r="BY77" s="1735"/>
      <c r="BZ77" s="1735"/>
      <c r="CA77" s="1735"/>
      <c r="CB77" s="1735"/>
      <c r="CC77" s="1735"/>
      <c r="CD77" s="1736"/>
      <c r="CE77" s="1743" t="s">
        <v>23</v>
      </c>
      <c r="CF77" s="1743"/>
      <c r="CG77" s="1743"/>
      <c r="CH77" s="1743"/>
      <c r="CI77" s="1744"/>
    </row>
    <row r="78" spans="1:87" ht="6" customHeight="1">
      <c r="A78" s="1704"/>
      <c r="B78" s="1151"/>
      <c r="C78" s="1151"/>
      <c r="D78" s="1705"/>
      <c r="E78" s="1730"/>
      <c r="F78" s="1731"/>
      <c r="G78" s="1731"/>
      <c r="H78" s="1737"/>
      <c r="I78" s="1738"/>
      <c r="J78" s="1738"/>
      <c r="K78" s="1738"/>
      <c r="L78" s="1738"/>
      <c r="M78" s="1738"/>
      <c r="N78" s="1738"/>
      <c r="O78" s="1738"/>
      <c r="P78" s="1738"/>
      <c r="Q78" s="1738"/>
      <c r="R78" s="1738"/>
      <c r="S78" s="1738"/>
      <c r="T78" s="1738"/>
      <c r="U78" s="1738"/>
      <c r="V78" s="1738"/>
      <c r="W78" s="1738"/>
      <c r="X78" s="1738"/>
      <c r="Y78" s="1738"/>
      <c r="Z78" s="1738"/>
      <c r="AA78" s="1738"/>
      <c r="AB78" s="1738"/>
      <c r="AC78" s="1739"/>
      <c r="AD78" s="1737"/>
      <c r="AE78" s="1738"/>
      <c r="AF78" s="1738"/>
      <c r="AG78" s="1738"/>
      <c r="AH78" s="1738"/>
      <c r="AI78" s="1738"/>
      <c r="AJ78" s="1738"/>
      <c r="AK78" s="1738"/>
      <c r="AL78" s="1738"/>
      <c r="AM78" s="1738"/>
      <c r="AN78" s="1738"/>
      <c r="AO78" s="1738"/>
      <c r="AP78" s="1738"/>
      <c r="AQ78" s="1738"/>
      <c r="AR78" s="1738"/>
      <c r="AS78" s="1738"/>
      <c r="AT78" s="1738"/>
      <c r="AU78" s="1738"/>
      <c r="AV78" s="1738"/>
      <c r="AW78" s="1738"/>
      <c r="AX78" s="1738"/>
      <c r="AY78" s="1738"/>
      <c r="AZ78" s="1738"/>
      <c r="BA78" s="1738"/>
      <c r="BB78" s="1738"/>
      <c r="BC78" s="1738"/>
      <c r="BD78" s="1738"/>
      <c r="BE78" s="1738"/>
      <c r="BF78" s="1738"/>
      <c r="BG78" s="1738"/>
      <c r="BH78" s="1738"/>
      <c r="BI78" s="1738"/>
      <c r="BJ78" s="1738"/>
      <c r="BK78" s="1738"/>
      <c r="BL78" s="1738"/>
      <c r="BM78" s="1738"/>
      <c r="BN78" s="1738"/>
      <c r="BO78" s="1738"/>
      <c r="BP78" s="1738"/>
      <c r="BQ78" s="1738"/>
      <c r="BR78" s="1738"/>
      <c r="BS78" s="1738"/>
      <c r="BT78" s="1738"/>
      <c r="BU78" s="1738"/>
      <c r="BV78" s="1738"/>
      <c r="BW78" s="1738"/>
      <c r="BX78" s="1738"/>
      <c r="BY78" s="1738"/>
      <c r="BZ78" s="1738"/>
      <c r="CA78" s="1738"/>
      <c r="CB78" s="1738"/>
      <c r="CC78" s="1738"/>
      <c r="CD78" s="1739"/>
      <c r="CE78" s="1738"/>
      <c r="CF78" s="1738"/>
      <c r="CG78" s="1738"/>
      <c r="CH78" s="1738"/>
      <c r="CI78" s="1745"/>
    </row>
    <row r="79" spans="1:87" ht="6" customHeight="1">
      <c r="A79" s="1704"/>
      <c r="B79" s="1151"/>
      <c r="C79" s="1151"/>
      <c r="D79" s="1705"/>
      <c r="E79" s="1730"/>
      <c r="F79" s="1731"/>
      <c r="G79" s="1731"/>
      <c r="H79" s="1740"/>
      <c r="I79" s="1741"/>
      <c r="J79" s="1741"/>
      <c r="K79" s="1741"/>
      <c r="L79" s="1741"/>
      <c r="M79" s="1741"/>
      <c r="N79" s="1741"/>
      <c r="O79" s="1741"/>
      <c r="P79" s="1741"/>
      <c r="Q79" s="1741"/>
      <c r="R79" s="1741"/>
      <c r="S79" s="1741"/>
      <c r="T79" s="1741"/>
      <c r="U79" s="1741"/>
      <c r="V79" s="1741"/>
      <c r="W79" s="1741"/>
      <c r="X79" s="1741"/>
      <c r="Y79" s="1741"/>
      <c r="Z79" s="1741"/>
      <c r="AA79" s="1741"/>
      <c r="AB79" s="1741"/>
      <c r="AC79" s="1742"/>
      <c r="AD79" s="1740"/>
      <c r="AE79" s="1741"/>
      <c r="AF79" s="1741"/>
      <c r="AG79" s="1741"/>
      <c r="AH79" s="1741"/>
      <c r="AI79" s="1741"/>
      <c r="AJ79" s="1741"/>
      <c r="AK79" s="1741"/>
      <c r="AL79" s="1741"/>
      <c r="AM79" s="1741"/>
      <c r="AN79" s="1741"/>
      <c r="AO79" s="1741"/>
      <c r="AP79" s="1741"/>
      <c r="AQ79" s="1741"/>
      <c r="AR79" s="1741"/>
      <c r="AS79" s="1741"/>
      <c r="AT79" s="1741"/>
      <c r="AU79" s="1741"/>
      <c r="AV79" s="1741"/>
      <c r="AW79" s="1741"/>
      <c r="AX79" s="1741"/>
      <c r="AY79" s="1741"/>
      <c r="AZ79" s="1741"/>
      <c r="BA79" s="1741"/>
      <c r="BB79" s="1741"/>
      <c r="BC79" s="1741"/>
      <c r="BD79" s="1741"/>
      <c r="BE79" s="1741"/>
      <c r="BF79" s="1741"/>
      <c r="BG79" s="1741"/>
      <c r="BH79" s="1741"/>
      <c r="BI79" s="1741"/>
      <c r="BJ79" s="1741"/>
      <c r="BK79" s="1741"/>
      <c r="BL79" s="1741"/>
      <c r="BM79" s="1741"/>
      <c r="BN79" s="1741"/>
      <c r="BO79" s="1741"/>
      <c r="BP79" s="1741"/>
      <c r="BQ79" s="1741"/>
      <c r="BR79" s="1741"/>
      <c r="BS79" s="1741"/>
      <c r="BT79" s="1741"/>
      <c r="BU79" s="1741"/>
      <c r="BV79" s="1741"/>
      <c r="BW79" s="1741"/>
      <c r="BX79" s="1741"/>
      <c r="BY79" s="1741"/>
      <c r="BZ79" s="1741"/>
      <c r="CA79" s="1741"/>
      <c r="CB79" s="1741"/>
      <c r="CC79" s="1741"/>
      <c r="CD79" s="1742"/>
      <c r="CE79" s="1741"/>
      <c r="CF79" s="1741"/>
      <c r="CG79" s="1741"/>
      <c r="CH79" s="1741"/>
      <c r="CI79" s="1746"/>
    </row>
    <row r="80" spans="1:87" ht="6" customHeight="1">
      <c r="A80" s="1704"/>
      <c r="B80" s="1151"/>
      <c r="C80" s="1151"/>
      <c r="D80" s="1705"/>
      <c r="E80" s="1730"/>
      <c r="F80" s="1731"/>
      <c r="G80" s="1731"/>
      <c r="H80" s="1747" t="s">
        <v>496</v>
      </c>
      <c r="I80" s="1748"/>
      <c r="J80" s="1749"/>
      <c r="K80" s="1638"/>
      <c r="L80" s="1638"/>
      <c r="M80" s="1638"/>
      <c r="N80" s="1638"/>
      <c r="O80" s="1638"/>
      <c r="P80" s="1638"/>
      <c r="Q80" s="1638"/>
      <c r="R80" s="1638"/>
      <c r="S80" s="1638"/>
      <c r="T80" s="1638"/>
      <c r="U80" s="1638"/>
      <c r="V80" s="1638"/>
      <c r="W80" s="1638"/>
      <c r="X80" s="1638"/>
      <c r="Y80" s="1638"/>
      <c r="Z80" s="1638"/>
      <c r="AA80" s="1638"/>
      <c r="AB80" s="1638"/>
      <c r="AC80" s="1700"/>
      <c r="AD80" s="1699"/>
      <c r="AE80" s="1638"/>
      <c r="AF80" s="1638"/>
      <c r="AG80" s="1638"/>
      <c r="AH80" s="1638"/>
      <c r="AI80" s="1638"/>
      <c r="AJ80" s="1638"/>
      <c r="AK80" s="1638"/>
      <c r="AL80" s="1638"/>
      <c r="AM80" s="1638"/>
      <c r="AN80" s="1638"/>
      <c r="AO80" s="1638"/>
      <c r="AP80" s="1638"/>
      <c r="AQ80" s="1638"/>
      <c r="AR80" s="1638"/>
      <c r="AS80" s="1638"/>
      <c r="AT80" s="1638"/>
      <c r="AU80" s="1638"/>
      <c r="AV80" s="1638"/>
      <c r="AW80" s="1638"/>
      <c r="AX80" s="1638"/>
      <c r="AY80" s="1638"/>
      <c r="AZ80" s="1638"/>
      <c r="BA80" s="1638"/>
      <c r="BB80" s="1638"/>
      <c r="BC80" s="1638"/>
      <c r="BD80" s="1638"/>
      <c r="BE80" s="1638"/>
      <c r="BF80" s="1638"/>
      <c r="BG80" s="1638"/>
      <c r="BH80" s="1638"/>
      <c r="BI80" s="1638"/>
      <c r="BJ80" s="1638"/>
      <c r="BK80" s="1638"/>
      <c r="BL80" s="1638"/>
      <c r="BM80" s="1638"/>
      <c r="BN80" s="1638"/>
      <c r="BO80" s="1638"/>
      <c r="BP80" s="1638"/>
      <c r="BQ80" s="1638"/>
      <c r="BR80" s="1638"/>
      <c r="BS80" s="1638"/>
      <c r="BT80" s="1638"/>
      <c r="BU80" s="1638"/>
      <c r="BV80" s="1638"/>
      <c r="BW80" s="1638"/>
      <c r="BX80" s="1638"/>
      <c r="BY80" s="1638"/>
      <c r="BZ80" s="1638"/>
      <c r="CA80" s="1638"/>
      <c r="CB80" s="1638"/>
      <c r="CC80" s="1638"/>
      <c r="CD80" s="1700"/>
      <c r="CE80" s="1701"/>
      <c r="CF80" s="1701"/>
      <c r="CG80" s="1701"/>
      <c r="CH80" s="1638" t="s">
        <v>229</v>
      </c>
      <c r="CI80" s="1702"/>
    </row>
    <row r="81" spans="1:87" ht="6" customHeight="1">
      <c r="A81" s="1704"/>
      <c r="B81" s="1151"/>
      <c r="C81" s="1151"/>
      <c r="D81" s="1705"/>
      <c r="E81" s="1730"/>
      <c r="F81" s="1731"/>
      <c r="G81" s="1731"/>
      <c r="H81" s="1750"/>
      <c r="I81" s="1751"/>
      <c r="J81" s="1752"/>
      <c r="K81" s="1650"/>
      <c r="L81" s="1650"/>
      <c r="M81" s="1650"/>
      <c r="N81" s="1650"/>
      <c r="O81" s="1650"/>
      <c r="P81" s="1650"/>
      <c r="Q81" s="1650"/>
      <c r="R81" s="1650"/>
      <c r="S81" s="1650"/>
      <c r="T81" s="1650"/>
      <c r="U81" s="1650"/>
      <c r="V81" s="1650"/>
      <c r="W81" s="1650"/>
      <c r="X81" s="1650"/>
      <c r="Y81" s="1650"/>
      <c r="Z81" s="1650"/>
      <c r="AA81" s="1650"/>
      <c r="AB81" s="1650"/>
      <c r="AC81" s="1678"/>
      <c r="AD81" s="1677"/>
      <c r="AE81" s="1650"/>
      <c r="AF81" s="1650"/>
      <c r="AG81" s="1650"/>
      <c r="AH81" s="1650"/>
      <c r="AI81" s="1650"/>
      <c r="AJ81" s="1650"/>
      <c r="AK81" s="1650"/>
      <c r="AL81" s="1650"/>
      <c r="AM81" s="1650"/>
      <c r="AN81" s="1650"/>
      <c r="AO81" s="1650"/>
      <c r="AP81" s="1650"/>
      <c r="AQ81" s="1650"/>
      <c r="AR81" s="1650"/>
      <c r="AS81" s="1650"/>
      <c r="AT81" s="1650"/>
      <c r="AU81" s="1650"/>
      <c r="AV81" s="1650"/>
      <c r="AW81" s="1650"/>
      <c r="AX81" s="1650"/>
      <c r="AY81" s="1650"/>
      <c r="AZ81" s="1650"/>
      <c r="BA81" s="1650"/>
      <c r="BB81" s="1650"/>
      <c r="BC81" s="1650"/>
      <c r="BD81" s="1650"/>
      <c r="BE81" s="1650"/>
      <c r="BF81" s="1650"/>
      <c r="BG81" s="1650"/>
      <c r="BH81" s="1650"/>
      <c r="BI81" s="1650"/>
      <c r="BJ81" s="1650"/>
      <c r="BK81" s="1650"/>
      <c r="BL81" s="1650"/>
      <c r="BM81" s="1650"/>
      <c r="BN81" s="1650"/>
      <c r="BO81" s="1650"/>
      <c r="BP81" s="1650"/>
      <c r="BQ81" s="1650"/>
      <c r="BR81" s="1650"/>
      <c r="BS81" s="1650"/>
      <c r="BT81" s="1650"/>
      <c r="BU81" s="1650"/>
      <c r="BV81" s="1650"/>
      <c r="BW81" s="1650"/>
      <c r="BX81" s="1650"/>
      <c r="BY81" s="1650"/>
      <c r="BZ81" s="1650"/>
      <c r="CA81" s="1650"/>
      <c r="CB81" s="1650"/>
      <c r="CC81" s="1650"/>
      <c r="CD81" s="1678"/>
      <c r="CE81" s="1682"/>
      <c r="CF81" s="1682"/>
      <c r="CG81" s="1682"/>
      <c r="CH81" s="1650"/>
      <c r="CI81" s="1684"/>
    </row>
    <row r="82" spans="1:87" ht="6" customHeight="1">
      <c r="A82" s="1704"/>
      <c r="B82" s="1151"/>
      <c r="C82" s="1151"/>
      <c r="D82" s="1705"/>
      <c r="E82" s="1730"/>
      <c r="F82" s="1731"/>
      <c r="G82" s="1731"/>
      <c r="H82" s="1750"/>
      <c r="I82" s="1751"/>
      <c r="J82" s="1752"/>
      <c r="K82" s="1650"/>
      <c r="L82" s="1650"/>
      <c r="M82" s="1650"/>
      <c r="N82" s="1650"/>
      <c r="O82" s="1650"/>
      <c r="P82" s="1650"/>
      <c r="Q82" s="1650"/>
      <c r="R82" s="1650"/>
      <c r="S82" s="1650"/>
      <c r="T82" s="1650"/>
      <c r="U82" s="1650"/>
      <c r="V82" s="1650"/>
      <c r="W82" s="1650"/>
      <c r="X82" s="1650"/>
      <c r="Y82" s="1650"/>
      <c r="Z82" s="1650"/>
      <c r="AA82" s="1650"/>
      <c r="AB82" s="1650"/>
      <c r="AC82" s="1678"/>
      <c r="AD82" s="1677"/>
      <c r="AE82" s="1650"/>
      <c r="AF82" s="1650"/>
      <c r="AG82" s="1650"/>
      <c r="AH82" s="1650"/>
      <c r="AI82" s="1650"/>
      <c r="AJ82" s="1650"/>
      <c r="AK82" s="1650"/>
      <c r="AL82" s="1650"/>
      <c r="AM82" s="1650"/>
      <c r="AN82" s="1650"/>
      <c r="AO82" s="1650"/>
      <c r="AP82" s="1650"/>
      <c r="AQ82" s="1650"/>
      <c r="AR82" s="1650"/>
      <c r="AS82" s="1650"/>
      <c r="AT82" s="1650"/>
      <c r="AU82" s="1650"/>
      <c r="AV82" s="1650"/>
      <c r="AW82" s="1650"/>
      <c r="AX82" s="1650"/>
      <c r="AY82" s="1650"/>
      <c r="AZ82" s="1650"/>
      <c r="BA82" s="1650"/>
      <c r="BB82" s="1650"/>
      <c r="BC82" s="1650"/>
      <c r="BD82" s="1650"/>
      <c r="BE82" s="1650"/>
      <c r="BF82" s="1650"/>
      <c r="BG82" s="1650"/>
      <c r="BH82" s="1650"/>
      <c r="BI82" s="1650"/>
      <c r="BJ82" s="1650"/>
      <c r="BK82" s="1650"/>
      <c r="BL82" s="1650"/>
      <c r="BM82" s="1650"/>
      <c r="BN82" s="1650"/>
      <c r="BO82" s="1650"/>
      <c r="BP82" s="1650"/>
      <c r="BQ82" s="1650"/>
      <c r="BR82" s="1650"/>
      <c r="BS82" s="1650"/>
      <c r="BT82" s="1650"/>
      <c r="BU82" s="1650"/>
      <c r="BV82" s="1650"/>
      <c r="BW82" s="1650"/>
      <c r="BX82" s="1650"/>
      <c r="BY82" s="1650"/>
      <c r="BZ82" s="1650"/>
      <c r="CA82" s="1650"/>
      <c r="CB82" s="1650"/>
      <c r="CC82" s="1650"/>
      <c r="CD82" s="1678"/>
      <c r="CE82" s="1682"/>
      <c r="CF82" s="1682"/>
      <c r="CG82" s="1682"/>
      <c r="CH82" s="1650"/>
      <c r="CI82" s="1684"/>
    </row>
    <row r="83" spans="1:87" ht="6" customHeight="1">
      <c r="A83" s="1704"/>
      <c r="B83" s="1151"/>
      <c r="C83" s="1151"/>
      <c r="D83" s="1705"/>
      <c r="E83" s="1730"/>
      <c r="F83" s="1731"/>
      <c r="G83" s="1731"/>
      <c r="H83" s="1750"/>
      <c r="I83" s="1751"/>
      <c r="J83" s="1752"/>
      <c r="K83" s="1650"/>
      <c r="L83" s="1650"/>
      <c r="M83" s="1650"/>
      <c r="N83" s="1650"/>
      <c r="O83" s="1650"/>
      <c r="P83" s="1650"/>
      <c r="Q83" s="1650"/>
      <c r="R83" s="1650"/>
      <c r="S83" s="1650"/>
      <c r="T83" s="1650"/>
      <c r="U83" s="1650"/>
      <c r="V83" s="1650"/>
      <c r="W83" s="1650"/>
      <c r="X83" s="1650"/>
      <c r="Y83" s="1650"/>
      <c r="Z83" s="1650"/>
      <c r="AA83" s="1650"/>
      <c r="AB83" s="1650"/>
      <c r="AC83" s="1678"/>
      <c r="AD83" s="1677"/>
      <c r="AE83" s="1650"/>
      <c r="AF83" s="1650"/>
      <c r="AG83" s="1650"/>
      <c r="AH83" s="1650"/>
      <c r="AI83" s="1650"/>
      <c r="AJ83" s="1650"/>
      <c r="AK83" s="1650"/>
      <c r="AL83" s="1650"/>
      <c r="AM83" s="1650"/>
      <c r="AN83" s="1650"/>
      <c r="AO83" s="1650"/>
      <c r="AP83" s="1650"/>
      <c r="AQ83" s="1650"/>
      <c r="AR83" s="1650"/>
      <c r="AS83" s="1650"/>
      <c r="AT83" s="1650"/>
      <c r="AU83" s="1650"/>
      <c r="AV83" s="1650"/>
      <c r="AW83" s="1650"/>
      <c r="AX83" s="1650"/>
      <c r="AY83" s="1650"/>
      <c r="AZ83" s="1650"/>
      <c r="BA83" s="1650"/>
      <c r="BB83" s="1650"/>
      <c r="BC83" s="1650"/>
      <c r="BD83" s="1650"/>
      <c r="BE83" s="1650"/>
      <c r="BF83" s="1650"/>
      <c r="BG83" s="1650"/>
      <c r="BH83" s="1650"/>
      <c r="BI83" s="1650"/>
      <c r="BJ83" s="1650"/>
      <c r="BK83" s="1650"/>
      <c r="BL83" s="1650"/>
      <c r="BM83" s="1650"/>
      <c r="BN83" s="1650"/>
      <c r="BO83" s="1650"/>
      <c r="BP83" s="1650"/>
      <c r="BQ83" s="1650"/>
      <c r="BR83" s="1650"/>
      <c r="BS83" s="1650"/>
      <c r="BT83" s="1650"/>
      <c r="BU83" s="1650"/>
      <c r="BV83" s="1650"/>
      <c r="BW83" s="1650"/>
      <c r="BX83" s="1650"/>
      <c r="BY83" s="1650"/>
      <c r="BZ83" s="1650"/>
      <c r="CA83" s="1650"/>
      <c r="CB83" s="1650"/>
      <c r="CC83" s="1650"/>
      <c r="CD83" s="1678"/>
      <c r="CE83" s="1682"/>
      <c r="CF83" s="1682"/>
      <c r="CG83" s="1682"/>
      <c r="CH83" s="1650" t="s">
        <v>229</v>
      </c>
      <c r="CI83" s="1684"/>
    </row>
    <row r="84" spans="1:87" ht="6" customHeight="1">
      <c r="A84" s="1704"/>
      <c r="B84" s="1151"/>
      <c r="C84" s="1151"/>
      <c r="D84" s="1705"/>
      <c r="E84" s="1730"/>
      <c r="F84" s="1731"/>
      <c r="G84" s="1731"/>
      <c r="H84" s="1750"/>
      <c r="I84" s="1751"/>
      <c r="J84" s="1752"/>
      <c r="K84" s="1650"/>
      <c r="L84" s="1650"/>
      <c r="M84" s="1650"/>
      <c r="N84" s="1650"/>
      <c r="O84" s="1650"/>
      <c r="P84" s="1650"/>
      <c r="Q84" s="1650"/>
      <c r="R84" s="1650"/>
      <c r="S84" s="1650"/>
      <c r="T84" s="1650"/>
      <c r="U84" s="1650"/>
      <c r="V84" s="1650"/>
      <c r="W84" s="1650"/>
      <c r="X84" s="1650"/>
      <c r="Y84" s="1650"/>
      <c r="Z84" s="1650"/>
      <c r="AA84" s="1650"/>
      <c r="AB84" s="1650"/>
      <c r="AC84" s="1678"/>
      <c r="AD84" s="1677"/>
      <c r="AE84" s="1650"/>
      <c r="AF84" s="1650"/>
      <c r="AG84" s="1650"/>
      <c r="AH84" s="1650"/>
      <c r="AI84" s="1650"/>
      <c r="AJ84" s="1650"/>
      <c r="AK84" s="1650"/>
      <c r="AL84" s="1650"/>
      <c r="AM84" s="1650"/>
      <c r="AN84" s="1650"/>
      <c r="AO84" s="1650"/>
      <c r="AP84" s="1650"/>
      <c r="AQ84" s="1650"/>
      <c r="AR84" s="1650"/>
      <c r="AS84" s="1650"/>
      <c r="AT84" s="1650"/>
      <c r="AU84" s="1650"/>
      <c r="AV84" s="1650"/>
      <c r="AW84" s="1650"/>
      <c r="AX84" s="1650"/>
      <c r="AY84" s="1650"/>
      <c r="AZ84" s="1650"/>
      <c r="BA84" s="1650"/>
      <c r="BB84" s="1650"/>
      <c r="BC84" s="1650"/>
      <c r="BD84" s="1650"/>
      <c r="BE84" s="1650"/>
      <c r="BF84" s="1650"/>
      <c r="BG84" s="1650"/>
      <c r="BH84" s="1650"/>
      <c r="BI84" s="1650"/>
      <c r="BJ84" s="1650"/>
      <c r="BK84" s="1650"/>
      <c r="BL84" s="1650"/>
      <c r="BM84" s="1650"/>
      <c r="BN84" s="1650"/>
      <c r="BO84" s="1650"/>
      <c r="BP84" s="1650"/>
      <c r="BQ84" s="1650"/>
      <c r="BR84" s="1650"/>
      <c r="BS84" s="1650"/>
      <c r="BT84" s="1650"/>
      <c r="BU84" s="1650"/>
      <c r="BV84" s="1650"/>
      <c r="BW84" s="1650"/>
      <c r="BX84" s="1650"/>
      <c r="BY84" s="1650"/>
      <c r="BZ84" s="1650"/>
      <c r="CA84" s="1650"/>
      <c r="CB84" s="1650"/>
      <c r="CC84" s="1650"/>
      <c r="CD84" s="1678"/>
      <c r="CE84" s="1682"/>
      <c r="CF84" s="1682"/>
      <c r="CG84" s="1682"/>
      <c r="CH84" s="1650"/>
      <c r="CI84" s="1684"/>
    </row>
    <row r="85" spans="1:87" ht="6" customHeight="1">
      <c r="A85" s="1704"/>
      <c r="B85" s="1151"/>
      <c r="C85" s="1151"/>
      <c r="D85" s="1705"/>
      <c r="E85" s="1730"/>
      <c r="F85" s="1731"/>
      <c r="G85" s="1731"/>
      <c r="H85" s="1750"/>
      <c r="I85" s="1751"/>
      <c r="J85" s="1752"/>
      <c r="K85" s="1650"/>
      <c r="L85" s="1650"/>
      <c r="M85" s="1650"/>
      <c r="N85" s="1650"/>
      <c r="O85" s="1650"/>
      <c r="P85" s="1650"/>
      <c r="Q85" s="1650"/>
      <c r="R85" s="1650"/>
      <c r="S85" s="1650"/>
      <c r="T85" s="1650"/>
      <c r="U85" s="1650"/>
      <c r="V85" s="1650"/>
      <c r="W85" s="1650"/>
      <c r="X85" s="1650"/>
      <c r="Y85" s="1650"/>
      <c r="Z85" s="1650"/>
      <c r="AA85" s="1650"/>
      <c r="AB85" s="1650"/>
      <c r="AC85" s="1678"/>
      <c r="AD85" s="1677"/>
      <c r="AE85" s="1650"/>
      <c r="AF85" s="1650"/>
      <c r="AG85" s="1650"/>
      <c r="AH85" s="1650"/>
      <c r="AI85" s="1650"/>
      <c r="AJ85" s="1650"/>
      <c r="AK85" s="1650"/>
      <c r="AL85" s="1650"/>
      <c r="AM85" s="1650"/>
      <c r="AN85" s="1650"/>
      <c r="AO85" s="1650"/>
      <c r="AP85" s="1650"/>
      <c r="AQ85" s="1650"/>
      <c r="AR85" s="1650"/>
      <c r="AS85" s="1650"/>
      <c r="AT85" s="1650"/>
      <c r="AU85" s="1650"/>
      <c r="AV85" s="1650"/>
      <c r="AW85" s="1650"/>
      <c r="AX85" s="1650"/>
      <c r="AY85" s="1650"/>
      <c r="AZ85" s="1650"/>
      <c r="BA85" s="1650"/>
      <c r="BB85" s="1650"/>
      <c r="BC85" s="1650"/>
      <c r="BD85" s="1650"/>
      <c r="BE85" s="1650"/>
      <c r="BF85" s="1650"/>
      <c r="BG85" s="1650"/>
      <c r="BH85" s="1650"/>
      <c r="BI85" s="1650"/>
      <c r="BJ85" s="1650"/>
      <c r="BK85" s="1650"/>
      <c r="BL85" s="1650"/>
      <c r="BM85" s="1650"/>
      <c r="BN85" s="1650"/>
      <c r="BO85" s="1650"/>
      <c r="BP85" s="1650"/>
      <c r="BQ85" s="1650"/>
      <c r="BR85" s="1650"/>
      <c r="BS85" s="1650"/>
      <c r="BT85" s="1650"/>
      <c r="BU85" s="1650"/>
      <c r="BV85" s="1650"/>
      <c r="BW85" s="1650"/>
      <c r="BX85" s="1650"/>
      <c r="BY85" s="1650"/>
      <c r="BZ85" s="1650"/>
      <c r="CA85" s="1650"/>
      <c r="CB85" s="1650"/>
      <c r="CC85" s="1650"/>
      <c r="CD85" s="1678"/>
      <c r="CE85" s="1682"/>
      <c r="CF85" s="1682"/>
      <c r="CG85" s="1682"/>
      <c r="CH85" s="1650"/>
      <c r="CI85" s="1684"/>
    </row>
    <row r="86" spans="1:87" ht="6" customHeight="1">
      <c r="A86" s="1704"/>
      <c r="B86" s="1151"/>
      <c r="C86" s="1151"/>
      <c r="D86" s="1705"/>
      <c r="E86" s="1730"/>
      <c r="F86" s="1731"/>
      <c r="G86" s="1731"/>
      <c r="H86" s="1750"/>
      <c r="I86" s="1751"/>
      <c r="J86" s="1752"/>
      <c r="K86" s="1650"/>
      <c r="L86" s="1650"/>
      <c r="M86" s="1650"/>
      <c r="N86" s="1650"/>
      <c r="O86" s="1650"/>
      <c r="P86" s="1650"/>
      <c r="Q86" s="1650"/>
      <c r="R86" s="1650"/>
      <c r="S86" s="1650"/>
      <c r="T86" s="1650"/>
      <c r="U86" s="1650"/>
      <c r="V86" s="1650"/>
      <c r="W86" s="1650"/>
      <c r="X86" s="1650"/>
      <c r="Y86" s="1650"/>
      <c r="Z86" s="1650"/>
      <c r="AA86" s="1650"/>
      <c r="AB86" s="1650"/>
      <c r="AC86" s="1678"/>
      <c r="AD86" s="1677"/>
      <c r="AE86" s="1650"/>
      <c r="AF86" s="1650"/>
      <c r="AG86" s="1650"/>
      <c r="AH86" s="1650"/>
      <c r="AI86" s="1650"/>
      <c r="AJ86" s="1650"/>
      <c r="AK86" s="1650"/>
      <c r="AL86" s="1650"/>
      <c r="AM86" s="1650"/>
      <c r="AN86" s="1650"/>
      <c r="AO86" s="1650"/>
      <c r="AP86" s="1650"/>
      <c r="AQ86" s="1650"/>
      <c r="AR86" s="1650"/>
      <c r="AS86" s="1650"/>
      <c r="AT86" s="1650"/>
      <c r="AU86" s="1650"/>
      <c r="AV86" s="1650"/>
      <c r="AW86" s="1650"/>
      <c r="AX86" s="1650"/>
      <c r="AY86" s="1650"/>
      <c r="AZ86" s="1650"/>
      <c r="BA86" s="1650"/>
      <c r="BB86" s="1650"/>
      <c r="BC86" s="1650"/>
      <c r="BD86" s="1650"/>
      <c r="BE86" s="1650"/>
      <c r="BF86" s="1650"/>
      <c r="BG86" s="1650"/>
      <c r="BH86" s="1650"/>
      <c r="BI86" s="1650"/>
      <c r="BJ86" s="1650"/>
      <c r="BK86" s="1650"/>
      <c r="BL86" s="1650"/>
      <c r="BM86" s="1650"/>
      <c r="BN86" s="1650"/>
      <c r="BO86" s="1650"/>
      <c r="BP86" s="1650"/>
      <c r="BQ86" s="1650"/>
      <c r="BR86" s="1650"/>
      <c r="BS86" s="1650"/>
      <c r="BT86" s="1650"/>
      <c r="BU86" s="1650"/>
      <c r="BV86" s="1650"/>
      <c r="BW86" s="1650"/>
      <c r="BX86" s="1650"/>
      <c r="BY86" s="1650"/>
      <c r="BZ86" s="1650"/>
      <c r="CA86" s="1650"/>
      <c r="CB86" s="1650"/>
      <c r="CC86" s="1650"/>
      <c r="CD86" s="1678"/>
      <c r="CE86" s="1682"/>
      <c r="CF86" s="1682"/>
      <c r="CG86" s="1682"/>
      <c r="CH86" s="1650" t="s">
        <v>229</v>
      </c>
      <c r="CI86" s="1684"/>
    </row>
    <row r="87" spans="1:87" ht="6" customHeight="1">
      <c r="A87" s="1704"/>
      <c r="B87" s="1151"/>
      <c r="C87" s="1151"/>
      <c r="D87" s="1705"/>
      <c r="E87" s="1730"/>
      <c r="F87" s="1731"/>
      <c r="G87" s="1731"/>
      <c r="H87" s="1750"/>
      <c r="I87" s="1751"/>
      <c r="J87" s="1752"/>
      <c r="K87" s="1650"/>
      <c r="L87" s="1650"/>
      <c r="M87" s="1650"/>
      <c r="N87" s="1650"/>
      <c r="O87" s="1650"/>
      <c r="P87" s="1650"/>
      <c r="Q87" s="1650"/>
      <c r="R87" s="1650"/>
      <c r="S87" s="1650"/>
      <c r="T87" s="1650"/>
      <c r="U87" s="1650"/>
      <c r="V87" s="1650"/>
      <c r="W87" s="1650"/>
      <c r="X87" s="1650"/>
      <c r="Y87" s="1650"/>
      <c r="Z87" s="1650"/>
      <c r="AA87" s="1650"/>
      <c r="AB87" s="1650"/>
      <c r="AC87" s="1678"/>
      <c r="AD87" s="1677"/>
      <c r="AE87" s="1650"/>
      <c r="AF87" s="1650"/>
      <c r="AG87" s="1650"/>
      <c r="AH87" s="1650"/>
      <c r="AI87" s="1650"/>
      <c r="AJ87" s="1650"/>
      <c r="AK87" s="1650"/>
      <c r="AL87" s="1650"/>
      <c r="AM87" s="1650"/>
      <c r="AN87" s="1650"/>
      <c r="AO87" s="1650"/>
      <c r="AP87" s="1650"/>
      <c r="AQ87" s="1650"/>
      <c r="AR87" s="1650"/>
      <c r="AS87" s="1650"/>
      <c r="AT87" s="1650"/>
      <c r="AU87" s="1650"/>
      <c r="AV87" s="1650"/>
      <c r="AW87" s="1650"/>
      <c r="AX87" s="1650"/>
      <c r="AY87" s="1650"/>
      <c r="AZ87" s="1650"/>
      <c r="BA87" s="1650"/>
      <c r="BB87" s="1650"/>
      <c r="BC87" s="1650"/>
      <c r="BD87" s="1650"/>
      <c r="BE87" s="1650"/>
      <c r="BF87" s="1650"/>
      <c r="BG87" s="1650"/>
      <c r="BH87" s="1650"/>
      <c r="BI87" s="1650"/>
      <c r="BJ87" s="1650"/>
      <c r="BK87" s="1650"/>
      <c r="BL87" s="1650"/>
      <c r="BM87" s="1650"/>
      <c r="BN87" s="1650"/>
      <c r="BO87" s="1650"/>
      <c r="BP87" s="1650"/>
      <c r="BQ87" s="1650"/>
      <c r="BR87" s="1650"/>
      <c r="BS87" s="1650"/>
      <c r="BT87" s="1650"/>
      <c r="BU87" s="1650"/>
      <c r="BV87" s="1650"/>
      <c r="BW87" s="1650"/>
      <c r="BX87" s="1650"/>
      <c r="BY87" s="1650"/>
      <c r="BZ87" s="1650"/>
      <c r="CA87" s="1650"/>
      <c r="CB87" s="1650"/>
      <c r="CC87" s="1650"/>
      <c r="CD87" s="1678"/>
      <c r="CE87" s="1682"/>
      <c r="CF87" s="1682"/>
      <c r="CG87" s="1682"/>
      <c r="CH87" s="1650"/>
      <c r="CI87" s="1684"/>
    </row>
    <row r="88" spans="1:87" ht="6" customHeight="1">
      <c r="A88" s="1704"/>
      <c r="B88" s="1151"/>
      <c r="C88" s="1151"/>
      <c r="D88" s="1705"/>
      <c r="E88" s="1730"/>
      <c r="F88" s="1731"/>
      <c r="G88" s="1731"/>
      <c r="H88" s="1750"/>
      <c r="I88" s="1751"/>
      <c r="J88" s="1752"/>
      <c r="K88" s="1650"/>
      <c r="L88" s="1650"/>
      <c r="M88" s="1650"/>
      <c r="N88" s="1650"/>
      <c r="O88" s="1650"/>
      <c r="P88" s="1650"/>
      <c r="Q88" s="1650"/>
      <c r="R88" s="1650"/>
      <c r="S88" s="1650"/>
      <c r="T88" s="1650"/>
      <c r="U88" s="1650"/>
      <c r="V88" s="1650"/>
      <c r="W88" s="1650"/>
      <c r="X88" s="1650"/>
      <c r="Y88" s="1650"/>
      <c r="Z88" s="1650"/>
      <c r="AA88" s="1650"/>
      <c r="AB88" s="1650"/>
      <c r="AC88" s="1678"/>
      <c r="AD88" s="1677"/>
      <c r="AE88" s="1650"/>
      <c r="AF88" s="1650"/>
      <c r="AG88" s="1650"/>
      <c r="AH88" s="1650"/>
      <c r="AI88" s="1650"/>
      <c r="AJ88" s="1650"/>
      <c r="AK88" s="1650"/>
      <c r="AL88" s="1650"/>
      <c r="AM88" s="1650"/>
      <c r="AN88" s="1650"/>
      <c r="AO88" s="1650"/>
      <c r="AP88" s="1650"/>
      <c r="AQ88" s="1650"/>
      <c r="AR88" s="1650"/>
      <c r="AS88" s="1650"/>
      <c r="AT88" s="1650"/>
      <c r="AU88" s="1650"/>
      <c r="AV88" s="1650"/>
      <c r="AW88" s="1650"/>
      <c r="AX88" s="1650"/>
      <c r="AY88" s="1650"/>
      <c r="AZ88" s="1650"/>
      <c r="BA88" s="1650"/>
      <c r="BB88" s="1650"/>
      <c r="BC88" s="1650"/>
      <c r="BD88" s="1650"/>
      <c r="BE88" s="1650"/>
      <c r="BF88" s="1650"/>
      <c r="BG88" s="1650"/>
      <c r="BH88" s="1650"/>
      <c r="BI88" s="1650"/>
      <c r="BJ88" s="1650"/>
      <c r="BK88" s="1650"/>
      <c r="BL88" s="1650"/>
      <c r="BM88" s="1650"/>
      <c r="BN88" s="1650"/>
      <c r="BO88" s="1650"/>
      <c r="BP88" s="1650"/>
      <c r="BQ88" s="1650"/>
      <c r="BR88" s="1650"/>
      <c r="BS88" s="1650"/>
      <c r="BT88" s="1650"/>
      <c r="BU88" s="1650"/>
      <c r="BV88" s="1650"/>
      <c r="BW88" s="1650"/>
      <c r="BX88" s="1650"/>
      <c r="BY88" s="1650"/>
      <c r="BZ88" s="1650"/>
      <c r="CA88" s="1650"/>
      <c r="CB88" s="1650"/>
      <c r="CC88" s="1650"/>
      <c r="CD88" s="1678"/>
      <c r="CE88" s="1682"/>
      <c r="CF88" s="1682"/>
      <c r="CG88" s="1682"/>
      <c r="CH88" s="1650"/>
      <c r="CI88" s="1684"/>
    </row>
    <row r="89" spans="1:87" ht="6" customHeight="1">
      <c r="A89" s="1704"/>
      <c r="B89" s="1151"/>
      <c r="C89" s="1151"/>
      <c r="D89" s="1705"/>
      <c r="E89" s="1730"/>
      <c r="F89" s="1731"/>
      <c r="G89" s="1731"/>
      <c r="H89" s="1750"/>
      <c r="I89" s="1751"/>
      <c r="J89" s="1752"/>
      <c r="K89" s="1650"/>
      <c r="L89" s="1650"/>
      <c r="M89" s="1650"/>
      <c r="N89" s="1650"/>
      <c r="O89" s="1650"/>
      <c r="P89" s="1650"/>
      <c r="Q89" s="1650"/>
      <c r="R89" s="1650"/>
      <c r="S89" s="1650"/>
      <c r="T89" s="1650"/>
      <c r="U89" s="1650"/>
      <c r="V89" s="1650"/>
      <c r="W89" s="1650"/>
      <c r="X89" s="1650"/>
      <c r="Y89" s="1650"/>
      <c r="Z89" s="1650"/>
      <c r="AA89" s="1650"/>
      <c r="AB89" s="1650"/>
      <c r="AC89" s="1678"/>
      <c r="AD89" s="1677"/>
      <c r="AE89" s="1650"/>
      <c r="AF89" s="1650"/>
      <c r="AG89" s="1650"/>
      <c r="AH89" s="1650"/>
      <c r="AI89" s="1650"/>
      <c r="AJ89" s="1650"/>
      <c r="AK89" s="1650"/>
      <c r="AL89" s="1650"/>
      <c r="AM89" s="1650"/>
      <c r="AN89" s="1650"/>
      <c r="AO89" s="1650"/>
      <c r="AP89" s="1650"/>
      <c r="AQ89" s="1650"/>
      <c r="AR89" s="1650"/>
      <c r="AS89" s="1650"/>
      <c r="AT89" s="1650"/>
      <c r="AU89" s="1650"/>
      <c r="AV89" s="1650"/>
      <c r="AW89" s="1650"/>
      <c r="AX89" s="1650"/>
      <c r="AY89" s="1650"/>
      <c r="AZ89" s="1650"/>
      <c r="BA89" s="1650"/>
      <c r="BB89" s="1650"/>
      <c r="BC89" s="1650"/>
      <c r="BD89" s="1650"/>
      <c r="BE89" s="1650"/>
      <c r="BF89" s="1650"/>
      <c r="BG89" s="1650"/>
      <c r="BH89" s="1650"/>
      <c r="BI89" s="1650"/>
      <c r="BJ89" s="1650"/>
      <c r="BK89" s="1650"/>
      <c r="BL89" s="1650"/>
      <c r="BM89" s="1650"/>
      <c r="BN89" s="1650"/>
      <c r="BO89" s="1650"/>
      <c r="BP89" s="1650"/>
      <c r="BQ89" s="1650"/>
      <c r="BR89" s="1650"/>
      <c r="BS89" s="1650"/>
      <c r="BT89" s="1650"/>
      <c r="BU89" s="1650"/>
      <c r="BV89" s="1650"/>
      <c r="BW89" s="1650"/>
      <c r="BX89" s="1650"/>
      <c r="BY89" s="1650"/>
      <c r="BZ89" s="1650"/>
      <c r="CA89" s="1650"/>
      <c r="CB89" s="1650"/>
      <c r="CC89" s="1650"/>
      <c r="CD89" s="1678"/>
      <c r="CE89" s="1682"/>
      <c r="CF89" s="1682"/>
      <c r="CG89" s="1682"/>
      <c r="CH89" s="1650" t="s">
        <v>229</v>
      </c>
      <c r="CI89" s="1684"/>
    </row>
    <row r="90" spans="1:87" ht="6" customHeight="1">
      <c r="A90" s="1704"/>
      <c r="B90" s="1151"/>
      <c r="C90" s="1151"/>
      <c r="D90" s="1705"/>
      <c r="E90" s="1730"/>
      <c r="F90" s="1731"/>
      <c r="G90" s="1731"/>
      <c r="H90" s="1750"/>
      <c r="I90" s="1751"/>
      <c r="J90" s="1752"/>
      <c r="K90" s="1650"/>
      <c r="L90" s="1650"/>
      <c r="M90" s="1650"/>
      <c r="N90" s="1650"/>
      <c r="O90" s="1650"/>
      <c r="P90" s="1650"/>
      <c r="Q90" s="1650"/>
      <c r="R90" s="1650"/>
      <c r="S90" s="1650"/>
      <c r="T90" s="1650"/>
      <c r="U90" s="1650"/>
      <c r="V90" s="1650"/>
      <c r="W90" s="1650"/>
      <c r="X90" s="1650"/>
      <c r="Y90" s="1650"/>
      <c r="Z90" s="1650"/>
      <c r="AA90" s="1650"/>
      <c r="AB90" s="1650"/>
      <c r="AC90" s="1678"/>
      <c r="AD90" s="1677"/>
      <c r="AE90" s="1650"/>
      <c r="AF90" s="1650"/>
      <c r="AG90" s="1650"/>
      <c r="AH90" s="1650"/>
      <c r="AI90" s="1650"/>
      <c r="AJ90" s="1650"/>
      <c r="AK90" s="1650"/>
      <c r="AL90" s="1650"/>
      <c r="AM90" s="1650"/>
      <c r="AN90" s="1650"/>
      <c r="AO90" s="1650"/>
      <c r="AP90" s="1650"/>
      <c r="AQ90" s="1650"/>
      <c r="AR90" s="1650"/>
      <c r="AS90" s="1650"/>
      <c r="AT90" s="1650"/>
      <c r="AU90" s="1650"/>
      <c r="AV90" s="1650"/>
      <c r="AW90" s="1650"/>
      <c r="AX90" s="1650"/>
      <c r="AY90" s="1650"/>
      <c r="AZ90" s="1650"/>
      <c r="BA90" s="1650"/>
      <c r="BB90" s="1650"/>
      <c r="BC90" s="1650"/>
      <c r="BD90" s="1650"/>
      <c r="BE90" s="1650"/>
      <c r="BF90" s="1650"/>
      <c r="BG90" s="1650"/>
      <c r="BH90" s="1650"/>
      <c r="BI90" s="1650"/>
      <c r="BJ90" s="1650"/>
      <c r="BK90" s="1650"/>
      <c r="BL90" s="1650"/>
      <c r="BM90" s="1650"/>
      <c r="BN90" s="1650"/>
      <c r="BO90" s="1650"/>
      <c r="BP90" s="1650"/>
      <c r="BQ90" s="1650"/>
      <c r="BR90" s="1650"/>
      <c r="BS90" s="1650"/>
      <c r="BT90" s="1650"/>
      <c r="BU90" s="1650"/>
      <c r="BV90" s="1650"/>
      <c r="BW90" s="1650"/>
      <c r="BX90" s="1650"/>
      <c r="BY90" s="1650"/>
      <c r="BZ90" s="1650"/>
      <c r="CA90" s="1650"/>
      <c r="CB90" s="1650"/>
      <c r="CC90" s="1650"/>
      <c r="CD90" s="1678"/>
      <c r="CE90" s="1682"/>
      <c r="CF90" s="1682"/>
      <c r="CG90" s="1682"/>
      <c r="CH90" s="1650"/>
      <c r="CI90" s="1684"/>
    </row>
    <row r="91" spans="1:87" ht="6" customHeight="1">
      <c r="A91" s="1704"/>
      <c r="B91" s="1151"/>
      <c r="C91" s="1151"/>
      <c r="D91" s="1705"/>
      <c r="E91" s="1730"/>
      <c r="F91" s="1731"/>
      <c r="G91" s="1731"/>
      <c r="H91" s="1750"/>
      <c r="I91" s="1751"/>
      <c r="J91" s="1752"/>
      <c r="K91" s="1650"/>
      <c r="L91" s="1650"/>
      <c r="M91" s="1650"/>
      <c r="N91" s="1650"/>
      <c r="O91" s="1650"/>
      <c r="P91" s="1650"/>
      <c r="Q91" s="1650"/>
      <c r="R91" s="1650"/>
      <c r="S91" s="1650"/>
      <c r="T91" s="1650"/>
      <c r="U91" s="1650"/>
      <c r="V91" s="1650"/>
      <c r="W91" s="1650"/>
      <c r="X91" s="1650"/>
      <c r="Y91" s="1650"/>
      <c r="Z91" s="1650"/>
      <c r="AA91" s="1650"/>
      <c r="AB91" s="1650"/>
      <c r="AC91" s="1678"/>
      <c r="AD91" s="1677"/>
      <c r="AE91" s="1650"/>
      <c r="AF91" s="1650"/>
      <c r="AG91" s="1650"/>
      <c r="AH91" s="1650"/>
      <c r="AI91" s="1650"/>
      <c r="AJ91" s="1650"/>
      <c r="AK91" s="1650"/>
      <c r="AL91" s="1650"/>
      <c r="AM91" s="1650"/>
      <c r="AN91" s="1650"/>
      <c r="AO91" s="1650"/>
      <c r="AP91" s="1650"/>
      <c r="AQ91" s="1650"/>
      <c r="AR91" s="1650"/>
      <c r="AS91" s="1650"/>
      <c r="AT91" s="1650"/>
      <c r="AU91" s="1650"/>
      <c r="AV91" s="1650"/>
      <c r="AW91" s="1650"/>
      <c r="AX91" s="1650"/>
      <c r="AY91" s="1650"/>
      <c r="AZ91" s="1650"/>
      <c r="BA91" s="1650"/>
      <c r="BB91" s="1650"/>
      <c r="BC91" s="1650"/>
      <c r="BD91" s="1650"/>
      <c r="BE91" s="1650"/>
      <c r="BF91" s="1650"/>
      <c r="BG91" s="1650"/>
      <c r="BH91" s="1650"/>
      <c r="BI91" s="1650"/>
      <c r="BJ91" s="1650"/>
      <c r="BK91" s="1650"/>
      <c r="BL91" s="1650"/>
      <c r="BM91" s="1650"/>
      <c r="BN91" s="1650"/>
      <c r="BO91" s="1650"/>
      <c r="BP91" s="1650"/>
      <c r="BQ91" s="1650"/>
      <c r="BR91" s="1650"/>
      <c r="BS91" s="1650"/>
      <c r="BT91" s="1650"/>
      <c r="BU91" s="1650"/>
      <c r="BV91" s="1650"/>
      <c r="BW91" s="1650"/>
      <c r="BX91" s="1650"/>
      <c r="BY91" s="1650"/>
      <c r="BZ91" s="1650"/>
      <c r="CA91" s="1650"/>
      <c r="CB91" s="1650"/>
      <c r="CC91" s="1650"/>
      <c r="CD91" s="1678"/>
      <c r="CE91" s="1682"/>
      <c r="CF91" s="1682"/>
      <c r="CG91" s="1682"/>
      <c r="CH91" s="1650"/>
      <c r="CI91" s="1684"/>
    </row>
    <row r="92" spans="1:87" ht="6" customHeight="1">
      <c r="A92" s="1704"/>
      <c r="B92" s="1151"/>
      <c r="C92" s="1151"/>
      <c r="D92" s="1705"/>
      <c r="E92" s="1730"/>
      <c r="F92" s="1731"/>
      <c r="G92" s="1731"/>
      <c r="H92" s="1750"/>
      <c r="I92" s="1751"/>
      <c r="J92" s="1752"/>
      <c r="K92" s="1650"/>
      <c r="L92" s="1650"/>
      <c r="M92" s="1650"/>
      <c r="N92" s="1650"/>
      <c r="O92" s="1650"/>
      <c r="P92" s="1650"/>
      <c r="Q92" s="1650"/>
      <c r="R92" s="1650"/>
      <c r="S92" s="1650"/>
      <c r="T92" s="1650"/>
      <c r="U92" s="1650"/>
      <c r="V92" s="1650"/>
      <c r="W92" s="1650"/>
      <c r="X92" s="1650"/>
      <c r="Y92" s="1650"/>
      <c r="Z92" s="1650"/>
      <c r="AA92" s="1650"/>
      <c r="AB92" s="1650"/>
      <c r="AC92" s="1678"/>
      <c r="AD92" s="1677"/>
      <c r="AE92" s="1650"/>
      <c r="AF92" s="1650"/>
      <c r="AG92" s="1650"/>
      <c r="AH92" s="1650"/>
      <c r="AI92" s="1650"/>
      <c r="AJ92" s="1650"/>
      <c r="AK92" s="1650"/>
      <c r="AL92" s="1650"/>
      <c r="AM92" s="1650"/>
      <c r="AN92" s="1650"/>
      <c r="AO92" s="1650"/>
      <c r="AP92" s="1650"/>
      <c r="AQ92" s="1650"/>
      <c r="AR92" s="1650"/>
      <c r="AS92" s="1650"/>
      <c r="AT92" s="1650"/>
      <c r="AU92" s="1650"/>
      <c r="AV92" s="1650"/>
      <c r="AW92" s="1650"/>
      <c r="AX92" s="1650"/>
      <c r="AY92" s="1650"/>
      <c r="AZ92" s="1650"/>
      <c r="BA92" s="1650"/>
      <c r="BB92" s="1650"/>
      <c r="BC92" s="1650"/>
      <c r="BD92" s="1650"/>
      <c r="BE92" s="1650"/>
      <c r="BF92" s="1650"/>
      <c r="BG92" s="1650"/>
      <c r="BH92" s="1650"/>
      <c r="BI92" s="1650"/>
      <c r="BJ92" s="1650"/>
      <c r="BK92" s="1650"/>
      <c r="BL92" s="1650"/>
      <c r="BM92" s="1650"/>
      <c r="BN92" s="1650"/>
      <c r="BO92" s="1650"/>
      <c r="BP92" s="1650"/>
      <c r="BQ92" s="1650"/>
      <c r="BR92" s="1650"/>
      <c r="BS92" s="1650"/>
      <c r="BT92" s="1650"/>
      <c r="BU92" s="1650"/>
      <c r="BV92" s="1650"/>
      <c r="BW92" s="1650"/>
      <c r="BX92" s="1650"/>
      <c r="BY92" s="1650"/>
      <c r="BZ92" s="1650"/>
      <c r="CA92" s="1650"/>
      <c r="CB92" s="1650"/>
      <c r="CC92" s="1650"/>
      <c r="CD92" s="1678"/>
      <c r="CE92" s="1682"/>
      <c r="CF92" s="1682"/>
      <c r="CG92" s="1682"/>
      <c r="CH92" s="1650" t="s">
        <v>229</v>
      </c>
      <c r="CI92" s="1684"/>
    </row>
    <row r="93" spans="1:87" ht="6" customHeight="1">
      <c r="A93" s="1704"/>
      <c r="B93" s="1151"/>
      <c r="C93" s="1151"/>
      <c r="D93" s="1705"/>
      <c r="E93" s="1730"/>
      <c r="F93" s="1731"/>
      <c r="G93" s="1731"/>
      <c r="H93" s="1750"/>
      <c r="I93" s="1751"/>
      <c r="J93" s="1752"/>
      <c r="K93" s="1650"/>
      <c r="L93" s="1650"/>
      <c r="M93" s="1650"/>
      <c r="N93" s="1650"/>
      <c r="O93" s="1650"/>
      <c r="P93" s="1650"/>
      <c r="Q93" s="1650"/>
      <c r="R93" s="1650"/>
      <c r="S93" s="1650"/>
      <c r="T93" s="1650"/>
      <c r="U93" s="1650"/>
      <c r="V93" s="1650"/>
      <c r="W93" s="1650"/>
      <c r="X93" s="1650"/>
      <c r="Y93" s="1650"/>
      <c r="Z93" s="1650"/>
      <c r="AA93" s="1650"/>
      <c r="AB93" s="1650"/>
      <c r="AC93" s="1678"/>
      <c r="AD93" s="1677"/>
      <c r="AE93" s="1650"/>
      <c r="AF93" s="1650"/>
      <c r="AG93" s="1650"/>
      <c r="AH93" s="1650"/>
      <c r="AI93" s="1650"/>
      <c r="AJ93" s="1650"/>
      <c r="AK93" s="1650"/>
      <c r="AL93" s="1650"/>
      <c r="AM93" s="1650"/>
      <c r="AN93" s="1650"/>
      <c r="AO93" s="1650"/>
      <c r="AP93" s="1650"/>
      <c r="AQ93" s="1650"/>
      <c r="AR93" s="1650"/>
      <c r="AS93" s="1650"/>
      <c r="AT93" s="1650"/>
      <c r="AU93" s="1650"/>
      <c r="AV93" s="1650"/>
      <c r="AW93" s="1650"/>
      <c r="AX93" s="1650"/>
      <c r="AY93" s="1650"/>
      <c r="AZ93" s="1650"/>
      <c r="BA93" s="1650"/>
      <c r="BB93" s="1650"/>
      <c r="BC93" s="1650"/>
      <c r="BD93" s="1650"/>
      <c r="BE93" s="1650"/>
      <c r="BF93" s="1650"/>
      <c r="BG93" s="1650"/>
      <c r="BH93" s="1650"/>
      <c r="BI93" s="1650"/>
      <c r="BJ93" s="1650"/>
      <c r="BK93" s="1650"/>
      <c r="BL93" s="1650"/>
      <c r="BM93" s="1650"/>
      <c r="BN93" s="1650"/>
      <c r="BO93" s="1650"/>
      <c r="BP93" s="1650"/>
      <c r="BQ93" s="1650"/>
      <c r="BR93" s="1650"/>
      <c r="BS93" s="1650"/>
      <c r="BT93" s="1650"/>
      <c r="BU93" s="1650"/>
      <c r="BV93" s="1650"/>
      <c r="BW93" s="1650"/>
      <c r="BX93" s="1650"/>
      <c r="BY93" s="1650"/>
      <c r="BZ93" s="1650"/>
      <c r="CA93" s="1650"/>
      <c r="CB93" s="1650"/>
      <c r="CC93" s="1650"/>
      <c r="CD93" s="1678"/>
      <c r="CE93" s="1682"/>
      <c r="CF93" s="1682"/>
      <c r="CG93" s="1682"/>
      <c r="CH93" s="1650"/>
      <c r="CI93" s="1684"/>
    </row>
    <row r="94" spans="1:87" ht="6" customHeight="1">
      <c r="A94" s="1704"/>
      <c r="B94" s="1151"/>
      <c r="C94" s="1151"/>
      <c r="D94" s="1705"/>
      <c r="E94" s="1730"/>
      <c r="F94" s="1731"/>
      <c r="G94" s="1731"/>
      <c r="H94" s="1753"/>
      <c r="I94" s="1754"/>
      <c r="J94" s="1755"/>
      <c r="K94" s="1634"/>
      <c r="L94" s="1634"/>
      <c r="M94" s="1634"/>
      <c r="N94" s="1634"/>
      <c r="O94" s="1634"/>
      <c r="P94" s="1634"/>
      <c r="Q94" s="1634"/>
      <c r="R94" s="1634"/>
      <c r="S94" s="1634"/>
      <c r="T94" s="1634"/>
      <c r="U94" s="1634"/>
      <c r="V94" s="1634"/>
      <c r="W94" s="1634"/>
      <c r="X94" s="1634"/>
      <c r="Y94" s="1634"/>
      <c r="Z94" s="1634"/>
      <c r="AA94" s="1634"/>
      <c r="AB94" s="1634"/>
      <c r="AC94" s="1686"/>
      <c r="AD94" s="1687"/>
      <c r="AE94" s="1634"/>
      <c r="AF94" s="1634"/>
      <c r="AG94" s="1634"/>
      <c r="AH94" s="1634"/>
      <c r="AI94" s="1634"/>
      <c r="AJ94" s="1634"/>
      <c r="AK94" s="1634"/>
      <c r="AL94" s="1634"/>
      <c r="AM94" s="1634"/>
      <c r="AN94" s="1634"/>
      <c r="AO94" s="1634"/>
      <c r="AP94" s="1634"/>
      <c r="AQ94" s="1634"/>
      <c r="AR94" s="1634"/>
      <c r="AS94" s="1634"/>
      <c r="AT94" s="1634"/>
      <c r="AU94" s="1634"/>
      <c r="AV94" s="1634"/>
      <c r="AW94" s="1634"/>
      <c r="AX94" s="1634"/>
      <c r="AY94" s="1634"/>
      <c r="AZ94" s="1634"/>
      <c r="BA94" s="1634"/>
      <c r="BB94" s="1634"/>
      <c r="BC94" s="1634"/>
      <c r="BD94" s="1634"/>
      <c r="BE94" s="1634"/>
      <c r="BF94" s="1634"/>
      <c r="BG94" s="1634"/>
      <c r="BH94" s="1634"/>
      <c r="BI94" s="1634"/>
      <c r="BJ94" s="1634"/>
      <c r="BK94" s="1634"/>
      <c r="BL94" s="1634"/>
      <c r="BM94" s="1634"/>
      <c r="BN94" s="1634"/>
      <c r="BO94" s="1634"/>
      <c r="BP94" s="1634"/>
      <c r="BQ94" s="1634"/>
      <c r="BR94" s="1634"/>
      <c r="BS94" s="1634"/>
      <c r="BT94" s="1634"/>
      <c r="BU94" s="1634"/>
      <c r="BV94" s="1634"/>
      <c r="BW94" s="1634"/>
      <c r="BX94" s="1634"/>
      <c r="BY94" s="1634"/>
      <c r="BZ94" s="1634"/>
      <c r="CA94" s="1634"/>
      <c r="CB94" s="1634"/>
      <c r="CC94" s="1634"/>
      <c r="CD94" s="1686"/>
      <c r="CE94" s="1688"/>
      <c r="CF94" s="1688"/>
      <c r="CG94" s="1688"/>
      <c r="CH94" s="1634"/>
      <c r="CI94" s="1689"/>
    </row>
    <row r="95" spans="1:87" ht="6" customHeight="1">
      <c r="A95" s="1704"/>
      <c r="B95" s="1151"/>
      <c r="C95" s="1151"/>
      <c r="D95" s="1705"/>
      <c r="E95" s="1730"/>
      <c r="F95" s="1731"/>
      <c r="G95" s="1731"/>
      <c r="H95" s="1690" t="s">
        <v>359</v>
      </c>
      <c r="I95" s="1691"/>
      <c r="J95" s="1692"/>
      <c r="K95" s="1699"/>
      <c r="L95" s="1638"/>
      <c r="M95" s="1638"/>
      <c r="N95" s="1638"/>
      <c r="O95" s="1638"/>
      <c r="P95" s="1638"/>
      <c r="Q95" s="1638"/>
      <c r="R95" s="1638"/>
      <c r="S95" s="1638"/>
      <c r="T95" s="1638"/>
      <c r="U95" s="1638"/>
      <c r="V95" s="1638"/>
      <c r="W95" s="1638"/>
      <c r="X95" s="1638"/>
      <c r="Y95" s="1638"/>
      <c r="Z95" s="1638"/>
      <c r="AA95" s="1638"/>
      <c r="AB95" s="1638"/>
      <c r="AC95" s="1700"/>
      <c r="AD95" s="1699"/>
      <c r="AE95" s="1638"/>
      <c r="AF95" s="1638"/>
      <c r="AG95" s="1638"/>
      <c r="AH95" s="1638"/>
      <c r="AI95" s="1638"/>
      <c r="AJ95" s="1638"/>
      <c r="AK95" s="1638"/>
      <c r="AL95" s="1638"/>
      <c r="AM95" s="1638"/>
      <c r="AN95" s="1638"/>
      <c r="AO95" s="1638"/>
      <c r="AP95" s="1638"/>
      <c r="AQ95" s="1638"/>
      <c r="AR95" s="1638"/>
      <c r="AS95" s="1638"/>
      <c r="AT95" s="1638"/>
      <c r="AU95" s="1638"/>
      <c r="AV95" s="1638"/>
      <c r="AW95" s="1638"/>
      <c r="AX95" s="1638"/>
      <c r="AY95" s="1638"/>
      <c r="AZ95" s="1638"/>
      <c r="BA95" s="1638"/>
      <c r="BB95" s="1638"/>
      <c r="BC95" s="1638"/>
      <c r="BD95" s="1638"/>
      <c r="BE95" s="1638"/>
      <c r="BF95" s="1638"/>
      <c r="BG95" s="1638"/>
      <c r="BH95" s="1638"/>
      <c r="BI95" s="1638"/>
      <c r="BJ95" s="1638"/>
      <c r="BK95" s="1638"/>
      <c r="BL95" s="1638"/>
      <c r="BM95" s="1638"/>
      <c r="BN95" s="1638"/>
      <c r="BO95" s="1638"/>
      <c r="BP95" s="1638"/>
      <c r="BQ95" s="1638"/>
      <c r="BR95" s="1638"/>
      <c r="BS95" s="1638"/>
      <c r="BT95" s="1638"/>
      <c r="BU95" s="1638"/>
      <c r="BV95" s="1638"/>
      <c r="BW95" s="1638"/>
      <c r="BX95" s="1638"/>
      <c r="BY95" s="1638"/>
      <c r="BZ95" s="1638"/>
      <c r="CA95" s="1638"/>
      <c r="CB95" s="1638"/>
      <c r="CC95" s="1638"/>
      <c r="CD95" s="1700"/>
      <c r="CE95" s="1701"/>
      <c r="CF95" s="1701"/>
      <c r="CG95" s="1701"/>
      <c r="CH95" s="1638" t="s">
        <v>229</v>
      </c>
      <c r="CI95" s="1702"/>
    </row>
    <row r="96" spans="1:87" ht="6" customHeight="1">
      <c r="A96" s="1704"/>
      <c r="B96" s="1151"/>
      <c r="C96" s="1151"/>
      <c r="D96" s="1705"/>
      <c r="E96" s="1730"/>
      <c r="F96" s="1731"/>
      <c r="G96" s="1731"/>
      <c r="H96" s="1693"/>
      <c r="I96" s="1694"/>
      <c r="J96" s="1695"/>
      <c r="K96" s="1677"/>
      <c r="L96" s="1650"/>
      <c r="M96" s="1650"/>
      <c r="N96" s="1650"/>
      <c r="O96" s="1650"/>
      <c r="P96" s="1650"/>
      <c r="Q96" s="1650"/>
      <c r="R96" s="1650"/>
      <c r="S96" s="1650"/>
      <c r="T96" s="1650"/>
      <c r="U96" s="1650"/>
      <c r="V96" s="1650"/>
      <c r="W96" s="1650"/>
      <c r="X96" s="1650"/>
      <c r="Y96" s="1650"/>
      <c r="Z96" s="1650"/>
      <c r="AA96" s="1650"/>
      <c r="AB96" s="1650"/>
      <c r="AC96" s="1678"/>
      <c r="AD96" s="1677"/>
      <c r="AE96" s="1650"/>
      <c r="AF96" s="1650"/>
      <c r="AG96" s="1650"/>
      <c r="AH96" s="1650"/>
      <c r="AI96" s="1650"/>
      <c r="AJ96" s="1650"/>
      <c r="AK96" s="1650"/>
      <c r="AL96" s="1650"/>
      <c r="AM96" s="1650"/>
      <c r="AN96" s="1650"/>
      <c r="AO96" s="1650"/>
      <c r="AP96" s="1650"/>
      <c r="AQ96" s="1650"/>
      <c r="AR96" s="1650"/>
      <c r="AS96" s="1650"/>
      <c r="AT96" s="1650"/>
      <c r="AU96" s="1650"/>
      <c r="AV96" s="1650"/>
      <c r="AW96" s="1650"/>
      <c r="AX96" s="1650"/>
      <c r="AY96" s="1650"/>
      <c r="AZ96" s="1650"/>
      <c r="BA96" s="1650"/>
      <c r="BB96" s="1650"/>
      <c r="BC96" s="1650"/>
      <c r="BD96" s="1650"/>
      <c r="BE96" s="1650"/>
      <c r="BF96" s="1650"/>
      <c r="BG96" s="1650"/>
      <c r="BH96" s="1650"/>
      <c r="BI96" s="1650"/>
      <c r="BJ96" s="1650"/>
      <c r="BK96" s="1650"/>
      <c r="BL96" s="1650"/>
      <c r="BM96" s="1650"/>
      <c r="BN96" s="1650"/>
      <c r="BO96" s="1650"/>
      <c r="BP96" s="1650"/>
      <c r="BQ96" s="1650"/>
      <c r="BR96" s="1650"/>
      <c r="BS96" s="1650"/>
      <c r="BT96" s="1650"/>
      <c r="BU96" s="1650"/>
      <c r="BV96" s="1650"/>
      <c r="BW96" s="1650"/>
      <c r="BX96" s="1650"/>
      <c r="BY96" s="1650"/>
      <c r="BZ96" s="1650"/>
      <c r="CA96" s="1650"/>
      <c r="CB96" s="1650"/>
      <c r="CC96" s="1650"/>
      <c r="CD96" s="1678"/>
      <c r="CE96" s="1682"/>
      <c r="CF96" s="1682"/>
      <c r="CG96" s="1682"/>
      <c r="CH96" s="1650"/>
      <c r="CI96" s="1684"/>
    </row>
    <row r="97" spans="1:87" ht="6" customHeight="1">
      <c r="A97" s="1704"/>
      <c r="B97" s="1151"/>
      <c r="C97" s="1151"/>
      <c r="D97" s="1705"/>
      <c r="E97" s="1730"/>
      <c r="F97" s="1731"/>
      <c r="G97" s="1731"/>
      <c r="H97" s="1693"/>
      <c r="I97" s="1694"/>
      <c r="J97" s="1695"/>
      <c r="K97" s="1677"/>
      <c r="L97" s="1650"/>
      <c r="M97" s="1650"/>
      <c r="N97" s="1650"/>
      <c r="O97" s="1650"/>
      <c r="P97" s="1650"/>
      <c r="Q97" s="1650"/>
      <c r="R97" s="1650"/>
      <c r="S97" s="1650"/>
      <c r="T97" s="1650"/>
      <c r="U97" s="1650"/>
      <c r="V97" s="1650"/>
      <c r="W97" s="1650"/>
      <c r="X97" s="1650"/>
      <c r="Y97" s="1650"/>
      <c r="Z97" s="1650"/>
      <c r="AA97" s="1650"/>
      <c r="AB97" s="1650"/>
      <c r="AC97" s="1678"/>
      <c r="AD97" s="1677"/>
      <c r="AE97" s="1650"/>
      <c r="AF97" s="1650"/>
      <c r="AG97" s="1650"/>
      <c r="AH97" s="1650"/>
      <c r="AI97" s="1650"/>
      <c r="AJ97" s="1650"/>
      <c r="AK97" s="1650"/>
      <c r="AL97" s="1650"/>
      <c r="AM97" s="1650"/>
      <c r="AN97" s="1650"/>
      <c r="AO97" s="1650"/>
      <c r="AP97" s="1650"/>
      <c r="AQ97" s="1650"/>
      <c r="AR97" s="1650"/>
      <c r="AS97" s="1650"/>
      <c r="AT97" s="1650"/>
      <c r="AU97" s="1650"/>
      <c r="AV97" s="1650"/>
      <c r="AW97" s="1650"/>
      <c r="AX97" s="1650"/>
      <c r="AY97" s="1650"/>
      <c r="AZ97" s="1650"/>
      <c r="BA97" s="1650"/>
      <c r="BB97" s="1650"/>
      <c r="BC97" s="1650"/>
      <c r="BD97" s="1650"/>
      <c r="BE97" s="1650"/>
      <c r="BF97" s="1650"/>
      <c r="BG97" s="1650"/>
      <c r="BH97" s="1650"/>
      <c r="BI97" s="1650"/>
      <c r="BJ97" s="1650"/>
      <c r="BK97" s="1650"/>
      <c r="BL97" s="1650"/>
      <c r="BM97" s="1650"/>
      <c r="BN97" s="1650"/>
      <c r="BO97" s="1650"/>
      <c r="BP97" s="1650"/>
      <c r="BQ97" s="1650"/>
      <c r="BR97" s="1650"/>
      <c r="BS97" s="1650"/>
      <c r="BT97" s="1650"/>
      <c r="BU97" s="1650"/>
      <c r="BV97" s="1650"/>
      <c r="BW97" s="1650"/>
      <c r="BX97" s="1650"/>
      <c r="BY97" s="1650"/>
      <c r="BZ97" s="1650"/>
      <c r="CA97" s="1650"/>
      <c r="CB97" s="1650"/>
      <c r="CC97" s="1650"/>
      <c r="CD97" s="1678"/>
      <c r="CE97" s="1682"/>
      <c r="CF97" s="1682"/>
      <c r="CG97" s="1682"/>
      <c r="CH97" s="1650"/>
      <c r="CI97" s="1684"/>
    </row>
    <row r="98" spans="1:87" ht="6" customHeight="1">
      <c r="A98" s="1704"/>
      <c r="B98" s="1151"/>
      <c r="C98" s="1151"/>
      <c r="D98" s="1705"/>
      <c r="E98" s="1730"/>
      <c r="F98" s="1731"/>
      <c r="G98" s="1731"/>
      <c r="H98" s="1693"/>
      <c r="I98" s="1694"/>
      <c r="J98" s="1695"/>
      <c r="K98" s="1677"/>
      <c r="L98" s="1650"/>
      <c r="M98" s="1650"/>
      <c r="N98" s="1650"/>
      <c r="O98" s="1650"/>
      <c r="P98" s="1650"/>
      <c r="Q98" s="1650"/>
      <c r="R98" s="1650"/>
      <c r="S98" s="1650"/>
      <c r="T98" s="1650"/>
      <c r="U98" s="1650"/>
      <c r="V98" s="1650"/>
      <c r="W98" s="1650"/>
      <c r="X98" s="1650"/>
      <c r="Y98" s="1650"/>
      <c r="Z98" s="1650"/>
      <c r="AA98" s="1650"/>
      <c r="AB98" s="1650"/>
      <c r="AC98" s="1678"/>
      <c r="AD98" s="1677"/>
      <c r="AE98" s="1650"/>
      <c r="AF98" s="1650"/>
      <c r="AG98" s="1650"/>
      <c r="AH98" s="1650"/>
      <c r="AI98" s="1650"/>
      <c r="AJ98" s="1650"/>
      <c r="AK98" s="1650"/>
      <c r="AL98" s="1650"/>
      <c r="AM98" s="1650"/>
      <c r="AN98" s="1650"/>
      <c r="AO98" s="1650"/>
      <c r="AP98" s="1650"/>
      <c r="AQ98" s="1650"/>
      <c r="AR98" s="1650"/>
      <c r="AS98" s="1650"/>
      <c r="AT98" s="1650"/>
      <c r="AU98" s="1650"/>
      <c r="AV98" s="1650"/>
      <c r="AW98" s="1650"/>
      <c r="AX98" s="1650"/>
      <c r="AY98" s="1650"/>
      <c r="AZ98" s="1650"/>
      <c r="BA98" s="1650"/>
      <c r="BB98" s="1650"/>
      <c r="BC98" s="1650"/>
      <c r="BD98" s="1650"/>
      <c r="BE98" s="1650"/>
      <c r="BF98" s="1650"/>
      <c r="BG98" s="1650"/>
      <c r="BH98" s="1650"/>
      <c r="BI98" s="1650"/>
      <c r="BJ98" s="1650"/>
      <c r="BK98" s="1650"/>
      <c r="BL98" s="1650"/>
      <c r="BM98" s="1650"/>
      <c r="BN98" s="1650"/>
      <c r="BO98" s="1650"/>
      <c r="BP98" s="1650"/>
      <c r="BQ98" s="1650"/>
      <c r="BR98" s="1650"/>
      <c r="BS98" s="1650"/>
      <c r="BT98" s="1650"/>
      <c r="BU98" s="1650"/>
      <c r="BV98" s="1650"/>
      <c r="BW98" s="1650"/>
      <c r="BX98" s="1650"/>
      <c r="BY98" s="1650"/>
      <c r="BZ98" s="1650"/>
      <c r="CA98" s="1650"/>
      <c r="CB98" s="1650"/>
      <c r="CC98" s="1650"/>
      <c r="CD98" s="1678"/>
      <c r="CE98" s="1682"/>
      <c r="CF98" s="1682"/>
      <c r="CG98" s="1682"/>
      <c r="CH98" s="1650" t="s">
        <v>229</v>
      </c>
      <c r="CI98" s="1684"/>
    </row>
    <row r="99" spans="1:87" ht="6" customHeight="1">
      <c r="A99" s="1704"/>
      <c r="B99" s="1151"/>
      <c r="C99" s="1151"/>
      <c r="D99" s="1705"/>
      <c r="E99" s="1730"/>
      <c r="F99" s="1731"/>
      <c r="G99" s="1731"/>
      <c r="H99" s="1693"/>
      <c r="I99" s="1694"/>
      <c r="J99" s="1695"/>
      <c r="K99" s="1677"/>
      <c r="L99" s="1650"/>
      <c r="M99" s="1650"/>
      <c r="N99" s="1650"/>
      <c r="O99" s="1650"/>
      <c r="P99" s="1650"/>
      <c r="Q99" s="1650"/>
      <c r="R99" s="1650"/>
      <c r="S99" s="1650"/>
      <c r="T99" s="1650"/>
      <c r="U99" s="1650"/>
      <c r="V99" s="1650"/>
      <c r="W99" s="1650"/>
      <c r="X99" s="1650"/>
      <c r="Y99" s="1650"/>
      <c r="Z99" s="1650"/>
      <c r="AA99" s="1650"/>
      <c r="AB99" s="1650"/>
      <c r="AC99" s="1678"/>
      <c r="AD99" s="1677"/>
      <c r="AE99" s="1650"/>
      <c r="AF99" s="1650"/>
      <c r="AG99" s="1650"/>
      <c r="AH99" s="1650"/>
      <c r="AI99" s="1650"/>
      <c r="AJ99" s="1650"/>
      <c r="AK99" s="1650"/>
      <c r="AL99" s="1650"/>
      <c r="AM99" s="1650"/>
      <c r="AN99" s="1650"/>
      <c r="AO99" s="1650"/>
      <c r="AP99" s="1650"/>
      <c r="AQ99" s="1650"/>
      <c r="AR99" s="1650"/>
      <c r="AS99" s="1650"/>
      <c r="AT99" s="1650"/>
      <c r="AU99" s="1650"/>
      <c r="AV99" s="1650"/>
      <c r="AW99" s="1650"/>
      <c r="AX99" s="1650"/>
      <c r="AY99" s="1650"/>
      <c r="AZ99" s="1650"/>
      <c r="BA99" s="1650"/>
      <c r="BB99" s="1650"/>
      <c r="BC99" s="1650"/>
      <c r="BD99" s="1650"/>
      <c r="BE99" s="1650"/>
      <c r="BF99" s="1650"/>
      <c r="BG99" s="1650"/>
      <c r="BH99" s="1650"/>
      <c r="BI99" s="1650"/>
      <c r="BJ99" s="1650"/>
      <c r="BK99" s="1650"/>
      <c r="BL99" s="1650"/>
      <c r="BM99" s="1650"/>
      <c r="BN99" s="1650"/>
      <c r="BO99" s="1650"/>
      <c r="BP99" s="1650"/>
      <c r="BQ99" s="1650"/>
      <c r="BR99" s="1650"/>
      <c r="BS99" s="1650"/>
      <c r="BT99" s="1650"/>
      <c r="BU99" s="1650"/>
      <c r="BV99" s="1650"/>
      <c r="BW99" s="1650"/>
      <c r="BX99" s="1650"/>
      <c r="BY99" s="1650"/>
      <c r="BZ99" s="1650"/>
      <c r="CA99" s="1650"/>
      <c r="CB99" s="1650"/>
      <c r="CC99" s="1650"/>
      <c r="CD99" s="1678"/>
      <c r="CE99" s="1682"/>
      <c r="CF99" s="1682"/>
      <c r="CG99" s="1682"/>
      <c r="CH99" s="1650"/>
      <c r="CI99" s="1684"/>
    </row>
    <row r="100" spans="1:87" ht="6" customHeight="1" thickBot="1">
      <c r="A100" s="1706"/>
      <c r="B100" s="1586"/>
      <c r="C100" s="1586"/>
      <c r="D100" s="1707"/>
      <c r="E100" s="1732"/>
      <c r="F100" s="1733"/>
      <c r="G100" s="1733"/>
      <c r="H100" s="1696"/>
      <c r="I100" s="1697"/>
      <c r="J100" s="1698"/>
      <c r="K100" s="1679"/>
      <c r="L100" s="1680"/>
      <c r="M100" s="1680"/>
      <c r="N100" s="1680"/>
      <c r="O100" s="1680"/>
      <c r="P100" s="1680"/>
      <c r="Q100" s="1680"/>
      <c r="R100" s="1680"/>
      <c r="S100" s="1680"/>
      <c r="T100" s="1680"/>
      <c r="U100" s="1680"/>
      <c r="V100" s="1680"/>
      <c r="W100" s="1680"/>
      <c r="X100" s="1680"/>
      <c r="Y100" s="1680"/>
      <c r="Z100" s="1680"/>
      <c r="AA100" s="1680"/>
      <c r="AB100" s="1680"/>
      <c r="AC100" s="1681"/>
      <c r="AD100" s="1679"/>
      <c r="AE100" s="1680"/>
      <c r="AF100" s="1680"/>
      <c r="AG100" s="1680"/>
      <c r="AH100" s="1680"/>
      <c r="AI100" s="1680"/>
      <c r="AJ100" s="1680"/>
      <c r="AK100" s="1680"/>
      <c r="AL100" s="1680"/>
      <c r="AM100" s="1680"/>
      <c r="AN100" s="1680"/>
      <c r="AO100" s="1680"/>
      <c r="AP100" s="1680"/>
      <c r="AQ100" s="1680"/>
      <c r="AR100" s="1680"/>
      <c r="AS100" s="1680"/>
      <c r="AT100" s="1680"/>
      <c r="AU100" s="1680"/>
      <c r="AV100" s="1680"/>
      <c r="AW100" s="1680"/>
      <c r="AX100" s="1680"/>
      <c r="AY100" s="1680"/>
      <c r="AZ100" s="1680"/>
      <c r="BA100" s="1680"/>
      <c r="BB100" s="1680"/>
      <c r="BC100" s="1680"/>
      <c r="BD100" s="1680"/>
      <c r="BE100" s="1680"/>
      <c r="BF100" s="1680"/>
      <c r="BG100" s="1680"/>
      <c r="BH100" s="1680"/>
      <c r="BI100" s="1680"/>
      <c r="BJ100" s="1680"/>
      <c r="BK100" s="1680"/>
      <c r="BL100" s="1680"/>
      <c r="BM100" s="1680"/>
      <c r="BN100" s="1680"/>
      <c r="BO100" s="1680"/>
      <c r="BP100" s="1680"/>
      <c r="BQ100" s="1680"/>
      <c r="BR100" s="1680"/>
      <c r="BS100" s="1680"/>
      <c r="BT100" s="1680"/>
      <c r="BU100" s="1680"/>
      <c r="BV100" s="1680"/>
      <c r="BW100" s="1680"/>
      <c r="BX100" s="1680"/>
      <c r="BY100" s="1680"/>
      <c r="BZ100" s="1680"/>
      <c r="CA100" s="1680"/>
      <c r="CB100" s="1680"/>
      <c r="CC100" s="1680"/>
      <c r="CD100" s="1681"/>
      <c r="CE100" s="1683"/>
      <c r="CF100" s="1683"/>
      <c r="CG100" s="1683"/>
      <c r="CH100" s="1680"/>
      <c r="CI100" s="1685"/>
    </row>
    <row r="101" spans="1:87" ht="6" customHeight="1">
      <c r="A101" s="1703">
        <v>4</v>
      </c>
      <c r="B101" s="1583"/>
      <c r="C101" s="1583"/>
      <c r="D101" s="1583"/>
      <c r="E101" s="1708" t="s">
        <v>488</v>
      </c>
      <c r="F101" s="1708"/>
      <c r="G101" s="1708"/>
      <c r="H101" s="1708"/>
      <c r="I101" s="1708"/>
      <c r="J101" s="1708"/>
      <c r="K101" s="1708"/>
      <c r="L101" s="1708"/>
      <c r="M101" s="1708"/>
      <c r="N101" s="1708"/>
      <c r="O101" s="1708"/>
      <c r="P101" s="1708"/>
      <c r="Q101" s="1708"/>
      <c r="R101" s="1709"/>
      <c r="S101" s="1709"/>
      <c r="T101" s="1709"/>
      <c r="U101" s="1709"/>
      <c r="V101" s="1709"/>
      <c r="W101" s="1709"/>
      <c r="X101" s="1709"/>
      <c r="Y101" s="1709"/>
      <c r="Z101" s="1709"/>
      <c r="AA101" s="1709"/>
      <c r="AB101" s="1709"/>
      <c r="AC101" s="1709"/>
      <c r="AD101" s="1709"/>
      <c r="AE101" s="1709"/>
      <c r="AF101" s="1709"/>
      <c r="AG101" s="1709"/>
      <c r="AH101" s="1709"/>
      <c r="AI101" s="1709"/>
      <c r="AJ101" s="1709"/>
      <c r="AK101" s="1709"/>
      <c r="AL101" s="1709"/>
      <c r="AM101" s="1709"/>
      <c r="AN101" s="1709"/>
      <c r="AO101" s="1709"/>
      <c r="AP101" s="1709"/>
      <c r="AQ101" s="1709"/>
      <c r="AR101" s="1709"/>
      <c r="AS101" s="1709"/>
      <c r="AT101" s="1709"/>
      <c r="AU101" s="1709"/>
      <c r="AV101" s="1709"/>
      <c r="AW101" s="1709"/>
      <c r="AX101" s="1709"/>
      <c r="AY101" s="1709"/>
      <c r="AZ101" s="1709"/>
      <c r="BA101" s="1709"/>
      <c r="BB101" s="1709"/>
      <c r="BC101" s="1708" t="s">
        <v>430</v>
      </c>
      <c r="BD101" s="1708"/>
      <c r="BE101" s="1708"/>
      <c r="BF101" s="1708"/>
      <c r="BG101" s="1708"/>
      <c r="BH101" s="1708"/>
      <c r="BI101" s="1708"/>
      <c r="BJ101" s="1708"/>
      <c r="BK101" s="1709"/>
      <c r="BL101" s="1709"/>
      <c r="BM101" s="1709"/>
      <c r="BN101" s="1709"/>
      <c r="BO101" s="1709"/>
      <c r="BP101" s="1709"/>
      <c r="BQ101" s="1709"/>
      <c r="BR101" s="1709"/>
      <c r="BS101" s="1709"/>
      <c r="BT101" s="1709"/>
      <c r="BU101" s="1709"/>
      <c r="BV101" s="1709"/>
      <c r="BW101" s="1709"/>
      <c r="BX101" s="1709"/>
      <c r="BY101" s="1709"/>
      <c r="BZ101" s="1709"/>
      <c r="CA101" s="1709"/>
      <c r="CB101" s="1709"/>
      <c r="CC101" s="1709"/>
      <c r="CD101" s="1709"/>
      <c r="CE101" s="1709"/>
      <c r="CF101" s="1709"/>
      <c r="CG101" s="1709"/>
      <c r="CH101" s="1709"/>
      <c r="CI101" s="1710"/>
    </row>
    <row r="102" spans="1:87" ht="6" customHeight="1">
      <c r="A102" s="1704"/>
      <c r="B102" s="1151"/>
      <c r="C102" s="1151"/>
      <c r="D102" s="1151"/>
      <c r="E102" s="1193"/>
      <c r="F102" s="1193"/>
      <c r="G102" s="1193"/>
      <c r="H102" s="1193"/>
      <c r="I102" s="1193"/>
      <c r="J102" s="1193"/>
      <c r="K102" s="1193"/>
      <c r="L102" s="1193"/>
      <c r="M102" s="1193"/>
      <c r="N102" s="1193"/>
      <c r="O102" s="1193"/>
      <c r="P102" s="1193"/>
      <c r="Q102" s="119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3"/>
      <c r="AW102" s="403"/>
      <c r="AX102" s="403"/>
      <c r="AY102" s="403"/>
      <c r="AZ102" s="403"/>
      <c r="BA102" s="403"/>
      <c r="BB102" s="403"/>
      <c r="BC102" s="1193"/>
      <c r="BD102" s="1193"/>
      <c r="BE102" s="1193"/>
      <c r="BF102" s="1193"/>
      <c r="BG102" s="1193"/>
      <c r="BH102" s="1193"/>
      <c r="BI102" s="1193"/>
      <c r="BJ102" s="1193"/>
      <c r="BK102" s="403"/>
      <c r="BL102" s="403"/>
      <c r="BM102" s="403"/>
      <c r="BN102" s="403"/>
      <c r="BO102" s="403"/>
      <c r="BP102" s="403"/>
      <c r="BQ102" s="403"/>
      <c r="BR102" s="403"/>
      <c r="BS102" s="403"/>
      <c r="BT102" s="403"/>
      <c r="BU102" s="403"/>
      <c r="BV102" s="403"/>
      <c r="BW102" s="403"/>
      <c r="BX102" s="403"/>
      <c r="BY102" s="403"/>
      <c r="BZ102" s="403"/>
      <c r="CA102" s="403"/>
      <c r="CB102" s="403"/>
      <c r="CC102" s="403"/>
      <c r="CD102" s="403"/>
      <c r="CE102" s="403"/>
      <c r="CF102" s="403"/>
      <c r="CG102" s="403"/>
      <c r="CH102" s="403"/>
      <c r="CI102" s="1711"/>
    </row>
    <row r="103" spans="1:87" ht="6" customHeight="1">
      <c r="A103" s="1704"/>
      <c r="B103" s="1151"/>
      <c r="C103" s="1151"/>
      <c r="D103" s="1151"/>
      <c r="E103" s="1193"/>
      <c r="F103" s="1193"/>
      <c r="G103" s="1193"/>
      <c r="H103" s="1193"/>
      <c r="I103" s="1193"/>
      <c r="J103" s="1193"/>
      <c r="K103" s="1193"/>
      <c r="L103" s="1193"/>
      <c r="M103" s="1193"/>
      <c r="N103" s="1193"/>
      <c r="O103" s="1193"/>
      <c r="P103" s="1193"/>
      <c r="Q103" s="1193"/>
      <c r="R103" s="403"/>
      <c r="S103" s="403"/>
      <c r="T103" s="403"/>
      <c r="U103" s="403"/>
      <c r="V103" s="403"/>
      <c r="W103" s="403"/>
      <c r="X103" s="403"/>
      <c r="Y103" s="403"/>
      <c r="Z103" s="403"/>
      <c r="AA103" s="403"/>
      <c r="AB103" s="403"/>
      <c r="AC103" s="403"/>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3"/>
      <c r="AY103" s="403"/>
      <c r="AZ103" s="403"/>
      <c r="BA103" s="403"/>
      <c r="BB103" s="403"/>
      <c r="BC103" s="1193"/>
      <c r="BD103" s="1193"/>
      <c r="BE103" s="1193"/>
      <c r="BF103" s="1193"/>
      <c r="BG103" s="1193"/>
      <c r="BH103" s="1193"/>
      <c r="BI103" s="1193"/>
      <c r="BJ103" s="1193"/>
      <c r="BK103" s="403"/>
      <c r="BL103" s="403"/>
      <c r="BM103" s="403"/>
      <c r="BN103" s="403"/>
      <c r="BO103" s="403"/>
      <c r="BP103" s="403"/>
      <c r="BQ103" s="403"/>
      <c r="BR103" s="403"/>
      <c r="BS103" s="403"/>
      <c r="BT103" s="403"/>
      <c r="BU103" s="403"/>
      <c r="BV103" s="403"/>
      <c r="BW103" s="403"/>
      <c r="BX103" s="403"/>
      <c r="BY103" s="403"/>
      <c r="BZ103" s="403"/>
      <c r="CA103" s="403"/>
      <c r="CB103" s="403"/>
      <c r="CC103" s="403"/>
      <c r="CD103" s="403"/>
      <c r="CE103" s="403"/>
      <c r="CF103" s="403"/>
      <c r="CG103" s="403"/>
      <c r="CH103" s="403"/>
      <c r="CI103" s="1711"/>
    </row>
    <row r="104" spans="1:87" ht="6" customHeight="1">
      <c r="A104" s="1704"/>
      <c r="B104" s="1151"/>
      <c r="C104" s="1151"/>
      <c r="D104" s="1151"/>
      <c r="E104" s="1193" t="s">
        <v>489</v>
      </c>
      <c r="F104" s="1712"/>
      <c r="G104" s="1712"/>
      <c r="H104" s="1712"/>
      <c r="I104" s="1712"/>
      <c r="J104" s="1712"/>
      <c r="K104" s="1712"/>
      <c r="L104" s="1712"/>
      <c r="M104" s="1712"/>
      <c r="N104" s="1712"/>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403"/>
      <c r="AL104" s="403"/>
      <c r="AM104" s="403"/>
      <c r="AN104" s="403"/>
      <c r="AO104" s="403"/>
      <c r="AP104" s="403"/>
      <c r="AQ104" s="403"/>
      <c r="AR104" s="403"/>
      <c r="AS104" s="403"/>
      <c r="AT104" s="1193" t="s">
        <v>490</v>
      </c>
      <c r="AU104" s="1193"/>
      <c r="AV104" s="1193"/>
      <c r="AW104" s="1193"/>
      <c r="AX104" s="1193"/>
      <c r="AY104" s="1193"/>
      <c r="AZ104" s="1193"/>
      <c r="BA104" s="1193"/>
      <c r="BB104" s="1193"/>
      <c r="BC104" s="1716"/>
      <c r="BD104" s="1716"/>
      <c r="BE104" s="1716"/>
      <c r="BF104" s="1713" t="s">
        <v>240</v>
      </c>
      <c r="BG104" s="1716"/>
      <c r="BH104" s="1716"/>
      <c r="BI104" s="1716"/>
      <c r="BJ104" s="1756" t="s">
        <v>491</v>
      </c>
      <c r="BK104" s="1756"/>
      <c r="BL104" s="1716"/>
      <c r="BM104" s="1716"/>
      <c r="BN104" s="1716"/>
      <c r="BO104" s="1713" t="s">
        <v>240</v>
      </c>
      <c r="BP104" s="1716"/>
      <c r="BQ104" s="1716"/>
      <c r="BR104" s="1716"/>
      <c r="BS104" s="1193" t="s">
        <v>492</v>
      </c>
      <c r="BT104" s="1193"/>
      <c r="BU104" s="1193"/>
      <c r="BV104" s="1193"/>
      <c r="BW104" s="1193"/>
      <c r="BX104" s="1193"/>
      <c r="BY104" s="1193"/>
      <c r="BZ104" s="1193"/>
      <c r="CA104" s="1193"/>
      <c r="CB104" s="1193"/>
      <c r="CC104" s="1193"/>
      <c r="CD104" s="1193"/>
      <c r="CE104" s="1719"/>
      <c r="CF104" s="1719"/>
      <c r="CG104" s="1719"/>
      <c r="CH104" s="1722" t="s">
        <v>493</v>
      </c>
      <c r="CI104" s="1723"/>
    </row>
    <row r="105" spans="1:87" ht="6" customHeight="1">
      <c r="A105" s="1704"/>
      <c r="B105" s="1151"/>
      <c r="C105" s="1151"/>
      <c r="D105" s="1151"/>
      <c r="E105" s="1712"/>
      <c r="F105" s="1712"/>
      <c r="G105" s="1712"/>
      <c r="H105" s="1712"/>
      <c r="I105" s="1712"/>
      <c r="J105" s="1712"/>
      <c r="K105" s="1712"/>
      <c r="L105" s="1712"/>
      <c r="M105" s="1712"/>
      <c r="N105" s="1712"/>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c r="AK105" s="403"/>
      <c r="AL105" s="403"/>
      <c r="AM105" s="403"/>
      <c r="AN105" s="403"/>
      <c r="AO105" s="403"/>
      <c r="AP105" s="403"/>
      <c r="AQ105" s="403"/>
      <c r="AR105" s="403"/>
      <c r="AS105" s="403"/>
      <c r="AT105" s="1193"/>
      <c r="AU105" s="1193"/>
      <c r="AV105" s="1193"/>
      <c r="AW105" s="1193"/>
      <c r="AX105" s="1193"/>
      <c r="AY105" s="1193"/>
      <c r="AZ105" s="1193"/>
      <c r="BA105" s="1193"/>
      <c r="BB105" s="1193"/>
      <c r="BC105" s="1717"/>
      <c r="BD105" s="1717"/>
      <c r="BE105" s="1717"/>
      <c r="BF105" s="1714"/>
      <c r="BG105" s="1717"/>
      <c r="BH105" s="1717"/>
      <c r="BI105" s="1717"/>
      <c r="BJ105" s="1757"/>
      <c r="BK105" s="1757"/>
      <c r="BL105" s="1717"/>
      <c r="BM105" s="1717"/>
      <c r="BN105" s="1717"/>
      <c r="BO105" s="1714"/>
      <c r="BP105" s="1717"/>
      <c r="BQ105" s="1717"/>
      <c r="BR105" s="1717"/>
      <c r="BS105" s="1193"/>
      <c r="BT105" s="1193"/>
      <c r="BU105" s="1193"/>
      <c r="BV105" s="1193"/>
      <c r="BW105" s="1193"/>
      <c r="BX105" s="1193"/>
      <c r="BY105" s="1193"/>
      <c r="BZ105" s="1193"/>
      <c r="CA105" s="1193"/>
      <c r="CB105" s="1193"/>
      <c r="CC105" s="1193"/>
      <c r="CD105" s="1193"/>
      <c r="CE105" s="1720"/>
      <c r="CF105" s="1720"/>
      <c r="CG105" s="1720"/>
      <c r="CH105" s="1724"/>
      <c r="CI105" s="1725"/>
    </row>
    <row r="106" spans="1:87" ht="6" customHeight="1">
      <c r="A106" s="1704"/>
      <c r="B106" s="1151"/>
      <c r="C106" s="1151"/>
      <c r="D106" s="1151"/>
      <c r="E106" s="1712"/>
      <c r="F106" s="1712"/>
      <c r="G106" s="1712"/>
      <c r="H106" s="1712"/>
      <c r="I106" s="1712"/>
      <c r="J106" s="1712"/>
      <c r="K106" s="1712"/>
      <c r="L106" s="1712"/>
      <c r="M106" s="1712"/>
      <c r="N106" s="1712"/>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1193"/>
      <c r="AU106" s="1193"/>
      <c r="AV106" s="1193"/>
      <c r="AW106" s="1193"/>
      <c r="AX106" s="1193"/>
      <c r="AY106" s="1193"/>
      <c r="AZ106" s="1193"/>
      <c r="BA106" s="1193"/>
      <c r="BB106" s="1193"/>
      <c r="BC106" s="1718"/>
      <c r="BD106" s="1718"/>
      <c r="BE106" s="1718"/>
      <c r="BF106" s="1715"/>
      <c r="BG106" s="1718"/>
      <c r="BH106" s="1718"/>
      <c r="BI106" s="1718"/>
      <c r="BJ106" s="1758"/>
      <c r="BK106" s="1758"/>
      <c r="BL106" s="1718"/>
      <c r="BM106" s="1718"/>
      <c r="BN106" s="1718"/>
      <c r="BO106" s="1715"/>
      <c r="BP106" s="1718"/>
      <c r="BQ106" s="1718"/>
      <c r="BR106" s="1718"/>
      <c r="BS106" s="1193"/>
      <c r="BT106" s="1193"/>
      <c r="BU106" s="1193"/>
      <c r="BV106" s="1193"/>
      <c r="BW106" s="1193"/>
      <c r="BX106" s="1193"/>
      <c r="BY106" s="1193"/>
      <c r="BZ106" s="1193"/>
      <c r="CA106" s="1193"/>
      <c r="CB106" s="1193"/>
      <c r="CC106" s="1193"/>
      <c r="CD106" s="1193"/>
      <c r="CE106" s="1721"/>
      <c r="CF106" s="1721"/>
      <c r="CG106" s="1721"/>
      <c r="CH106" s="1726"/>
      <c r="CI106" s="1727"/>
    </row>
    <row r="107" spans="1:87" ht="6" customHeight="1">
      <c r="A107" s="1704"/>
      <c r="B107" s="1151"/>
      <c r="C107" s="1151"/>
      <c r="D107" s="1705"/>
      <c r="E107" s="1728" t="s">
        <v>494</v>
      </c>
      <c r="F107" s="1729"/>
      <c r="G107" s="1729"/>
      <c r="H107" s="1734" t="s">
        <v>495</v>
      </c>
      <c r="I107" s="1735"/>
      <c r="J107" s="1735"/>
      <c r="K107" s="1735"/>
      <c r="L107" s="1735"/>
      <c r="M107" s="1735"/>
      <c r="N107" s="1735"/>
      <c r="O107" s="1735"/>
      <c r="P107" s="1735"/>
      <c r="Q107" s="1735"/>
      <c r="R107" s="1735"/>
      <c r="S107" s="1735"/>
      <c r="T107" s="1735"/>
      <c r="U107" s="1735"/>
      <c r="V107" s="1735"/>
      <c r="W107" s="1735"/>
      <c r="X107" s="1735"/>
      <c r="Y107" s="1735"/>
      <c r="Z107" s="1735"/>
      <c r="AA107" s="1735"/>
      <c r="AB107" s="1735"/>
      <c r="AC107" s="1736"/>
      <c r="AD107" s="1734" t="s">
        <v>249</v>
      </c>
      <c r="AE107" s="1735"/>
      <c r="AF107" s="1735"/>
      <c r="AG107" s="1735"/>
      <c r="AH107" s="1735"/>
      <c r="AI107" s="1735"/>
      <c r="AJ107" s="1735"/>
      <c r="AK107" s="1735"/>
      <c r="AL107" s="1735"/>
      <c r="AM107" s="1735"/>
      <c r="AN107" s="1735"/>
      <c r="AO107" s="1735"/>
      <c r="AP107" s="1735"/>
      <c r="AQ107" s="1735"/>
      <c r="AR107" s="1735"/>
      <c r="AS107" s="1735"/>
      <c r="AT107" s="1735"/>
      <c r="AU107" s="1735"/>
      <c r="AV107" s="1735"/>
      <c r="AW107" s="1735"/>
      <c r="AX107" s="1735"/>
      <c r="AY107" s="1735"/>
      <c r="AZ107" s="1735"/>
      <c r="BA107" s="1735"/>
      <c r="BB107" s="1735"/>
      <c r="BC107" s="1743"/>
      <c r="BD107" s="1743"/>
      <c r="BE107" s="1743"/>
      <c r="BF107" s="1743"/>
      <c r="BG107" s="1743"/>
      <c r="BH107" s="1743"/>
      <c r="BI107" s="1743"/>
      <c r="BJ107" s="1743"/>
      <c r="BK107" s="1743"/>
      <c r="BL107" s="1743"/>
      <c r="BM107" s="1743"/>
      <c r="BN107" s="1743"/>
      <c r="BO107" s="1743"/>
      <c r="BP107" s="1743"/>
      <c r="BQ107" s="1743"/>
      <c r="BR107" s="1743"/>
      <c r="BS107" s="1735"/>
      <c r="BT107" s="1735"/>
      <c r="BU107" s="1735"/>
      <c r="BV107" s="1735"/>
      <c r="BW107" s="1735"/>
      <c r="BX107" s="1735"/>
      <c r="BY107" s="1735"/>
      <c r="BZ107" s="1735"/>
      <c r="CA107" s="1735"/>
      <c r="CB107" s="1735"/>
      <c r="CC107" s="1735"/>
      <c r="CD107" s="1736"/>
      <c r="CE107" s="1743" t="s">
        <v>23</v>
      </c>
      <c r="CF107" s="1743"/>
      <c r="CG107" s="1743"/>
      <c r="CH107" s="1743"/>
      <c r="CI107" s="1744"/>
    </row>
    <row r="108" spans="1:87" ht="6" customHeight="1">
      <c r="A108" s="1704"/>
      <c r="B108" s="1151"/>
      <c r="C108" s="1151"/>
      <c r="D108" s="1705"/>
      <c r="E108" s="1730"/>
      <c r="F108" s="1731"/>
      <c r="G108" s="1731"/>
      <c r="H108" s="1737"/>
      <c r="I108" s="1738"/>
      <c r="J108" s="1738"/>
      <c r="K108" s="1738"/>
      <c r="L108" s="1738"/>
      <c r="M108" s="1738"/>
      <c r="N108" s="1738"/>
      <c r="O108" s="1738"/>
      <c r="P108" s="1738"/>
      <c r="Q108" s="1738"/>
      <c r="R108" s="1738"/>
      <c r="S108" s="1738"/>
      <c r="T108" s="1738"/>
      <c r="U108" s="1738"/>
      <c r="V108" s="1738"/>
      <c r="W108" s="1738"/>
      <c r="X108" s="1738"/>
      <c r="Y108" s="1738"/>
      <c r="Z108" s="1738"/>
      <c r="AA108" s="1738"/>
      <c r="AB108" s="1738"/>
      <c r="AC108" s="1739"/>
      <c r="AD108" s="1737"/>
      <c r="AE108" s="1738"/>
      <c r="AF108" s="1738"/>
      <c r="AG108" s="1738"/>
      <c r="AH108" s="1738"/>
      <c r="AI108" s="1738"/>
      <c r="AJ108" s="1738"/>
      <c r="AK108" s="1738"/>
      <c r="AL108" s="1738"/>
      <c r="AM108" s="1738"/>
      <c r="AN108" s="1738"/>
      <c r="AO108" s="1738"/>
      <c r="AP108" s="1738"/>
      <c r="AQ108" s="1738"/>
      <c r="AR108" s="1738"/>
      <c r="AS108" s="1738"/>
      <c r="AT108" s="1738"/>
      <c r="AU108" s="1738"/>
      <c r="AV108" s="1738"/>
      <c r="AW108" s="1738"/>
      <c r="AX108" s="1738"/>
      <c r="AY108" s="1738"/>
      <c r="AZ108" s="1738"/>
      <c r="BA108" s="1738"/>
      <c r="BB108" s="1738"/>
      <c r="BC108" s="1738"/>
      <c r="BD108" s="1738"/>
      <c r="BE108" s="1738"/>
      <c r="BF108" s="1738"/>
      <c r="BG108" s="1738"/>
      <c r="BH108" s="1738"/>
      <c r="BI108" s="1738"/>
      <c r="BJ108" s="1738"/>
      <c r="BK108" s="1738"/>
      <c r="BL108" s="1738"/>
      <c r="BM108" s="1738"/>
      <c r="BN108" s="1738"/>
      <c r="BO108" s="1738"/>
      <c r="BP108" s="1738"/>
      <c r="BQ108" s="1738"/>
      <c r="BR108" s="1738"/>
      <c r="BS108" s="1738"/>
      <c r="BT108" s="1738"/>
      <c r="BU108" s="1738"/>
      <c r="BV108" s="1738"/>
      <c r="BW108" s="1738"/>
      <c r="BX108" s="1738"/>
      <c r="BY108" s="1738"/>
      <c r="BZ108" s="1738"/>
      <c r="CA108" s="1738"/>
      <c r="CB108" s="1738"/>
      <c r="CC108" s="1738"/>
      <c r="CD108" s="1739"/>
      <c r="CE108" s="1738"/>
      <c r="CF108" s="1738"/>
      <c r="CG108" s="1738"/>
      <c r="CH108" s="1738"/>
      <c r="CI108" s="1745"/>
    </row>
    <row r="109" spans="1:87" ht="6" customHeight="1">
      <c r="A109" s="1704"/>
      <c r="B109" s="1151"/>
      <c r="C109" s="1151"/>
      <c r="D109" s="1705"/>
      <c r="E109" s="1730"/>
      <c r="F109" s="1731"/>
      <c r="G109" s="1731"/>
      <c r="H109" s="1740"/>
      <c r="I109" s="1741"/>
      <c r="J109" s="1741"/>
      <c r="K109" s="1741"/>
      <c r="L109" s="1741"/>
      <c r="M109" s="1741"/>
      <c r="N109" s="1741"/>
      <c r="O109" s="1741"/>
      <c r="P109" s="1741"/>
      <c r="Q109" s="1741"/>
      <c r="R109" s="1741"/>
      <c r="S109" s="1741"/>
      <c r="T109" s="1741"/>
      <c r="U109" s="1741"/>
      <c r="V109" s="1741"/>
      <c r="W109" s="1741"/>
      <c r="X109" s="1741"/>
      <c r="Y109" s="1741"/>
      <c r="Z109" s="1741"/>
      <c r="AA109" s="1741"/>
      <c r="AB109" s="1741"/>
      <c r="AC109" s="1742"/>
      <c r="AD109" s="1740"/>
      <c r="AE109" s="1741"/>
      <c r="AF109" s="1741"/>
      <c r="AG109" s="1741"/>
      <c r="AH109" s="1741"/>
      <c r="AI109" s="1741"/>
      <c r="AJ109" s="1741"/>
      <c r="AK109" s="1741"/>
      <c r="AL109" s="1741"/>
      <c r="AM109" s="1741"/>
      <c r="AN109" s="1741"/>
      <c r="AO109" s="1741"/>
      <c r="AP109" s="1741"/>
      <c r="AQ109" s="1741"/>
      <c r="AR109" s="1741"/>
      <c r="AS109" s="1741"/>
      <c r="AT109" s="1741"/>
      <c r="AU109" s="1741"/>
      <c r="AV109" s="1741"/>
      <c r="AW109" s="1741"/>
      <c r="AX109" s="1741"/>
      <c r="AY109" s="1741"/>
      <c r="AZ109" s="1741"/>
      <c r="BA109" s="1741"/>
      <c r="BB109" s="1741"/>
      <c r="BC109" s="1741"/>
      <c r="BD109" s="1741"/>
      <c r="BE109" s="1741"/>
      <c r="BF109" s="1741"/>
      <c r="BG109" s="1741"/>
      <c r="BH109" s="1741"/>
      <c r="BI109" s="1741"/>
      <c r="BJ109" s="1741"/>
      <c r="BK109" s="1741"/>
      <c r="BL109" s="1741"/>
      <c r="BM109" s="1741"/>
      <c r="BN109" s="1741"/>
      <c r="BO109" s="1741"/>
      <c r="BP109" s="1741"/>
      <c r="BQ109" s="1741"/>
      <c r="BR109" s="1741"/>
      <c r="BS109" s="1741"/>
      <c r="BT109" s="1741"/>
      <c r="BU109" s="1741"/>
      <c r="BV109" s="1741"/>
      <c r="BW109" s="1741"/>
      <c r="BX109" s="1741"/>
      <c r="BY109" s="1741"/>
      <c r="BZ109" s="1741"/>
      <c r="CA109" s="1741"/>
      <c r="CB109" s="1741"/>
      <c r="CC109" s="1741"/>
      <c r="CD109" s="1742"/>
      <c r="CE109" s="1741"/>
      <c r="CF109" s="1741"/>
      <c r="CG109" s="1741"/>
      <c r="CH109" s="1741"/>
      <c r="CI109" s="1746"/>
    </row>
    <row r="110" spans="1:87" ht="6" customHeight="1">
      <c r="A110" s="1704"/>
      <c r="B110" s="1151"/>
      <c r="C110" s="1151"/>
      <c r="D110" s="1705"/>
      <c r="E110" s="1730"/>
      <c r="F110" s="1731"/>
      <c r="G110" s="1731"/>
      <c r="H110" s="1747" t="s">
        <v>496</v>
      </c>
      <c r="I110" s="1748"/>
      <c r="J110" s="1749"/>
      <c r="K110" s="1638"/>
      <c r="L110" s="1638"/>
      <c r="M110" s="1638"/>
      <c r="N110" s="1638"/>
      <c r="O110" s="1638"/>
      <c r="P110" s="1638"/>
      <c r="Q110" s="1638"/>
      <c r="R110" s="1638"/>
      <c r="S110" s="1638"/>
      <c r="T110" s="1638"/>
      <c r="U110" s="1638"/>
      <c r="V110" s="1638"/>
      <c r="W110" s="1638"/>
      <c r="X110" s="1638"/>
      <c r="Y110" s="1638"/>
      <c r="Z110" s="1638"/>
      <c r="AA110" s="1638"/>
      <c r="AB110" s="1638"/>
      <c r="AC110" s="1700"/>
      <c r="AD110" s="1699"/>
      <c r="AE110" s="1638"/>
      <c r="AF110" s="1638"/>
      <c r="AG110" s="1638"/>
      <c r="AH110" s="1638"/>
      <c r="AI110" s="1638"/>
      <c r="AJ110" s="1638"/>
      <c r="AK110" s="1638"/>
      <c r="AL110" s="1638"/>
      <c r="AM110" s="1638"/>
      <c r="AN110" s="1638"/>
      <c r="AO110" s="1638"/>
      <c r="AP110" s="1638"/>
      <c r="AQ110" s="1638"/>
      <c r="AR110" s="1638"/>
      <c r="AS110" s="1638"/>
      <c r="AT110" s="1638"/>
      <c r="AU110" s="1638"/>
      <c r="AV110" s="1638"/>
      <c r="AW110" s="1638"/>
      <c r="AX110" s="1638"/>
      <c r="AY110" s="1638"/>
      <c r="AZ110" s="1638"/>
      <c r="BA110" s="1638"/>
      <c r="BB110" s="1638"/>
      <c r="BC110" s="1638"/>
      <c r="BD110" s="1638"/>
      <c r="BE110" s="1638"/>
      <c r="BF110" s="1638"/>
      <c r="BG110" s="1638"/>
      <c r="BH110" s="1638"/>
      <c r="BI110" s="1638"/>
      <c r="BJ110" s="1638"/>
      <c r="BK110" s="1638"/>
      <c r="BL110" s="1638"/>
      <c r="BM110" s="1638"/>
      <c r="BN110" s="1638"/>
      <c r="BO110" s="1638"/>
      <c r="BP110" s="1638"/>
      <c r="BQ110" s="1638"/>
      <c r="BR110" s="1638"/>
      <c r="BS110" s="1638"/>
      <c r="BT110" s="1638"/>
      <c r="BU110" s="1638"/>
      <c r="BV110" s="1638"/>
      <c r="BW110" s="1638"/>
      <c r="BX110" s="1638"/>
      <c r="BY110" s="1638"/>
      <c r="BZ110" s="1638"/>
      <c r="CA110" s="1638"/>
      <c r="CB110" s="1638"/>
      <c r="CC110" s="1638"/>
      <c r="CD110" s="1700"/>
      <c r="CE110" s="1701"/>
      <c r="CF110" s="1701"/>
      <c r="CG110" s="1701"/>
      <c r="CH110" s="1638" t="s">
        <v>229</v>
      </c>
      <c r="CI110" s="1702"/>
    </row>
    <row r="111" spans="1:87" ht="6" customHeight="1">
      <c r="A111" s="1704"/>
      <c r="B111" s="1151"/>
      <c r="C111" s="1151"/>
      <c r="D111" s="1705"/>
      <c r="E111" s="1730"/>
      <c r="F111" s="1731"/>
      <c r="G111" s="1731"/>
      <c r="H111" s="1750"/>
      <c r="I111" s="1751"/>
      <c r="J111" s="1752"/>
      <c r="K111" s="1650"/>
      <c r="L111" s="1650"/>
      <c r="M111" s="1650"/>
      <c r="N111" s="1650"/>
      <c r="O111" s="1650"/>
      <c r="P111" s="1650"/>
      <c r="Q111" s="1650"/>
      <c r="R111" s="1650"/>
      <c r="S111" s="1650"/>
      <c r="T111" s="1650"/>
      <c r="U111" s="1650"/>
      <c r="V111" s="1650"/>
      <c r="W111" s="1650"/>
      <c r="X111" s="1650"/>
      <c r="Y111" s="1650"/>
      <c r="Z111" s="1650"/>
      <c r="AA111" s="1650"/>
      <c r="AB111" s="1650"/>
      <c r="AC111" s="1678"/>
      <c r="AD111" s="1677"/>
      <c r="AE111" s="1650"/>
      <c r="AF111" s="1650"/>
      <c r="AG111" s="1650"/>
      <c r="AH111" s="1650"/>
      <c r="AI111" s="1650"/>
      <c r="AJ111" s="1650"/>
      <c r="AK111" s="1650"/>
      <c r="AL111" s="1650"/>
      <c r="AM111" s="1650"/>
      <c r="AN111" s="1650"/>
      <c r="AO111" s="1650"/>
      <c r="AP111" s="1650"/>
      <c r="AQ111" s="1650"/>
      <c r="AR111" s="1650"/>
      <c r="AS111" s="1650"/>
      <c r="AT111" s="1650"/>
      <c r="AU111" s="1650"/>
      <c r="AV111" s="1650"/>
      <c r="AW111" s="1650"/>
      <c r="AX111" s="1650"/>
      <c r="AY111" s="1650"/>
      <c r="AZ111" s="1650"/>
      <c r="BA111" s="1650"/>
      <c r="BB111" s="1650"/>
      <c r="BC111" s="1650"/>
      <c r="BD111" s="1650"/>
      <c r="BE111" s="1650"/>
      <c r="BF111" s="1650"/>
      <c r="BG111" s="1650"/>
      <c r="BH111" s="1650"/>
      <c r="BI111" s="1650"/>
      <c r="BJ111" s="1650"/>
      <c r="BK111" s="1650"/>
      <c r="BL111" s="1650"/>
      <c r="BM111" s="1650"/>
      <c r="BN111" s="1650"/>
      <c r="BO111" s="1650"/>
      <c r="BP111" s="1650"/>
      <c r="BQ111" s="1650"/>
      <c r="BR111" s="1650"/>
      <c r="BS111" s="1650"/>
      <c r="BT111" s="1650"/>
      <c r="BU111" s="1650"/>
      <c r="BV111" s="1650"/>
      <c r="BW111" s="1650"/>
      <c r="BX111" s="1650"/>
      <c r="BY111" s="1650"/>
      <c r="BZ111" s="1650"/>
      <c r="CA111" s="1650"/>
      <c r="CB111" s="1650"/>
      <c r="CC111" s="1650"/>
      <c r="CD111" s="1678"/>
      <c r="CE111" s="1682"/>
      <c r="CF111" s="1682"/>
      <c r="CG111" s="1682"/>
      <c r="CH111" s="1650"/>
      <c r="CI111" s="1684"/>
    </row>
    <row r="112" spans="1:87" ht="6" customHeight="1">
      <c r="A112" s="1704"/>
      <c r="B112" s="1151"/>
      <c r="C112" s="1151"/>
      <c r="D112" s="1705"/>
      <c r="E112" s="1730"/>
      <c r="F112" s="1731"/>
      <c r="G112" s="1731"/>
      <c r="H112" s="1750"/>
      <c r="I112" s="1751"/>
      <c r="J112" s="1752"/>
      <c r="K112" s="1650"/>
      <c r="L112" s="1650"/>
      <c r="M112" s="1650"/>
      <c r="N112" s="1650"/>
      <c r="O112" s="1650"/>
      <c r="P112" s="1650"/>
      <c r="Q112" s="1650"/>
      <c r="R112" s="1650"/>
      <c r="S112" s="1650"/>
      <c r="T112" s="1650"/>
      <c r="U112" s="1650"/>
      <c r="V112" s="1650"/>
      <c r="W112" s="1650"/>
      <c r="X112" s="1650"/>
      <c r="Y112" s="1650"/>
      <c r="Z112" s="1650"/>
      <c r="AA112" s="1650"/>
      <c r="AB112" s="1650"/>
      <c r="AC112" s="1678"/>
      <c r="AD112" s="1677"/>
      <c r="AE112" s="1650"/>
      <c r="AF112" s="1650"/>
      <c r="AG112" s="1650"/>
      <c r="AH112" s="1650"/>
      <c r="AI112" s="1650"/>
      <c r="AJ112" s="1650"/>
      <c r="AK112" s="1650"/>
      <c r="AL112" s="1650"/>
      <c r="AM112" s="1650"/>
      <c r="AN112" s="1650"/>
      <c r="AO112" s="1650"/>
      <c r="AP112" s="1650"/>
      <c r="AQ112" s="1650"/>
      <c r="AR112" s="1650"/>
      <c r="AS112" s="1650"/>
      <c r="AT112" s="1650"/>
      <c r="AU112" s="1650"/>
      <c r="AV112" s="1650"/>
      <c r="AW112" s="1650"/>
      <c r="AX112" s="1650"/>
      <c r="AY112" s="1650"/>
      <c r="AZ112" s="1650"/>
      <c r="BA112" s="1650"/>
      <c r="BB112" s="1650"/>
      <c r="BC112" s="1650"/>
      <c r="BD112" s="1650"/>
      <c r="BE112" s="1650"/>
      <c r="BF112" s="1650"/>
      <c r="BG112" s="1650"/>
      <c r="BH112" s="1650"/>
      <c r="BI112" s="1650"/>
      <c r="BJ112" s="1650"/>
      <c r="BK112" s="1650"/>
      <c r="BL112" s="1650"/>
      <c r="BM112" s="1650"/>
      <c r="BN112" s="1650"/>
      <c r="BO112" s="1650"/>
      <c r="BP112" s="1650"/>
      <c r="BQ112" s="1650"/>
      <c r="BR112" s="1650"/>
      <c r="BS112" s="1650"/>
      <c r="BT112" s="1650"/>
      <c r="BU112" s="1650"/>
      <c r="BV112" s="1650"/>
      <c r="BW112" s="1650"/>
      <c r="BX112" s="1650"/>
      <c r="BY112" s="1650"/>
      <c r="BZ112" s="1650"/>
      <c r="CA112" s="1650"/>
      <c r="CB112" s="1650"/>
      <c r="CC112" s="1650"/>
      <c r="CD112" s="1678"/>
      <c r="CE112" s="1682"/>
      <c r="CF112" s="1682"/>
      <c r="CG112" s="1682"/>
      <c r="CH112" s="1650"/>
      <c r="CI112" s="1684"/>
    </row>
    <row r="113" spans="1:87" ht="6" customHeight="1">
      <c r="A113" s="1704"/>
      <c r="B113" s="1151"/>
      <c r="C113" s="1151"/>
      <c r="D113" s="1705"/>
      <c r="E113" s="1730"/>
      <c r="F113" s="1731"/>
      <c r="G113" s="1731"/>
      <c r="H113" s="1750"/>
      <c r="I113" s="1751"/>
      <c r="J113" s="1752"/>
      <c r="K113" s="1650"/>
      <c r="L113" s="1650"/>
      <c r="M113" s="1650"/>
      <c r="N113" s="1650"/>
      <c r="O113" s="1650"/>
      <c r="P113" s="1650"/>
      <c r="Q113" s="1650"/>
      <c r="R113" s="1650"/>
      <c r="S113" s="1650"/>
      <c r="T113" s="1650"/>
      <c r="U113" s="1650"/>
      <c r="V113" s="1650"/>
      <c r="W113" s="1650"/>
      <c r="X113" s="1650"/>
      <c r="Y113" s="1650"/>
      <c r="Z113" s="1650"/>
      <c r="AA113" s="1650"/>
      <c r="AB113" s="1650"/>
      <c r="AC113" s="1678"/>
      <c r="AD113" s="1677"/>
      <c r="AE113" s="1650"/>
      <c r="AF113" s="1650"/>
      <c r="AG113" s="1650"/>
      <c r="AH113" s="1650"/>
      <c r="AI113" s="1650"/>
      <c r="AJ113" s="1650"/>
      <c r="AK113" s="1650"/>
      <c r="AL113" s="1650"/>
      <c r="AM113" s="1650"/>
      <c r="AN113" s="1650"/>
      <c r="AO113" s="1650"/>
      <c r="AP113" s="1650"/>
      <c r="AQ113" s="1650"/>
      <c r="AR113" s="1650"/>
      <c r="AS113" s="1650"/>
      <c r="AT113" s="1650"/>
      <c r="AU113" s="1650"/>
      <c r="AV113" s="1650"/>
      <c r="AW113" s="1650"/>
      <c r="AX113" s="1650"/>
      <c r="AY113" s="1650"/>
      <c r="AZ113" s="1650"/>
      <c r="BA113" s="1650"/>
      <c r="BB113" s="1650"/>
      <c r="BC113" s="1650"/>
      <c r="BD113" s="1650"/>
      <c r="BE113" s="1650"/>
      <c r="BF113" s="1650"/>
      <c r="BG113" s="1650"/>
      <c r="BH113" s="1650"/>
      <c r="BI113" s="1650"/>
      <c r="BJ113" s="1650"/>
      <c r="BK113" s="1650"/>
      <c r="BL113" s="1650"/>
      <c r="BM113" s="1650"/>
      <c r="BN113" s="1650"/>
      <c r="BO113" s="1650"/>
      <c r="BP113" s="1650"/>
      <c r="BQ113" s="1650"/>
      <c r="BR113" s="1650"/>
      <c r="BS113" s="1650"/>
      <c r="BT113" s="1650"/>
      <c r="BU113" s="1650"/>
      <c r="BV113" s="1650"/>
      <c r="BW113" s="1650"/>
      <c r="BX113" s="1650"/>
      <c r="BY113" s="1650"/>
      <c r="BZ113" s="1650"/>
      <c r="CA113" s="1650"/>
      <c r="CB113" s="1650"/>
      <c r="CC113" s="1650"/>
      <c r="CD113" s="1678"/>
      <c r="CE113" s="1682"/>
      <c r="CF113" s="1682"/>
      <c r="CG113" s="1682"/>
      <c r="CH113" s="1650" t="s">
        <v>229</v>
      </c>
      <c r="CI113" s="1684"/>
    </row>
    <row r="114" spans="1:87" ht="6" customHeight="1">
      <c r="A114" s="1704"/>
      <c r="B114" s="1151"/>
      <c r="C114" s="1151"/>
      <c r="D114" s="1705"/>
      <c r="E114" s="1730"/>
      <c r="F114" s="1731"/>
      <c r="G114" s="1731"/>
      <c r="H114" s="1750"/>
      <c r="I114" s="1751"/>
      <c r="J114" s="1752"/>
      <c r="K114" s="1650"/>
      <c r="L114" s="1650"/>
      <c r="M114" s="1650"/>
      <c r="N114" s="1650"/>
      <c r="O114" s="1650"/>
      <c r="P114" s="1650"/>
      <c r="Q114" s="1650"/>
      <c r="R114" s="1650"/>
      <c r="S114" s="1650"/>
      <c r="T114" s="1650"/>
      <c r="U114" s="1650"/>
      <c r="V114" s="1650"/>
      <c r="W114" s="1650"/>
      <c r="X114" s="1650"/>
      <c r="Y114" s="1650"/>
      <c r="Z114" s="1650"/>
      <c r="AA114" s="1650"/>
      <c r="AB114" s="1650"/>
      <c r="AC114" s="1678"/>
      <c r="AD114" s="1677"/>
      <c r="AE114" s="1650"/>
      <c r="AF114" s="1650"/>
      <c r="AG114" s="1650"/>
      <c r="AH114" s="1650"/>
      <c r="AI114" s="1650"/>
      <c r="AJ114" s="1650"/>
      <c r="AK114" s="1650"/>
      <c r="AL114" s="1650"/>
      <c r="AM114" s="1650"/>
      <c r="AN114" s="1650"/>
      <c r="AO114" s="1650"/>
      <c r="AP114" s="1650"/>
      <c r="AQ114" s="1650"/>
      <c r="AR114" s="1650"/>
      <c r="AS114" s="1650"/>
      <c r="AT114" s="1650"/>
      <c r="AU114" s="1650"/>
      <c r="AV114" s="1650"/>
      <c r="AW114" s="1650"/>
      <c r="AX114" s="1650"/>
      <c r="AY114" s="1650"/>
      <c r="AZ114" s="1650"/>
      <c r="BA114" s="1650"/>
      <c r="BB114" s="1650"/>
      <c r="BC114" s="1650"/>
      <c r="BD114" s="1650"/>
      <c r="BE114" s="1650"/>
      <c r="BF114" s="1650"/>
      <c r="BG114" s="1650"/>
      <c r="BH114" s="1650"/>
      <c r="BI114" s="1650"/>
      <c r="BJ114" s="1650"/>
      <c r="BK114" s="1650"/>
      <c r="BL114" s="1650"/>
      <c r="BM114" s="1650"/>
      <c r="BN114" s="1650"/>
      <c r="BO114" s="1650"/>
      <c r="BP114" s="1650"/>
      <c r="BQ114" s="1650"/>
      <c r="BR114" s="1650"/>
      <c r="BS114" s="1650"/>
      <c r="BT114" s="1650"/>
      <c r="BU114" s="1650"/>
      <c r="BV114" s="1650"/>
      <c r="BW114" s="1650"/>
      <c r="BX114" s="1650"/>
      <c r="BY114" s="1650"/>
      <c r="BZ114" s="1650"/>
      <c r="CA114" s="1650"/>
      <c r="CB114" s="1650"/>
      <c r="CC114" s="1650"/>
      <c r="CD114" s="1678"/>
      <c r="CE114" s="1682"/>
      <c r="CF114" s="1682"/>
      <c r="CG114" s="1682"/>
      <c r="CH114" s="1650"/>
      <c r="CI114" s="1684"/>
    </row>
    <row r="115" spans="1:87" ht="6" customHeight="1">
      <c r="A115" s="1704"/>
      <c r="B115" s="1151"/>
      <c r="C115" s="1151"/>
      <c r="D115" s="1705"/>
      <c r="E115" s="1730"/>
      <c r="F115" s="1731"/>
      <c r="G115" s="1731"/>
      <c r="H115" s="1750"/>
      <c r="I115" s="1751"/>
      <c r="J115" s="1752"/>
      <c r="K115" s="1650"/>
      <c r="L115" s="1650"/>
      <c r="M115" s="1650"/>
      <c r="N115" s="1650"/>
      <c r="O115" s="1650"/>
      <c r="P115" s="1650"/>
      <c r="Q115" s="1650"/>
      <c r="R115" s="1650"/>
      <c r="S115" s="1650"/>
      <c r="T115" s="1650"/>
      <c r="U115" s="1650"/>
      <c r="V115" s="1650"/>
      <c r="W115" s="1650"/>
      <c r="X115" s="1650"/>
      <c r="Y115" s="1650"/>
      <c r="Z115" s="1650"/>
      <c r="AA115" s="1650"/>
      <c r="AB115" s="1650"/>
      <c r="AC115" s="1678"/>
      <c r="AD115" s="1677"/>
      <c r="AE115" s="1650"/>
      <c r="AF115" s="1650"/>
      <c r="AG115" s="1650"/>
      <c r="AH115" s="1650"/>
      <c r="AI115" s="1650"/>
      <c r="AJ115" s="1650"/>
      <c r="AK115" s="1650"/>
      <c r="AL115" s="1650"/>
      <c r="AM115" s="1650"/>
      <c r="AN115" s="1650"/>
      <c r="AO115" s="1650"/>
      <c r="AP115" s="1650"/>
      <c r="AQ115" s="1650"/>
      <c r="AR115" s="1650"/>
      <c r="AS115" s="1650"/>
      <c r="AT115" s="1650"/>
      <c r="AU115" s="1650"/>
      <c r="AV115" s="1650"/>
      <c r="AW115" s="1650"/>
      <c r="AX115" s="1650"/>
      <c r="AY115" s="1650"/>
      <c r="AZ115" s="1650"/>
      <c r="BA115" s="1650"/>
      <c r="BB115" s="1650"/>
      <c r="BC115" s="1650"/>
      <c r="BD115" s="1650"/>
      <c r="BE115" s="1650"/>
      <c r="BF115" s="1650"/>
      <c r="BG115" s="1650"/>
      <c r="BH115" s="1650"/>
      <c r="BI115" s="1650"/>
      <c r="BJ115" s="1650"/>
      <c r="BK115" s="1650"/>
      <c r="BL115" s="1650"/>
      <c r="BM115" s="1650"/>
      <c r="BN115" s="1650"/>
      <c r="BO115" s="1650"/>
      <c r="BP115" s="1650"/>
      <c r="BQ115" s="1650"/>
      <c r="BR115" s="1650"/>
      <c r="BS115" s="1650"/>
      <c r="BT115" s="1650"/>
      <c r="BU115" s="1650"/>
      <c r="BV115" s="1650"/>
      <c r="BW115" s="1650"/>
      <c r="BX115" s="1650"/>
      <c r="BY115" s="1650"/>
      <c r="BZ115" s="1650"/>
      <c r="CA115" s="1650"/>
      <c r="CB115" s="1650"/>
      <c r="CC115" s="1650"/>
      <c r="CD115" s="1678"/>
      <c r="CE115" s="1682"/>
      <c r="CF115" s="1682"/>
      <c r="CG115" s="1682"/>
      <c r="CH115" s="1650"/>
      <c r="CI115" s="1684"/>
    </row>
    <row r="116" spans="1:87" ht="6" customHeight="1">
      <c r="A116" s="1704"/>
      <c r="B116" s="1151"/>
      <c r="C116" s="1151"/>
      <c r="D116" s="1705"/>
      <c r="E116" s="1730"/>
      <c r="F116" s="1731"/>
      <c r="G116" s="1731"/>
      <c r="H116" s="1750"/>
      <c r="I116" s="1751"/>
      <c r="J116" s="1752"/>
      <c r="K116" s="1650"/>
      <c r="L116" s="1650"/>
      <c r="M116" s="1650"/>
      <c r="N116" s="1650"/>
      <c r="O116" s="1650"/>
      <c r="P116" s="1650"/>
      <c r="Q116" s="1650"/>
      <c r="R116" s="1650"/>
      <c r="S116" s="1650"/>
      <c r="T116" s="1650"/>
      <c r="U116" s="1650"/>
      <c r="V116" s="1650"/>
      <c r="W116" s="1650"/>
      <c r="X116" s="1650"/>
      <c r="Y116" s="1650"/>
      <c r="Z116" s="1650"/>
      <c r="AA116" s="1650"/>
      <c r="AB116" s="1650"/>
      <c r="AC116" s="1678"/>
      <c r="AD116" s="1677"/>
      <c r="AE116" s="1650"/>
      <c r="AF116" s="1650"/>
      <c r="AG116" s="1650"/>
      <c r="AH116" s="1650"/>
      <c r="AI116" s="1650"/>
      <c r="AJ116" s="1650"/>
      <c r="AK116" s="1650"/>
      <c r="AL116" s="1650"/>
      <c r="AM116" s="1650"/>
      <c r="AN116" s="1650"/>
      <c r="AO116" s="1650"/>
      <c r="AP116" s="1650"/>
      <c r="AQ116" s="1650"/>
      <c r="AR116" s="1650"/>
      <c r="AS116" s="1650"/>
      <c r="AT116" s="1650"/>
      <c r="AU116" s="1650"/>
      <c r="AV116" s="1650"/>
      <c r="AW116" s="1650"/>
      <c r="AX116" s="1650"/>
      <c r="AY116" s="1650"/>
      <c r="AZ116" s="1650"/>
      <c r="BA116" s="1650"/>
      <c r="BB116" s="1650"/>
      <c r="BC116" s="1650"/>
      <c r="BD116" s="1650"/>
      <c r="BE116" s="1650"/>
      <c r="BF116" s="1650"/>
      <c r="BG116" s="1650"/>
      <c r="BH116" s="1650"/>
      <c r="BI116" s="1650"/>
      <c r="BJ116" s="1650"/>
      <c r="BK116" s="1650"/>
      <c r="BL116" s="1650"/>
      <c r="BM116" s="1650"/>
      <c r="BN116" s="1650"/>
      <c r="BO116" s="1650"/>
      <c r="BP116" s="1650"/>
      <c r="BQ116" s="1650"/>
      <c r="BR116" s="1650"/>
      <c r="BS116" s="1650"/>
      <c r="BT116" s="1650"/>
      <c r="BU116" s="1650"/>
      <c r="BV116" s="1650"/>
      <c r="BW116" s="1650"/>
      <c r="BX116" s="1650"/>
      <c r="BY116" s="1650"/>
      <c r="BZ116" s="1650"/>
      <c r="CA116" s="1650"/>
      <c r="CB116" s="1650"/>
      <c r="CC116" s="1650"/>
      <c r="CD116" s="1678"/>
      <c r="CE116" s="1682"/>
      <c r="CF116" s="1682"/>
      <c r="CG116" s="1682"/>
      <c r="CH116" s="1650" t="s">
        <v>229</v>
      </c>
      <c r="CI116" s="1684"/>
    </row>
    <row r="117" spans="1:87" ht="6" customHeight="1">
      <c r="A117" s="1704"/>
      <c r="B117" s="1151"/>
      <c r="C117" s="1151"/>
      <c r="D117" s="1705"/>
      <c r="E117" s="1730"/>
      <c r="F117" s="1731"/>
      <c r="G117" s="1731"/>
      <c r="H117" s="1750"/>
      <c r="I117" s="1751"/>
      <c r="J117" s="1752"/>
      <c r="K117" s="1650"/>
      <c r="L117" s="1650"/>
      <c r="M117" s="1650"/>
      <c r="N117" s="1650"/>
      <c r="O117" s="1650"/>
      <c r="P117" s="1650"/>
      <c r="Q117" s="1650"/>
      <c r="R117" s="1650"/>
      <c r="S117" s="1650"/>
      <c r="T117" s="1650"/>
      <c r="U117" s="1650"/>
      <c r="V117" s="1650"/>
      <c r="W117" s="1650"/>
      <c r="X117" s="1650"/>
      <c r="Y117" s="1650"/>
      <c r="Z117" s="1650"/>
      <c r="AA117" s="1650"/>
      <c r="AB117" s="1650"/>
      <c r="AC117" s="1678"/>
      <c r="AD117" s="1677"/>
      <c r="AE117" s="1650"/>
      <c r="AF117" s="1650"/>
      <c r="AG117" s="1650"/>
      <c r="AH117" s="1650"/>
      <c r="AI117" s="1650"/>
      <c r="AJ117" s="1650"/>
      <c r="AK117" s="1650"/>
      <c r="AL117" s="1650"/>
      <c r="AM117" s="1650"/>
      <c r="AN117" s="1650"/>
      <c r="AO117" s="1650"/>
      <c r="AP117" s="1650"/>
      <c r="AQ117" s="1650"/>
      <c r="AR117" s="1650"/>
      <c r="AS117" s="1650"/>
      <c r="AT117" s="1650"/>
      <c r="AU117" s="1650"/>
      <c r="AV117" s="1650"/>
      <c r="AW117" s="1650"/>
      <c r="AX117" s="1650"/>
      <c r="AY117" s="1650"/>
      <c r="AZ117" s="1650"/>
      <c r="BA117" s="1650"/>
      <c r="BB117" s="1650"/>
      <c r="BC117" s="1650"/>
      <c r="BD117" s="1650"/>
      <c r="BE117" s="1650"/>
      <c r="BF117" s="1650"/>
      <c r="BG117" s="1650"/>
      <c r="BH117" s="1650"/>
      <c r="BI117" s="1650"/>
      <c r="BJ117" s="1650"/>
      <c r="BK117" s="1650"/>
      <c r="BL117" s="1650"/>
      <c r="BM117" s="1650"/>
      <c r="BN117" s="1650"/>
      <c r="BO117" s="1650"/>
      <c r="BP117" s="1650"/>
      <c r="BQ117" s="1650"/>
      <c r="BR117" s="1650"/>
      <c r="BS117" s="1650"/>
      <c r="BT117" s="1650"/>
      <c r="BU117" s="1650"/>
      <c r="BV117" s="1650"/>
      <c r="BW117" s="1650"/>
      <c r="BX117" s="1650"/>
      <c r="BY117" s="1650"/>
      <c r="BZ117" s="1650"/>
      <c r="CA117" s="1650"/>
      <c r="CB117" s="1650"/>
      <c r="CC117" s="1650"/>
      <c r="CD117" s="1678"/>
      <c r="CE117" s="1682"/>
      <c r="CF117" s="1682"/>
      <c r="CG117" s="1682"/>
      <c r="CH117" s="1650"/>
      <c r="CI117" s="1684"/>
    </row>
    <row r="118" spans="1:87" ht="6" customHeight="1">
      <c r="A118" s="1704"/>
      <c r="B118" s="1151"/>
      <c r="C118" s="1151"/>
      <c r="D118" s="1705"/>
      <c r="E118" s="1730"/>
      <c r="F118" s="1731"/>
      <c r="G118" s="1731"/>
      <c r="H118" s="1750"/>
      <c r="I118" s="1751"/>
      <c r="J118" s="1752"/>
      <c r="K118" s="1650"/>
      <c r="L118" s="1650"/>
      <c r="M118" s="1650"/>
      <c r="N118" s="1650"/>
      <c r="O118" s="1650"/>
      <c r="P118" s="1650"/>
      <c r="Q118" s="1650"/>
      <c r="R118" s="1650"/>
      <c r="S118" s="1650"/>
      <c r="T118" s="1650"/>
      <c r="U118" s="1650"/>
      <c r="V118" s="1650"/>
      <c r="W118" s="1650"/>
      <c r="X118" s="1650"/>
      <c r="Y118" s="1650"/>
      <c r="Z118" s="1650"/>
      <c r="AA118" s="1650"/>
      <c r="AB118" s="1650"/>
      <c r="AC118" s="1678"/>
      <c r="AD118" s="1677"/>
      <c r="AE118" s="1650"/>
      <c r="AF118" s="1650"/>
      <c r="AG118" s="1650"/>
      <c r="AH118" s="1650"/>
      <c r="AI118" s="1650"/>
      <c r="AJ118" s="1650"/>
      <c r="AK118" s="1650"/>
      <c r="AL118" s="1650"/>
      <c r="AM118" s="1650"/>
      <c r="AN118" s="1650"/>
      <c r="AO118" s="1650"/>
      <c r="AP118" s="1650"/>
      <c r="AQ118" s="1650"/>
      <c r="AR118" s="1650"/>
      <c r="AS118" s="1650"/>
      <c r="AT118" s="1650"/>
      <c r="AU118" s="1650"/>
      <c r="AV118" s="1650"/>
      <c r="AW118" s="1650"/>
      <c r="AX118" s="1650"/>
      <c r="AY118" s="1650"/>
      <c r="AZ118" s="1650"/>
      <c r="BA118" s="1650"/>
      <c r="BB118" s="1650"/>
      <c r="BC118" s="1650"/>
      <c r="BD118" s="1650"/>
      <c r="BE118" s="1650"/>
      <c r="BF118" s="1650"/>
      <c r="BG118" s="1650"/>
      <c r="BH118" s="1650"/>
      <c r="BI118" s="1650"/>
      <c r="BJ118" s="1650"/>
      <c r="BK118" s="1650"/>
      <c r="BL118" s="1650"/>
      <c r="BM118" s="1650"/>
      <c r="BN118" s="1650"/>
      <c r="BO118" s="1650"/>
      <c r="BP118" s="1650"/>
      <c r="BQ118" s="1650"/>
      <c r="BR118" s="1650"/>
      <c r="BS118" s="1650"/>
      <c r="BT118" s="1650"/>
      <c r="BU118" s="1650"/>
      <c r="BV118" s="1650"/>
      <c r="BW118" s="1650"/>
      <c r="BX118" s="1650"/>
      <c r="BY118" s="1650"/>
      <c r="BZ118" s="1650"/>
      <c r="CA118" s="1650"/>
      <c r="CB118" s="1650"/>
      <c r="CC118" s="1650"/>
      <c r="CD118" s="1678"/>
      <c r="CE118" s="1682"/>
      <c r="CF118" s="1682"/>
      <c r="CG118" s="1682"/>
      <c r="CH118" s="1650"/>
      <c r="CI118" s="1684"/>
    </row>
    <row r="119" spans="1:87" ht="6" customHeight="1">
      <c r="A119" s="1704"/>
      <c r="B119" s="1151"/>
      <c r="C119" s="1151"/>
      <c r="D119" s="1705"/>
      <c r="E119" s="1730"/>
      <c r="F119" s="1731"/>
      <c r="G119" s="1731"/>
      <c r="H119" s="1750"/>
      <c r="I119" s="1751"/>
      <c r="J119" s="1752"/>
      <c r="K119" s="1650"/>
      <c r="L119" s="1650"/>
      <c r="M119" s="1650"/>
      <c r="N119" s="1650"/>
      <c r="O119" s="1650"/>
      <c r="P119" s="1650"/>
      <c r="Q119" s="1650"/>
      <c r="R119" s="1650"/>
      <c r="S119" s="1650"/>
      <c r="T119" s="1650"/>
      <c r="U119" s="1650"/>
      <c r="V119" s="1650"/>
      <c r="W119" s="1650"/>
      <c r="X119" s="1650"/>
      <c r="Y119" s="1650"/>
      <c r="Z119" s="1650"/>
      <c r="AA119" s="1650"/>
      <c r="AB119" s="1650"/>
      <c r="AC119" s="1678"/>
      <c r="AD119" s="1677"/>
      <c r="AE119" s="1650"/>
      <c r="AF119" s="1650"/>
      <c r="AG119" s="1650"/>
      <c r="AH119" s="1650"/>
      <c r="AI119" s="1650"/>
      <c r="AJ119" s="1650"/>
      <c r="AK119" s="1650"/>
      <c r="AL119" s="1650"/>
      <c r="AM119" s="1650"/>
      <c r="AN119" s="1650"/>
      <c r="AO119" s="1650"/>
      <c r="AP119" s="1650"/>
      <c r="AQ119" s="1650"/>
      <c r="AR119" s="1650"/>
      <c r="AS119" s="1650"/>
      <c r="AT119" s="1650"/>
      <c r="AU119" s="1650"/>
      <c r="AV119" s="1650"/>
      <c r="AW119" s="1650"/>
      <c r="AX119" s="1650"/>
      <c r="AY119" s="1650"/>
      <c r="AZ119" s="1650"/>
      <c r="BA119" s="1650"/>
      <c r="BB119" s="1650"/>
      <c r="BC119" s="1650"/>
      <c r="BD119" s="1650"/>
      <c r="BE119" s="1650"/>
      <c r="BF119" s="1650"/>
      <c r="BG119" s="1650"/>
      <c r="BH119" s="1650"/>
      <c r="BI119" s="1650"/>
      <c r="BJ119" s="1650"/>
      <c r="BK119" s="1650"/>
      <c r="BL119" s="1650"/>
      <c r="BM119" s="1650"/>
      <c r="BN119" s="1650"/>
      <c r="BO119" s="1650"/>
      <c r="BP119" s="1650"/>
      <c r="BQ119" s="1650"/>
      <c r="BR119" s="1650"/>
      <c r="BS119" s="1650"/>
      <c r="BT119" s="1650"/>
      <c r="BU119" s="1650"/>
      <c r="BV119" s="1650"/>
      <c r="BW119" s="1650"/>
      <c r="BX119" s="1650"/>
      <c r="BY119" s="1650"/>
      <c r="BZ119" s="1650"/>
      <c r="CA119" s="1650"/>
      <c r="CB119" s="1650"/>
      <c r="CC119" s="1650"/>
      <c r="CD119" s="1678"/>
      <c r="CE119" s="1682"/>
      <c r="CF119" s="1682"/>
      <c r="CG119" s="1682"/>
      <c r="CH119" s="1650" t="s">
        <v>229</v>
      </c>
      <c r="CI119" s="1684"/>
    </row>
    <row r="120" spans="1:87" ht="6" customHeight="1">
      <c r="A120" s="1704"/>
      <c r="B120" s="1151"/>
      <c r="C120" s="1151"/>
      <c r="D120" s="1705"/>
      <c r="E120" s="1730"/>
      <c r="F120" s="1731"/>
      <c r="G120" s="1731"/>
      <c r="H120" s="1750"/>
      <c r="I120" s="1751"/>
      <c r="J120" s="1752"/>
      <c r="K120" s="1650"/>
      <c r="L120" s="1650"/>
      <c r="M120" s="1650"/>
      <c r="N120" s="1650"/>
      <c r="O120" s="1650"/>
      <c r="P120" s="1650"/>
      <c r="Q120" s="1650"/>
      <c r="R120" s="1650"/>
      <c r="S120" s="1650"/>
      <c r="T120" s="1650"/>
      <c r="U120" s="1650"/>
      <c r="V120" s="1650"/>
      <c r="W120" s="1650"/>
      <c r="X120" s="1650"/>
      <c r="Y120" s="1650"/>
      <c r="Z120" s="1650"/>
      <c r="AA120" s="1650"/>
      <c r="AB120" s="1650"/>
      <c r="AC120" s="1678"/>
      <c r="AD120" s="1677"/>
      <c r="AE120" s="1650"/>
      <c r="AF120" s="1650"/>
      <c r="AG120" s="1650"/>
      <c r="AH120" s="1650"/>
      <c r="AI120" s="1650"/>
      <c r="AJ120" s="1650"/>
      <c r="AK120" s="1650"/>
      <c r="AL120" s="1650"/>
      <c r="AM120" s="1650"/>
      <c r="AN120" s="1650"/>
      <c r="AO120" s="1650"/>
      <c r="AP120" s="1650"/>
      <c r="AQ120" s="1650"/>
      <c r="AR120" s="1650"/>
      <c r="AS120" s="1650"/>
      <c r="AT120" s="1650"/>
      <c r="AU120" s="1650"/>
      <c r="AV120" s="1650"/>
      <c r="AW120" s="1650"/>
      <c r="AX120" s="1650"/>
      <c r="AY120" s="1650"/>
      <c r="AZ120" s="1650"/>
      <c r="BA120" s="1650"/>
      <c r="BB120" s="1650"/>
      <c r="BC120" s="1650"/>
      <c r="BD120" s="1650"/>
      <c r="BE120" s="1650"/>
      <c r="BF120" s="1650"/>
      <c r="BG120" s="1650"/>
      <c r="BH120" s="1650"/>
      <c r="BI120" s="1650"/>
      <c r="BJ120" s="1650"/>
      <c r="BK120" s="1650"/>
      <c r="BL120" s="1650"/>
      <c r="BM120" s="1650"/>
      <c r="BN120" s="1650"/>
      <c r="BO120" s="1650"/>
      <c r="BP120" s="1650"/>
      <c r="BQ120" s="1650"/>
      <c r="BR120" s="1650"/>
      <c r="BS120" s="1650"/>
      <c r="BT120" s="1650"/>
      <c r="BU120" s="1650"/>
      <c r="BV120" s="1650"/>
      <c r="BW120" s="1650"/>
      <c r="BX120" s="1650"/>
      <c r="BY120" s="1650"/>
      <c r="BZ120" s="1650"/>
      <c r="CA120" s="1650"/>
      <c r="CB120" s="1650"/>
      <c r="CC120" s="1650"/>
      <c r="CD120" s="1678"/>
      <c r="CE120" s="1682"/>
      <c r="CF120" s="1682"/>
      <c r="CG120" s="1682"/>
      <c r="CH120" s="1650"/>
      <c r="CI120" s="1684"/>
    </row>
    <row r="121" spans="1:87" ht="6" customHeight="1">
      <c r="A121" s="1704"/>
      <c r="B121" s="1151"/>
      <c r="C121" s="1151"/>
      <c r="D121" s="1705"/>
      <c r="E121" s="1730"/>
      <c r="F121" s="1731"/>
      <c r="G121" s="1731"/>
      <c r="H121" s="1750"/>
      <c r="I121" s="1751"/>
      <c r="J121" s="1752"/>
      <c r="K121" s="1650"/>
      <c r="L121" s="1650"/>
      <c r="M121" s="1650"/>
      <c r="N121" s="1650"/>
      <c r="O121" s="1650"/>
      <c r="P121" s="1650"/>
      <c r="Q121" s="1650"/>
      <c r="R121" s="1650"/>
      <c r="S121" s="1650"/>
      <c r="T121" s="1650"/>
      <c r="U121" s="1650"/>
      <c r="V121" s="1650"/>
      <c r="W121" s="1650"/>
      <c r="X121" s="1650"/>
      <c r="Y121" s="1650"/>
      <c r="Z121" s="1650"/>
      <c r="AA121" s="1650"/>
      <c r="AB121" s="1650"/>
      <c r="AC121" s="1678"/>
      <c r="AD121" s="1677"/>
      <c r="AE121" s="1650"/>
      <c r="AF121" s="1650"/>
      <c r="AG121" s="1650"/>
      <c r="AH121" s="1650"/>
      <c r="AI121" s="1650"/>
      <c r="AJ121" s="1650"/>
      <c r="AK121" s="1650"/>
      <c r="AL121" s="1650"/>
      <c r="AM121" s="1650"/>
      <c r="AN121" s="1650"/>
      <c r="AO121" s="1650"/>
      <c r="AP121" s="1650"/>
      <c r="AQ121" s="1650"/>
      <c r="AR121" s="1650"/>
      <c r="AS121" s="1650"/>
      <c r="AT121" s="1650"/>
      <c r="AU121" s="1650"/>
      <c r="AV121" s="1650"/>
      <c r="AW121" s="1650"/>
      <c r="AX121" s="1650"/>
      <c r="AY121" s="1650"/>
      <c r="AZ121" s="1650"/>
      <c r="BA121" s="1650"/>
      <c r="BB121" s="1650"/>
      <c r="BC121" s="1650"/>
      <c r="BD121" s="1650"/>
      <c r="BE121" s="1650"/>
      <c r="BF121" s="1650"/>
      <c r="BG121" s="1650"/>
      <c r="BH121" s="1650"/>
      <c r="BI121" s="1650"/>
      <c r="BJ121" s="1650"/>
      <c r="BK121" s="1650"/>
      <c r="BL121" s="1650"/>
      <c r="BM121" s="1650"/>
      <c r="BN121" s="1650"/>
      <c r="BO121" s="1650"/>
      <c r="BP121" s="1650"/>
      <c r="BQ121" s="1650"/>
      <c r="BR121" s="1650"/>
      <c r="BS121" s="1650"/>
      <c r="BT121" s="1650"/>
      <c r="BU121" s="1650"/>
      <c r="BV121" s="1650"/>
      <c r="BW121" s="1650"/>
      <c r="BX121" s="1650"/>
      <c r="BY121" s="1650"/>
      <c r="BZ121" s="1650"/>
      <c r="CA121" s="1650"/>
      <c r="CB121" s="1650"/>
      <c r="CC121" s="1650"/>
      <c r="CD121" s="1678"/>
      <c r="CE121" s="1682"/>
      <c r="CF121" s="1682"/>
      <c r="CG121" s="1682"/>
      <c r="CH121" s="1650"/>
      <c r="CI121" s="1684"/>
    </row>
    <row r="122" spans="1:87" ht="6" customHeight="1">
      <c r="A122" s="1704"/>
      <c r="B122" s="1151"/>
      <c r="C122" s="1151"/>
      <c r="D122" s="1705"/>
      <c r="E122" s="1730"/>
      <c r="F122" s="1731"/>
      <c r="G122" s="1731"/>
      <c r="H122" s="1750"/>
      <c r="I122" s="1751"/>
      <c r="J122" s="1752"/>
      <c r="K122" s="1650"/>
      <c r="L122" s="1650"/>
      <c r="M122" s="1650"/>
      <c r="N122" s="1650"/>
      <c r="O122" s="1650"/>
      <c r="P122" s="1650"/>
      <c r="Q122" s="1650"/>
      <c r="R122" s="1650"/>
      <c r="S122" s="1650"/>
      <c r="T122" s="1650"/>
      <c r="U122" s="1650"/>
      <c r="V122" s="1650"/>
      <c r="W122" s="1650"/>
      <c r="X122" s="1650"/>
      <c r="Y122" s="1650"/>
      <c r="Z122" s="1650"/>
      <c r="AA122" s="1650"/>
      <c r="AB122" s="1650"/>
      <c r="AC122" s="1678"/>
      <c r="AD122" s="1677"/>
      <c r="AE122" s="1650"/>
      <c r="AF122" s="1650"/>
      <c r="AG122" s="1650"/>
      <c r="AH122" s="1650"/>
      <c r="AI122" s="1650"/>
      <c r="AJ122" s="1650"/>
      <c r="AK122" s="1650"/>
      <c r="AL122" s="1650"/>
      <c r="AM122" s="1650"/>
      <c r="AN122" s="1650"/>
      <c r="AO122" s="1650"/>
      <c r="AP122" s="1650"/>
      <c r="AQ122" s="1650"/>
      <c r="AR122" s="1650"/>
      <c r="AS122" s="1650"/>
      <c r="AT122" s="1650"/>
      <c r="AU122" s="1650"/>
      <c r="AV122" s="1650"/>
      <c r="AW122" s="1650"/>
      <c r="AX122" s="1650"/>
      <c r="AY122" s="1650"/>
      <c r="AZ122" s="1650"/>
      <c r="BA122" s="1650"/>
      <c r="BB122" s="1650"/>
      <c r="BC122" s="1650"/>
      <c r="BD122" s="1650"/>
      <c r="BE122" s="1650"/>
      <c r="BF122" s="1650"/>
      <c r="BG122" s="1650"/>
      <c r="BH122" s="1650"/>
      <c r="BI122" s="1650"/>
      <c r="BJ122" s="1650"/>
      <c r="BK122" s="1650"/>
      <c r="BL122" s="1650"/>
      <c r="BM122" s="1650"/>
      <c r="BN122" s="1650"/>
      <c r="BO122" s="1650"/>
      <c r="BP122" s="1650"/>
      <c r="BQ122" s="1650"/>
      <c r="BR122" s="1650"/>
      <c r="BS122" s="1650"/>
      <c r="BT122" s="1650"/>
      <c r="BU122" s="1650"/>
      <c r="BV122" s="1650"/>
      <c r="BW122" s="1650"/>
      <c r="BX122" s="1650"/>
      <c r="BY122" s="1650"/>
      <c r="BZ122" s="1650"/>
      <c r="CA122" s="1650"/>
      <c r="CB122" s="1650"/>
      <c r="CC122" s="1650"/>
      <c r="CD122" s="1678"/>
      <c r="CE122" s="1682"/>
      <c r="CF122" s="1682"/>
      <c r="CG122" s="1682"/>
      <c r="CH122" s="1650" t="s">
        <v>229</v>
      </c>
      <c r="CI122" s="1684"/>
    </row>
    <row r="123" spans="1:87" ht="6" customHeight="1">
      <c r="A123" s="1704"/>
      <c r="B123" s="1151"/>
      <c r="C123" s="1151"/>
      <c r="D123" s="1705"/>
      <c r="E123" s="1730"/>
      <c r="F123" s="1731"/>
      <c r="G123" s="1731"/>
      <c r="H123" s="1750"/>
      <c r="I123" s="1751"/>
      <c r="J123" s="1752"/>
      <c r="K123" s="1650"/>
      <c r="L123" s="1650"/>
      <c r="M123" s="1650"/>
      <c r="N123" s="1650"/>
      <c r="O123" s="1650"/>
      <c r="P123" s="1650"/>
      <c r="Q123" s="1650"/>
      <c r="R123" s="1650"/>
      <c r="S123" s="1650"/>
      <c r="T123" s="1650"/>
      <c r="U123" s="1650"/>
      <c r="V123" s="1650"/>
      <c r="W123" s="1650"/>
      <c r="X123" s="1650"/>
      <c r="Y123" s="1650"/>
      <c r="Z123" s="1650"/>
      <c r="AA123" s="1650"/>
      <c r="AB123" s="1650"/>
      <c r="AC123" s="1678"/>
      <c r="AD123" s="1677"/>
      <c r="AE123" s="1650"/>
      <c r="AF123" s="1650"/>
      <c r="AG123" s="1650"/>
      <c r="AH123" s="1650"/>
      <c r="AI123" s="1650"/>
      <c r="AJ123" s="1650"/>
      <c r="AK123" s="1650"/>
      <c r="AL123" s="1650"/>
      <c r="AM123" s="1650"/>
      <c r="AN123" s="1650"/>
      <c r="AO123" s="1650"/>
      <c r="AP123" s="1650"/>
      <c r="AQ123" s="1650"/>
      <c r="AR123" s="1650"/>
      <c r="AS123" s="1650"/>
      <c r="AT123" s="1650"/>
      <c r="AU123" s="1650"/>
      <c r="AV123" s="1650"/>
      <c r="AW123" s="1650"/>
      <c r="AX123" s="1650"/>
      <c r="AY123" s="1650"/>
      <c r="AZ123" s="1650"/>
      <c r="BA123" s="1650"/>
      <c r="BB123" s="1650"/>
      <c r="BC123" s="1650"/>
      <c r="BD123" s="1650"/>
      <c r="BE123" s="1650"/>
      <c r="BF123" s="1650"/>
      <c r="BG123" s="1650"/>
      <c r="BH123" s="1650"/>
      <c r="BI123" s="1650"/>
      <c r="BJ123" s="1650"/>
      <c r="BK123" s="1650"/>
      <c r="BL123" s="1650"/>
      <c r="BM123" s="1650"/>
      <c r="BN123" s="1650"/>
      <c r="BO123" s="1650"/>
      <c r="BP123" s="1650"/>
      <c r="BQ123" s="1650"/>
      <c r="BR123" s="1650"/>
      <c r="BS123" s="1650"/>
      <c r="BT123" s="1650"/>
      <c r="BU123" s="1650"/>
      <c r="BV123" s="1650"/>
      <c r="BW123" s="1650"/>
      <c r="BX123" s="1650"/>
      <c r="BY123" s="1650"/>
      <c r="BZ123" s="1650"/>
      <c r="CA123" s="1650"/>
      <c r="CB123" s="1650"/>
      <c r="CC123" s="1650"/>
      <c r="CD123" s="1678"/>
      <c r="CE123" s="1682"/>
      <c r="CF123" s="1682"/>
      <c r="CG123" s="1682"/>
      <c r="CH123" s="1650"/>
      <c r="CI123" s="1684"/>
    </row>
    <row r="124" spans="1:87" ht="6" customHeight="1">
      <c r="A124" s="1704"/>
      <c r="B124" s="1151"/>
      <c r="C124" s="1151"/>
      <c r="D124" s="1705"/>
      <c r="E124" s="1730"/>
      <c r="F124" s="1731"/>
      <c r="G124" s="1731"/>
      <c r="H124" s="1753"/>
      <c r="I124" s="1754"/>
      <c r="J124" s="1755"/>
      <c r="K124" s="1634"/>
      <c r="L124" s="1634"/>
      <c r="M124" s="1634"/>
      <c r="N124" s="1634"/>
      <c r="O124" s="1634"/>
      <c r="P124" s="1634"/>
      <c r="Q124" s="1634"/>
      <c r="R124" s="1634"/>
      <c r="S124" s="1634"/>
      <c r="T124" s="1634"/>
      <c r="U124" s="1634"/>
      <c r="V124" s="1634"/>
      <c r="W124" s="1634"/>
      <c r="X124" s="1634"/>
      <c r="Y124" s="1634"/>
      <c r="Z124" s="1634"/>
      <c r="AA124" s="1634"/>
      <c r="AB124" s="1634"/>
      <c r="AC124" s="1686"/>
      <c r="AD124" s="1687"/>
      <c r="AE124" s="1634"/>
      <c r="AF124" s="1634"/>
      <c r="AG124" s="1634"/>
      <c r="AH124" s="1634"/>
      <c r="AI124" s="1634"/>
      <c r="AJ124" s="1634"/>
      <c r="AK124" s="1634"/>
      <c r="AL124" s="1634"/>
      <c r="AM124" s="1634"/>
      <c r="AN124" s="1634"/>
      <c r="AO124" s="1634"/>
      <c r="AP124" s="1634"/>
      <c r="AQ124" s="1634"/>
      <c r="AR124" s="1634"/>
      <c r="AS124" s="1634"/>
      <c r="AT124" s="1634"/>
      <c r="AU124" s="1634"/>
      <c r="AV124" s="1634"/>
      <c r="AW124" s="1634"/>
      <c r="AX124" s="1634"/>
      <c r="AY124" s="1634"/>
      <c r="AZ124" s="1634"/>
      <c r="BA124" s="1634"/>
      <c r="BB124" s="1634"/>
      <c r="BC124" s="1634"/>
      <c r="BD124" s="1634"/>
      <c r="BE124" s="1634"/>
      <c r="BF124" s="1634"/>
      <c r="BG124" s="1634"/>
      <c r="BH124" s="1634"/>
      <c r="BI124" s="1634"/>
      <c r="BJ124" s="1634"/>
      <c r="BK124" s="1634"/>
      <c r="BL124" s="1634"/>
      <c r="BM124" s="1634"/>
      <c r="BN124" s="1634"/>
      <c r="BO124" s="1634"/>
      <c r="BP124" s="1634"/>
      <c r="BQ124" s="1634"/>
      <c r="BR124" s="1634"/>
      <c r="BS124" s="1634"/>
      <c r="BT124" s="1634"/>
      <c r="BU124" s="1634"/>
      <c r="BV124" s="1634"/>
      <c r="BW124" s="1634"/>
      <c r="BX124" s="1634"/>
      <c r="BY124" s="1634"/>
      <c r="BZ124" s="1634"/>
      <c r="CA124" s="1634"/>
      <c r="CB124" s="1634"/>
      <c r="CC124" s="1634"/>
      <c r="CD124" s="1686"/>
      <c r="CE124" s="1688"/>
      <c r="CF124" s="1688"/>
      <c r="CG124" s="1688"/>
      <c r="CH124" s="1634"/>
      <c r="CI124" s="1689"/>
    </row>
    <row r="125" spans="1:87" ht="6" customHeight="1">
      <c r="A125" s="1704"/>
      <c r="B125" s="1151"/>
      <c r="C125" s="1151"/>
      <c r="D125" s="1705"/>
      <c r="E125" s="1730"/>
      <c r="F125" s="1731"/>
      <c r="G125" s="1731"/>
      <c r="H125" s="1690" t="s">
        <v>359</v>
      </c>
      <c r="I125" s="1691"/>
      <c r="J125" s="1692"/>
      <c r="K125" s="1699"/>
      <c r="L125" s="1638"/>
      <c r="M125" s="1638"/>
      <c r="N125" s="1638"/>
      <c r="O125" s="1638"/>
      <c r="P125" s="1638"/>
      <c r="Q125" s="1638"/>
      <c r="R125" s="1638"/>
      <c r="S125" s="1638"/>
      <c r="T125" s="1638"/>
      <c r="U125" s="1638"/>
      <c r="V125" s="1638"/>
      <c r="W125" s="1638"/>
      <c r="X125" s="1638"/>
      <c r="Y125" s="1638"/>
      <c r="Z125" s="1638"/>
      <c r="AA125" s="1638"/>
      <c r="AB125" s="1638"/>
      <c r="AC125" s="1700"/>
      <c r="AD125" s="1699"/>
      <c r="AE125" s="1638"/>
      <c r="AF125" s="1638"/>
      <c r="AG125" s="1638"/>
      <c r="AH125" s="1638"/>
      <c r="AI125" s="1638"/>
      <c r="AJ125" s="1638"/>
      <c r="AK125" s="1638"/>
      <c r="AL125" s="1638"/>
      <c r="AM125" s="1638"/>
      <c r="AN125" s="1638"/>
      <c r="AO125" s="1638"/>
      <c r="AP125" s="1638"/>
      <c r="AQ125" s="1638"/>
      <c r="AR125" s="1638"/>
      <c r="AS125" s="1638"/>
      <c r="AT125" s="1638"/>
      <c r="AU125" s="1638"/>
      <c r="AV125" s="1638"/>
      <c r="AW125" s="1638"/>
      <c r="AX125" s="1638"/>
      <c r="AY125" s="1638"/>
      <c r="AZ125" s="1638"/>
      <c r="BA125" s="1638"/>
      <c r="BB125" s="1638"/>
      <c r="BC125" s="1638"/>
      <c r="BD125" s="1638"/>
      <c r="BE125" s="1638"/>
      <c r="BF125" s="1638"/>
      <c r="BG125" s="1638"/>
      <c r="BH125" s="1638"/>
      <c r="BI125" s="1638"/>
      <c r="BJ125" s="1638"/>
      <c r="BK125" s="1638"/>
      <c r="BL125" s="1638"/>
      <c r="BM125" s="1638"/>
      <c r="BN125" s="1638"/>
      <c r="BO125" s="1638"/>
      <c r="BP125" s="1638"/>
      <c r="BQ125" s="1638"/>
      <c r="BR125" s="1638"/>
      <c r="BS125" s="1638"/>
      <c r="BT125" s="1638"/>
      <c r="BU125" s="1638"/>
      <c r="BV125" s="1638"/>
      <c r="BW125" s="1638"/>
      <c r="BX125" s="1638"/>
      <c r="BY125" s="1638"/>
      <c r="BZ125" s="1638"/>
      <c r="CA125" s="1638"/>
      <c r="CB125" s="1638"/>
      <c r="CC125" s="1638"/>
      <c r="CD125" s="1700"/>
      <c r="CE125" s="1701"/>
      <c r="CF125" s="1701"/>
      <c r="CG125" s="1701"/>
      <c r="CH125" s="1638" t="s">
        <v>229</v>
      </c>
      <c r="CI125" s="1702"/>
    </row>
    <row r="126" spans="1:87" ht="6" customHeight="1">
      <c r="A126" s="1704"/>
      <c r="B126" s="1151"/>
      <c r="C126" s="1151"/>
      <c r="D126" s="1705"/>
      <c r="E126" s="1730"/>
      <c r="F126" s="1731"/>
      <c r="G126" s="1731"/>
      <c r="H126" s="1693"/>
      <c r="I126" s="1694"/>
      <c r="J126" s="1695"/>
      <c r="K126" s="1677"/>
      <c r="L126" s="1650"/>
      <c r="M126" s="1650"/>
      <c r="N126" s="1650"/>
      <c r="O126" s="1650"/>
      <c r="P126" s="1650"/>
      <c r="Q126" s="1650"/>
      <c r="R126" s="1650"/>
      <c r="S126" s="1650"/>
      <c r="T126" s="1650"/>
      <c r="U126" s="1650"/>
      <c r="V126" s="1650"/>
      <c r="W126" s="1650"/>
      <c r="X126" s="1650"/>
      <c r="Y126" s="1650"/>
      <c r="Z126" s="1650"/>
      <c r="AA126" s="1650"/>
      <c r="AB126" s="1650"/>
      <c r="AC126" s="1678"/>
      <c r="AD126" s="1677"/>
      <c r="AE126" s="1650"/>
      <c r="AF126" s="1650"/>
      <c r="AG126" s="1650"/>
      <c r="AH126" s="1650"/>
      <c r="AI126" s="1650"/>
      <c r="AJ126" s="1650"/>
      <c r="AK126" s="1650"/>
      <c r="AL126" s="1650"/>
      <c r="AM126" s="1650"/>
      <c r="AN126" s="1650"/>
      <c r="AO126" s="1650"/>
      <c r="AP126" s="1650"/>
      <c r="AQ126" s="1650"/>
      <c r="AR126" s="1650"/>
      <c r="AS126" s="1650"/>
      <c r="AT126" s="1650"/>
      <c r="AU126" s="1650"/>
      <c r="AV126" s="1650"/>
      <c r="AW126" s="1650"/>
      <c r="AX126" s="1650"/>
      <c r="AY126" s="1650"/>
      <c r="AZ126" s="1650"/>
      <c r="BA126" s="1650"/>
      <c r="BB126" s="1650"/>
      <c r="BC126" s="1650"/>
      <c r="BD126" s="1650"/>
      <c r="BE126" s="1650"/>
      <c r="BF126" s="1650"/>
      <c r="BG126" s="1650"/>
      <c r="BH126" s="1650"/>
      <c r="BI126" s="1650"/>
      <c r="BJ126" s="1650"/>
      <c r="BK126" s="1650"/>
      <c r="BL126" s="1650"/>
      <c r="BM126" s="1650"/>
      <c r="BN126" s="1650"/>
      <c r="BO126" s="1650"/>
      <c r="BP126" s="1650"/>
      <c r="BQ126" s="1650"/>
      <c r="BR126" s="1650"/>
      <c r="BS126" s="1650"/>
      <c r="BT126" s="1650"/>
      <c r="BU126" s="1650"/>
      <c r="BV126" s="1650"/>
      <c r="BW126" s="1650"/>
      <c r="BX126" s="1650"/>
      <c r="BY126" s="1650"/>
      <c r="BZ126" s="1650"/>
      <c r="CA126" s="1650"/>
      <c r="CB126" s="1650"/>
      <c r="CC126" s="1650"/>
      <c r="CD126" s="1678"/>
      <c r="CE126" s="1682"/>
      <c r="CF126" s="1682"/>
      <c r="CG126" s="1682"/>
      <c r="CH126" s="1650"/>
      <c r="CI126" s="1684"/>
    </row>
    <row r="127" spans="1:87" ht="6" customHeight="1">
      <c r="A127" s="1704"/>
      <c r="B127" s="1151"/>
      <c r="C127" s="1151"/>
      <c r="D127" s="1705"/>
      <c r="E127" s="1730"/>
      <c r="F127" s="1731"/>
      <c r="G127" s="1731"/>
      <c r="H127" s="1693"/>
      <c r="I127" s="1694"/>
      <c r="J127" s="1695"/>
      <c r="K127" s="1677"/>
      <c r="L127" s="1650"/>
      <c r="M127" s="1650"/>
      <c r="N127" s="1650"/>
      <c r="O127" s="1650"/>
      <c r="P127" s="1650"/>
      <c r="Q127" s="1650"/>
      <c r="R127" s="1650"/>
      <c r="S127" s="1650"/>
      <c r="T127" s="1650"/>
      <c r="U127" s="1650"/>
      <c r="V127" s="1650"/>
      <c r="W127" s="1650"/>
      <c r="X127" s="1650"/>
      <c r="Y127" s="1650"/>
      <c r="Z127" s="1650"/>
      <c r="AA127" s="1650"/>
      <c r="AB127" s="1650"/>
      <c r="AC127" s="1678"/>
      <c r="AD127" s="1677"/>
      <c r="AE127" s="1650"/>
      <c r="AF127" s="1650"/>
      <c r="AG127" s="1650"/>
      <c r="AH127" s="1650"/>
      <c r="AI127" s="1650"/>
      <c r="AJ127" s="1650"/>
      <c r="AK127" s="1650"/>
      <c r="AL127" s="1650"/>
      <c r="AM127" s="1650"/>
      <c r="AN127" s="1650"/>
      <c r="AO127" s="1650"/>
      <c r="AP127" s="1650"/>
      <c r="AQ127" s="1650"/>
      <c r="AR127" s="1650"/>
      <c r="AS127" s="1650"/>
      <c r="AT127" s="1650"/>
      <c r="AU127" s="1650"/>
      <c r="AV127" s="1650"/>
      <c r="AW127" s="1650"/>
      <c r="AX127" s="1650"/>
      <c r="AY127" s="1650"/>
      <c r="AZ127" s="1650"/>
      <c r="BA127" s="1650"/>
      <c r="BB127" s="1650"/>
      <c r="BC127" s="1650"/>
      <c r="BD127" s="1650"/>
      <c r="BE127" s="1650"/>
      <c r="BF127" s="1650"/>
      <c r="BG127" s="1650"/>
      <c r="BH127" s="1650"/>
      <c r="BI127" s="1650"/>
      <c r="BJ127" s="1650"/>
      <c r="BK127" s="1650"/>
      <c r="BL127" s="1650"/>
      <c r="BM127" s="1650"/>
      <c r="BN127" s="1650"/>
      <c r="BO127" s="1650"/>
      <c r="BP127" s="1650"/>
      <c r="BQ127" s="1650"/>
      <c r="BR127" s="1650"/>
      <c r="BS127" s="1650"/>
      <c r="BT127" s="1650"/>
      <c r="BU127" s="1650"/>
      <c r="BV127" s="1650"/>
      <c r="BW127" s="1650"/>
      <c r="BX127" s="1650"/>
      <c r="BY127" s="1650"/>
      <c r="BZ127" s="1650"/>
      <c r="CA127" s="1650"/>
      <c r="CB127" s="1650"/>
      <c r="CC127" s="1650"/>
      <c r="CD127" s="1678"/>
      <c r="CE127" s="1682"/>
      <c r="CF127" s="1682"/>
      <c r="CG127" s="1682"/>
      <c r="CH127" s="1650"/>
      <c r="CI127" s="1684"/>
    </row>
    <row r="128" spans="1:87" ht="6" customHeight="1">
      <c r="A128" s="1704"/>
      <c r="B128" s="1151"/>
      <c r="C128" s="1151"/>
      <c r="D128" s="1705"/>
      <c r="E128" s="1730"/>
      <c r="F128" s="1731"/>
      <c r="G128" s="1731"/>
      <c r="H128" s="1693"/>
      <c r="I128" s="1694"/>
      <c r="J128" s="1695"/>
      <c r="K128" s="1677"/>
      <c r="L128" s="1650"/>
      <c r="M128" s="1650"/>
      <c r="N128" s="1650"/>
      <c r="O128" s="1650"/>
      <c r="P128" s="1650"/>
      <c r="Q128" s="1650"/>
      <c r="R128" s="1650"/>
      <c r="S128" s="1650"/>
      <c r="T128" s="1650"/>
      <c r="U128" s="1650"/>
      <c r="V128" s="1650"/>
      <c r="W128" s="1650"/>
      <c r="X128" s="1650"/>
      <c r="Y128" s="1650"/>
      <c r="Z128" s="1650"/>
      <c r="AA128" s="1650"/>
      <c r="AB128" s="1650"/>
      <c r="AC128" s="1678"/>
      <c r="AD128" s="1677"/>
      <c r="AE128" s="1650"/>
      <c r="AF128" s="1650"/>
      <c r="AG128" s="1650"/>
      <c r="AH128" s="1650"/>
      <c r="AI128" s="1650"/>
      <c r="AJ128" s="1650"/>
      <c r="AK128" s="1650"/>
      <c r="AL128" s="1650"/>
      <c r="AM128" s="1650"/>
      <c r="AN128" s="1650"/>
      <c r="AO128" s="1650"/>
      <c r="AP128" s="1650"/>
      <c r="AQ128" s="1650"/>
      <c r="AR128" s="1650"/>
      <c r="AS128" s="1650"/>
      <c r="AT128" s="1650"/>
      <c r="AU128" s="1650"/>
      <c r="AV128" s="1650"/>
      <c r="AW128" s="1650"/>
      <c r="AX128" s="1650"/>
      <c r="AY128" s="1650"/>
      <c r="AZ128" s="1650"/>
      <c r="BA128" s="1650"/>
      <c r="BB128" s="1650"/>
      <c r="BC128" s="1650"/>
      <c r="BD128" s="1650"/>
      <c r="BE128" s="1650"/>
      <c r="BF128" s="1650"/>
      <c r="BG128" s="1650"/>
      <c r="BH128" s="1650"/>
      <c r="BI128" s="1650"/>
      <c r="BJ128" s="1650"/>
      <c r="BK128" s="1650"/>
      <c r="BL128" s="1650"/>
      <c r="BM128" s="1650"/>
      <c r="BN128" s="1650"/>
      <c r="BO128" s="1650"/>
      <c r="BP128" s="1650"/>
      <c r="BQ128" s="1650"/>
      <c r="BR128" s="1650"/>
      <c r="BS128" s="1650"/>
      <c r="BT128" s="1650"/>
      <c r="BU128" s="1650"/>
      <c r="BV128" s="1650"/>
      <c r="BW128" s="1650"/>
      <c r="BX128" s="1650"/>
      <c r="BY128" s="1650"/>
      <c r="BZ128" s="1650"/>
      <c r="CA128" s="1650"/>
      <c r="CB128" s="1650"/>
      <c r="CC128" s="1650"/>
      <c r="CD128" s="1678"/>
      <c r="CE128" s="1682"/>
      <c r="CF128" s="1682"/>
      <c r="CG128" s="1682"/>
      <c r="CH128" s="1650" t="s">
        <v>229</v>
      </c>
      <c r="CI128" s="1684"/>
    </row>
    <row r="129" spans="1:87" ht="6" customHeight="1">
      <c r="A129" s="1704"/>
      <c r="B129" s="1151"/>
      <c r="C129" s="1151"/>
      <c r="D129" s="1705"/>
      <c r="E129" s="1730"/>
      <c r="F129" s="1731"/>
      <c r="G129" s="1731"/>
      <c r="H129" s="1693"/>
      <c r="I129" s="1694"/>
      <c r="J129" s="1695"/>
      <c r="K129" s="1677"/>
      <c r="L129" s="1650"/>
      <c r="M129" s="1650"/>
      <c r="N129" s="1650"/>
      <c r="O129" s="1650"/>
      <c r="P129" s="1650"/>
      <c r="Q129" s="1650"/>
      <c r="R129" s="1650"/>
      <c r="S129" s="1650"/>
      <c r="T129" s="1650"/>
      <c r="U129" s="1650"/>
      <c r="V129" s="1650"/>
      <c r="W129" s="1650"/>
      <c r="X129" s="1650"/>
      <c r="Y129" s="1650"/>
      <c r="Z129" s="1650"/>
      <c r="AA129" s="1650"/>
      <c r="AB129" s="1650"/>
      <c r="AC129" s="1678"/>
      <c r="AD129" s="1677"/>
      <c r="AE129" s="1650"/>
      <c r="AF129" s="1650"/>
      <c r="AG129" s="1650"/>
      <c r="AH129" s="1650"/>
      <c r="AI129" s="1650"/>
      <c r="AJ129" s="1650"/>
      <c r="AK129" s="1650"/>
      <c r="AL129" s="1650"/>
      <c r="AM129" s="1650"/>
      <c r="AN129" s="1650"/>
      <c r="AO129" s="1650"/>
      <c r="AP129" s="1650"/>
      <c r="AQ129" s="1650"/>
      <c r="AR129" s="1650"/>
      <c r="AS129" s="1650"/>
      <c r="AT129" s="1650"/>
      <c r="AU129" s="1650"/>
      <c r="AV129" s="1650"/>
      <c r="AW129" s="1650"/>
      <c r="AX129" s="1650"/>
      <c r="AY129" s="1650"/>
      <c r="AZ129" s="1650"/>
      <c r="BA129" s="1650"/>
      <c r="BB129" s="1650"/>
      <c r="BC129" s="1650"/>
      <c r="BD129" s="1650"/>
      <c r="BE129" s="1650"/>
      <c r="BF129" s="1650"/>
      <c r="BG129" s="1650"/>
      <c r="BH129" s="1650"/>
      <c r="BI129" s="1650"/>
      <c r="BJ129" s="1650"/>
      <c r="BK129" s="1650"/>
      <c r="BL129" s="1650"/>
      <c r="BM129" s="1650"/>
      <c r="BN129" s="1650"/>
      <c r="BO129" s="1650"/>
      <c r="BP129" s="1650"/>
      <c r="BQ129" s="1650"/>
      <c r="BR129" s="1650"/>
      <c r="BS129" s="1650"/>
      <c r="BT129" s="1650"/>
      <c r="BU129" s="1650"/>
      <c r="BV129" s="1650"/>
      <c r="BW129" s="1650"/>
      <c r="BX129" s="1650"/>
      <c r="BY129" s="1650"/>
      <c r="BZ129" s="1650"/>
      <c r="CA129" s="1650"/>
      <c r="CB129" s="1650"/>
      <c r="CC129" s="1650"/>
      <c r="CD129" s="1678"/>
      <c r="CE129" s="1682"/>
      <c r="CF129" s="1682"/>
      <c r="CG129" s="1682"/>
      <c r="CH129" s="1650"/>
      <c r="CI129" s="1684"/>
    </row>
    <row r="130" spans="1:87" ht="6" customHeight="1" thickBot="1">
      <c r="A130" s="1706"/>
      <c r="B130" s="1586"/>
      <c r="C130" s="1586"/>
      <c r="D130" s="1707"/>
      <c r="E130" s="1732"/>
      <c r="F130" s="1733"/>
      <c r="G130" s="1733"/>
      <c r="H130" s="1696"/>
      <c r="I130" s="1697"/>
      <c r="J130" s="1698"/>
      <c r="K130" s="1679"/>
      <c r="L130" s="1680"/>
      <c r="M130" s="1680"/>
      <c r="N130" s="1680"/>
      <c r="O130" s="1680"/>
      <c r="P130" s="1680"/>
      <c r="Q130" s="1680"/>
      <c r="R130" s="1680"/>
      <c r="S130" s="1680"/>
      <c r="T130" s="1680"/>
      <c r="U130" s="1680"/>
      <c r="V130" s="1680"/>
      <c r="W130" s="1680"/>
      <c r="X130" s="1680"/>
      <c r="Y130" s="1680"/>
      <c r="Z130" s="1680"/>
      <c r="AA130" s="1680"/>
      <c r="AB130" s="1680"/>
      <c r="AC130" s="1681"/>
      <c r="AD130" s="1679"/>
      <c r="AE130" s="1680"/>
      <c r="AF130" s="1680"/>
      <c r="AG130" s="1680"/>
      <c r="AH130" s="1680"/>
      <c r="AI130" s="1680"/>
      <c r="AJ130" s="1680"/>
      <c r="AK130" s="1680"/>
      <c r="AL130" s="1680"/>
      <c r="AM130" s="1680"/>
      <c r="AN130" s="1680"/>
      <c r="AO130" s="1680"/>
      <c r="AP130" s="1680"/>
      <c r="AQ130" s="1680"/>
      <c r="AR130" s="1680"/>
      <c r="AS130" s="1680"/>
      <c r="AT130" s="1680"/>
      <c r="AU130" s="1680"/>
      <c r="AV130" s="1680"/>
      <c r="AW130" s="1680"/>
      <c r="AX130" s="1680"/>
      <c r="AY130" s="1680"/>
      <c r="AZ130" s="1680"/>
      <c r="BA130" s="1680"/>
      <c r="BB130" s="1680"/>
      <c r="BC130" s="1680"/>
      <c r="BD130" s="1680"/>
      <c r="BE130" s="1680"/>
      <c r="BF130" s="1680"/>
      <c r="BG130" s="1680"/>
      <c r="BH130" s="1680"/>
      <c r="BI130" s="1680"/>
      <c r="BJ130" s="1680"/>
      <c r="BK130" s="1680"/>
      <c r="BL130" s="1680"/>
      <c r="BM130" s="1680"/>
      <c r="BN130" s="1680"/>
      <c r="BO130" s="1680"/>
      <c r="BP130" s="1680"/>
      <c r="BQ130" s="1680"/>
      <c r="BR130" s="1680"/>
      <c r="BS130" s="1680"/>
      <c r="BT130" s="1680"/>
      <c r="BU130" s="1680"/>
      <c r="BV130" s="1680"/>
      <c r="BW130" s="1680"/>
      <c r="BX130" s="1680"/>
      <c r="BY130" s="1680"/>
      <c r="BZ130" s="1680"/>
      <c r="CA130" s="1680"/>
      <c r="CB130" s="1680"/>
      <c r="CC130" s="1680"/>
      <c r="CD130" s="1681"/>
      <c r="CE130" s="1683"/>
      <c r="CF130" s="1683"/>
      <c r="CG130" s="1683"/>
      <c r="CH130" s="1680"/>
      <c r="CI130" s="1685"/>
    </row>
    <row r="131" spans="1:87" ht="6" customHeight="1"/>
    <row r="132" spans="1:87" ht="6" customHeight="1"/>
    <row r="133" spans="1:87" ht="6" customHeight="1"/>
    <row r="134" spans="1:87" ht="6" customHeight="1"/>
    <row r="135" spans="1:87" ht="6" customHeight="1"/>
    <row r="136" spans="1:87" ht="6" customHeight="1"/>
    <row r="137" spans="1:87" ht="6" customHeight="1"/>
    <row r="138" spans="1:87" ht="6" customHeight="1"/>
    <row r="139" spans="1:87" ht="6" customHeight="1"/>
    <row r="140" spans="1:87" ht="6" customHeight="1"/>
    <row r="141" spans="1:87" ht="6" customHeight="1"/>
    <row r="142" spans="1:87" ht="6" customHeight="1"/>
    <row r="143" spans="1:87" ht="6" customHeight="1"/>
    <row r="144" spans="1:87"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sheetData>
  <mergeCells count="210">
    <mergeCell ref="A1:F2"/>
    <mergeCell ref="A5:CI7"/>
    <mergeCell ref="A11:D40"/>
    <mergeCell ref="E11:Q13"/>
    <mergeCell ref="R11:BB13"/>
    <mergeCell ref="BC11:BJ13"/>
    <mergeCell ref="BK11:CI13"/>
    <mergeCell ref="E14:N16"/>
    <mergeCell ref="O14:AS16"/>
    <mergeCell ref="AT14:BB16"/>
    <mergeCell ref="BP14:BR16"/>
    <mergeCell ref="BS14:CD16"/>
    <mergeCell ref="CE14:CG16"/>
    <mergeCell ref="CH14:CI16"/>
    <mergeCell ref="E17:G40"/>
    <mergeCell ref="H17:AC19"/>
    <mergeCell ref="AD17:CD19"/>
    <mergeCell ref="CE17:CI19"/>
    <mergeCell ref="H20:J34"/>
    <mergeCell ref="K20:AC22"/>
    <mergeCell ref="BC14:BE16"/>
    <mergeCell ref="BF14:BF16"/>
    <mergeCell ref="BG14:BI16"/>
    <mergeCell ref="BJ14:BK16"/>
    <mergeCell ref="BL14:BN16"/>
    <mergeCell ref="BO14:BO16"/>
    <mergeCell ref="K26:AC28"/>
    <mergeCell ref="AD26:CD28"/>
    <mergeCell ref="CE26:CG28"/>
    <mergeCell ref="CH26:CI28"/>
    <mergeCell ref="K29:AC31"/>
    <mergeCell ref="AD29:CD31"/>
    <mergeCell ref="CE29:CG31"/>
    <mergeCell ref="CH29:CI31"/>
    <mergeCell ref="AD20:CD22"/>
    <mergeCell ref="CE20:CG22"/>
    <mergeCell ref="CH20:CI22"/>
    <mergeCell ref="K23:AC25"/>
    <mergeCell ref="AD23:CD25"/>
    <mergeCell ref="CE23:CG25"/>
    <mergeCell ref="CH23:CI25"/>
    <mergeCell ref="K32:AC34"/>
    <mergeCell ref="AD32:CD34"/>
    <mergeCell ref="CE32:CG34"/>
    <mergeCell ref="CH32:CI34"/>
    <mergeCell ref="H35:J40"/>
    <mergeCell ref="K35:AC37"/>
    <mergeCell ref="AD35:CD37"/>
    <mergeCell ref="CE35:CG37"/>
    <mergeCell ref="CH35:CI37"/>
    <mergeCell ref="K38:AC40"/>
    <mergeCell ref="AD38:CD40"/>
    <mergeCell ref="CE38:CG40"/>
    <mergeCell ref="CH38:CI40"/>
    <mergeCell ref="A41:D70"/>
    <mergeCell ref="E41:Q43"/>
    <mergeCell ref="R41:BB43"/>
    <mergeCell ref="BC41:BJ43"/>
    <mergeCell ref="BK41:CI43"/>
    <mergeCell ref="E44:N46"/>
    <mergeCell ref="O44:AS46"/>
    <mergeCell ref="BO44:BO46"/>
    <mergeCell ref="BP44:BR46"/>
    <mergeCell ref="BS44:CD46"/>
    <mergeCell ref="CE44:CG46"/>
    <mergeCell ref="CH44:CI46"/>
    <mergeCell ref="E47:G70"/>
    <mergeCell ref="H47:AC49"/>
    <mergeCell ref="AD47:CD49"/>
    <mergeCell ref="CE47:CI49"/>
    <mergeCell ref="H50:J64"/>
    <mergeCell ref="AT44:BB46"/>
    <mergeCell ref="BC44:BE46"/>
    <mergeCell ref="BF44:BF46"/>
    <mergeCell ref="BG44:BI46"/>
    <mergeCell ref="BJ44:BK46"/>
    <mergeCell ref="BL44:BN46"/>
    <mergeCell ref="K56:AC58"/>
    <mergeCell ref="AD56:CD58"/>
    <mergeCell ref="CE56:CG58"/>
    <mergeCell ref="CH56:CI58"/>
    <mergeCell ref="K59:AC61"/>
    <mergeCell ref="AD59:CD61"/>
    <mergeCell ref="CE59:CG61"/>
    <mergeCell ref="CH59:CI61"/>
    <mergeCell ref="K50:AC52"/>
    <mergeCell ref="AD50:CD52"/>
    <mergeCell ref="CE50:CG52"/>
    <mergeCell ref="CH50:CI52"/>
    <mergeCell ref="K53:AC55"/>
    <mergeCell ref="AD53:CD55"/>
    <mergeCell ref="CE53:CG55"/>
    <mergeCell ref="CH53:CI55"/>
    <mergeCell ref="K62:AC64"/>
    <mergeCell ref="AD62:CD64"/>
    <mergeCell ref="CE62:CG64"/>
    <mergeCell ref="CH62:CI64"/>
    <mergeCell ref="H65:J70"/>
    <mergeCell ref="K65:AC67"/>
    <mergeCell ref="AD65:CD67"/>
    <mergeCell ref="CE65:CG67"/>
    <mergeCell ref="CH65:CI67"/>
    <mergeCell ref="K68:AC70"/>
    <mergeCell ref="AD68:CD70"/>
    <mergeCell ref="CE68:CG70"/>
    <mergeCell ref="CH68:CI70"/>
    <mergeCell ref="A71:D100"/>
    <mergeCell ref="E71:Q73"/>
    <mergeCell ref="R71:BB73"/>
    <mergeCell ref="BC71:BJ73"/>
    <mergeCell ref="BK71:CI73"/>
    <mergeCell ref="E74:N76"/>
    <mergeCell ref="O74:AS76"/>
    <mergeCell ref="BO74:BO76"/>
    <mergeCell ref="BP74:BR76"/>
    <mergeCell ref="BS74:CD76"/>
    <mergeCell ref="CE74:CG76"/>
    <mergeCell ref="CH74:CI76"/>
    <mergeCell ref="E77:G100"/>
    <mergeCell ref="H77:AC79"/>
    <mergeCell ref="AD77:CD79"/>
    <mergeCell ref="CE77:CI79"/>
    <mergeCell ref="H80:J94"/>
    <mergeCell ref="AT74:BB76"/>
    <mergeCell ref="BC74:BE76"/>
    <mergeCell ref="BF74:BF76"/>
    <mergeCell ref="BG74:BI76"/>
    <mergeCell ref="BJ74:BK76"/>
    <mergeCell ref="BL74:BN76"/>
    <mergeCell ref="K86:AC88"/>
    <mergeCell ref="AD86:CD88"/>
    <mergeCell ref="CE86:CG88"/>
    <mergeCell ref="CH86:CI88"/>
    <mergeCell ref="K89:AC91"/>
    <mergeCell ref="AD89:CD91"/>
    <mergeCell ref="CE89:CG91"/>
    <mergeCell ref="CH89:CI91"/>
    <mergeCell ref="K80:AC82"/>
    <mergeCell ref="AD80:CD82"/>
    <mergeCell ref="CE80:CG82"/>
    <mergeCell ref="CH80:CI82"/>
    <mergeCell ref="K83:AC85"/>
    <mergeCell ref="AD83:CD85"/>
    <mergeCell ref="CE83:CG85"/>
    <mergeCell ref="CH83:CI85"/>
    <mergeCell ref="K92:AC94"/>
    <mergeCell ref="AD92:CD94"/>
    <mergeCell ref="CE92:CG94"/>
    <mergeCell ref="CH92:CI94"/>
    <mergeCell ref="H95:J100"/>
    <mergeCell ref="K95:AC97"/>
    <mergeCell ref="AD95:CD97"/>
    <mergeCell ref="CE95:CG97"/>
    <mergeCell ref="CH95:CI97"/>
    <mergeCell ref="K98:AC100"/>
    <mergeCell ref="AD98:CD100"/>
    <mergeCell ref="CE98:CG100"/>
    <mergeCell ref="CH98:CI100"/>
    <mergeCell ref="A101:D130"/>
    <mergeCell ref="E101:Q103"/>
    <mergeCell ref="R101:BB103"/>
    <mergeCell ref="BC101:BJ103"/>
    <mergeCell ref="BK101:CI103"/>
    <mergeCell ref="E104:N106"/>
    <mergeCell ref="O104:AS106"/>
    <mergeCell ref="BO104:BO106"/>
    <mergeCell ref="BP104:BR106"/>
    <mergeCell ref="BS104:CD106"/>
    <mergeCell ref="CE104:CG106"/>
    <mergeCell ref="CH104:CI106"/>
    <mergeCell ref="E107:G130"/>
    <mergeCell ref="H107:AC109"/>
    <mergeCell ref="AD107:CD109"/>
    <mergeCell ref="CE107:CI109"/>
    <mergeCell ref="H110:J124"/>
    <mergeCell ref="AT104:BB106"/>
    <mergeCell ref="BC104:BE106"/>
    <mergeCell ref="BF104:BF106"/>
    <mergeCell ref="BG104:BI106"/>
    <mergeCell ref="BJ104:BK106"/>
    <mergeCell ref="BL104:BN106"/>
    <mergeCell ref="K116:AC118"/>
    <mergeCell ref="AD116:CD118"/>
    <mergeCell ref="CE116:CG118"/>
    <mergeCell ref="CH116:CI118"/>
    <mergeCell ref="K119:AC121"/>
    <mergeCell ref="AD119:CD121"/>
    <mergeCell ref="CE119:CG121"/>
    <mergeCell ref="CH119:CI121"/>
    <mergeCell ref="K110:AC112"/>
    <mergeCell ref="AD110:CD112"/>
    <mergeCell ref="CE110:CG112"/>
    <mergeCell ref="CH110:CI112"/>
    <mergeCell ref="K113:AC115"/>
    <mergeCell ref="AD113:CD115"/>
    <mergeCell ref="CE113:CG115"/>
    <mergeCell ref="CH113:CI115"/>
    <mergeCell ref="AD128:CD130"/>
    <mergeCell ref="CE128:CG130"/>
    <mergeCell ref="CH128:CI130"/>
    <mergeCell ref="K122:AC124"/>
    <mergeCell ref="AD122:CD124"/>
    <mergeCell ref="CE122:CG124"/>
    <mergeCell ref="CH122:CI124"/>
    <mergeCell ref="H125:J130"/>
    <mergeCell ref="K125:AC127"/>
    <mergeCell ref="AD125:CD127"/>
    <mergeCell ref="CE125:CG127"/>
    <mergeCell ref="CH125:CI127"/>
    <mergeCell ref="K128:AC130"/>
  </mergeCells>
  <phoneticPr fontId="3"/>
  <printOptions horizontalCentered="1"/>
  <pageMargins left="0.70866141732283472" right="0.70866141732283472" top="0.74803149606299213" bottom="0.74803149606299213" header="0.31496062992125984" footer="0.31496062992125984"/>
  <pageSetup paperSize="9" orientation="portrait" cellComments="asDisplayed"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B1:AI22"/>
  <sheetViews>
    <sheetView view="pageBreakPreview" topLeftCell="A64" zoomScale="80" zoomScaleNormal="70" zoomScaleSheetLayoutView="80" workbookViewId="0">
      <selection activeCell="CJ63" sqref="CJ63:CO67"/>
    </sheetView>
  </sheetViews>
  <sheetFormatPr defaultColWidth="8.90625" defaultRowHeight="13"/>
  <cols>
    <col min="1" max="1" width="1.7265625" style="355" customWidth="1"/>
    <col min="2" max="2" width="6.7265625" style="355" customWidth="1"/>
    <col min="3" max="22" width="8" style="355" customWidth="1"/>
    <col min="23" max="23" width="23.453125" style="355" customWidth="1"/>
    <col min="24" max="24" width="1.7265625" style="355" customWidth="1"/>
    <col min="25" max="16384" width="8.90625" style="355"/>
  </cols>
  <sheetData>
    <row r="1" spans="2:35">
      <c r="B1" s="355" t="s">
        <v>519</v>
      </c>
      <c r="W1" s="356"/>
    </row>
    <row r="2" spans="2:35" ht="19">
      <c r="B2" s="1784" t="s">
        <v>521</v>
      </c>
      <c r="C2" s="1784"/>
      <c r="D2" s="1784"/>
      <c r="E2" s="1784"/>
      <c r="F2" s="1784"/>
      <c r="G2" s="1784"/>
      <c r="H2" s="1784"/>
      <c r="I2" s="1784"/>
      <c r="J2" s="1784"/>
      <c r="K2" s="1784"/>
      <c r="L2" s="1784"/>
      <c r="M2" s="1784"/>
      <c r="N2" s="1784"/>
      <c r="O2" s="1784"/>
      <c r="P2" s="1784"/>
      <c r="Q2" s="1784"/>
      <c r="R2" s="1784"/>
      <c r="S2" s="1784"/>
      <c r="T2" s="1784"/>
      <c r="U2" s="1784"/>
      <c r="V2" s="1784"/>
      <c r="W2" s="1784"/>
    </row>
    <row r="4" spans="2:35">
      <c r="B4" s="1779" t="s">
        <v>498</v>
      </c>
      <c r="C4" s="1780"/>
      <c r="D4" s="1781"/>
      <c r="E4" s="1782"/>
      <c r="F4" s="1782"/>
      <c r="G4" s="1782"/>
      <c r="H4" s="1782"/>
      <c r="I4" s="1782"/>
      <c r="J4" s="1782"/>
      <c r="K4" s="1782"/>
      <c r="L4" s="1782"/>
      <c r="M4" s="1782"/>
      <c r="N4" s="1783"/>
      <c r="O4" s="1783"/>
      <c r="P4" s="1783"/>
      <c r="Q4" s="1783"/>
      <c r="R4" s="1783"/>
      <c r="S4" s="1783"/>
      <c r="T4" s="1783"/>
      <c r="U4" s="1783"/>
      <c r="V4" s="1783"/>
      <c r="W4" s="357"/>
      <c r="X4" s="374"/>
      <c r="Y4" s="374"/>
      <c r="Z4" s="374"/>
      <c r="AA4" s="374"/>
      <c r="AB4" s="374"/>
      <c r="AC4" s="374"/>
      <c r="AD4" s="374"/>
      <c r="AE4" s="374"/>
      <c r="AF4" s="374"/>
      <c r="AG4" s="374"/>
      <c r="AH4" s="374"/>
      <c r="AI4" s="374"/>
    </row>
    <row r="5" spans="2:35">
      <c r="B5" s="1779" t="s">
        <v>499</v>
      </c>
      <c r="C5" s="1780"/>
      <c r="D5" s="1781"/>
      <c r="E5" s="1782"/>
      <c r="F5" s="1782"/>
      <c r="G5" s="1782"/>
      <c r="H5" s="1782"/>
      <c r="I5" s="1782"/>
      <c r="J5" s="1782"/>
      <c r="K5" s="1782"/>
      <c r="L5" s="1782"/>
      <c r="M5" s="1782"/>
      <c r="N5" s="1783"/>
      <c r="O5" s="1783"/>
      <c r="P5" s="1783"/>
      <c r="Q5" s="1783"/>
      <c r="R5" s="1783"/>
      <c r="S5" s="1783"/>
      <c r="T5" s="1783"/>
      <c r="U5" s="1783"/>
      <c r="V5" s="1783"/>
      <c r="W5" s="357"/>
      <c r="X5" s="374"/>
      <c r="Y5" s="374"/>
      <c r="Z5" s="374"/>
      <c r="AA5" s="374"/>
      <c r="AB5" s="374"/>
      <c r="AC5" s="374"/>
      <c r="AD5" s="374"/>
      <c r="AE5" s="374"/>
      <c r="AF5" s="374"/>
      <c r="AG5" s="374"/>
      <c r="AH5" s="374"/>
      <c r="AI5" s="374"/>
    </row>
    <row r="7" spans="2:35" s="363" customFormat="1" ht="85.5" customHeight="1">
      <c r="B7" s="359" t="s">
        <v>500</v>
      </c>
      <c r="C7" s="1778" t="s">
        <v>522</v>
      </c>
      <c r="D7" s="1778"/>
      <c r="E7" s="1761" t="s">
        <v>501</v>
      </c>
      <c r="F7" s="1761"/>
      <c r="G7" s="1761"/>
      <c r="H7" s="1761" t="s">
        <v>502</v>
      </c>
      <c r="I7" s="1761"/>
      <c r="J7" s="1761"/>
      <c r="K7" s="1761"/>
      <c r="L7" s="1761" t="s">
        <v>503</v>
      </c>
      <c r="M7" s="1761"/>
      <c r="N7" s="1761"/>
      <c r="O7" s="1761"/>
      <c r="P7" s="1778" t="s">
        <v>523</v>
      </c>
      <c r="Q7" s="1778"/>
      <c r="R7" s="1778"/>
      <c r="S7" s="1765" t="s">
        <v>505</v>
      </c>
      <c r="T7" s="1765"/>
      <c r="U7" s="1765" t="s">
        <v>507</v>
      </c>
      <c r="V7" s="1765"/>
      <c r="W7" s="362" t="s">
        <v>524</v>
      </c>
    </row>
    <row r="8" spans="2:35" ht="56.25" customHeight="1">
      <c r="B8" s="364">
        <v>1</v>
      </c>
      <c r="C8" s="1763" t="s">
        <v>525</v>
      </c>
      <c r="D8" s="1764"/>
      <c r="E8" s="1776" t="s">
        <v>509</v>
      </c>
      <c r="F8" s="1777"/>
      <c r="G8" s="1777"/>
      <c r="H8" s="1766" t="s">
        <v>510</v>
      </c>
      <c r="I8" s="1767"/>
      <c r="J8" s="1767"/>
      <c r="K8" s="1768"/>
      <c r="L8" s="1766" t="s">
        <v>511</v>
      </c>
      <c r="M8" s="1767"/>
      <c r="N8" s="1767"/>
      <c r="O8" s="1768"/>
      <c r="P8" s="1769" t="s">
        <v>526</v>
      </c>
      <c r="Q8" s="1770"/>
      <c r="R8" s="1771"/>
      <c r="S8" s="1772" t="s">
        <v>527</v>
      </c>
      <c r="T8" s="1773"/>
      <c r="U8" s="1762" t="s">
        <v>528</v>
      </c>
      <c r="V8" s="1762"/>
      <c r="W8" s="369" t="s">
        <v>515</v>
      </c>
    </row>
    <row r="9" spans="2:35" ht="56.25" customHeight="1">
      <c r="B9" s="364">
        <v>2</v>
      </c>
      <c r="C9" s="1763" t="s">
        <v>529</v>
      </c>
      <c r="D9" s="1764"/>
      <c r="E9" s="1775" t="s">
        <v>530</v>
      </c>
      <c r="F9" s="1775"/>
      <c r="G9" s="1775"/>
      <c r="H9" s="1766" t="s">
        <v>510</v>
      </c>
      <c r="I9" s="1767"/>
      <c r="J9" s="1767"/>
      <c r="K9" s="1768"/>
      <c r="L9" s="1766" t="s">
        <v>511</v>
      </c>
      <c r="M9" s="1767"/>
      <c r="N9" s="1767"/>
      <c r="O9" s="1768"/>
      <c r="P9" s="1769" t="s">
        <v>531</v>
      </c>
      <c r="Q9" s="1770"/>
      <c r="R9" s="1771"/>
      <c r="S9" s="1772" t="s">
        <v>527</v>
      </c>
      <c r="T9" s="1773"/>
      <c r="U9" s="1762" t="s">
        <v>532</v>
      </c>
      <c r="V9" s="1762"/>
      <c r="W9" s="359"/>
    </row>
    <row r="10" spans="2:35" ht="56.25" customHeight="1">
      <c r="B10" s="364">
        <v>3</v>
      </c>
      <c r="C10" s="1763" t="s">
        <v>533</v>
      </c>
      <c r="D10" s="1764"/>
      <c r="E10" s="1761" t="s">
        <v>534</v>
      </c>
      <c r="F10" s="1761"/>
      <c r="G10" s="1761"/>
      <c r="H10" s="1766" t="s">
        <v>510</v>
      </c>
      <c r="I10" s="1767"/>
      <c r="J10" s="1767"/>
      <c r="K10" s="1768"/>
      <c r="L10" s="1766" t="s">
        <v>511</v>
      </c>
      <c r="M10" s="1767"/>
      <c r="N10" s="1767"/>
      <c r="O10" s="1768"/>
      <c r="P10" s="1769" t="s">
        <v>535</v>
      </c>
      <c r="Q10" s="1770"/>
      <c r="R10" s="1771"/>
      <c r="S10" s="1772" t="s">
        <v>527</v>
      </c>
      <c r="T10" s="1773"/>
      <c r="U10" s="1774" t="s">
        <v>536</v>
      </c>
      <c r="V10" s="1762"/>
      <c r="W10" s="359"/>
    </row>
    <row r="11" spans="2:35" ht="56.25" customHeight="1">
      <c r="B11" s="364">
        <v>4</v>
      </c>
      <c r="C11" s="1763" t="s">
        <v>537</v>
      </c>
      <c r="D11" s="1764"/>
      <c r="E11" s="1761" t="s">
        <v>538</v>
      </c>
      <c r="F11" s="1761"/>
      <c r="G11" s="1761"/>
      <c r="H11" s="1766" t="s">
        <v>510</v>
      </c>
      <c r="I11" s="1767"/>
      <c r="J11" s="1767"/>
      <c r="K11" s="1768"/>
      <c r="L11" s="1766" t="s">
        <v>511</v>
      </c>
      <c r="M11" s="1767"/>
      <c r="N11" s="1767"/>
      <c r="O11" s="1768"/>
      <c r="P11" s="1769" t="s">
        <v>531</v>
      </c>
      <c r="Q11" s="1770"/>
      <c r="R11" s="1771"/>
      <c r="S11" s="1772" t="s">
        <v>527</v>
      </c>
      <c r="T11" s="1773"/>
      <c r="U11" s="1762" t="s">
        <v>532</v>
      </c>
      <c r="V11" s="1762"/>
      <c r="W11" s="359"/>
    </row>
    <row r="12" spans="2:35" ht="56.25" customHeight="1">
      <c r="B12" s="364">
        <v>5</v>
      </c>
      <c r="C12" s="1763" t="s">
        <v>539</v>
      </c>
      <c r="D12" s="1764"/>
      <c r="E12" s="1765" t="s">
        <v>540</v>
      </c>
      <c r="F12" s="1761"/>
      <c r="G12" s="1761"/>
      <c r="H12" s="1766" t="s">
        <v>510</v>
      </c>
      <c r="I12" s="1767"/>
      <c r="J12" s="1767"/>
      <c r="K12" s="1768"/>
      <c r="L12" s="1766" t="s">
        <v>511</v>
      </c>
      <c r="M12" s="1767"/>
      <c r="N12" s="1767"/>
      <c r="O12" s="1768"/>
      <c r="P12" s="1769" t="s">
        <v>535</v>
      </c>
      <c r="Q12" s="1770"/>
      <c r="R12" s="1771"/>
      <c r="S12" s="1772" t="s">
        <v>527</v>
      </c>
      <c r="T12" s="1773"/>
      <c r="U12" s="1762" t="s">
        <v>541</v>
      </c>
      <c r="V12" s="1762"/>
      <c r="W12" s="359"/>
    </row>
    <row r="13" spans="2:35" ht="56.25" customHeight="1">
      <c r="B13" s="360">
        <v>6</v>
      </c>
      <c r="C13" s="1760"/>
      <c r="D13" s="1760"/>
      <c r="E13" s="1761"/>
      <c r="F13" s="1761"/>
      <c r="G13" s="1761"/>
      <c r="H13" s="1761"/>
      <c r="I13" s="1761"/>
      <c r="J13" s="1761"/>
      <c r="K13" s="1761"/>
      <c r="L13" s="1761"/>
      <c r="M13" s="1761"/>
      <c r="N13" s="1761"/>
      <c r="O13" s="1761"/>
      <c r="P13" s="1759"/>
      <c r="Q13" s="1759"/>
      <c r="R13" s="1759"/>
      <c r="S13" s="1759"/>
      <c r="T13" s="1759"/>
      <c r="U13" s="1759"/>
      <c r="V13" s="1759"/>
      <c r="W13" s="359"/>
    </row>
    <row r="15" spans="2:35">
      <c r="B15" s="373" t="s">
        <v>542</v>
      </c>
    </row>
    <row r="17" spans="2:23">
      <c r="B17" s="373" t="s">
        <v>543</v>
      </c>
    </row>
    <row r="18" spans="2:23" ht="13.5" customHeight="1">
      <c r="B18" s="375" t="s">
        <v>544</v>
      </c>
      <c r="C18" s="376"/>
      <c r="D18" s="376"/>
      <c r="E18" s="376"/>
      <c r="F18" s="376"/>
      <c r="G18" s="376"/>
      <c r="H18" s="376"/>
      <c r="I18" s="376"/>
      <c r="J18" s="376"/>
      <c r="K18" s="376"/>
      <c r="L18" s="376"/>
      <c r="M18" s="376"/>
      <c r="N18" s="376"/>
      <c r="O18" s="376"/>
      <c r="P18" s="376"/>
      <c r="Q18" s="376"/>
      <c r="R18" s="376"/>
      <c r="S18" s="376"/>
      <c r="T18" s="376"/>
      <c r="U18" s="376"/>
      <c r="V18" s="376"/>
      <c r="W18" s="376"/>
    </row>
    <row r="19" spans="2:23" ht="13.5" customHeight="1">
      <c r="B19" s="375" t="s">
        <v>545</v>
      </c>
      <c r="C19" s="376"/>
      <c r="D19" s="376"/>
      <c r="E19" s="376"/>
      <c r="F19" s="376"/>
      <c r="G19" s="376"/>
      <c r="H19" s="376"/>
      <c r="I19" s="376"/>
      <c r="J19" s="376"/>
      <c r="K19" s="376"/>
      <c r="L19" s="376"/>
      <c r="M19" s="376"/>
      <c r="N19" s="376"/>
      <c r="O19" s="376"/>
      <c r="P19" s="376"/>
      <c r="Q19" s="376"/>
      <c r="R19" s="376"/>
      <c r="S19" s="376"/>
      <c r="T19" s="376"/>
      <c r="U19" s="376"/>
      <c r="V19" s="376"/>
      <c r="W19" s="376"/>
    </row>
    <row r="20" spans="2:23" ht="13.5" customHeight="1">
      <c r="B20" s="375" t="s">
        <v>546</v>
      </c>
      <c r="C20" s="376"/>
      <c r="D20" s="376"/>
      <c r="E20" s="376"/>
      <c r="F20" s="376"/>
      <c r="G20" s="376"/>
      <c r="H20" s="376"/>
      <c r="I20" s="376"/>
      <c r="J20" s="376"/>
      <c r="K20" s="376"/>
      <c r="L20" s="376"/>
      <c r="M20" s="376"/>
      <c r="N20" s="376"/>
      <c r="O20" s="376"/>
      <c r="P20" s="376"/>
      <c r="Q20" s="376"/>
      <c r="R20" s="376"/>
      <c r="S20" s="376"/>
      <c r="T20" s="376"/>
      <c r="U20" s="376"/>
      <c r="V20" s="376"/>
      <c r="W20" s="376"/>
    </row>
    <row r="22" spans="2:23">
      <c r="B22" s="373" t="s">
        <v>547</v>
      </c>
    </row>
  </sheetData>
  <mergeCells count="58">
    <mergeCell ref="B5:D5"/>
    <mergeCell ref="E5:M5"/>
    <mergeCell ref="N5:O5"/>
    <mergeCell ref="P5:V5"/>
    <mergeCell ref="B2:W2"/>
    <mergeCell ref="B4:D4"/>
    <mergeCell ref="E4:M4"/>
    <mergeCell ref="N4:O4"/>
    <mergeCell ref="P4:V4"/>
    <mergeCell ref="U7:V7"/>
    <mergeCell ref="C8:D8"/>
    <mergeCell ref="E8:G8"/>
    <mergeCell ref="H8:K8"/>
    <mergeCell ref="L8:O8"/>
    <mergeCell ref="P8:R8"/>
    <mergeCell ref="S8:T8"/>
    <mergeCell ref="U8:V8"/>
    <mergeCell ref="C7:D7"/>
    <mergeCell ref="E7:G7"/>
    <mergeCell ref="H7:K7"/>
    <mergeCell ref="L7:O7"/>
    <mergeCell ref="P7:R7"/>
    <mergeCell ref="S7:T7"/>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13:V13"/>
    <mergeCell ref="C13:D13"/>
    <mergeCell ref="E13:G13"/>
    <mergeCell ref="H13:K13"/>
    <mergeCell ref="L13:O13"/>
    <mergeCell ref="P13:R13"/>
    <mergeCell ref="S13:T13"/>
  </mergeCells>
  <phoneticPr fontId="3"/>
  <dataValidations count="3">
    <dataValidation type="list" allowBlank="1" showInputMessage="1" showErrorMessage="1" sqref="P8:R12" xr:uid="{00000000-0002-0000-1800-000000000000}">
      <formula1>"職場見学, 職場体験, 職場実習"</formula1>
    </dataValidation>
    <dataValidation type="list" allowBlank="1" showInputMessage="1" showErrorMessage="1" sqref="P13:R13" xr:uid="{00000000-0002-0000-1800-000001000000}">
      <formula1>"職場見学, 職場体験, 企業実習"</formula1>
    </dataValidation>
    <dataValidation type="list" allowBlank="1" showInputMessage="1" showErrorMessage="1" sqref="C13:D13" xr:uid="{00000000-0002-0000-1800-000002000000}">
      <formula1>"特別養護老人ホーム, グループホーム, サービス付高齢者住宅, デイサービス, ショートステイ, 訪問介護, 障害福祉施設, その他"</formula1>
    </dataValidation>
  </dataValidations>
  <printOptions horizontalCentered="1"/>
  <pageMargins left="0.70866141732283472" right="0.70866141732283472" top="0.74803149606299213" bottom="0.74803149606299213" header="0.31496062992125984" footer="0.31496062992125984"/>
  <pageSetup paperSize="9" scale="46" orientation="portrait" cellComments="asDisplayed" r:id="rId1"/>
  <colBreaks count="1" manualBreakCount="1">
    <brk id="23" max="1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B1:V14"/>
  <sheetViews>
    <sheetView view="pageBreakPreview" zoomScale="80" zoomScaleNormal="70" zoomScaleSheetLayoutView="80" workbookViewId="0">
      <selection activeCell="CJ63" sqref="CJ63:CO67"/>
    </sheetView>
  </sheetViews>
  <sheetFormatPr defaultColWidth="8.90625" defaultRowHeight="13"/>
  <cols>
    <col min="1" max="1" width="1.7265625" style="355" customWidth="1"/>
    <col min="2" max="2" width="6.7265625" style="355" customWidth="1"/>
    <col min="3" max="3" width="14.6328125" style="355" customWidth="1"/>
    <col min="4" max="4" width="31.26953125" style="355" customWidth="1"/>
    <col min="5" max="5" width="16.6328125" style="355" customWidth="1"/>
    <col min="6" max="6" width="24" style="355" customWidth="1"/>
    <col min="7" max="8" width="20.90625" style="355" customWidth="1"/>
    <col min="9" max="9" width="14.6328125" style="355" customWidth="1"/>
    <col min="10" max="10" width="23.453125" style="355" customWidth="1"/>
    <col min="11" max="11" width="1.7265625" style="355" customWidth="1"/>
    <col min="12" max="16384" width="8.90625" style="355"/>
  </cols>
  <sheetData>
    <row r="1" spans="2:22" ht="14.25" customHeight="1">
      <c r="B1" s="355" t="s">
        <v>520</v>
      </c>
      <c r="J1" s="356"/>
    </row>
    <row r="2" spans="2:22" ht="24.75" customHeight="1">
      <c r="B2" s="1784" t="s">
        <v>497</v>
      </c>
      <c r="C2" s="1784"/>
      <c r="D2" s="1784"/>
      <c r="E2" s="1784"/>
      <c r="F2" s="1784"/>
      <c r="G2" s="1784"/>
      <c r="H2" s="1784"/>
      <c r="I2" s="1784"/>
      <c r="J2" s="1784"/>
    </row>
    <row r="3" spans="2:22" ht="14.25" customHeight="1"/>
    <row r="4" spans="2:22" ht="14.25" customHeight="1">
      <c r="B4" s="1785" t="s">
        <v>498</v>
      </c>
      <c r="C4" s="1785"/>
      <c r="D4" s="1782"/>
      <c r="E4" s="1782"/>
      <c r="F4" s="1783"/>
      <c r="G4" s="1783"/>
      <c r="H4" s="1783"/>
      <c r="I4" s="1783"/>
      <c r="J4" s="357"/>
      <c r="K4" s="358"/>
      <c r="L4" s="358"/>
      <c r="M4" s="358"/>
      <c r="N4" s="358"/>
      <c r="O4" s="358"/>
      <c r="P4" s="358"/>
      <c r="Q4" s="358"/>
      <c r="R4" s="358"/>
      <c r="S4" s="358"/>
      <c r="T4" s="358"/>
      <c r="U4" s="358"/>
      <c r="V4" s="358"/>
    </row>
    <row r="5" spans="2:22" ht="14.25" customHeight="1">
      <c r="B5" s="1785" t="s">
        <v>499</v>
      </c>
      <c r="C5" s="1785"/>
      <c r="D5" s="1782"/>
      <c r="E5" s="1782"/>
      <c r="F5" s="1783"/>
      <c r="G5" s="1783"/>
      <c r="H5" s="1783"/>
      <c r="I5" s="1783"/>
      <c r="J5" s="357"/>
      <c r="K5" s="358"/>
      <c r="L5" s="358"/>
      <c r="M5" s="358"/>
      <c r="N5" s="358"/>
      <c r="O5" s="358"/>
      <c r="P5" s="358"/>
      <c r="Q5" s="358"/>
      <c r="R5" s="358"/>
      <c r="S5" s="358"/>
      <c r="T5" s="358"/>
      <c r="U5" s="358"/>
      <c r="V5" s="358"/>
    </row>
    <row r="6" spans="2:22" ht="14.25" customHeight="1"/>
    <row r="7" spans="2:22" s="363" customFormat="1" ht="85.5" customHeight="1">
      <c r="B7" s="359" t="s">
        <v>500</v>
      </c>
      <c r="C7" s="360" t="s">
        <v>501</v>
      </c>
      <c r="D7" s="360" t="s">
        <v>502</v>
      </c>
      <c r="E7" s="360" t="s">
        <v>503</v>
      </c>
      <c r="F7" s="361" t="s">
        <v>504</v>
      </c>
      <c r="G7" s="362" t="s">
        <v>505</v>
      </c>
      <c r="H7" s="362" t="s">
        <v>506</v>
      </c>
      <c r="I7" s="362" t="s">
        <v>507</v>
      </c>
      <c r="J7" s="362" t="s">
        <v>508</v>
      </c>
    </row>
    <row r="8" spans="2:22" ht="56.25" customHeight="1">
      <c r="B8" s="364">
        <v>1</v>
      </c>
      <c r="C8" s="365" t="s">
        <v>509</v>
      </c>
      <c r="D8" s="366" t="s">
        <v>510</v>
      </c>
      <c r="E8" s="366" t="s">
        <v>511</v>
      </c>
      <c r="F8" s="367"/>
      <c r="G8" s="367" t="s">
        <v>512</v>
      </c>
      <c r="H8" s="367" t="s">
        <v>513</v>
      </c>
      <c r="I8" s="368" t="s">
        <v>514</v>
      </c>
      <c r="J8" s="369" t="s">
        <v>515</v>
      </c>
    </row>
    <row r="9" spans="2:22" ht="56.25" customHeight="1">
      <c r="B9" s="364">
        <v>2</v>
      </c>
      <c r="C9" s="370" t="s">
        <v>516</v>
      </c>
      <c r="D9" s="366" t="s">
        <v>510</v>
      </c>
      <c r="E9" s="366" t="s">
        <v>511</v>
      </c>
      <c r="F9" s="367"/>
      <c r="G9" s="367" t="s">
        <v>512</v>
      </c>
      <c r="H9" s="367" t="s">
        <v>513</v>
      </c>
      <c r="I9" s="368" t="s">
        <v>517</v>
      </c>
      <c r="J9" s="359"/>
    </row>
    <row r="10" spans="2:22" ht="56.25" customHeight="1">
      <c r="B10" s="364">
        <v>3</v>
      </c>
      <c r="C10" s="360"/>
      <c r="D10" s="366"/>
      <c r="E10" s="366"/>
      <c r="F10" s="367"/>
      <c r="G10" s="371"/>
      <c r="H10" s="371"/>
      <c r="I10" s="372"/>
      <c r="J10" s="359"/>
    </row>
    <row r="11" spans="2:22" ht="56.25" customHeight="1">
      <c r="B11" s="364">
        <v>4</v>
      </c>
      <c r="C11" s="360"/>
      <c r="D11" s="366"/>
      <c r="E11" s="366"/>
      <c r="F11" s="367"/>
      <c r="G11" s="371"/>
      <c r="H11" s="371"/>
      <c r="I11" s="368"/>
      <c r="J11" s="359"/>
    </row>
    <row r="12" spans="2:22" ht="56.25" customHeight="1">
      <c r="B12" s="364">
        <v>5</v>
      </c>
      <c r="C12" s="362"/>
      <c r="D12" s="366"/>
      <c r="E12" s="366"/>
      <c r="F12" s="367"/>
      <c r="G12" s="371"/>
      <c r="H12" s="371"/>
      <c r="I12" s="368"/>
      <c r="J12" s="359"/>
    </row>
    <row r="14" spans="2:22">
      <c r="B14" s="373" t="s">
        <v>518</v>
      </c>
    </row>
  </sheetData>
  <mergeCells count="7">
    <mergeCell ref="B2:J2"/>
    <mergeCell ref="B4:C4"/>
    <mergeCell ref="D4:E4"/>
    <mergeCell ref="F4:I4"/>
    <mergeCell ref="B5:C5"/>
    <mergeCell ref="D5:E5"/>
    <mergeCell ref="F5:I5"/>
  </mergeCells>
  <phoneticPr fontId="3"/>
  <printOptions horizontalCentered="1"/>
  <pageMargins left="0.70866141732283472" right="0.70866141732283472" top="0.74803149606299213" bottom="0.74803149606299213" header="0.31496062992125984" footer="0.31496062992125984"/>
  <pageSetup paperSize="9" scale="50" orientation="portrait" cellComments="asDisplayed" r:id="rId1"/>
  <colBreaks count="1" manualBreakCount="1">
    <brk id="10" max="1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I32"/>
  <sheetViews>
    <sheetView topLeftCell="A16" workbookViewId="0">
      <selection activeCell="F6" sqref="F6"/>
    </sheetView>
  </sheetViews>
  <sheetFormatPr defaultColWidth="9" defaultRowHeight="13"/>
  <sheetData>
    <row r="1" spans="1:9">
      <c r="A1" t="s">
        <v>552</v>
      </c>
    </row>
    <row r="2" spans="1:9" ht="16.5">
      <c r="A2" s="1233" t="s">
        <v>548</v>
      </c>
      <c r="B2" s="1233"/>
      <c r="C2" s="1233"/>
      <c r="D2" s="1233"/>
      <c r="E2" s="1233"/>
      <c r="F2" s="1233"/>
      <c r="G2" s="1233"/>
      <c r="H2" s="1233"/>
      <c r="I2" s="1233"/>
    </row>
    <row r="4" spans="1:9" ht="14">
      <c r="A4" s="377" t="s">
        <v>549</v>
      </c>
    </row>
    <row r="6" spans="1:9" ht="14">
      <c r="A6" s="377" t="s">
        <v>551</v>
      </c>
    </row>
    <row r="7" spans="1:9">
      <c r="A7" s="159" t="s">
        <v>629</v>
      </c>
    </row>
    <row r="10" spans="1:9">
      <c r="D10" t="s">
        <v>553</v>
      </c>
    </row>
    <row r="14" spans="1:9">
      <c r="D14" t="s">
        <v>555</v>
      </c>
    </row>
    <row r="17" spans="1:2">
      <c r="A17" t="s">
        <v>554</v>
      </c>
    </row>
    <row r="18" spans="1:2">
      <c r="A18" t="s">
        <v>556</v>
      </c>
    </row>
    <row r="28" spans="1:2">
      <c r="A28" t="s">
        <v>557</v>
      </c>
    </row>
    <row r="31" spans="1:2">
      <c r="A31" t="s">
        <v>550</v>
      </c>
    </row>
    <row r="32" spans="1:2">
      <c r="B32" s="1"/>
    </row>
  </sheetData>
  <mergeCells count="1">
    <mergeCell ref="A2:I2"/>
  </mergeCells>
  <phoneticPr fontId="3"/>
  <printOptions horizontalCentered="1"/>
  <pageMargins left="0.70866141732283472" right="0.70866141732283472" top="0.74803149606299213" bottom="0.74803149606299213" header="0.31496062992125984" footer="0.31496062992125984"/>
  <pageSetup paperSize="9" orientation="portrait" cellComments="asDisplayed"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50"/>
  <sheetViews>
    <sheetView topLeftCell="A112" zoomScaleNormal="100" workbookViewId="0">
      <selection activeCell="CJ63" sqref="CJ63:CO67"/>
    </sheetView>
  </sheetViews>
  <sheetFormatPr defaultRowHeight="13"/>
  <cols>
    <col min="1" max="7" width="9" style="333" customWidth="1"/>
    <col min="8" max="8" width="13.08984375" style="333" customWidth="1"/>
    <col min="9" max="9" width="9" style="333" customWidth="1"/>
    <col min="10" max="256" width="9" style="333"/>
    <col min="257" max="263" width="9" style="333" customWidth="1"/>
    <col min="264" max="264" width="13.08984375" style="333" customWidth="1"/>
    <col min="265" max="265" width="9" style="333" customWidth="1"/>
    <col min="266" max="512" width="9" style="333"/>
    <col min="513" max="519" width="9" style="333" customWidth="1"/>
    <col min="520" max="520" width="13.08984375" style="333" customWidth="1"/>
    <col min="521" max="521" width="9" style="333" customWidth="1"/>
    <col min="522" max="768" width="9" style="333"/>
    <col min="769" max="775" width="9" style="333" customWidth="1"/>
    <col min="776" max="776" width="13.08984375" style="333" customWidth="1"/>
    <col min="777" max="777" width="9" style="333" customWidth="1"/>
    <col min="778" max="1024" width="9" style="333"/>
    <col min="1025" max="1031" width="9" style="333" customWidth="1"/>
    <col min="1032" max="1032" width="13.08984375" style="333" customWidth="1"/>
    <col min="1033" max="1033" width="9" style="333" customWidth="1"/>
    <col min="1034" max="1280" width="9" style="333"/>
    <col min="1281" max="1287" width="9" style="333" customWidth="1"/>
    <col min="1288" max="1288" width="13.08984375" style="333" customWidth="1"/>
    <col min="1289" max="1289" width="9" style="333" customWidth="1"/>
    <col min="1290" max="1536" width="9" style="333"/>
    <col min="1537" max="1543" width="9" style="333" customWidth="1"/>
    <col min="1544" max="1544" width="13.08984375" style="333" customWidth="1"/>
    <col min="1545" max="1545" width="9" style="333" customWidth="1"/>
    <col min="1546" max="1792" width="9" style="333"/>
    <col min="1793" max="1799" width="9" style="333" customWidth="1"/>
    <col min="1800" max="1800" width="13.08984375" style="333" customWidth="1"/>
    <col min="1801" max="1801" width="9" style="333" customWidth="1"/>
    <col min="1802" max="2048" width="9" style="333"/>
    <col min="2049" max="2055" width="9" style="333" customWidth="1"/>
    <col min="2056" max="2056" width="13.08984375" style="333" customWidth="1"/>
    <col min="2057" max="2057" width="9" style="333" customWidth="1"/>
    <col min="2058" max="2304" width="9" style="333"/>
    <col min="2305" max="2311" width="9" style="333" customWidth="1"/>
    <col min="2312" max="2312" width="13.08984375" style="333" customWidth="1"/>
    <col min="2313" max="2313" width="9" style="333" customWidth="1"/>
    <col min="2314" max="2560" width="9" style="333"/>
    <col min="2561" max="2567" width="9" style="333" customWidth="1"/>
    <col min="2568" max="2568" width="13.08984375" style="333" customWidth="1"/>
    <col min="2569" max="2569" width="9" style="333" customWidth="1"/>
    <col min="2570" max="2816" width="9" style="333"/>
    <col min="2817" max="2823" width="9" style="333" customWidth="1"/>
    <col min="2824" max="2824" width="13.08984375" style="333" customWidth="1"/>
    <col min="2825" max="2825" width="9" style="333" customWidth="1"/>
    <col min="2826" max="3072" width="9" style="333"/>
    <col min="3073" max="3079" width="9" style="333" customWidth="1"/>
    <col min="3080" max="3080" width="13.08984375" style="333" customWidth="1"/>
    <col min="3081" max="3081" width="9" style="333" customWidth="1"/>
    <col min="3082" max="3328" width="9" style="333"/>
    <col min="3329" max="3335" width="9" style="333" customWidth="1"/>
    <col min="3336" max="3336" width="13.08984375" style="333" customWidth="1"/>
    <col min="3337" max="3337" width="9" style="333" customWidth="1"/>
    <col min="3338" max="3584" width="9" style="333"/>
    <col min="3585" max="3591" width="9" style="333" customWidth="1"/>
    <col min="3592" max="3592" width="13.08984375" style="333" customWidth="1"/>
    <col min="3593" max="3593" width="9" style="333" customWidth="1"/>
    <col min="3594" max="3840" width="9" style="333"/>
    <col min="3841" max="3847" width="9" style="333" customWidth="1"/>
    <col min="3848" max="3848" width="13.08984375" style="333" customWidth="1"/>
    <col min="3849" max="3849" width="9" style="333" customWidth="1"/>
    <col min="3850" max="4096" width="9" style="333"/>
    <col min="4097" max="4103" width="9" style="333" customWidth="1"/>
    <col min="4104" max="4104" width="13.08984375" style="333" customWidth="1"/>
    <col min="4105" max="4105" width="9" style="333" customWidth="1"/>
    <col min="4106" max="4352" width="9" style="333"/>
    <col min="4353" max="4359" width="9" style="333" customWidth="1"/>
    <col min="4360" max="4360" width="13.08984375" style="333" customWidth="1"/>
    <col min="4361" max="4361" width="9" style="333" customWidth="1"/>
    <col min="4362" max="4608" width="9" style="333"/>
    <col min="4609" max="4615" width="9" style="333" customWidth="1"/>
    <col min="4616" max="4616" width="13.08984375" style="333" customWidth="1"/>
    <col min="4617" max="4617" width="9" style="333" customWidth="1"/>
    <col min="4618" max="4864" width="9" style="333"/>
    <col min="4865" max="4871" width="9" style="333" customWidth="1"/>
    <col min="4872" max="4872" width="13.08984375" style="333" customWidth="1"/>
    <col min="4873" max="4873" width="9" style="333" customWidth="1"/>
    <col min="4874" max="5120" width="9" style="333"/>
    <col min="5121" max="5127" width="9" style="333" customWidth="1"/>
    <col min="5128" max="5128" width="13.08984375" style="333" customWidth="1"/>
    <col min="5129" max="5129" width="9" style="333" customWidth="1"/>
    <col min="5130" max="5376" width="9" style="333"/>
    <col min="5377" max="5383" width="9" style="333" customWidth="1"/>
    <col min="5384" max="5384" width="13.08984375" style="333" customWidth="1"/>
    <col min="5385" max="5385" width="9" style="333" customWidth="1"/>
    <col min="5386" max="5632" width="9" style="333"/>
    <col min="5633" max="5639" width="9" style="333" customWidth="1"/>
    <col min="5640" max="5640" width="13.08984375" style="333" customWidth="1"/>
    <col min="5641" max="5641" width="9" style="333" customWidth="1"/>
    <col min="5642" max="5888" width="9" style="333"/>
    <col min="5889" max="5895" width="9" style="333" customWidth="1"/>
    <col min="5896" max="5896" width="13.08984375" style="333" customWidth="1"/>
    <col min="5897" max="5897" width="9" style="333" customWidth="1"/>
    <col min="5898" max="6144" width="9" style="333"/>
    <col min="6145" max="6151" width="9" style="333" customWidth="1"/>
    <col min="6152" max="6152" width="13.08984375" style="333" customWidth="1"/>
    <col min="6153" max="6153" width="9" style="333" customWidth="1"/>
    <col min="6154" max="6400" width="9" style="333"/>
    <col min="6401" max="6407" width="9" style="333" customWidth="1"/>
    <col min="6408" max="6408" width="13.08984375" style="333" customWidth="1"/>
    <col min="6409" max="6409" width="9" style="333" customWidth="1"/>
    <col min="6410" max="6656" width="9" style="333"/>
    <col min="6657" max="6663" width="9" style="333" customWidth="1"/>
    <col min="6664" max="6664" width="13.08984375" style="333" customWidth="1"/>
    <col min="6665" max="6665" width="9" style="333" customWidth="1"/>
    <col min="6666" max="6912" width="9" style="333"/>
    <col min="6913" max="6919" width="9" style="333" customWidth="1"/>
    <col min="6920" max="6920" width="13.08984375" style="333" customWidth="1"/>
    <col min="6921" max="6921" width="9" style="333" customWidth="1"/>
    <col min="6922" max="7168" width="9" style="333"/>
    <col min="7169" max="7175" width="9" style="333" customWidth="1"/>
    <col min="7176" max="7176" width="13.08984375" style="333" customWidth="1"/>
    <col min="7177" max="7177" width="9" style="333" customWidth="1"/>
    <col min="7178" max="7424" width="9" style="333"/>
    <col min="7425" max="7431" width="9" style="333" customWidth="1"/>
    <col min="7432" max="7432" width="13.08984375" style="333" customWidth="1"/>
    <col min="7433" max="7433" width="9" style="333" customWidth="1"/>
    <col min="7434" max="7680" width="9" style="333"/>
    <col min="7681" max="7687" width="9" style="333" customWidth="1"/>
    <col min="7688" max="7688" width="13.08984375" style="333" customWidth="1"/>
    <col min="7689" max="7689" width="9" style="333" customWidth="1"/>
    <col min="7690" max="7936" width="9" style="333"/>
    <col min="7937" max="7943" width="9" style="333" customWidth="1"/>
    <col min="7944" max="7944" width="13.08984375" style="333" customWidth="1"/>
    <col min="7945" max="7945" width="9" style="333" customWidth="1"/>
    <col min="7946" max="8192" width="9" style="333"/>
    <col min="8193" max="8199" width="9" style="333" customWidth="1"/>
    <col min="8200" max="8200" width="13.08984375" style="333" customWidth="1"/>
    <col min="8201" max="8201" width="9" style="333" customWidth="1"/>
    <col min="8202" max="8448" width="9" style="333"/>
    <col min="8449" max="8455" width="9" style="333" customWidth="1"/>
    <col min="8456" max="8456" width="13.08984375" style="333" customWidth="1"/>
    <col min="8457" max="8457" width="9" style="333" customWidth="1"/>
    <col min="8458" max="8704" width="9" style="333"/>
    <col min="8705" max="8711" width="9" style="333" customWidth="1"/>
    <col min="8712" max="8712" width="13.08984375" style="333" customWidth="1"/>
    <col min="8713" max="8713" width="9" style="333" customWidth="1"/>
    <col min="8714" max="8960" width="9" style="333"/>
    <col min="8961" max="8967" width="9" style="333" customWidth="1"/>
    <col min="8968" max="8968" width="13.08984375" style="333" customWidth="1"/>
    <col min="8969" max="8969" width="9" style="333" customWidth="1"/>
    <col min="8970" max="9216" width="9" style="333"/>
    <col min="9217" max="9223" width="9" style="333" customWidth="1"/>
    <col min="9224" max="9224" width="13.08984375" style="333" customWidth="1"/>
    <col min="9225" max="9225" width="9" style="333" customWidth="1"/>
    <col min="9226" max="9472" width="9" style="333"/>
    <col min="9473" max="9479" width="9" style="333" customWidth="1"/>
    <col min="9480" max="9480" width="13.08984375" style="333" customWidth="1"/>
    <col min="9481" max="9481" width="9" style="333" customWidth="1"/>
    <col min="9482" max="9728" width="9" style="333"/>
    <col min="9729" max="9735" width="9" style="333" customWidth="1"/>
    <col min="9736" max="9736" width="13.08984375" style="333" customWidth="1"/>
    <col min="9737" max="9737" width="9" style="333" customWidth="1"/>
    <col min="9738" max="9984" width="9" style="333"/>
    <col min="9985" max="9991" width="9" style="333" customWidth="1"/>
    <col min="9992" max="9992" width="13.08984375" style="333" customWidth="1"/>
    <col min="9993" max="9993" width="9" style="333" customWidth="1"/>
    <col min="9994" max="10240" width="9" style="333"/>
    <col min="10241" max="10247" width="9" style="333" customWidth="1"/>
    <col min="10248" max="10248" width="13.08984375" style="333" customWidth="1"/>
    <col min="10249" max="10249" width="9" style="333" customWidth="1"/>
    <col min="10250" max="10496" width="9" style="333"/>
    <col min="10497" max="10503" width="9" style="333" customWidth="1"/>
    <col min="10504" max="10504" width="13.08984375" style="333" customWidth="1"/>
    <col min="10505" max="10505" width="9" style="333" customWidth="1"/>
    <col min="10506" max="10752" width="9" style="333"/>
    <col min="10753" max="10759" width="9" style="333" customWidth="1"/>
    <col min="10760" max="10760" width="13.08984375" style="333" customWidth="1"/>
    <col min="10761" max="10761" width="9" style="333" customWidth="1"/>
    <col min="10762" max="11008" width="9" style="333"/>
    <col min="11009" max="11015" width="9" style="333" customWidth="1"/>
    <col min="11016" max="11016" width="13.08984375" style="333" customWidth="1"/>
    <col min="11017" max="11017" width="9" style="333" customWidth="1"/>
    <col min="11018" max="11264" width="9" style="333"/>
    <col min="11265" max="11271" width="9" style="333" customWidth="1"/>
    <col min="11272" max="11272" width="13.08984375" style="333" customWidth="1"/>
    <col min="11273" max="11273" width="9" style="333" customWidth="1"/>
    <col min="11274" max="11520" width="9" style="333"/>
    <col min="11521" max="11527" width="9" style="333" customWidth="1"/>
    <col min="11528" max="11528" width="13.08984375" style="333" customWidth="1"/>
    <col min="11529" max="11529" width="9" style="333" customWidth="1"/>
    <col min="11530" max="11776" width="9" style="333"/>
    <col min="11777" max="11783" width="9" style="333" customWidth="1"/>
    <col min="11784" max="11784" width="13.08984375" style="333" customWidth="1"/>
    <col min="11785" max="11785" width="9" style="333" customWidth="1"/>
    <col min="11786" max="12032" width="9" style="333"/>
    <col min="12033" max="12039" width="9" style="333" customWidth="1"/>
    <col min="12040" max="12040" width="13.08984375" style="333" customWidth="1"/>
    <col min="12041" max="12041" width="9" style="333" customWidth="1"/>
    <col min="12042" max="12288" width="9" style="333"/>
    <col min="12289" max="12295" width="9" style="333" customWidth="1"/>
    <col min="12296" max="12296" width="13.08984375" style="333" customWidth="1"/>
    <col min="12297" max="12297" width="9" style="333" customWidth="1"/>
    <col min="12298" max="12544" width="9" style="333"/>
    <col min="12545" max="12551" width="9" style="333" customWidth="1"/>
    <col min="12552" max="12552" width="13.08984375" style="333" customWidth="1"/>
    <col min="12553" max="12553" width="9" style="333" customWidth="1"/>
    <col min="12554" max="12800" width="9" style="333"/>
    <col min="12801" max="12807" width="9" style="333" customWidth="1"/>
    <col min="12808" max="12808" width="13.08984375" style="333" customWidth="1"/>
    <col min="12809" max="12809" width="9" style="333" customWidth="1"/>
    <col min="12810" max="13056" width="9" style="333"/>
    <col min="13057" max="13063" width="9" style="333" customWidth="1"/>
    <col min="13064" max="13064" width="13.08984375" style="333" customWidth="1"/>
    <col min="13065" max="13065" width="9" style="333" customWidth="1"/>
    <col min="13066" max="13312" width="9" style="333"/>
    <col min="13313" max="13319" width="9" style="333" customWidth="1"/>
    <col min="13320" max="13320" width="13.08984375" style="333" customWidth="1"/>
    <col min="13321" max="13321" width="9" style="333" customWidth="1"/>
    <col min="13322" max="13568" width="9" style="333"/>
    <col min="13569" max="13575" width="9" style="333" customWidth="1"/>
    <col min="13576" max="13576" width="13.08984375" style="333" customWidth="1"/>
    <col min="13577" max="13577" width="9" style="333" customWidth="1"/>
    <col min="13578" max="13824" width="9" style="333"/>
    <col min="13825" max="13831" width="9" style="333" customWidth="1"/>
    <col min="13832" max="13832" width="13.08984375" style="333" customWidth="1"/>
    <col min="13833" max="13833" width="9" style="333" customWidth="1"/>
    <col min="13834" max="14080" width="9" style="333"/>
    <col min="14081" max="14087" width="9" style="333" customWidth="1"/>
    <col min="14088" max="14088" width="13.08984375" style="333" customWidth="1"/>
    <col min="14089" max="14089" width="9" style="333" customWidth="1"/>
    <col min="14090" max="14336" width="9" style="333"/>
    <col min="14337" max="14343" width="9" style="333" customWidth="1"/>
    <col min="14344" max="14344" width="13.08984375" style="333" customWidth="1"/>
    <col min="14345" max="14345" width="9" style="333" customWidth="1"/>
    <col min="14346" max="14592" width="9" style="333"/>
    <col min="14593" max="14599" width="9" style="333" customWidth="1"/>
    <col min="14600" max="14600" width="13.08984375" style="333" customWidth="1"/>
    <col min="14601" max="14601" width="9" style="333" customWidth="1"/>
    <col min="14602" max="14848" width="9" style="333"/>
    <col min="14849" max="14855" width="9" style="333" customWidth="1"/>
    <col min="14856" max="14856" width="13.08984375" style="333" customWidth="1"/>
    <col min="14857" max="14857" width="9" style="333" customWidth="1"/>
    <col min="14858" max="15104" width="9" style="333"/>
    <col min="15105" max="15111" width="9" style="333" customWidth="1"/>
    <col min="15112" max="15112" width="13.08984375" style="333" customWidth="1"/>
    <col min="15113" max="15113" width="9" style="333" customWidth="1"/>
    <col min="15114" max="15360" width="9" style="333"/>
    <col min="15361" max="15367" width="9" style="333" customWidth="1"/>
    <col min="15368" max="15368" width="13.08984375" style="333" customWidth="1"/>
    <col min="15369" max="15369" width="9" style="333" customWidth="1"/>
    <col min="15370" max="15616" width="9" style="333"/>
    <col min="15617" max="15623" width="9" style="333" customWidth="1"/>
    <col min="15624" max="15624" width="13.08984375" style="333" customWidth="1"/>
    <col min="15625" max="15625" width="9" style="333" customWidth="1"/>
    <col min="15626" max="15872" width="9" style="333"/>
    <col min="15873" max="15879" width="9" style="333" customWidth="1"/>
    <col min="15880" max="15880" width="13.08984375" style="333" customWidth="1"/>
    <col min="15881" max="15881" width="9" style="333" customWidth="1"/>
    <col min="15882" max="16128" width="9" style="333"/>
    <col min="16129" max="16135" width="9" style="333" customWidth="1"/>
    <col min="16136" max="16136" width="13.08984375" style="333" customWidth="1"/>
    <col min="16137" max="16137" width="9" style="333" customWidth="1"/>
    <col min="16138" max="16384" width="9" style="333"/>
  </cols>
  <sheetData>
    <row r="1" spans="1:9" ht="21.75" customHeight="1">
      <c r="H1" s="1868"/>
      <c r="I1" s="1868"/>
    </row>
    <row r="2" spans="1:9" ht="18.75" customHeight="1">
      <c r="A2" s="334" t="s">
        <v>428</v>
      </c>
    </row>
    <row r="4" spans="1:9" ht="20.149999999999999" customHeight="1">
      <c r="A4" s="1855" t="s">
        <v>429</v>
      </c>
      <c r="B4" s="1855"/>
      <c r="C4" s="1812"/>
      <c r="D4" s="1812"/>
      <c r="E4" s="1812"/>
      <c r="F4" s="1812"/>
      <c r="G4" s="1812"/>
      <c r="H4" s="1812"/>
      <c r="I4" s="1812"/>
    </row>
    <row r="5" spans="1:9" ht="20.149999999999999" customHeight="1">
      <c r="A5" s="1855" t="s">
        <v>430</v>
      </c>
      <c r="B5" s="1855"/>
      <c r="C5" s="1812"/>
      <c r="D5" s="1812"/>
      <c r="E5" s="1812"/>
      <c r="F5" s="1812"/>
      <c r="G5" s="1812"/>
      <c r="H5" s="1812"/>
      <c r="I5" s="1812"/>
    </row>
    <row r="6" spans="1:9" ht="20.149999999999999" customHeight="1">
      <c r="A6" s="1855" t="s">
        <v>431</v>
      </c>
      <c r="B6" s="1855"/>
      <c r="C6" s="1855"/>
      <c r="D6" s="1855"/>
      <c r="E6" s="1855"/>
      <c r="F6" s="1855" t="s">
        <v>432</v>
      </c>
      <c r="G6" s="1855"/>
      <c r="H6" s="1855"/>
      <c r="I6" s="1855"/>
    </row>
    <row r="7" spans="1:9" ht="20.149999999999999" customHeight="1">
      <c r="A7" s="1855" t="s">
        <v>433</v>
      </c>
      <c r="B7" s="1855"/>
      <c r="C7" s="1855"/>
      <c r="D7" s="1855"/>
      <c r="E7" s="1855"/>
      <c r="F7" s="1831"/>
      <c r="G7" s="1862"/>
      <c r="H7" s="1862"/>
      <c r="I7" s="1830"/>
    </row>
    <row r="8" spans="1:9" ht="36.75" customHeight="1">
      <c r="A8" s="1831" t="s">
        <v>434</v>
      </c>
      <c r="B8" s="1830"/>
      <c r="C8" s="1866" t="s">
        <v>435</v>
      </c>
      <c r="D8" s="1846"/>
      <c r="E8" s="1846"/>
      <c r="F8" s="1846"/>
      <c r="G8" s="1846"/>
      <c r="H8" s="1846"/>
      <c r="I8" s="1867"/>
    </row>
    <row r="9" spans="1:9" ht="20.149999999999999" customHeight="1">
      <c r="A9" s="1855" t="s">
        <v>436</v>
      </c>
      <c r="B9" s="1855"/>
      <c r="C9" s="1855"/>
      <c r="D9" s="1856" t="s">
        <v>437</v>
      </c>
      <c r="E9" s="1856"/>
      <c r="F9" s="1855" t="s">
        <v>438</v>
      </c>
      <c r="G9" s="1855"/>
      <c r="H9" s="1855" t="s">
        <v>439</v>
      </c>
      <c r="I9" s="1855"/>
    </row>
    <row r="10" spans="1:9">
      <c r="A10" s="1857" t="s">
        <v>440</v>
      </c>
      <c r="B10" s="1860" t="s">
        <v>441</v>
      </c>
      <c r="C10" s="1861"/>
      <c r="D10" s="1831" t="s">
        <v>442</v>
      </c>
      <c r="E10" s="1862"/>
      <c r="F10" s="1862"/>
      <c r="G10" s="1862"/>
      <c r="H10" s="1862"/>
      <c r="I10" s="1830"/>
    </row>
    <row r="11" spans="1:9">
      <c r="A11" s="1858"/>
      <c r="B11" s="1860" t="s">
        <v>443</v>
      </c>
      <c r="C11" s="1861"/>
      <c r="D11" s="1863" t="s">
        <v>444</v>
      </c>
      <c r="E11" s="1864"/>
      <c r="F11" s="1855" t="s">
        <v>445</v>
      </c>
      <c r="G11" s="1855"/>
      <c r="H11" s="1863" t="s">
        <v>444</v>
      </c>
      <c r="I11" s="1864"/>
    </row>
    <row r="12" spans="1:9">
      <c r="A12" s="1858"/>
      <c r="B12" s="1860" t="s">
        <v>446</v>
      </c>
      <c r="C12" s="1861"/>
      <c r="D12" s="1860" t="s">
        <v>447</v>
      </c>
      <c r="E12" s="1865"/>
      <c r="F12" s="1865"/>
      <c r="G12" s="1865"/>
      <c r="H12" s="1865"/>
      <c r="I12" s="1861"/>
    </row>
    <row r="13" spans="1:9">
      <c r="A13" s="1858"/>
      <c r="B13" s="1860" t="s">
        <v>448</v>
      </c>
      <c r="C13" s="1861"/>
      <c r="D13" s="1860" t="s">
        <v>447</v>
      </c>
      <c r="E13" s="1865"/>
      <c r="F13" s="1865"/>
      <c r="G13" s="1865"/>
      <c r="H13" s="1865"/>
      <c r="I13" s="1861"/>
    </row>
    <row r="14" spans="1:9">
      <c r="A14" s="1858"/>
      <c r="B14" s="1829" t="s">
        <v>449</v>
      </c>
      <c r="C14" s="1830"/>
      <c r="D14" s="335" t="s">
        <v>450</v>
      </c>
      <c r="E14" s="336"/>
      <c r="F14" s="337" t="s">
        <v>211</v>
      </c>
      <c r="G14" s="338"/>
      <c r="H14" s="336"/>
      <c r="I14" s="339"/>
    </row>
    <row r="15" spans="1:9">
      <c r="A15" s="1858"/>
      <c r="B15" s="1831"/>
      <c r="C15" s="1830"/>
      <c r="D15" s="340" t="s">
        <v>451</v>
      </c>
      <c r="E15" s="341"/>
      <c r="F15" s="342" t="s">
        <v>211</v>
      </c>
      <c r="G15" s="343" t="s">
        <v>452</v>
      </c>
      <c r="H15" s="341"/>
      <c r="I15" s="344" t="s">
        <v>211</v>
      </c>
    </row>
    <row r="16" spans="1:9">
      <c r="A16" s="1858"/>
      <c r="B16" s="1831"/>
      <c r="C16" s="1830"/>
      <c r="D16" s="340" t="s">
        <v>453</v>
      </c>
      <c r="E16" s="341"/>
      <c r="F16" s="342" t="s">
        <v>211</v>
      </c>
      <c r="G16" s="343" t="s">
        <v>454</v>
      </c>
      <c r="H16" s="341"/>
      <c r="I16" s="344" t="s">
        <v>211</v>
      </c>
    </row>
    <row r="17" spans="1:9">
      <c r="A17" s="1858"/>
      <c r="B17" s="1831"/>
      <c r="C17" s="1830"/>
      <c r="D17" s="345" t="s">
        <v>455</v>
      </c>
      <c r="E17" s="346"/>
      <c r="F17" s="347" t="s">
        <v>211</v>
      </c>
      <c r="G17" s="348" t="s">
        <v>456</v>
      </c>
      <c r="H17" s="346"/>
      <c r="I17" s="349" t="s">
        <v>211</v>
      </c>
    </row>
    <row r="18" spans="1:9">
      <c r="A18" s="1858"/>
      <c r="B18" s="1829" t="s">
        <v>457</v>
      </c>
      <c r="C18" s="1830"/>
      <c r="D18" s="1840" t="s">
        <v>458</v>
      </c>
      <c r="E18" s="1841"/>
      <c r="F18" s="1842"/>
      <c r="G18" s="1843"/>
      <c r="H18" s="1844"/>
      <c r="I18" s="350" t="s">
        <v>211</v>
      </c>
    </row>
    <row r="19" spans="1:9">
      <c r="A19" s="1858"/>
      <c r="B19" s="1831"/>
      <c r="C19" s="1830"/>
      <c r="D19" s="1845" t="s">
        <v>459</v>
      </c>
      <c r="E19" s="1846"/>
      <c r="F19" s="1847"/>
      <c r="G19" s="1848"/>
      <c r="H19" s="1849"/>
      <c r="I19" s="351" t="s">
        <v>211</v>
      </c>
    </row>
    <row r="20" spans="1:9">
      <c r="A20" s="1858"/>
      <c r="B20" s="1831"/>
      <c r="C20" s="1830"/>
      <c r="D20" s="1845" t="s">
        <v>460</v>
      </c>
      <c r="E20" s="1846"/>
      <c r="F20" s="1847"/>
      <c r="G20" s="1848"/>
      <c r="H20" s="1849"/>
      <c r="I20" s="351" t="s">
        <v>211</v>
      </c>
    </row>
    <row r="21" spans="1:9">
      <c r="A21" s="1858"/>
      <c r="B21" s="1831"/>
      <c r="C21" s="1830"/>
      <c r="D21" s="1845" t="s">
        <v>461</v>
      </c>
      <c r="E21" s="1846"/>
      <c r="F21" s="1847"/>
      <c r="G21" s="1848"/>
      <c r="H21" s="1849"/>
      <c r="I21" s="351" t="s">
        <v>211</v>
      </c>
    </row>
    <row r="22" spans="1:9">
      <c r="A22" s="1858"/>
      <c r="B22" s="1831"/>
      <c r="C22" s="1830"/>
      <c r="D22" s="1845" t="s">
        <v>462</v>
      </c>
      <c r="E22" s="1846"/>
      <c r="F22" s="1847"/>
      <c r="G22" s="1848"/>
      <c r="H22" s="1849"/>
      <c r="I22" s="351" t="s">
        <v>211</v>
      </c>
    </row>
    <row r="23" spans="1:9">
      <c r="A23" s="1858"/>
      <c r="B23" s="1831"/>
      <c r="C23" s="1830"/>
      <c r="D23" s="1845" t="s">
        <v>463</v>
      </c>
      <c r="E23" s="1846"/>
      <c r="F23" s="1847"/>
      <c r="G23" s="1848"/>
      <c r="H23" s="1849"/>
      <c r="I23" s="351" t="s">
        <v>211</v>
      </c>
    </row>
    <row r="24" spans="1:9" ht="13.5" thickBot="1">
      <c r="A24" s="1858"/>
      <c r="B24" s="1831"/>
      <c r="C24" s="1830"/>
      <c r="D24" s="1850" t="s">
        <v>464</v>
      </c>
      <c r="E24" s="1851"/>
      <c r="F24" s="1852"/>
      <c r="G24" s="1853"/>
      <c r="H24" s="1854"/>
      <c r="I24" s="352" t="s">
        <v>211</v>
      </c>
    </row>
    <row r="25" spans="1:9" ht="13.5" thickTop="1">
      <c r="A25" s="1858"/>
      <c r="B25" s="1831"/>
      <c r="C25" s="1830"/>
      <c r="D25" s="1836" t="s">
        <v>465</v>
      </c>
      <c r="E25" s="1837"/>
      <c r="F25" s="1838"/>
      <c r="G25" s="1839">
        <f>SUM(G18:H24)</f>
        <v>0</v>
      </c>
      <c r="H25" s="1839"/>
      <c r="I25" s="353" t="s">
        <v>211</v>
      </c>
    </row>
    <row r="26" spans="1:9">
      <c r="A26" s="1858"/>
      <c r="B26" s="1829" t="s">
        <v>466</v>
      </c>
      <c r="C26" s="1830"/>
      <c r="D26" s="1832"/>
      <c r="E26" s="1787"/>
      <c r="F26" s="1787"/>
      <c r="G26" s="1787"/>
      <c r="H26" s="1787"/>
      <c r="I26" s="1788"/>
    </row>
    <row r="27" spans="1:9">
      <c r="A27" s="1858"/>
      <c r="B27" s="1831"/>
      <c r="C27" s="1830"/>
      <c r="D27" s="1833"/>
      <c r="E27" s="1834"/>
      <c r="F27" s="1834"/>
      <c r="G27" s="1834"/>
      <c r="H27" s="1834"/>
      <c r="I27" s="1835"/>
    </row>
    <row r="28" spans="1:9" ht="9.75" customHeight="1">
      <c r="A28" s="1859"/>
      <c r="B28" s="1831"/>
      <c r="C28" s="1830"/>
      <c r="D28" s="1789"/>
      <c r="E28" s="1790"/>
      <c r="F28" s="1790"/>
      <c r="G28" s="1790"/>
      <c r="H28" s="1790"/>
      <c r="I28" s="1791"/>
    </row>
    <row r="29" spans="1:9">
      <c r="A29" s="1813" t="s">
        <v>467</v>
      </c>
      <c r="B29" s="1813"/>
      <c r="C29" s="1813"/>
      <c r="D29" s="1803"/>
      <c r="E29" s="1803"/>
      <c r="F29" s="1803"/>
      <c r="G29" s="1803"/>
      <c r="H29" s="1803"/>
      <c r="I29" s="1803"/>
    </row>
    <row r="30" spans="1:9">
      <c r="A30" s="1814"/>
      <c r="B30" s="1814"/>
      <c r="C30" s="1814"/>
      <c r="D30" s="1804"/>
      <c r="E30" s="1804"/>
      <c r="F30" s="1804"/>
      <c r="G30" s="1804"/>
      <c r="H30" s="1804"/>
      <c r="I30" s="1804"/>
    </row>
    <row r="31" spans="1:9">
      <c r="A31" s="1815"/>
      <c r="B31" s="1815"/>
      <c r="C31" s="1815"/>
      <c r="D31" s="1805"/>
      <c r="E31" s="1805"/>
      <c r="F31" s="1805"/>
      <c r="G31" s="1805"/>
      <c r="H31" s="1805"/>
      <c r="I31" s="1805"/>
    </row>
    <row r="32" spans="1:9">
      <c r="A32" s="1813" t="s">
        <v>468</v>
      </c>
      <c r="B32" s="1813"/>
      <c r="C32" s="1813"/>
      <c r="D32" s="1816" t="s">
        <v>469</v>
      </c>
      <c r="E32" s="1817"/>
      <c r="F32" s="1817"/>
      <c r="G32" s="1817"/>
      <c r="H32" s="1817"/>
      <c r="I32" s="1818"/>
    </row>
    <row r="33" spans="1:9">
      <c r="A33" s="1814"/>
      <c r="B33" s="1814"/>
      <c r="C33" s="1814"/>
      <c r="D33" s="1819"/>
      <c r="E33" s="1820"/>
      <c r="F33" s="1820"/>
      <c r="G33" s="1820"/>
      <c r="H33" s="1820"/>
      <c r="I33" s="1821"/>
    </row>
    <row r="34" spans="1:9">
      <c r="A34" s="1815"/>
      <c r="B34" s="1815"/>
      <c r="C34" s="1815"/>
      <c r="D34" s="1822"/>
      <c r="E34" s="1823"/>
      <c r="F34" s="1823"/>
      <c r="G34" s="1823"/>
      <c r="H34" s="1823"/>
      <c r="I34" s="1824"/>
    </row>
    <row r="35" spans="1:9">
      <c r="A35" s="1813" t="s">
        <v>470</v>
      </c>
      <c r="B35" s="1803"/>
      <c r="C35" s="1803"/>
      <c r="D35" s="1825" t="s">
        <v>471</v>
      </c>
      <c r="E35" s="1826"/>
      <c r="F35" s="1826"/>
      <c r="G35" s="1826"/>
      <c r="H35" s="1826"/>
      <c r="I35" s="1826"/>
    </row>
    <row r="36" spans="1:9">
      <c r="A36" s="1804"/>
      <c r="B36" s="1804"/>
      <c r="C36" s="1804"/>
      <c r="D36" s="1827"/>
      <c r="E36" s="1827"/>
      <c r="F36" s="1827"/>
      <c r="G36" s="1827"/>
      <c r="H36" s="1827"/>
      <c r="I36" s="1827"/>
    </row>
    <row r="37" spans="1:9" ht="21.75" customHeight="1">
      <c r="A37" s="1804"/>
      <c r="B37" s="1804"/>
      <c r="C37" s="1804"/>
      <c r="D37" s="1827"/>
      <c r="E37" s="1827"/>
      <c r="F37" s="1827"/>
      <c r="G37" s="1827"/>
      <c r="H37" s="1827"/>
      <c r="I37" s="1827"/>
    </row>
    <row r="38" spans="1:9">
      <c r="A38" s="1813" t="s">
        <v>472</v>
      </c>
      <c r="B38" s="1803"/>
      <c r="C38" s="1803"/>
      <c r="D38" s="1826"/>
      <c r="E38" s="1826"/>
      <c r="F38" s="1826"/>
      <c r="G38" s="1826"/>
      <c r="H38" s="1826"/>
      <c r="I38" s="1826"/>
    </row>
    <row r="39" spans="1:9">
      <c r="A39" s="1804"/>
      <c r="B39" s="1804"/>
      <c r="C39" s="1804"/>
      <c r="D39" s="1827"/>
      <c r="E39" s="1827"/>
      <c r="F39" s="1827"/>
      <c r="G39" s="1827"/>
      <c r="H39" s="1827"/>
      <c r="I39" s="1827"/>
    </row>
    <row r="40" spans="1:9" ht="17.25" customHeight="1">
      <c r="A40" s="1805"/>
      <c r="B40" s="1805"/>
      <c r="C40" s="1805"/>
      <c r="D40" s="1828"/>
      <c r="E40" s="1828"/>
      <c r="F40" s="1828"/>
      <c r="G40" s="1828"/>
      <c r="H40" s="1828"/>
      <c r="I40" s="1828"/>
    </row>
    <row r="41" spans="1:9">
      <c r="A41" s="1786" t="s">
        <v>473</v>
      </c>
      <c r="B41" s="1787"/>
      <c r="C41" s="1788"/>
      <c r="D41" s="1792" t="s">
        <v>474</v>
      </c>
      <c r="E41" s="1793"/>
      <c r="F41" s="1796" t="s">
        <v>475</v>
      </c>
      <c r="G41" s="1797"/>
      <c r="H41" s="1797"/>
      <c r="I41" s="1798"/>
    </row>
    <row r="42" spans="1:9" ht="21" customHeight="1">
      <c r="A42" s="1789"/>
      <c r="B42" s="1790"/>
      <c r="C42" s="1791"/>
      <c r="D42" s="1794"/>
      <c r="E42" s="1795"/>
      <c r="F42" s="1799"/>
      <c r="G42" s="1800"/>
      <c r="H42" s="1800"/>
      <c r="I42" s="1801"/>
    </row>
    <row r="43" spans="1:9">
      <c r="A43" s="1803" t="s">
        <v>476</v>
      </c>
      <c r="B43" s="1803"/>
      <c r="C43" s="1803"/>
      <c r="D43" s="1806" t="s">
        <v>477</v>
      </c>
      <c r="E43" s="1806"/>
      <c r="F43" s="1806"/>
      <c r="G43" s="1806"/>
      <c r="H43" s="1806"/>
      <c r="I43" s="1806"/>
    </row>
    <row r="44" spans="1:9">
      <c r="A44" s="1804"/>
      <c r="B44" s="1804"/>
      <c r="C44" s="1804"/>
      <c r="D44" s="1807"/>
      <c r="E44" s="1807"/>
      <c r="F44" s="1807"/>
      <c r="G44" s="1807"/>
      <c r="H44" s="1807"/>
      <c r="I44" s="1807"/>
    </row>
    <row r="45" spans="1:9" ht="5.25" customHeight="1">
      <c r="A45" s="1805"/>
      <c r="B45" s="1805"/>
      <c r="C45" s="1805"/>
      <c r="D45" s="1808"/>
      <c r="E45" s="1808"/>
      <c r="F45" s="1808"/>
      <c r="G45" s="1808"/>
      <c r="H45" s="1808"/>
      <c r="I45" s="1808"/>
    </row>
    <row r="47" spans="1:9" ht="25" customHeight="1">
      <c r="A47" s="1809" t="s">
        <v>478</v>
      </c>
      <c r="B47" s="354"/>
      <c r="C47" s="1812" t="s">
        <v>479</v>
      </c>
      <c r="D47" s="1812"/>
      <c r="E47" s="1812"/>
      <c r="F47" s="354"/>
      <c r="G47" s="1812" t="s">
        <v>480</v>
      </c>
      <c r="H47" s="1812"/>
      <c r="I47" s="1812"/>
    </row>
    <row r="48" spans="1:9" ht="25" customHeight="1">
      <c r="A48" s="1810"/>
      <c r="B48" s="354"/>
      <c r="C48" s="1812" t="s">
        <v>481</v>
      </c>
      <c r="D48" s="1812"/>
      <c r="E48" s="1812"/>
      <c r="F48" s="354"/>
      <c r="G48" s="1812" t="s">
        <v>482</v>
      </c>
      <c r="H48" s="1812"/>
      <c r="I48" s="1812"/>
    </row>
    <row r="49" spans="1:9" ht="30" customHeight="1">
      <c r="A49" s="1810"/>
      <c r="B49" s="354"/>
      <c r="C49" s="1802" t="s">
        <v>483</v>
      </c>
      <c r="D49" s="1812"/>
      <c r="E49" s="1812"/>
      <c r="F49" s="354"/>
      <c r="G49" s="1812" t="s">
        <v>484</v>
      </c>
      <c r="H49" s="1812"/>
      <c r="I49" s="1812"/>
    </row>
    <row r="50" spans="1:9" ht="30" customHeight="1">
      <c r="A50" s="1811"/>
      <c r="B50" s="354"/>
      <c r="C50" s="1802" t="s">
        <v>485</v>
      </c>
      <c r="D50" s="1812"/>
      <c r="E50" s="1812"/>
      <c r="F50" s="354"/>
      <c r="G50" s="1802" t="s">
        <v>486</v>
      </c>
      <c r="H50" s="1802"/>
      <c r="I50" s="1802"/>
    </row>
  </sheetData>
  <mergeCells count="72">
    <mergeCell ref="A6:B6"/>
    <mergeCell ref="C6:E6"/>
    <mergeCell ref="F6:G6"/>
    <mergeCell ref="H6:I6"/>
    <mergeCell ref="H1:I1"/>
    <mergeCell ref="A4:B4"/>
    <mergeCell ref="C4:I4"/>
    <mergeCell ref="A5:B5"/>
    <mergeCell ref="C5:I5"/>
    <mergeCell ref="A7:B7"/>
    <mergeCell ref="C7:E7"/>
    <mergeCell ref="F7:G7"/>
    <mergeCell ref="H7:I7"/>
    <mergeCell ref="A8:B8"/>
    <mergeCell ref="C8:I8"/>
    <mergeCell ref="B14:C17"/>
    <mergeCell ref="A9:C9"/>
    <mergeCell ref="D9:E9"/>
    <mergeCell ref="F9:G9"/>
    <mergeCell ref="H9:I9"/>
    <mergeCell ref="A10:A28"/>
    <mergeCell ref="B10:C10"/>
    <mergeCell ref="D10:I10"/>
    <mergeCell ref="B11:C11"/>
    <mergeCell ref="D11:E11"/>
    <mergeCell ref="F11:G11"/>
    <mergeCell ref="H11:I11"/>
    <mergeCell ref="B12:C12"/>
    <mergeCell ref="D12:I12"/>
    <mergeCell ref="B13:C13"/>
    <mergeCell ref="D13:I13"/>
    <mergeCell ref="G22:H22"/>
    <mergeCell ref="D23:F23"/>
    <mergeCell ref="G23:H23"/>
    <mergeCell ref="D24:F24"/>
    <mergeCell ref="G24:H24"/>
    <mergeCell ref="B26:C28"/>
    <mergeCell ref="D26:I28"/>
    <mergeCell ref="A29:C31"/>
    <mergeCell ref="D29:I31"/>
    <mergeCell ref="D25:F25"/>
    <mergeCell ref="G25:H25"/>
    <mergeCell ref="B18:C25"/>
    <mergeCell ref="D18:F18"/>
    <mergeCell ref="G18:H18"/>
    <mergeCell ref="D19:F19"/>
    <mergeCell ref="G19:H19"/>
    <mergeCell ref="D20:F20"/>
    <mergeCell ref="G20:H20"/>
    <mergeCell ref="D21:F21"/>
    <mergeCell ref="G21:H21"/>
    <mergeCell ref="D22:F22"/>
    <mergeCell ref="A32:C34"/>
    <mergeCell ref="D32:I34"/>
    <mergeCell ref="A35:C37"/>
    <mergeCell ref="D35:I37"/>
    <mergeCell ref="A38:C40"/>
    <mergeCell ref="D38:I40"/>
    <mergeCell ref="A41:C42"/>
    <mergeCell ref="D41:E42"/>
    <mergeCell ref="F41:I42"/>
    <mergeCell ref="G50:I50"/>
    <mergeCell ref="A43:C45"/>
    <mergeCell ref="D43:I45"/>
    <mergeCell ref="A47:A50"/>
    <mergeCell ref="C47:E47"/>
    <mergeCell ref="G47:I47"/>
    <mergeCell ref="C48:E48"/>
    <mergeCell ref="G48:I48"/>
    <mergeCell ref="C49:E49"/>
    <mergeCell ref="G49:I49"/>
    <mergeCell ref="C50:E50"/>
  </mergeCells>
  <phoneticPr fontId="3"/>
  <printOptions horizont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AF55"/>
  <sheetViews>
    <sheetView view="pageBreakPreview" zoomScaleNormal="100" zoomScaleSheetLayoutView="100" workbookViewId="0">
      <selection activeCell="AH18" sqref="AH18"/>
    </sheetView>
  </sheetViews>
  <sheetFormatPr defaultColWidth="2.6328125" defaultRowHeight="13"/>
  <cols>
    <col min="1" max="16384" width="2.6328125" style="173"/>
  </cols>
  <sheetData>
    <row r="1" spans="1:32">
      <c r="A1" s="173" t="s">
        <v>127</v>
      </c>
    </row>
    <row r="3" spans="1:32" ht="16.5">
      <c r="A3" s="1869" t="s">
        <v>374</v>
      </c>
      <c r="B3" s="1869"/>
      <c r="C3" s="1869"/>
      <c r="D3" s="1869"/>
      <c r="E3" s="1869"/>
      <c r="F3" s="1869"/>
      <c r="G3" s="1869"/>
      <c r="H3" s="1869"/>
      <c r="I3" s="1869"/>
      <c r="J3" s="1869"/>
      <c r="K3" s="1869"/>
      <c r="L3" s="1869"/>
      <c r="M3" s="1869"/>
      <c r="N3" s="1869"/>
      <c r="O3" s="1869"/>
      <c r="P3" s="1869"/>
      <c r="Q3" s="1869"/>
      <c r="R3" s="1869"/>
      <c r="S3" s="1869"/>
      <c r="T3" s="1869"/>
      <c r="U3" s="1869"/>
      <c r="V3" s="1869"/>
      <c r="W3" s="1869"/>
      <c r="X3" s="1869"/>
      <c r="Y3" s="1869"/>
      <c r="Z3" s="1869"/>
      <c r="AA3" s="1869"/>
      <c r="AB3" s="1869"/>
      <c r="AC3" s="1869"/>
      <c r="AD3" s="1869"/>
      <c r="AE3" s="1869"/>
      <c r="AF3" s="1869"/>
    </row>
    <row r="5" spans="1:32">
      <c r="B5" s="174" t="s">
        <v>375</v>
      </c>
    </row>
    <row r="7" spans="1:32" ht="27" customHeight="1">
      <c r="A7" s="175">
        <v>1</v>
      </c>
      <c r="B7" s="176"/>
      <c r="C7" s="175" t="s">
        <v>376</v>
      </c>
      <c r="D7" s="176"/>
      <c r="E7" s="176"/>
      <c r="F7" s="176"/>
      <c r="G7" s="176"/>
      <c r="H7" s="176"/>
      <c r="I7" s="176"/>
      <c r="J7" s="176"/>
      <c r="K7" s="176"/>
      <c r="L7" s="176"/>
      <c r="M7" s="176"/>
      <c r="N7" s="176"/>
      <c r="O7" s="176"/>
      <c r="P7" s="176"/>
      <c r="Q7" s="176"/>
      <c r="R7" s="176"/>
      <c r="S7" s="176"/>
      <c r="T7" s="176"/>
      <c r="U7" s="176"/>
      <c r="V7" s="176"/>
      <c r="W7" s="176"/>
      <c r="X7" s="176"/>
      <c r="Y7" s="176"/>
      <c r="Z7" s="176"/>
    </row>
    <row r="9" spans="1:32">
      <c r="A9" s="1870"/>
      <c r="B9" s="1871"/>
      <c r="C9" s="1871"/>
      <c r="D9" s="1871"/>
      <c r="E9" s="1871"/>
      <c r="F9" s="1871"/>
      <c r="G9" s="1871"/>
      <c r="H9" s="1871"/>
      <c r="I9" s="1871"/>
      <c r="J9" s="1871"/>
      <c r="K9" s="1871"/>
      <c r="L9" s="1871"/>
      <c r="M9" s="1871"/>
      <c r="N9" s="1871"/>
      <c r="O9" s="1871"/>
      <c r="P9" s="1871"/>
      <c r="Q9" s="1871"/>
      <c r="R9" s="1871"/>
      <c r="S9" s="1871"/>
      <c r="T9" s="1871"/>
      <c r="U9" s="1871"/>
      <c r="V9" s="1871"/>
      <c r="W9" s="1871"/>
      <c r="X9" s="1871"/>
      <c r="Y9" s="1871"/>
      <c r="Z9" s="1871"/>
      <c r="AA9" s="1871"/>
      <c r="AB9" s="1871"/>
      <c r="AC9" s="1871"/>
      <c r="AD9" s="1871"/>
      <c r="AE9" s="1871"/>
      <c r="AF9" s="1872"/>
    </row>
    <row r="10" spans="1:32">
      <c r="A10" s="1873"/>
      <c r="B10" s="1874"/>
      <c r="C10" s="1874"/>
      <c r="D10" s="1874"/>
      <c r="E10" s="1874"/>
      <c r="F10" s="1874"/>
      <c r="G10" s="1874"/>
      <c r="H10" s="1874"/>
      <c r="I10" s="1874"/>
      <c r="J10" s="1874"/>
      <c r="K10" s="1874"/>
      <c r="L10" s="1874"/>
      <c r="M10" s="1874"/>
      <c r="N10" s="1874"/>
      <c r="O10" s="1874"/>
      <c r="P10" s="1874"/>
      <c r="Q10" s="1874"/>
      <c r="R10" s="1874"/>
      <c r="S10" s="1874"/>
      <c r="T10" s="1874"/>
      <c r="U10" s="1874"/>
      <c r="V10" s="1874"/>
      <c r="W10" s="1874"/>
      <c r="X10" s="1874"/>
      <c r="Y10" s="1874"/>
      <c r="Z10" s="1874"/>
      <c r="AA10" s="1874"/>
      <c r="AB10" s="1874"/>
      <c r="AC10" s="1874"/>
      <c r="AD10" s="1874"/>
      <c r="AE10" s="1874"/>
      <c r="AF10" s="1875"/>
    </row>
    <row r="11" spans="1:32">
      <c r="A11" s="1873"/>
      <c r="B11" s="1874"/>
      <c r="C11" s="1874"/>
      <c r="D11" s="1874"/>
      <c r="E11" s="1874"/>
      <c r="F11" s="1874"/>
      <c r="G11" s="1874"/>
      <c r="H11" s="1874"/>
      <c r="I11" s="1874"/>
      <c r="J11" s="1874"/>
      <c r="K11" s="1874"/>
      <c r="L11" s="1874"/>
      <c r="M11" s="1874"/>
      <c r="N11" s="1874"/>
      <c r="O11" s="1874"/>
      <c r="P11" s="1874"/>
      <c r="Q11" s="1874"/>
      <c r="R11" s="1874"/>
      <c r="S11" s="1874"/>
      <c r="T11" s="1874"/>
      <c r="U11" s="1874"/>
      <c r="V11" s="1874"/>
      <c r="W11" s="1874"/>
      <c r="X11" s="1874"/>
      <c r="Y11" s="1874"/>
      <c r="Z11" s="1874"/>
      <c r="AA11" s="1874"/>
      <c r="AB11" s="1874"/>
      <c r="AC11" s="1874"/>
      <c r="AD11" s="1874"/>
      <c r="AE11" s="1874"/>
      <c r="AF11" s="1875"/>
    </row>
    <row r="12" spans="1:32">
      <c r="A12" s="1873"/>
      <c r="B12" s="1874"/>
      <c r="C12" s="1874"/>
      <c r="D12" s="1874"/>
      <c r="E12" s="1874"/>
      <c r="F12" s="1874"/>
      <c r="G12" s="1874"/>
      <c r="H12" s="1874"/>
      <c r="I12" s="1874"/>
      <c r="J12" s="1874"/>
      <c r="K12" s="1874"/>
      <c r="L12" s="1874"/>
      <c r="M12" s="1874"/>
      <c r="N12" s="1874"/>
      <c r="O12" s="1874"/>
      <c r="P12" s="1874"/>
      <c r="Q12" s="1874"/>
      <c r="R12" s="1874"/>
      <c r="S12" s="1874"/>
      <c r="T12" s="1874"/>
      <c r="U12" s="1874"/>
      <c r="V12" s="1874"/>
      <c r="W12" s="1874"/>
      <c r="X12" s="1874"/>
      <c r="Y12" s="1874"/>
      <c r="Z12" s="1874"/>
      <c r="AA12" s="1874"/>
      <c r="AB12" s="1874"/>
      <c r="AC12" s="1874"/>
      <c r="AD12" s="1874"/>
      <c r="AE12" s="1874"/>
      <c r="AF12" s="1875"/>
    </row>
    <row r="13" spans="1:32">
      <c r="A13" s="1873"/>
      <c r="B13" s="1874"/>
      <c r="C13" s="1874"/>
      <c r="D13" s="1874"/>
      <c r="E13" s="1874"/>
      <c r="F13" s="1874"/>
      <c r="G13" s="1874"/>
      <c r="H13" s="1874"/>
      <c r="I13" s="1874"/>
      <c r="J13" s="1874"/>
      <c r="K13" s="1874"/>
      <c r="L13" s="1874"/>
      <c r="M13" s="1874"/>
      <c r="N13" s="1874"/>
      <c r="O13" s="1874"/>
      <c r="P13" s="1874"/>
      <c r="Q13" s="1874"/>
      <c r="R13" s="1874"/>
      <c r="S13" s="1874"/>
      <c r="T13" s="1874"/>
      <c r="U13" s="1874"/>
      <c r="V13" s="1874"/>
      <c r="W13" s="1874"/>
      <c r="X13" s="1874"/>
      <c r="Y13" s="1874"/>
      <c r="Z13" s="1874"/>
      <c r="AA13" s="1874"/>
      <c r="AB13" s="1874"/>
      <c r="AC13" s="1874"/>
      <c r="AD13" s="1874"/>
      <c r="AE13" s="1874"/>
      <c r="AF13" s="1875"/>
    </row>
    <row r="14" spans="1:32">
      <c r="A14" s="1873"/>
      <c r="B14" s="1874"/>
      <c r="C14" s="1874"/>
      <c r="D14" s="1874"/>
      <c r="E14" s="1874"/>
      <c r="F14" s="1874"/>
      <c r="G14" s="1874"/>
      <c r="H14" s="1874"/>
      <c r="I14" s="1874"/>
      <c r="J14" s="1874"/>
      <c r="K14" s="1874"/>
      <c r="L14" s="1874"/>
      <c r="M14" s="1874"/>
      <c r="N14" s="1874"/>
      <c r="O14" s="1874"/>
      <c r="P14" s="1874"/>
      <c r="Q14" s="1874"/>
      <c r="R14" s="1874"/>
      <c r="S14" s="1874"/>
      <c r="T14" s="1874"/>
      <c r="U14" s="1874"/>
      <c r="V14" s="1874"/>
      <c r="W14" s="1874"/>
      <c r="X14" s="1874"/>
      <c r="Y14" s="1874"/>
      <c r="Z14" s="1874"/>
      <c r="AA14" s="1874"/>
      <c r="AB14" s="1874"/>
      <c r="AC14" s="1874"/>
      <c r="AD14" s="1874"/>
      <c r="AE14" s="1874"/>
      <c r="AF14" s="1875"/>
    </row>
    <row r="15" spans="1:32">
      <c r="A15" s="1873"/>
      <c r="B15" s="1874"/>
      <c r="C15" s="1874"/>
      <c r="D15" s="1874"/>
      <c r="E15" s="1874"/>
      <c r="F15" s="1874"/>
      <c r="G15" s="1874"/>
      <c r="H15" s="1874"/>
      <c r="I15" s="1874"/>
      <c r="J15" s="1874"/>
      <c r="K15" s="1874"/>
      <c r="L15" s="1874"/>
      <c r="M15" s="1874"/>
      <c r="N15" s="1874"/>
      <c r="O15" s="1874"/>
      <c r="P15" s="1874"/>
      <c r="Q15" s="1874"/>
      <c r="R15" s="1874"/>
      <c r="S15" s="1874"/>
      <c r="T15" s="1874"/>
      <c r="U15" s="1874"/>
      <c r="V15" s="1874"/>
      <c r="W15" s="1874"/>
      <c r="X15" s="1874"/>
      <c r="Y15" s="1874"/>
      <c r="Z15" s="1874"/>
      <c r="AA15" s="1874"/>
      <c r="AB15" s="1874"/>
      <c r="AC15" s="1874"/>
      <c r="AD15" s="1874"/>
      <c r="AE15" s="1874"/>
      <c r="AF15" s="1875"/>
    </row>
    <row r="16" spans="1:32">
      <c r="A16" s="1873"/>
      <c r="B16" s="1874"/>
      <c r="C16" s="1874"/>
      <c r="D16" s="1874"/>
      <c r="E16" s="1874"/>
      <c r="F16" s="1874"/>
      <c r="G16" s="1874"/>
      <c r="H16" s="1874"/>
      <c r="I16" s="1874"/>
      <c r="J16" s="1874"/>
      <c r="K16" s="1874"/>
      <c r="L16" s="1874"/>
      <c r="M16" s="1874"/>
      <c r="N16" s="1874"/>
      <c r="O16" s="1874"/>
      <c r="P16" s="1874"/>
      <c r="Q16" s="1874"/>
      <c r="R16" s="1874"/>
      <c r="S16" s="1874"/>
      <c r="T16" s="1874"/>
      <c r="U16" s="1874"/>
      <c r="V16" s="1874"/>
      <c r="W16" s="1874"/>
      <c r="X16" s="1874"/>
      <c r="Y16" s="1874"/>
      <c r="Z16" s="1874"/>
      <c r="AA16" s="1874"/>
      <c r="AB16" s="1874"/>
      <c r="AC16" s="1874"/>
      <c r="AD16" s="1874"/>
      <c r="AE16" s="1874"/>
      <c r="AF16" s="1875"/>
    </row>
    <row r="17" spans="1:32">
      <c r="A17" s="1873"/>
      <c r="B17" s="1874"/>
      <c r="C17" s="1874"/>
      <c r="D17" s="1874"/>
      <c r="E17" s="1874"/>
      <c r="F17" s="1874"/>
      <c r="G17" s="1874"/>
      <c r="H17" s="1874"/>
      <c r="I17" s="1874"/>
      <c r="J17" s="1874"/>
      <c r="K17" s="1874"/>
      <c r="L17" s="1874"/>
      <c r="M17" s="1874"/>
      <c r="N17" s="1874"/>
      <c r="O17" s="1874"/>
      <c r="P17" s="1874"/>
      <c r="Q17" s="1874"/>
      <c r="R17" s="1874"/>
      <c r="S17" s="1874"/>
      <c r="T17" s="1874"/>
      <c r="U17" s="1874"/>
      <c r="V17" s="1874"/>
      <c r="W17" s="1874"/>
      <c r="X17" s="1874"/>
      <c r="Y17" s="1874"/>
      <c r="Z17" s="1874"/>
      <c r="AA17" s="1874"/>
      <c r="AB17" s="1874"/>
      <c r="AC17" s="1874"/>
      <c r="AD17" s="1874"/>
      <c r="AE17" s="1874"/>
      <c r="AF17" s="1875"/>
    </row>
    <row r="18" spans="1:32">
      <c r="A18" s="1873"/>
      <c r="B18" s="1874"/>
      <c r="C18" s="1874"/>
      <c r="D18" s="1874"/>
      <c r="E18" s="1874"/>
      <c r="F18" s="1874"/>
      <c r="G18" s="1874"/>
      <c r="H18" s="1874"/>
      <c r="I18" s="1874"/>
      <c r="J18" s="1874"/>
      <c r="K18" s="1874"/>
      <c r="L18" s="1874"/>
      <c r="M18" s="1874"/>
      <c r="N18" s="1874"/>
      <c r="O18" s="1874"/>
      <c r="P18" s="1874"/>
      <c r="Q18" s="1874"/>
      <c r="R18" s="1874"/>
      <c r="S18" s="1874"/>
      <c r="T18" s="1874"/>
      <c r="U18" s="1874"/>
      <c r="V18" s="1874"/>
      <c r="W18" s="1874"/>
      <c r="X18" s="1874"/>
      <c r="Y18" s="1874"/>
      <c r="Z18" s="1874"/>
      <c r="AA18" s="1874"/>
      <c r="AB18" s="1874"/>
      <c r="AC18" s="1874"/>
      <c r="AD18" s="1874"/>
      <c r="AE18" s="1874"/>
      <c r="AF18" s="1875"/>
    </row>
    <row r="19" spans="1:32">
      <c r="A19" s="1873"/>
      <c r="B19" s="1874"/>
      <c r="C19" s="1874"/>
      <c r="D19" s="1874"/>
      <c r="E19" s="1874"/>
      <c r="F19" s="1874"/>
      <c r="G19" s="1874"/>
      <c r="H19" s="1874"/>
      <c r="I19" s="1874"/>
      <c r="J19" s="1874"/>
      <c r="K19" s="1874"/>
      <c r="L19" s="1874"/>
      <c r="M19" s="1874"/>
      <c r="N19" s="1874"/>
      <c r="O19" s="1874"/>
      <c r="P19" s="1874"/>
      <c r="Q19" s="1874"/>
      <c r="R19" s="1874"/>
      <c r="S19" s="1874"/>
      <c r="T19" s="1874"/>
      <c r="U19" s="1874"/>
      <c r="V19" s="1874"/>
      <c r="W19" s="1874"/>
      <c r="X19" s="1874"/>
      <c r="Y19" s="1874"/>
      <c r="Z19" s="1874"/>
      <c r="AA19" s="1874"/>
      <c r="AB19" s="1874"/>
      <c r="AC19" s="1874"/>
      <c r="AD19" s="1874"/>
      <c r="AE19" s="1874"/>
      <c r="AF19" s="1875"/>
    </row>
    <row r="20" spans="1:32">
      <c r="A20" s="1873"/>
      <c r="B20" s="1874"/>
      <c r="C20" s="1874"/>
      <c r="D20" s="1874"/>
      <c r="E20" s="1874"/>
      <c r="F20" s="1874"/>
      <c r="G20" s="1874"/>
      <c r="H20" s="1874"/>
      <c r="I20" s="1874"/>
      <c r="J20" s="1874"/>
      <c r="K20" s="1874"/>
      <c r="L20" s="1874"/>
      <c r="M20" s="1874"/>
      <c r="N20" s="1874"/>
      <c r="O20" s="1874"/>
      <c r="P20" s="1874"/>
      <c r="Q20" s="1874"/>
      <c r="R20" s="1874"/>
      <c r="S20" s="1874"/>
      <c r="T20" s="1874"/>
      <c r="U20" s="1874"/>
      <c r="V20" s="1874"/>
      <c r="W20" s="1874"/>
      <c r="X20" s="1874"/>
      <c r="Y20" s="1874"/>
      <c r="Z20" s="1874"/>
      <c r="AA20" s="1874"/>
      <c r="AB20" s="1874"/>
      <c r="AC20" s="1874"/>
      <c r="AD20" s="1874"/>
      <c r="AE20" s="1874"/>
      <c r="AF20" s="1875"/>
    </row>
    <row r="21" spans="1:32">
      <c r="A21" s="1873"/>
      <c r="B21" s="1874"/>
      <c r="C21" s="1874"/>
      <c r="D21" s="1874"/>
      <c r="E21" s="1874"/>
      <c r="F21" s="1874"/>
      <c r="G21" s="1874"/>
      <c r="H21" s="1874"/>
      <c r="I21" s="1874"/>
      <c r="J21" s="1874"/>
      <c r="K21" s="1874"/>
      <c r="L21" s="1874"/>
      <c r="M21" s="1874"/>
      <c r="N21" s="1874"/>
      <c r="O21" s="1874"/>
      <c r="P21" s="1874"/>
      <c r="Q21" s="1874"/>
      <c r="R21" s="1874"/>
      <c r="S21" s="1874"/>
      <c r="T21" s="1874"/>
      <c r="U21" s="1874"/>
      <c r="V21" s="1874"/>
      <c r="W21" s="1874"/>
      <c r="X21" s="1874"/>
      <c r="Y21" s="1874"/>
      <c r="Z21" s="1874"/>
      <c r="AA21" s="1874"/>
      <c r="AB21" s="1874"/>
      <c r="AC21" s="1874"/>
      <c r="AD21" s="1874"/>
      <c r="AE21" s="1874"/>
      <c r="AF21" s="1875"/>
    </row>
    <row r="22" spans="1:32">
      <c r="A22" s="1873"/>
      <c r="B22" s="1874"/>
      <c r="C22" s="1874"/>
      <c r="D22" s="1874"/>
      <c r="E22" s="1874"/>
      <c r="F22" s="1874"/>
      <c r="G22" s="1874"/>
      <c r="H22" s="1874"/>
      <c r="I22" s="1874"/>
      <c r="J22" s="1874"/>
      <c r="K22" s="1874"/>
      <c r="L22" s="1874"/>
      <c r="M22" s="1874"/>
      <c r="N22" s="1874"/>
      <c r="O22" s="1874"/>
      <c r="P22" s="1874"/>
      <c r="Q22" s="1874"/>
      <c r="R22" s="1874"/>
      <c r="S22" s="1874"/>
      <c r="T22" s="1874"/>
      <c r="U22" s="1874"/>
      <c r="V22" s="1874"/>
      <c r="W22" s="1874"/>
      <c r="X22" s="1874"/>
      <c r="Y22" s="1874"/>
      <c r="Z22" s="1874"/>
      <c r="AA22" s="1874"/>
      <c r="AB22" s="1874"/>
      <c r="AC22" s="1874"/>
      <c r="AD22" s="1874"/>
      <c r="AE22" s="1874"/>
      <c r="AF22" s="1875"/>
    </row>
    <row r="23" spans="1:32">
      <c r="A23" s="1873"/>
      <c r="B23" s="1874"/>
      <c r="C23" s="1874"/>
      <c r="D23" s="1874"/>
      <c r="E23" s="1874"/>
      <c r="F23" s="1874"/>
      <c r="G23" s="1874"/>
      <c r="H23" s="1874"/>
      <c r="I23" s="1874"/>
      <c r="J23" s="1874"/>
      <c r="K23" s="1874"/>
      <c r="L23" s="1874"/>
      <c r="M23" s="1874"/>
      <c r="N23" s="1874"/>
      <c r="O23" s="1874"/>
      <c r="P23" s="1874"/>
      <c r="Q23" s="1874"/>
      <c r="R23" s="1874"/>
      <c r="S23" s="1874"/>
      <c r="T23" s="1874"/>
      <c r="U23" s="1874"/>
      <c r="V23" s="1874"/>
      <c r="W23" s="1874"/>
      <c r="X23" s="1874"/>
      <c r="Y23" s="1874"/>
      <c r="Z23" s="1874"/>
      <c r="AA23" s="1874"/>
      <c r="AB23" s="1874"/>
      <c r="AC23" s="1874"/>
      <c r="AD23" s="1874"/>
      <c r="AE23" s="1874"/>
      <c r="AF23" s="1875"/>
    </row>
    <row r="24" spans="1:32">
      <c r="A24" s="1873"/>
      <c r="B24" s="1874"/>
      <c r="C24" s="1874"/>
      <c r="D24" s="1874"/>
      <c r="E24" s="1874"/>
      <c r="F24" s="1874"/>
      <c r="G24" s="1874"/>
      <c r="H24" s="1874"/>
      <c r="I24" s="1874"/>
      <c r="J24" s="1874"/>
      <c r="K24" s="1874"/>
      <c r="L24" s="1874"/>
      <c r="M24" s="1874"/>
      <c r="N24" s="1874"/>
      <c r="O24" s="1874"/>
      <c r="P24" s="1874"/>
      <c r="Q24" s="1874"/>
      <c r="R24" s="1874"/>
      <c r="S24" s="1874"/>
      <c r="T24" s="1874"/>
      <c r="U24" s="1874"/>
      <c r="V24" s="1874"/>
      <c r="W24" s="1874"/>
      <c r="X24" s="1874"/>
      <c r="Y24" s="1874"/>
      <c r="Z24" s="1874"/>
      <c r="AA24" s="1874"/>
      <c r="AB24" s="1874"/>
      <c r="AC24" s="1874"/>
      <c r="AD24" s="1874"/>
      <c r="AE24" s="1874"/>
      <c r="AF24" s="1875"/>
    </row>
    <row r="25" spans="1:32">
      <c r="A25" s="1873"/>
      <c r="B25" s="1874"/>
      <c r="C25" s="1874"/>
      <c r="D25" s="1874"/>
      <c r="E25" s="1874"/>
      <c r="F25" s="1874"/>
      <c r="G25" s="1874"/>
      <c r="H25" s="1874"/>
      <c r="I25" s="1874"/>
      <c r="J25" s="1874"/>
      <c r="K25" s="1874"/>
      <c r="L25" s="1874"/>
      <c r="M25" s="1874"/>
      <c r="N25" s="1874"/>
      <c r="O25" s="1874"/>
      <c r="P25" s="1874"/>
      <c r="Q25" s="1874"/>
      <c r="R25" s="1874"/>
      <c r="S25" s="1874"/>
      <c r="T25" s="1874"/>
      <c r="U25" s="1874"/>
      <c r="V25" s="1874"/>
      <c r="W25" s="1874"/>
      <c r="X25" s="1874"/>
      <c r="Y25" s="1874"/>
      <c r="Z25" s="1874"/>
      <c r="AA25" s="1874"/>
      <c r="AB25" s="1874"/>
      <c r="AC25" s="1874"/>
      <c r="AD25" s="1874"/>
      <c r="AE25" s="1874"/>
      <c r="AF25" s="1875"/>
    </row>
    <row r="26" spans="1:32">
      <c r="A26" s="1873"/>
      <c r="B26" s="1874"/>
      <c r="C26" s="1874"/>
      <c r="D26" s="1874"/>
      <c r="E26" s="1874"/>
      <c r="F26" s="1874"/>
      <c r="G26" s="1874"/>
      <c r="H26" s="1874"/>
      <c r="I26" s="1874"/>
      <c r="J26" s="1874"/>
      <c r="K26" s="1874"/>
      <c r="L26" s="1874"/>
      <c r="M26" s="1874"/>
      <c r="N26" s="1874"/>
      <c r="O26" s="1874"/>
      <c r="P26" s="1874"/>
      <c r="Q26" s="1874"/>
      <c r="R26" s="1874"/>
      <c r="S26" s="1874"/>
      <c r="T26" s="1874"/>
      <c r="U26" s="1874"/>
      <c r="V26" s="1874"/>
      <c r="W26" s="1874"/>
      <c r="X26" s="1874"/>
      <c r="Y26" s="1874"/>
      <c r="Z26" s="1874"/>
      <c r="AA26" s="1874"/>
      <c r="AB26" s="1874"/>
      <c r="AC26" s="1874"/>
      <c r="AD26" s="1874"/>
      <c r="AE26" s="1874"/>
      <c r="AF26" s="1875"/>
    </row>
    <row r="27" spans="1:32">
      <c r="A27" s="1873"/>
      <c r="B27" s="1874"/>
      <c r="C27" s="1874"/>
      <c r="D27" s="1874"/>
      <c r="E27" s="1874"/>
      <c r="F27" s="1874"/>
      <c r="G27" s="1874"/>
      <c r="H27" s="1874"/>
      <c r="I27" s="1874"/>
      <c r="J27" s="1874"/>
      <c r="K27" s="1874"/>
      <c r="L27" s="1874"/>
      <c r="M27" s="1874"/>
      <c r="N27" s="1874"/>
      <c r="O27" s="1874"/>
      <c r="P27" s="1874"/>
      <c r="Q27" s="1874"/>
      <c r="R27" s="1874"/>
      <c r="S27" s="1874"/>
      <c r="T27" s="1874"/>
      <c r="U27" s="1874"/>
      <c r="V27" s="1874"/>
      <c r="W27" s="1874"/>
      <c r="X27" s="1874"/>
      <c r="Y27" s="1874"/>
      <c r="Z27" s="1874"/>
      <c r="AA27" s="1874"/>
      <c r="AB27" s="1874"/>
      <c r="AC27" s="1874"/>
      <c r="AD27" s="1874"/>
      <c r="AE27" s="1874"/>
      <c r="AF27" s="1875"/>
    </row>
    <row r="28" spans="1:32">
      <c r="A28" s="1873"/>
      <c r="B28" s="1874"/>
      <c r="C28" s="1874"/>
      <c r="D28" s="1874"/>
      <c r="E28" s="1874"/>
      <c r="F28" s="1874"/>
      <c r="G28" s="1874"/>
      <c r="H28" s="1874"/>
      <c r="I28" s="1874"/>
      <c r="J28" s="1874"/>
      <c r="K28" s="1874"/>
      <c r="L28" s="1874"/>
      <c r="M28" s="1874"/>
      <c r="N28" s="1874"/>
      <c r="O28" s="1874"/>
      <c r="P28" s="1874"/>
      <c r="Q28" s="1874"/>
      <c r="R28" s="1874"/>
      <c r="S28" s="1874"/>
      <c r="T28" s="1874"/>
      <c r="U28" s="1874"/>
      <c r="V28" s="1874"/>
      <c r="W28" s="1874"/>
      <c r="X28" s="1874"/>
      <c r="Y28" s="1874"/>
      <c r="Z28" s="1874"/>
      <c r="AA28" s="1874"/>
      <c r="AB28" s="1874"/>
      <c r="AC28" s="1874"/>
      <c r="AD28" s="1874"/>
      <c r="AE28" s="1874"/>
      <c r="AF28" s="1875"/>
    </row>
    <row r="29" spans="1:32">
      <c r="A29" s="1873"/>
      <c r="B29" s="1874"/>
      <c r="C29" s="1874"/>
      <c r="D29" s="1874"/>
      <c r="E29" s="1874"/>
      <c r="F29" s="1874"/>
      <c r="G29" s="1874"/>
      <c r="H29" s="1874"/>
      <c r="I29" s="1874"/>
      <c r="J29" s="1874"/>
      <c r="K29" s="1874"/>
      <c r="L29" s="1874"/>
      <c r="M29" s="1874"/>
      <c r="N29" s="1874"/>
      <c r="O29" s="1874"/>
      <c r="P29" s="1874"/>
      <c r="Q29" s="1874"/>
      <c r="R29" s="1874"/>
      <c r="S29" s="1874"/>
      <c r="T29" s="1874"/>
      <c r="U29" s="1874"/>
      <c r="V29" s="1874"/>
      <c r="W29" s="1874"/>
      <c r="X29" s="1874"/>
      <c r="Y29" s="1874"/>
      <c r="Z29" s="1874"/>
      <c r="AA29" s="1874"/>
      <c r="AB29" s="1874"/>
      <c r="AC29" s="1874"/>
      <c r="AD29" s="1874"/>
      <c r="AE29" s="1874"/>
      <c r="AF29" s="1875"/>
    </row>
    <row r="30" spans="1:32">
      <c r="A30" s="1876"/>
      <c r="B30" s="1877"/>
      <c r="C30" s="1877"/>
      <c r="D30" s="1877"/>
      <c r="E30" s="1877"/>
      <c r="F30" s="1877"/>
      <c r="G30" s="1877"/>
      <c r="H30" s="1877"/>
      <c r="I30" s="1877"/>
      <c r="J30" s="1877"/>
      <c r="K30" s="1877"/>
      <c r="L30" s="1877"/>
      <c r="M30" s="1877"/>
      <c r="N30" s="1877"/>
      <c r="O30" s="1877"/>
      <c r="P30" s="1877"/>
      <c r="Q30" s="1877"/>
      <c r="R30" s="1877"/>
      <c r="S30" s="1877"/>
      <c r="T30" s="1877"/>
      <c r="U30" s="1877"/>
      <c r="V30" s="1877"/>
      <c r="W30" s="1877"/>
      <c r="X30" s="1877"/>
      <c r="Y30" s="1877"/>
      <c r="Z30" s="1877"/>
      <c r="AA30" s="1877"/>
      <c r="AB30" s="1877"/>
      <c r="AC30" s="1877"/>
      <c r="AD30" s="1877"/>
      <c r="AE30" s="1877"/>
      <c r="AF30" s="1878"/>
    </row>
    <row r="32" spans="1:32" ht="27" customHeight="1">
      <c r="A32" s="175">
        <v>2</v>
      </c>
      <c r="B32" s="176"/>
      <c r="C32" s="175" t="s">
        <v>377</v>
      </c>
      <c r="D32" s="176"/>
      <c r="E32" s="176"/>
      <c r="F32" s="176"/>
      <c r="G32" s="176"/>
      <c r="H32" s="176"/>
      <c r="I32" s="176"/>
      <c r="J32" s="176"/>
      <c r="K32" s="176"/>
      <c r="L32" s="176"/>
      <c r="M32" s="176"/>
      <c r="N32" s="176"/>
      <c r="O32" s="176"/>
      <c r="P32" s="176"/>
      <c r="Q32" s="176"/>
      <c r="R32" s="176"/>
      <c r="S32" s="176"/>
      <c r="T32" s="176"/>
      <c r="U32" s="176"/>
      <c r="V32" s="176"/>
      <c r="W32" s="176"/>
      <c r="X32" s="176"/>
      <c r="Y32" s="176"/>
      <c r="Z32" s="176"/>
    </row>
    <row r="34" spans="1:32">
      <c r="A34" s="1870"/>
      <c r="B34" s="1871"/>
      <c r="C34" s="1871"/>
      <c r="D34" s="1871"/>
      <c r="E34" s="1871"/>
      <c r="F34" s="1871"/>
      <c r="G34" s="1871"/>
      <c r="H34" s="1871"/>
      <c r="I34" s="1871"/>
      <c r="J34" s="1871"/>
      <c r="K34" s="1871"/>
      <c r="L34" s="1871"/>
      <c r="M34" s="1871"/>
      <c r="N34" s="1871"/>
      <c r="O34" s="1871"/>
      <c r="P34" s="1871"/>
      <c r="Q34" s="1871"/>
      <c r="R34" s="1871"/>
      <c r="S34" s="1871"/>
      <c r="T34" s="1871"/>
      <c r="U34" s="1871"/>
      <c r="V34" s="1871"/>
      <c r="W34" s="1871"/>
      <c r="X34" s="1871"/>
      <c r="Y34" s="1871"/>
      <c r="Z34" s="1871"/>
      <c r="AA34" s="1871"/>
      <c r="AB34" s="1871"/>
      <c r="AC34" s="1871"/>
      <c r="AD34" s="1871"/>
      <c r="AE34" s="1871"/>
      <c r="AF34" s="1872"/>
    </row>
    <row r="35" spans="1:32">
      <c r="A35" s="1873"/>
      <c r="B35" s="1874"/>
      <c r="C35" s="1874"/>
      <c r="D35" s="1874"/>
      <c r="E35" s="1874"/>
      <c r="F35" s="1874"/>
      <c r="G35" s="1874"/>
      <c r="H35" s="1874"/>
      <c r="I35" s="1874"/>
      <c r="J35" s="1874"/>
      <c r="K35" s="1874"/>
      <c r="L35" s="1874"/>
      <c r="M35" s="1874"/>
      <c r="N35" s="1874"/>
      <c r="O35" s="1874"/>
      <c r="P35" s="1874"/>
      <c r="Q35" s="1874"/>
      <c r="R35" s="1874"/>
      <c r="S35" s="1874"/>
      <c r="T35" s="1874"/>
      <c r="U35" s="1874"/>
      <c r="V35" s="1874"/>
      <c r="W35" s="1874"/>
      <c r="X35" s="1874"/>
      <c r="Y35" s="1874"/>
      <c r="Z35" s="1874"/>
      <c r="AA35" s="1874"/>
      <c r="AB35" s="1874"/>
      <c r="AC35" s="1874"/>
      <c r="AD35" s="1874"/>
      <c r="AE35" s="1874"/>
      <c r="AF35" s="1875"/>
    </row>
    <row r="36" spans="1:32">
      <c r="A36" s="1873"/>
      <c r="B36" s="1874"/>
      <c r="C36" s="1874"/>
      <c r="D36" s="1874"/>
      <c r="E36" s="1874"/>
      <c r="F36" s="1874"/>
      <c r="G36" s="1874"/>
      <c r="H36" s="1874"/>
      <c r="I36" s="1874"/>
      <c r="J36" s="1874"/>
      <c r="K36" s="1874"/>
      <c r="L36" s="1874"/>
      <c r="M36" s="1874"/>
      <c r="N36" s="1874"/>
      <c r="O36" s="1874"/>
      <c r="P36" s="1874"/>
      <c r="Q36" s="1874"/>
      <c r="R36" s="1874"/>
      <c r="S36" s="1874"/>
      <c r="T36" s="1874"/>
      <c r="U36" s="1874"/>
      <c r="V36" s="1874"/>
      <c r="W36" s="1874"/>
      <c r="X36" s="1874"/>
      <c r="Y36" s="1874"/>
      <c r="Z36" s="1874"/>
      <c r="AA36" s="1874"/>
      <c r="AB36" s="1874"/>
      <c r="AC36" s="1874"/>
      <c r="AD36" s="1874"/>
      <c r="AE36" s="1874"/>
      <c r="AF36" s="1875"/>
    </row>
    <row r="37" spans="1:32">
      <c r="A37" s="1873"/>
      <c r="B37" s="1874"/>
      <c r="C37" s="1874"/>
      <c r="D37" s="1874"/>
      <c r="E37" s="1874"/>
      <c r="F37" s="1874"/>
      <c r="G37" s="1874"/>
      <c r="H37" s="1874"/>
      <c r="I37" s="1874"/>
      <c r="J37" s="1874"/>
      <c r="K37" s="1874"/>
      <c r="L37" s="1874"/>
      <c r="M37" s="1874"/>
      <c r="N37" s="1874"/>
      <c r="O37" s="1874"/>
      <c r="P37" s="1874"/>
      <c r="Q37" s="1874"/>
      <c r="R37" s="1874"/>
      <c r="S37" s="1874"/>
      <c r="T37" s="1874"/>
      <c r="U37" s="1874"/>
      <c r="V37" s="1874"/>
      <c r="W37" s="1874"/>
      <c r="X37" s="1874"/>
      <c r="Y37" s="1874"/>
      <c r="Z37" s="1874"/>
      <c r="AA37" s="1874"/>
      <c r="AB37" s="1874"/>
      <c r="AC37" s="1874"/>
      <c r="AD37" s="1874"/>
      <c r="AE37" s="1874"/>
      <c r="AF37" s="1875"/>
    </row>
    <row r="38" spans="1:32">
      <c r="A38" s="1873"/>
      <c r="B38" s="1874"/>
      <c r="C38" s="1874"/>
      <c r="D38" s="1874"/>
      <c r="E38" s="1874"/>
      <c r="F38" s="1874"/>
      <c r="G38" s="1874"/>
      <c r="H38" s="1874"/>
      <c r="I38" s="1874"/>
      <c r="J38" s="1874"/>
      <c r="K38" s="1874"/>
      <c r="L38" s="1874"/>
      <c r="M38" s="1874"/>
      <c r="N38" s="1874"/>
      <c r="O38" s="1874"/>
      <c r="P38" s="1874"/>
      <c r="Q38" s="1874"/>
      <c r="R38" s="1874"/>
      <c r="S38" s="1874"/>
      <c r="T38" s="1874"/>
      <c r="U38" s="1874"/>
      <c r="V38" s="1874"/>
      <c r="W38" s="1874"/>
      <c r="X38" s="1874"/>
      <c r="Y38" s="1874"/>
      <c r="Z38" s="1874"/>
      <c r="AA38" s="1874"/>
      <c r="AB38" s="1874"/>
      <c r="AC38" s="1874"/>
      <c r="AD38" s="1874"/>
      <c r="AE38" s="1874"/>
      <c r="AF38" s="1875"/>
    </row>
    <row r="39" spans="1:32">
      <c r="A39" s="1873"/>
      <c r="B39" s="1874"/>
      <c r="C39" s="1874"/>
      <c r="D39" s="1874"/>
      <c r="E39" s="1874"/>
      <c r="F39" s="1874"/>
      <c r="G39" s="1874"/>
      <c r="H39" s="1874"/>
      <c r="I39" s="1874"/>
      <c r="J39" s="1874"/>
      <c r="K39" s="1874"/>
      <c r="L39" s="1874"/>
      <c r="M39" s="1874"/>
      <c r="N39" s="1874"/>
      <c r="O39" s="1874"/>
      <c r="P39" s="1874"/>
      <c r="Q39" s="1874"/>
      <c r="R39" s="1874"/>
      <c r="S39" s="1874"/>
      <c r="T39" s="1874"/>
      <c r="U39" s="1874"/>
      <c r="V39" s="1874"/>
      <c r="W39" s="1874"/>
      <c r="X39" s="1874"/>
      <c r="Y39" s="1874"/>
      <c r="Z39" s="1874"/>
      <c r="AA39" s="1874"/>
      <c r="AB39" s="1874"/>
      <c r="AC39" s="1874"/>
      <c r="AD39" s="1874"/>
      <c r="AE39" s="1874"/>
      <c r="AF39" s="1875"/>
    </row>
    <row r="40" spans="1:32">
      <c r="A40" s="1873"/>
      <c r="B40" s="1874"/>
      <c r="C40" s="1874"/>
      <c r="D40" s="1874"/>
      <c r="E40" s="1874"/>
      <c r="F40" s="1874"/>
      <c r="G40" s="1874"/>
      <c r="H40" s="1874"/>
      <c r="I40" s="1874"/>
      <c r="J40" s="1874"/>
      <c r="K40" s="1874"/>
      <c r="L40" s="1874"/>
      <c r="M40" s="1874"/>
      <c r="N40" s="1874"/>
      <c r="O40" s="1874"/>
      <c r="P40" s="1874"/>
      <c r="Q40" s="1874"/>
      <c r="R40" s="1874"/>
      <c r="S40" s="1874"/>
      <c r="T40" s="1874"/>
      <c r="U40" s="1874"/>
      <c r="V40" s="1874"/>
      <c r="W40" s="1874"/>
      <c r="X40" s="1874"/>
      <c r="Y40" s="1874"/>
      <c r="Z40" s="1874"/>
      <c r="AA40" s="1874"/>
      <c r="AB40" s="1874"/>
      <c r="AC40" s="1874"/>
      <c r="AD40" s="1874"/>
      <c r="AE40" s="1874"/>
      <c r="AF40" s="1875"/>
    </row>
    <row r="41" spans="1:32">
      <c r="A41" s="1873"/>
      <c r="B41" s="1874"/>
      <c r="C41" s="1874"/>
      <c r="D41" s="1874"/>
      <c r="E41" s="1874"/>
      <c r="F41" s="1874"/>
      <c r="G41" s="1874"/>
      <c r="H41" s="1874"/>
      <c r="I41" s="1874"/>
      <c r="J41" s="1874"/>
      <c r="K41" s="1874"/>
      <c r="L41" s="1874"/>
      <c r="M41" s="1874"/>
      <c r="N41" s="1874"/>
      <c r="O41" s="1874"/>
      <c r="P41" s="1874"/>
      <c r="Q41" s="1874"/>
      <c r="R41" s="1874"/>
      <c r="S41" s="1874"/>
      <c r="T41" s="1874"/>
      <c r="U41" s="1874"/>
      <c r="V41" s="1874"/>
      <c r="W41" s="1874"/>
      <c r="X41" s="1874"/>
      <c r="Y41" s="1874"/>
      <c r="Z41" s="1874"/>
      <c r="AA41" s="1874"/>
      <c r="AB41" s="1874"/>
      <c r="AC41" s="1874"/>
      <c r="AD41" s="1874"/>
      <c r="AE41" s="1874"/>
      <c r="AF41" s="1875"/>
    </row>
    <row r="42" spans="1:32">
      <c r="A42" s="1873"/>
      <c r="B42" s="1874"/>
      <c r="C42" s="1874"/>
      <c r="D42" s="1874"/>
      <c r="E42" s="1874"/>
      <c r="F42" s="1874"/>
      <c r="G42" s="1874"/>
      <c r="H42" s="1874"/>
      <c r="I42" s="1874"/>
      <c r="J42" s="1874"/>
      <c r="K42" s="1874"/>
      <c r="L42" s="1874"/>
      <c r="M42" s="1874"/>
      <c r="N42" s="1874"/>
      <c r="O42" s="1874"/>
      <c r="P42" s="1874"/>
      <c r="Q42" s="1874"/>
      <c r="R42" s="1874"/>
      <c r="S42" s="1874"/>
      <c r="T42" s="1874"/>
      <c r="U42" s="1874"/>
      <c r="V42" s="1874"/>
      <c r="W42" s="1874"/>
      <c r="X42" s="1874"/>
      <c r="Y42" s="1874"/>
      <c r="Z42" s="1874"/>
      <c r="AA42" s="1874"/>
      <c r="AB42" s="1874"/>
      <c r="AC42" s="1874"/>
      <c r="AD42" s="1874"/>
      <c r="AE42" s="1874"/>
      <c r="AF42" s="1875"/>
    </row>
    <row r="43" spans="1:32">
      <c r="A43" s="1873"/>
      <c r="B43" s="1874"/>
      <c r="C43" s="1874"/>
      <c r="D43" s="1874"/>
      <c r="E43" s="1874"/>
      <c r="F43" s="1874"/>
      <c r="G43" s="1874"/>
      <c r="H43" s="1874"/>
      <c r="I43" s="1874"/>
      <c r="J43" s="1874"/>
      <c r="K43" s="1874"/>
      <c r="L43" s="1874"/>
      <c r="M43" s="1874"/>
      <c r="N43" s="1874"/>
      <c r="O43" s="1874"/>
      <c r="P43" s="1874"/>
      <c r="Q43" s="1874"/>
      <c r="R43" s="1874"/>
      <c r="S43" s="1874"/>
      <c r="T43" s="1874"/>
      <c r="U43" s="1874"/>
      <c r="V43" s="1874"/>
      <c r="W43" s="1874"/>
      <c r="X43" s="1874"/>
      <c r="Y43" s="1874"/>
      <c r="Z43" s="1874"/>
      <c r="AA43" s="1874"/>
      <c r="AB43" s="1874"/>
      <c r="AC43" s="1874"/>
      <c r="AD43" s="1874"/>
      <c r="AE43" s="1874"/>
      <c r="AF43" s="1875"/>
    </row>
    <row r="44" spans="1:32">
      <c r="A44" s="1873"/>
      <c r="B44" s="1874"/>
      <c r="C44" s="1874"/>
      <c r="D44" s="1874"/>
      <c r="E44" s="1874"/>
      <c r="F44" s="1874"/>
      <c r="G44" s="1874"/>
      <c r="H44" s="1874"/>
      <c r="I44" s="1874"/>
      <c r="J44" s="1874"/>
      <c r="K44" s="1874"/>
      <c r="L44" s="1874"/>
      <c r="M44" s="1874"/>
      <c r="N44" s="1874"/>
      <c r="O44" s="1874"/>
      <c r="P44" s="1874"/>
      <c r="Q44" s="1874"/>
      <c r="R44" s="1874"/>
      <c r="S44" s="1874"/>
      <c r="T44" s="1874"/>
      <c r="U44" s="1874"/>
      <c r="V44" s="1874"/>
      <c r="W44" s="1874"/>
      <c r="X44" s="1874"/>
      <c r="Y44" s="1874"/>
      <c r="Z44" s="1874"/>
      <c r="AA44" s="1874"/>
      <c r="AB44" s="1874"/>
      <c r="AC44" s="1874"/>
      <c r="AD44" s="1874"/>
      <c r="AE44" s="1874"/>
      <c r="AF44" s="1875"/>
    </row>
    <row r="45" spans="1:32">
      <c r="A45" s="1873"/>
      <c r="B45" s="1874"/>
      <c r="C45" s="1874"/>
      <c r="D45" s="1874"/>
      <c r="E45" s="1874"/>
      <c r="F45" s="1874"/>
      <c r="G45" s="1874"/>
      <c r="H45" s="1874"/>
      <c r="I45" s="1874"/>
      <c r="J45" s="1874"/>
      <c r="K45" s="1874"/>
      <c r="L45" s="1874"/>
      <c r="M45" s="1874"/>
      <c r="N45" s="1874"/>
      <c r="O45" s="1874"/>
      <c r="P45" s="1874"/>
      <c r="Q45" s="1874"/>
      <c r="R45" s="1874"/>
      <c r="S45" s="1874"/>
      <c r="T45" s="1874"/>
      <c r="U45" s="1874"/>
      <c r="V45" s="1874"/>
      <c r="W45" s="1874"/>
      <c r="X45" s="1874"/>
      <c r="Y45" s="1874"/>
      <c r="Z45" s="1874"/>
      <c r="AA45" s="1874"/>
      <c r="AB45" s="1874"/>
      <c r="AC45" s="1874"/>
      <c r="AD45" s="1874"/>
      <c r="AE45" s="1874"/>
      <c r="AF45" s="1875"/>
    </row>
    <row r="46" spans="1:32">
      <c r="A46" s="1873"/>
      <c r="B46" s="1874"/>
      <c r="C46" s="1874"/>
      <c r="D46" s="1874"/>
      <c r="E46" s="1874"/>
      <c r="F46" s="1874"/>
      <c r="G46" s="1874"/>
      <c r="H46" s="1874"/>
      <c r="I46" s="1874"/>
      <c r="J46" s="1874"/>
      <c r="K46" s="1874"/>
      <c r="L46" s="1874"/>
      <c r="M46" s="1874"/>
      <c r="N46" s="1874"/>
      <c r="O46" s="1874"/>
      <c r="P46" s="1874"/>
      <c r="Q46" s="1874"/>
      <c r="R46" s="1874"/>
      <c r="S46" s="1874"/>
      <c r="T46" s="1874"/>
      <c r="U46" s="1874"/>
      <c r="V46" s="1874"/>
      <c r="W46" s="1874"/>
      <c r="X46" s="1874"/>
      <c r="Y46" s="1874"/>
      <c r="Z46" s="1874"/>
      <c r="AA46" s="1874"/>
      <c r="AB46" s="1874"/>
      <c r="AC46" s="1874"/>
      <c r="AD46" s="1874"/>
      <c r="AE46" s="1874"/>
      <c r="AF46" s="1875"/>
    </row>
    <row r="47" spans="1:32">
      <c r="A47" s="1873"/>
      <c r="B47" s="1874"/>
      <c r="C47" s="1874"/>
      <c r="D47" s="1874"/>
      <c r="E47" s="1874"/>
      <c r="F47" s="1874"/>
      <c r="G47" s="1874"/>
      <c r="H47" s="1874"/>
      <c r="I47" s="1874"/>
      <c r="J47" s="1874"/>
      <c r="K47" s="1874"/>
      <c r="L47" s="1874"/>
      <c r="M47" s="1874"/>
      <c r="N47" s="1874"/>
      <c r="O47" s="1874"/>
      <c r="P47" s="1874"/>
      <c r="Q47" s="1874"/>
      <c r="R47" s="1874"/>
      <c r="S47" s="1874"/>
      <c r="T47" s="1874"/>
      <c r="U47" s="1874"/>
      <c r="V47" s="1874"/>
      <c r="W47" s="1874"/>
      <c r="X47" s="1874"/>
      <c r="Y47" s="1874"/>
      <c r="Z47" s="1874"/>
      <c r="AA47" s="1874"/>
      <c r="AB47" s="1874"/>
      <c r="AC47" s="1874"/>
      <c r="AD47" s="1874"/>
      <c r="AE47" s="1874"/>
      <c r="AF47" s="1875"/>
    </row>
    <row r="48" spans="1:32">
      <c r="A48" s="1873"/>
      <c r="B48" s="1874"/>
      <c r="C48" s="1874"/>
      <c r="D48" s="1874"/>
      <c r="E48" s="1874"/>
      <c r="F48" s="1874"/>
      <c r="G48" s="1874"/>
      <c r="H48" s="1874"/>
      <c r="I48" s="1874"/>
      <c r="J48" s="1874"/>
      <c r="K48" s="1874"/>
      <c r="L48" s="1874"/>
      <c r="M48" s="1874"/>
      <c r="N48" s="1874"/>
      <c r="O48" s="1874"/>
      <c r="P48" s="1874"/>
      <c r="Q48" s="1874"/>
      <c r="R48" s="1874"/>
      <c r="S48" s="1874"/>
      <c r="T48" s="1874"/>
      <c r="U48" s="1874"/>
      <c r="V48" s="1874"/>
      <c r="W48" s="1874"/>
      <c r="X48" s="1874"/>
      <c r="Y48" s="1874"/>
      <c r="Z48" s="1874"/>
      <c r="AA48" s="1874"/>
      <c r="AB48" s="1874"/>
      <c r="AC48" s="1874"/>
      <c r="AD48" s="1874"/>
      <c r="AE48" s="1874"/>
      <c r="AF48" s="1875"/>
    </row>
    <row r="49" spans="1:32">
      <c r="A49" s="1873"/>
      <c r="B49" s="1874"/>
      <c r="C49" s="1874"/>
      <c r="D49" s="1874"/>
      <c r="E49" s="1874"/>
      <c r="F49" s="1874"/>
      <c r="G49" s="1874"/>
      <c r="H49" s="1874"/>
      <c r="I49" s="1874"/>
      <c r="J49" s="1874"/>
      <c r="K49" s="1874"/>
      <c r="L49" s="1874"/>
      <c r="M49" s="1874"/>
      <c r="N49" s="1874"/>
      <c r="O49" s="1874"/>
      <c r="P49" s="1874"/>
      <c r="Q49" s="1874"/>
      <c r="R49" s="1874"/>
      <c r="S49" s="1874"/>
      <c r="T49" s="1874"/>
      <c r="U49" s="1874"/>
      <c r="V49" s="1874"/>
      <c r="W49" s="1874"/>
      <c r="X49" s="1874"/>
      <c r="Y49" s="1874"/>
      <c r="Z49" s="1874"/>
      <c r="AA49" s="1874"/>
      <c r="AB49" s="1874"/>
      <c r="AC49" s="1874"/>
      <c r="AD49" s="1874"/>
      <c r="AE49" s="1874"/>
      <c r="AF49" s="1875"/>
    </row>
    <row r="50" spans="1:32">
      <c r="A50" s="1873"/>
      <c r="B50" s="1874"/>
      <c r="C50" s="1874"/>
      <c r="D50" s="1874"/>
      <c r="E50" s="1874"/>
      <c r="F50" s="1874"/>
      <c r="G50" s="1874"/>
      <c r="H50" s="1874"/>
      <c r="I50" s="1874"/>
      <c r="J50" s="1874"/>
      <c r="K50" s="1874"/>
      <c r="L50" s="1874"/>
      <c r="M50" s="1874"/>
      <c r="N50" s="1874"/>
      <c r="O50" s="1874"/>
      <c r="P50" s="1874"/>
      <c r="Q50" s="1874"/>
      <c r="R50" s="1874"/>
      <c r="S50" s="1874"/>
      <c r="T50" s="1874"/>
      <c r="U50" s="1874"/>
      <c r="V50" s="1874"/>
      <c r="W50" s="1874"/>
      <c r="X50" s="1874"/>
      <c r="Y50" s="1874"/>
      <c r="Z50" s="1874"/>
      <c r="AA50" s="1874"/>
      <c r="AB50" s="1874"/>
      <c r="AC50" s="1874"/>
      <c r="AD50" s="1874"/>
      <c r="AE50" s="1874"/>
      <c r="AF50" s="1875"/>
    </row>
    <row r="51" spans="1:32">
      <c r="A51" s="1873"/>
      <c r="B51" s="1874"/>
      <c r="C51" s="1874"/>
      <c r="D51" s="1874"/>
      <c r="E51" s="1874"/>
      <c r="F51" s="1874"/>
      <c r="G51" s="1874"/>
      <c r="H51" s="1874"/>
      <c r="I51" s="1874"/>
      <c r="J51" s="1874"/>
      <c r="K51" s="1874"/>
      <c r="L51" s="1874"/>
      <c r="M51" s="1874"/>
      <c r="N51" s="1874"/>
      <c r="O51" s="1874"/>
      <c r="P51" s="1874"/>
      <c r="Q51" s="1874"/>
      <c r="R51" s="1874"/>
      <c r="S51" s="1874"/>
      <c r="T51" s="1874"/>
      <c r="U51" s="1874"/>
      <c r="V51" s="1874"/>
      <c r="W51" s="1874"/>
      <c r="X51" s="1874"/>
      <c r="Y51" s="1874"/>
      <c r="Z51" s="1874"/>
      <c r="AA51" s="1874"/>
      <c r="AB51" s="1874"/>
      <c r="AC51" s="1874"/>
      <c r="AD51" s="1874"/>
      <c r="AE51" s="1874"/>
      <c r="AF51" s="1875"/>
    </row>
    <row r="52" spans="1:32">
      <c r="A52" s="1873"/>
      <c r="B52" s="1874"/>
      <c r="C52" s="1874"/>
      <c r="D52" s="1874"/>
      <c r="E52" s="1874"/>
      <c r="F52" s="1874"/>
      <c r="G52" s="1874"/>
      <c r="H52" s="1874"/>
      <c r="I52" s="1874"/>
      <c r="J52" s="1874"/>
      <c r="K52" s="1874"/>
      <c r="L52" s="1874"/>
      <c r="M52" s="1874"/>
      <c r="N52" s="1874"/>
      <c r="O52" s="1874"/>
      <c r="P52" s="1874"/>
      <c r="Q52" s="1874"/>
      <c r="R52" s="1874"/>
      <c r="S52" s="1874"/>
      <c r="T52" s="1874"/>
      <c r="U52" s="1874"/>
      <c r="V52" s="1874"/>
      <c r="W52" s="1874"/>
      <c r="X52" s="1874"/>
      <c r="Y52" s="1874"/>
      <c r="Z52" s="1874"/>
      <c r="AA52" s="1874"/>
      <c r="AB52" s="1874"/>
      <c r="AC52" s="1874"/>
      <c r="AD52" s="1874"/>
      <c r="AE52" s="1874"/>
      <c r="AF52" s="1875"/>
    </row>
    <row r="53" spans="1:32">
      <c r="A53" s="1873"/>
      <c r="B53" s="1874"/>
      <c r="C53" s="1874"/>
      <c r="D53" s="1874"/>
      <c r="E53" s="1874"/>
      <c r="F53" s="1874"/>
      <c r="G53" s="1874"/>
      <c r="H53" s="1874"/>
      <c r="I53" s="1874"/>
      <c r="J53" s="1874"/>
      <c r="K53" s="1874"/>
      <c r="L53" s="1874"/>
      <c r="M53" s="1874"/>
      <c r="N53" s="1874"/>
      <c r="O53" s="1874"/>
      <c r="P53" s="1874"/>
      <c r="Q53" s="1874"/>
      <c r="R53" s="1874"/>
      <c r="S53" s="1874"/>
      <c r="T53" s="1874"/>
      <c r="U53" s="1874"/>
      <c r="V53" s="1874"/>
      <c r="W53" s="1874"/>
      <c r="X53" s="1874"/>
      <c r="Y53" s="1874"/>
      <c r="Z53" s="1874"/>
      <c r="AA53" s="1874"/>
      <c r="AB53" s="1874"/>
      <c r="AC53" s="1874"/>
      <c r="AD53" s="1874"/>
      <c r="AE53" s="1874"/>
      <c r="AF53" s="1875"/>
    </row>
    <row r="54" spans="1:32">
      <c r="A54" s="1873"/>
      <c r="B54" s="1874"/>
      <c r="C54" s="1874"/>
      <c r="D54" s="1874"/>
      <c r="E54" s="1874"/>
      <c r="F54" s="1874"/>
      <c r="G54" s="1874"/>
      <c r="H54" s="1874"/>
      <c r="I54" s="1874"/>
      <c r="J54" s="1874"/>
      <c r="K54" s="1874"/>
      <c r="L54" s="1874"/>
      <c r="M54" s="1874"/>
      <c r="N54" s="1874"/>
      <c r="O54" s="1874"/>
      <c r="P54" s="1874"/>
      <c r="Q54" s="1874"/>
      <c r="R54" s="1874"/>
      <c r="S54" s="1874"/>
      <c r="T54" s="1874"/>
      <c r="U54" s="1874"/>
      <c r="V54" s="1874"/>
      <c r="W54" s="1874"/>
      <c r="X54" s="1874"/>
      <c r="Y54" s="1874"/>
      <c r="Z54" s="1874"/>
      <c r="AA54" s="1874"/>
      <c r="AB54" s="1874"/>
      <c r="AC54" s="1874"/>
      <c r="AD54" s="1874"/>
      <c r="AE54" s="1874"/>
      <c r="AF54" s="1875"/>
    </row>
    <row r="55" spans="1:32">
      <c r="A55" s="1876"/>
      <c r="B55" s="1877"/>
      <c r="C55" s="1877"/>
      <c r="D55" s="1877"/>
      <c r="E55" s="1877"/>
      <c r="F55" s="1877"/>
      <c r="G55" s="1877"/>
      <c r="H55" s="1877"/>
      <c r="I55" s="1877"/>
      <c r="J55" s="1877"/>
      <c r="K55" s="1877"/>
      <c r="L55" s="1877"/>
      <c r="M55" s="1877"/>
      <c r="N55" s="1877"/>
      <c r="O55" s="1877"/>
      <c r="P55" s="1877"/>
      <c r="Q55" s="1877"/>
      <c r="R55" s="1877"/>
      <c r="S55" s="1877"/>
      <c r="T55" s="1877"/>
      <c r="U55" s="1877"/>
      <c r="V55" s="1877"/>
      <c r="W55" s="1877"/>
      <c r="X55" s="1877"/>
      <c r="Y55" s="1877"/>
      <c r="Z55" s="1877"/>
      <c r="AA55" s="1877"/>
      <c r="AB55" s="1877"/>
      <c r="AC55" s="1877"/>
      <c r="AD55" s="1877"/>
      <c r="AE55" s="1877"/>
      <c r="AF55" s="1878"/>
    </row>
  </sheetData>
  <mergeCells count="3">
    <mergeCell ref="A3:AF3"/>
    <mergeCell ref="A9:AF30"/>
    <mergeCell ref="A34:AF55"/>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rgb="FFFFFF00"/>
    <pageSetUpPr fitToPage="1"/>
  </sheetPr>
  <dimension ref="A1:L49"/>
  <sheetViews>
    <sheetView showGridLines="0" view="pageBreakPreview" topLeftCell="A16" zoomScaleNormal="100" zoomScaleSheetLayoutView="100" workbookViewId="0">
      <selection activeCell="B20" sqref="B20:K20"/>
    </sheetView>
  </sheetViews>
  <sheetFormatPr defaultRowHeight="13"/>
  <cols>
    <col min="1" max="1" width="4.453125" style="207" customWidth="1"/>
    <col min="2" max="6" width="9" style="207"/>
    <col min="7" max="7" width="9" style="207" customWidth="1"/>
    <col min="8" max="256" width="9" style="207"/>
    <col min="257" max="257" width="4.453125" style="207" customWidth="1"/>
    <col min="258" max="262" width="9" style="207"/>
    <col min="263" max="263" width="9" style="207" customWidth="1"/>
    <col min="264" max="512" width="9" style="207"/>
    <col min="513" max="513" width="4.453125" style="207" customWidth="1"/>
    <col min="514" max="518" width="9" style="207"/>
    <col min="519" max="519" width="9" style="207" customWidth="1"/>
    <col min="520" max="768" width="9" style="207"/>
    <col min="769" max="769" width="4.453125" style="207" customWidth="1"/>
    <col min="770" max="774" width="9" style="207"/>
    <col min="775" max="775" width="9" style="207" customWidth="1"/>
    <col min="776" max="1024" width="9" style="207"/>
    <col min="1025" max="1025" width="4.453125" style="207" customWidth="1"/>
    <col min="1026" max="1030" width="9" style="207"/>
    <col min="1031" max="1031" width="9" style="207" customWidth="1"/>
    <col min="1032" max="1280" width="9" style="207"/>
    <col min="1281" max="1281" width="4.453125" style="207" customWidth="1"/>
    <col min="1282" max="1286" width="9" style="207"/>
    <col min="1287" max="1287" width="9" style="207" customWidth="1"/>
    <col min="1288" max="1536" width="9" style="207"/>
    <col min="1537" max="1537" width="4.453125" style="207" customWidth="1"/>
    <col min="1538" max="1542" width="9" style="207"/>
    <col min="1543" max="1543" width="9" style="207" customWidth="1"/>
    <col min="1544" max="1792" width="9" style="207"/>
    <col min="1793" max="1793" width="4.453125" style="207" customWidth="1"/>
    <col min="1794" max="1798" width="9" style="207"/>
    <col min="1799" max="1799" width="9" style="207" customWidth="1"/>
    <col min="1800" max="2048" width="9" style="207"/>
    <col min="2049" max="2049" width="4.453125" style="207" customWidth="1"/>
    <col min="2050" max="2054" width="9" style="207"/>
    <col min="2055" max="2055" width="9" style="207" customWidth="1"/>
    <col min="2056" max="2304" width="9" style="207"/>
    <col min="2305" max="2305" width="4.453125" style="207" customWidth="1"/>
    <col min="2306" max="2310" width="9" style="207"/>
    <col min="2311" max="2311" width="9" style="207" customWidth="1"/>
    <col min="2312" max="2560" width="9" style="207"/>
    <col min="2561" max="2561" width="4.453125" style="207" customWidth="1"/>
    <col min="2562" max="2566" width="9" style="207"/>
    <col min="2567" max="2567" width="9" style="207" customWidth="1"/>
    <col min="2568" max="2816" width="9" style="207"/>
    <col min="2817" max="2817" width="4.453125" style="207" customWidth="1"/>
    <col min="2818" max="2822" width="9" style="207"/>
    <col min="2823" max="2823" width="9" style="207" customWidth="1"/>
    <col min="2824" max="3072" width="9" style="207"/>
    <col min="3073" max="3073" width="4.453125" style="207" customWidth="1"/>
    <col min="3074" max="3078" width="9" style="207"/>
    <col min="3079" max="3079" width="9" style="207" customWidth="1"/>
    <col min="3080" max="3328" width="9" style="207"/>
    <col min="3329" max="3329" width="4.453125" style="207" customWidth="1"/>
    <col min="3330" max="3334" width="9" style="207"/>
    <col min="3335" max="3335" width="9" style="207" customWidth="1"/>
    <col min="3336" max="3584" width="9" style="207"/>
    <col min="3585" max="3585" width="4.453125" style="207" customWidth="1"/>
    <col min="3586" max="3590" width="9" style="207"/>
    <col min="3591" max="3591" width="9" style="207" customWidth="1"/>
    <col min="3592" max="3840" width="9" style="207"/>
    <col min="3841" max="3841" width="4.453125" style="207" customWidth="1"/>
    <col min="3842" max="3846" width="9" style="207"/>
    <col min="3847" max="3847" width="9" style="207" customWidth="1"/>
    <col min="3848" max="4096" width="9" style="207"/>
    <col min="4097" max="4097" width="4.453125" style="207" customWidth="1"/>
    <col min="4098" max="4102" width="9" style="207"/>
    <col min="4103" max="4103" width="9" style="207" customWidth="1"/>
    <col min="4104" max="4352" width="9" style="207"/>
    <col min="4353" max="4353" width="4.453125" style="207" customWidth="1"/>
    <col min="4354" max="4358" width="9" style="207"/>
    <col min="4359" max="4359" width="9" style="207" customWidth="1"/>
    <col min="4360" max="4608" width="9" style="207"/>
    <col min="4609" max="4609" width="4.453125" style="207" customWidth="1"/>
    <col min="4610" max="4614" width="9" style="207"/>
    <col min="4615" max="4615" width="9" style="207" customWidth="1"/>
    <col min="4616" max="4864" width="9" style="207"/>
    <col min="4865" max="4865" width="4.453125" style="207" customWidth="1"/>
    <col min="4866" max="4870" width="9" style="207"/>
    <col min="4871" max="4871" width="9" style="207" customWidth="1"/>
    <col min="4872" max="5120" width="9" style="207"/>
    <col min="5121" max="5121" width="4.453125" style="207" customWidth="1"/>
    <col min="5122" max="5126" width="9" style="207"/>
    <col min="5127" max="5127" width="9" style="207" customWidth="1"/>
    <col min="5128" max="5376" width="9" style="207"/>
    <col min="5377" max="5377" width="4.453125" style="207" customWidth="1"/>
    <col min="5378" max="5382" width="9" style="207"/>
    <col min="5383" max="5383" width="9" style="207" customWidth="1"/>
    <col min="5384" max="5632" width="9" style="207"/>
    <col min="5633" max="5633" width="4.453125" style="207" customWidth="1"/>
    <col min="5634" max="5638" width="9" style="207"/>
    <col min="5639" max="5639" width="9" style="207" customWidth="1"/>
    <col min="5640" max="5888" width="9" style="207"/>
    <col min="5889" max="5889" width="4.453125" style="207" customWidth="1"/>
    <col min="5890" max="5894" width="9" style="207"/>
    <col min="5895" max="5895" width="9" style="207" customWidth="1"/>
    <col min="5896" max="6144" width="9" style="207"/>
    <col min="6145" max="6145" width="4.453125" style="207" customWidth="1"/>
    <col min="6146" max="6150" width="9" style="207"/>
    <col min="6151" max="6151" width="9" style="207" customWidth="1"/>
    <col min="6152" max="6400" width="9" style="207"/>
    <col min="6401" max="6401" width="4.453125" style="207" customWidth="1"/>
    <col min="6402" max="6406" width="9" style="207"/>
    <col min="6407" max="6407" width="9" style="207" customWidth="1"/>
    <col min="6408" max="6656" width="9" style="207"/>
    <col min="6657" max="6657" width="4.453125" style="207" customWidth="1"/>
    <col min="6658" max="6662" width="9" style="207"/>
    <col min="6663" max="6663" width="9" style="207" customWidth="1"/>
    <col min="6664" max="6912" width="9" style="207"/>
    <col min="6913" max="6913" width="4.453125" style="207" customWidth="1"/>
    <col min="6914" max="6918" width="9" style="207"/>
    <col min="6919" max="6919" width="9" style="207" customWidth="1"/>
    <col min="6920" max="7168" width="9" style="207"/>
    <col min="7169" max="7169" width="4.453125" style="207" customWidth="1"/>
    <col min="7170" max="7174" width="9" style="207"/>
    <col min="7175" max="7175" width="9" style="207" customWidth="1"/>
    <col min="7176" max="7424" width="9" style="207"/>
    <col min="7425" max="7425" width="4.453125" style="207" customWidth="1"/>
    <col min="7426" max="7430" width="9" style="207"/>
    <col min="7431" max="7431" width="9" style="207" customWidth="1"/>
    <col min="7432" max="7680" width="9" style="207"/>
    <col min="7681" max="7681" width="4.453125" style="207" customWidth="1"/>
    <col min="7682" max="7686" width="9" style="207"/>
    <col min="7687" max="7687" width="9" style="207" customWidth="1"/>
    <col min="7688" max="7936" width="9" style="207"/>
    <col min="7937" max="7937" width="4.453125" style="207" customWidth="1"/>
    <col min="7938" max="7942" width="9" style="207"/>
    <col min="7943" max="7943" width="9" style="207" customWidth="1"/>
    <col min="7944" max="8192" width="9" style="207"/>
    <col min="8193" max="8193" width="4.453125" style="207" customWidth="1"/>
    <col min="8194" max="8198" width="9" style="207"/>
    <col min="8199" max="8199" width="9" style="207" customWidth="1"/>
    <col min="8200" max="8448" width="9" style="207"/>
    <col min="8449" max="8449" width="4.453125" style="207" customWidth="1"/>
    <col min="8450" max="8454" width="9" style="207"/>
    <col min="8455" max="8455" width="9" style="207" customWidth="1"/>
    <col min="8456" max="8704" width="9" style="207"/>
    <col min="8705" max="8705" width="4.453125" style="207" customWidth="1"/>
    <col min="8706" max="8710" width="9" style="207"/>
    <col min="8711" max="8711" width="9" style="207" customWidth="1"/>
    <col min="8712" max="8960" width="9" style="207"/>
    <col min="8961" max="8961" width="4.453125" style="207" customWidth="1"/>
    <col min="8962" max="8966" width="9" style="207"/>
    <col min="8967" max="8967" width="9" style="207" customWidth="1"/>
    <col min="8968" max="9216" width="9" style="207"/>
    <col min="9217" max="9217" width="4.453125" style="207" customWidth="1"/>
    <col min="9218" max="9222" width="9" style="207"/>
    <col min="9223" max="9223" width="9" style="207" customWidth="1"/>
    <col min="9224" max="9472" width="9" style="207"/>
    <col min="9473" max="9473" width="4.453125" style="207" customWidth="1"/>
    <col min="9474" max="9478" width="9" style="207"/>
    <col min="9479" max="9479" width="9" style="207" customWidth="1"/>
    <col min="9480" max="9728" width="9" style="207"/>
    <col min="9729" max="9729" width="4.453125" style="207" customWidth="1"/>
    <col min="9730" max="9734" width="9" style="207"/>
    <col min="9735" max="9735" width="9" style="207" customWidth="1"/>
    <col min="9736" max="9984" width="9" style="207"/>
    <col min="9985" max="9985" width="4.453125" style="207" customWidth="1"/>
    <col min="9986" max="9990" width="9" style="207"/>
    <col min="9991" max="9991" width="9" style="207" customWidth="1"/>
    <col min="9992" max="10240" width="9" style="207"/>
    <col min="10241" max="10241" width="4.453125" style="207" customWidth="1"/>
    <col min="10242" max="10246" width="9" style="207"/>
    <col min="10247" max="10247" width="9" style="207" customWidth="1"/>
    <col min="10248" max="10496" width="9" style="207"/>
    <col min="10497" max="10497" width="4.453125" style="207" customWidth="1"/>
    <col min="10498" max="10502" width="9" style="207"/>
    <col min="10503" max="10503" width="9" style="207" customWidth="1"/>
    <col min="10504" max="10752" width="9" style="207"/>
    <col min="10753" max="10753" width="4.453125" style="207" customWidth="1"/>
    <col min="10754" max="10758" width="9" style="207"/>
    <col min="10759" max="10759" width="9" style="207" customWidth="1"/>
    <col min="10760" max="11008" width="9" style="207"/>
    <col min="11009" max="11009" width="4.453125" style="207" customWidth="1"/>
    <col min="11010" max="11014" width="9" style="207"/>
    <col min="11015" max="11015" width="9" style="207" customWidth="1"/>
    <col min="11016" max="11264" width="9" style="207"/>
    <col min="11265" max="11265" width="4.453125" style="207" customWidth="1"/>
    <col min="11266" max="11270" width="9" style="207"/>
    <col min="11271" max="11271" width="9" style="207" customWidth="1"/>
    <col min="11272" max="11520" width="9" style="207"/>
    <col min="11521" max="11521" width="4.453125" style="207" customWidth="1"/>
    <col min="11522" max="11526" width="9" style="207"/>
    <col min="11527" max="11527" width="9" style="207" customWidth="1"/>
    <col min="11528" max="11776" width="9" style="207"/>
    <col min="11777" max="11777" width="4.453125" style="207" customWidth="1"/>
    <col min="11778" max="11782" width="9" style="207"/>
    <col min="11783" max="11783" width="9" style="207" customWidth="1"/>
    <col min="11784" max="12032" width="9" style="207"/>
    <col min="12033" max="12033" width="4.453125" style="207" customWidth="1"/>
    <col min="12034" max="12038" width="9" style="207"/>
    <col min="12039" max="12039" width="9" style="207" customWidth="1"/>
    <col min="12040" max="12288" width="9" style="207"/>
    <col min="12289" max="12289" width="4.453125" style="207" customWidth="1"/>
    <col min="12290" max="12294" width="9" style="207"/>
    <col min="12295" max="12295" width="9" style="207" customWidth="1"/>
    <col min="12296" max="12544" width="9" style="207"/>
    <col min="12545" max="12545" width="4.453125" style="207" customWidth="1"/>
    <col min="12546" max="12550" width="9" style="207"/>
    <col min="12551" max="12551" width="9" style="207" customWidth="1"/>
    <col min="12552" max="12800" width="9" style="207"/>
    <col min="12801" max="12801" width="4.453125" style="207" customWidth="1"/>
    <col min="12802" max="12806" width="9" style="207"/>
    <col min="12807" max="12807" width="9" style="207" customWidth="1"/>
    <col min="12808" max="13056" width="9" style="207"/>
    <col min="13057" max="13057" width="4.453125" style="207" customWidth="1"/>
    <col min="13058" max="13062" width="9" style="207"/>
    <col min="13063" max="13063" width="9" style="207" customWidth="1"/>
    <col min="13064" max="13312" width="9" style="207"/>
    <col min="13313" max="13313" width="4.453125" style="207" customWidth="1"/>
    <col min="13314" max="13318" width="9" style="207"/>
    <col min="13319" max="13319" width="9" style="207" customWidth="1"/>
    <col min="13320" max="13568" width="9" style="207"/>
    <col min="13569" max="13569" width="4.453125" style="207" customWidth="1"/>
    <col min="13570" max="13574" width="9" style="207"/>
    <col min="13575" max="13575" width="9" style="207" customWidth="1"/>
    <col min="13576" max="13824" width="9" style="207"/>
    <col min="13825" max="13825" width="4.453125" style="207" customWidth="1"/>
    <col min="13826" max="13830" width="9" style="207"/>
    <col min="13831" max="13831" width="9" style="207" customWidth="1"/>
    <col min="13832" max="14080" width="9" style="207"/>
    <col min="14081" max="14081" width="4.453125" style="207" customWidth="1"/>
    <col min="14082" max="14086" width="9" style="207"/>
    <col min="14087" max="14087" width="9" style="207" customWidth="1"/>
    <col min="14088" max="14336" width="9" style="207"/>
    <col min="14337" max="14337" width="4.453125" style="207" customWidth="1"/>
    <col min="14338" max="14342" width="9" style="207"/>
    <col min="14343" max="14343" width="9" style="207" customWidth="1"/>
    <col min="14344" max="14592" width="9" style="207"/>
    <col min="14593" max="14593" width="4.453125" style="207" customWidth="1"/>
    <col min="14594" max="14598" width="9" style="207"/>
    <col min="14599" max="14599" width="9" style="207" customWidth="1"/>
    <col min="14600" max="14848" width="9" style="207"/>
    <col min="14849" max="14849" width="4.453125" style="207" customWidth="1"/>
    <col min="14850" max="14854" width="9" style="207"/>
    <col min="14855" max="14855" width="9" style="207" customWidth="1"/>
    <col min="14856" max="15104" width="9" style="207"/>
    <col min="15105" max="15105" width="4.453125" style="207" customWidth="1"/>
    <col min="15106" max="15110" width="9" style="207"/>
    <col min="15111" max="15111" width="9" style="207" customWidth="1"/>
    <col min="15112" max="15360" width="9" style="207"/>
    <col min="15361" max="15361" width="4.453125" style="207" customWidth="1"/>
    <col min="15362" max="15366" width="9" style="207"/>
    <col min="15367" max="15367" width="9" style="207" customWidth="1"/>
    <col min="15368" max="15616" width="9" style="207"/>
    <col min="15617" max="15617" width="4.453125" style="207" customWidth="1"/>
    <col min="15618" max="15622" width="9" style="207"/>
    <col min="15623" max="15623" width="9" style="207" customWidth="1"/>
    <col min="15624" max="15872" width="9" style="207"/>
    <col min="15873" max="15873" width="4.453125" style="207" customWidth="1"/>
    <col min="15874" max="15878" width="9" style="207"/>
    <col min="15879" max="15879" width="9" style="207" customWidth="1"/>
    <col min="15880" max="16128" width="9" style="207"/>
    <col min="16129" max="16129" width="4.453125" style="207" customWidth="1"/>
    <col min="16130" max="16134" width="9" style="207"/>
    <col min="16135" max="16135" width="9" style="207" customWidth="1"/>
    <col min="16136" max="16384" width="9" style="207"/>
  </cols>
  <sheetData>
    <row r="1" spans="1:12">
      <c r="A1" s="207" t="s">
        <v>112</v>
      </c>
    </row>
    <row r="2" spans="1:12" ht="16.5">
      <c r="A2" s="528" t="s">
        <v>159</v>
      </c>
      <c r="B2" s="528"/>
      <c r="C2" s="528"/>
      <c r="D2" s="528"/>
      <c r="E2" s="528"/>
      <c r="F2" s="528"/>
      <c r="G2" s="528"/>
      <c r="H2" s="528"/>
      <c r="I2" s="528"/>
      <c r="J2" s="528"/>
      <c r="K2" s="528"/>
      <c r="L2" s="528"/>
    </row>
    <row r="3" spans="1:12">
      <c r="A3" s="207">
        <v>1</v>
      </c>
      <c r="B3" s="207" t="s">
        <v>160</v>
      </c>
    </row>
    <row r="4" spans="1:12" ht="17.149999999999999" customHeight="1">
      <c r="B4" s="529" t="s">
        <v>161</v>
      </c>
      <c r="C4" s="530"/>
      <c r="D4" s="472"/>
      <c r="E4" s="473"/>
      <c r="F4" s="473"/>
      <c r="G4" s="473"/>
      <c r="H4" s="473"/>
      <c r="I4" s="473"/>
      <c r="J4" s="473"/>
      <c r="K4" s="474"/>
    </row>
    <row r="5" spans="1:12" ht="17.149999999999999" customHeight="1">
      <c r="B5" s="470" t="s">
        <v>162</v>
      </c>
      <c r="C5" s="471"/>
      <c r="D5" s="208"/>
      <c r="E5" s="209"/>
      <c r="F5" s="208"/>
      <c r="G5" s="208"/>
      <c r="H5" s="208"/>
      <c r="I5" s="208"/>
      <c r="J5" s="531"/>
      <c r="K5" s="482"/>
    </row>
    <row r="6" spans="1:12" ht="17.149999999999999" customHeight="1">
      <c r="B6" s="505" t="s">
        <v>163</v>
      </c>
      <c r="C6" s="506"/>
      <c r="D6" s="210" t="s">
        <v>164</v>
      </c>
      <c r="E6" s="465"/>
      <c r="F6" s="465"/>
      <c r="G6" s="210" t="s">
        <v>165</v>
      </c>
      <c r="H6" s="465"/>
      <c r="I6" s="465"/>
      <c r="J6" s="465"/>
      <c r="K6" s="466"/>
    </row>
    <row r="7" spans="1:12" ht="17.149999999999999" customHeight="1">
      <c r="B7" s="462"/>
      <c r="C7" s="463"/>
      <c r="D7" s="467" t="s">
        <v>166</v>
      </c>
      <c r="E7" s="468"/>
      <c r="F7" s="468"/>
      <c r="G7" s="468"/>
      <c r="H7" s="468"/>
      <c r="I7" s="468"/>
      <c r="J7" s="468"/>
      <c r="K7" s="469"/>
    </row>
    <row r="8" spans="1:12" ht="17.149999999999999" customHeight="1">
      <c r="B8" s="505" t="s">
        <v>167</v>
      </c>
      <c r="C8" s="506"/>
      <c r="D8" s="520" t="s">
        <v>168</v>
      </c>
      <c r="E8" s="522"/>
      <c r="F8" s="523"/>
      <c r="G8" s="211" t="s">
        <v>169</v>
      </c>
      <c r="H8" s="508"/>
      <c r="I8" s="509"/>
      <c r="J8" s="524"/>
      <c r="K8" s="509"/>
    </row>
    <row r="9" spans="1:12" ht="17.149999999999999" customHeight="1">
      <c r="B9" s="462"/>
      <c r="C9" s="463"/>
      <c r="D9" s="521"/>
      <c r="E9" s="516"/>
      <c r="F9" s="517"/>
      <c r="G9" s="212" t="s">
        <v>170</v>
      </c>
      <c r="H9" s="525"/>
      <c r="I9" s="526"/>
      <c r="J9" s="527"/>
      <c r="K9" s="526"/>
    </row>
    <row r="11" spans="1:12">
      <c r="A11" s="207">
        <v>2</v>
      </c>
      <c r="B11" s="207" t="s">
        <v>171</v>
      </c>
    </row>
    <row r="12" spans="1:12" ht="17.149999999999999" customHeight="1">
      <c r="B12" s="470" t="s">
        <v>172</v>
      </c>
      <c r="C12" s="471"/>
      <c r="D12" s="472"/>
      <c r="E12" s="473"/>
      <c r="F12" s="473"/>
      <c r="G12" s="473"/>
      <c r="H12" s="473"/>
      <c r="I12" s="473"/>
      <c r="J12" s="473"/>
      <c r="K12" s="474"/>
    </row>
    <row r="13" spans="1:12" ht="17.149999999999999" customHeight="1">
      <c r="B13" s="460" t="s">
        <v>173</v>
      </c>
      <c r="C13" s="461"/>
      <c r="D13" s="210" t="s">
        <v>164</v>
      </c>
      <c r="E13" s="464"/>
      <c r="F13" s="464"/>
      <c r="G13" s="210" t="s">
        <v>165</v>
      </c>
      <c r="H13" s="465"/>
      <c r="I13" s="465"/>
      <c r="J13" s="465"/>
      <c r="K13" s="466"/>
    </row>
    <row r="14" spans="1:12" ht="17.149999999999999" customHeight="1">
      <c r="B14" s="462"/>
      <c r="C14" s="463"/>
      <c r="D14" s="467" t="s">
        <v>166</v>
      </c>
      <c r="E14" s="468"/>
      <c r="F14" s="468"/>
      <c r="G14" s="468"/>
      <c r="H14" s="468"/>
      <c r="I14" s="468"/>
      <c r="J14" s="468"/>
      <c r="K14" s="469"/>
    </row>
    <row r="15" spans="1:12" ht="17.149999999999999" customHeight="1">
      <c r="B15" s="505" t="s">
        <v>174</v>
      </c>
      <c r="C15" s="506"/>
      <c r="D15" s="213"/>
      <c r="E15" s="213"/>
      <c r="F15" s="475" t="s">
        <v>175</v>
      </c>
      <c r="G15" s="507"/>
      <c r="H15" s="476" t="s">
        <v>176</v>
      </c>
      <c r="I15" s="477"/>
      <c r="J15" s="475" t="s">
        <v>177</v>
      </c>
      <c r="K15" s="477"/>
    </row>
    <row r="16" spans="1:12" ht="17.149999999999999" customHeight="1">
      <c r="B16" s="460"/>
      <c r="C16" s="461"/>
      <c r="D16" s="508" t="s">
        <v>178</v>
      </c>
      <c r="E16" s="509"/>
      <c r="F16" s="510"/>
      <c r="G16" s="511"/>
      <c r="H16" s="512"/>
      <c r="I16" s="513"/>
      <c r="J16" s="514">
        <f>SUM(F16:I16)</f>
        <v>0</v>
      </c>
      <c r="K16" s="515"/>
    </row>
    <row r="17" spans="1:11" ht="17.149999999999999" customHeight="1">
      <c r="B17" s="462"/>
      <c r="C17" s="463"/>
      <c r="D17" s="516" t="s">
        <v>179</v>
      </c>
      <c r="E17" s="517"/>
      <c r="F17" s="518"/>
      <c r="G17" s="519"/>
      <c r="H17" s="485"/>
      <c r="I17" s="486"/>
      <c r="J17" s="487">
        <f>SUM(F17:I17)</f>
        <v>0</v>
      </c>
      <c r="K17" s="488"/>
    </row>
    <row r="18" spans="1:11" ht="15" customHeight="1">
      <c r="B18" s="489" t="s">
        <v>180</v>
      </c>
      <c r="C18" s="490"/>
      <c r="D18" s="493">
        <v>43535</v>
      </c>
      <c r="E18" s="494"/>
      <c r="F18" s="497" t="s">
        <v>181</v>
      </c>
      <c r="G18" s="498"/>
      <c r="H18" s="499"/>
      <c r="I18" s="493">
        <v>43556</v>
      </c>
      <c r="J18" s="503"/>
      <c r="K18" s="494"/>
    </row>
    <row r="19" spans="1:11" ht="15" customHeight="1">
      <c r="B19" s="491"/>
      <c r="C19" s="492"/>
      <c r="D19" s="495"/>
      <c r="E19" s="496"/>
      <c r="F19" s="500"/>
      <c r="G19" s="501"/>
      <c r="H19" s="502"/>
      <c r="I19" s="495"/>
      <c r="J19" s="504"/>
      <c r="K19" s="496"/>
    </row>
    <row r="20" spans="1:11">
      <c r="B20" s="483" t="s">
        <v>636</v>
      </c>
      <c r="C20" s="483"/>
      <c r="D20" s="483"/>
      <c r="E20" s="483"/>
      <c r="F20" s="483"/>
      <c r="G20" s="483"/>
      <c r="H20" s="483"/>
      <c r="I20" s="483"/>
      <c r="J20" s="483"/>
      <c r="K20" s="483"/>
    </row>
    <row r="21" spans="1:11">
      <c r="B21" s="470" t="s">
        <v>182</v>
      </c>
      <c r="C21" s="471"/>
      <c r="D21" s="214" t="s">
        <v>183</v>
      </c>
      <c r="E21" s="470" t="s">
        <v>184</v>
      </c>
      <c r="F21" s="484"/>
      <c r="G21" s="471"/>
      <c r="H21" s="214" t="s">
        <v>185</v>
      </c>
      <c r="I21" s="214" t="s">
        <v>186</v>
      </c>
      <c r="J21" s="214" t="s">
        <v>187</v>
      </c>
      <c r="K21" s="214" t="s">
        <v>188</v>
      </c>
    </row>
    <row r="22" spans="1:11" ht="30" customHeight="1">
      <c r="B22" s="481"/>
      <c r="C22" s="482"/>
      <c r="D22" s="215" t="s">
        <v>189</v>
      </c>
      <c r="E22" s="475"/>
      <c r="F22" s="476"/>
      <c r="G22" s="477"/>
      <c r="H22" s="215"/>
      <c r="I22" s="215"/>
      <c r="J22" s="216"/>
      <c r="K22" s="217"/>
    </row>
    <row r="23" spans="1:11" ht="30" customHeight="1">
      <c r="B23" s="481"/>
      <c r="C23" s="482"/>
      <c r="D23" s="215" t="s">
        <v>190</v>
      </c>
      <c r="E23" s="475"/>
      <c r="F23" s="476"/>
      <c r="G23" s="477"/>
      <c r="H23" s="215"/>
      <c r="I23" s="215"/>
      <c r="J23" s="216"/>
      <c r="K23" s="217"/>
    </row>
    <row r="24" spans="1:11" ht="30" customHeight="1">
      <c r="B24" s="481"/>
      <c r="C24" s="482"/>
      <c r="D24" s="215" t="s">
        <v>191</v>
      </c>
      <c r="E24" s="475"/>
      <c r="F24" s="476"/>
      <c r="G24" s="477"/>
      <c r="H24" s="215"/>
      <c r="I24" s="215"/>
      <c r="J24" s="216"/>
      <c r="K24" s="217"/>
    </row>
    <row r="25" spans="1:11" ht="30" customHeight="1">
      <c r="B25" s="481"/>
      <c r="C25" s="482"/>
      <c r="D25" s="215" t="s">
        <v>192</v>
      </c>
      <c r="E25" s="475"/>
      <c r="F25" s="476"/>
      <c r="G25" s="477"/>
      <c r="H25" s="215"/>
      <c r="I25" s="215"/>
      <c r="J25" s="216"/>
      <c r="K25" s="217"/>
    </row>
    <row r="26" spans="1:11" ht="30" customHeight="1">
      <c r="B26" s="481"/>
      <c r="C26" s="482"/>
      <c r="D26" s="215"/>
      <c r="E26" s="475"/>
      <c r="F26" s="476"/>
      <c r="G26" s="477"/>
      <c r="H26" s="215"/>
      <c r="I26" s="215"/>
      <c r="J26" s="216"/>
      <c r="K26" s="217"/>
    </row>
    <row r="27" spans="1:11" ht="30" customHeight="1">
      <c r="B27" s="481"/>
      <c r="C27" s="482"/>
      <c r="D27" s="215"/>
      <c r="E27" s="475"/>
      <c r="F27" s="476"/>
      <c r="G27" s="477"/>
      <c r="H27" s="215"/>
      <c r="I27" s="215"/>
      <c r="J27" s="216"/>
      <c r="K27" s="217"/>
    </row>
    <row r="28" spans="1:11" ht="30" customHeight="1">
      <c r="B28" s="481"/>
      <c r="C28" s="482"/>
      <c r="D28" s="215"/>
      <c r="E28" s="475"/>
      <c r="F28" s="476"/>
      <c r="G28" s="477"/>
      <c r="H28" s="215"/>
      <c r="I28" s="215"/>
      <c r="J28" s="216"/>
      <c r="K28" s="217"/>
    </row>
    <row r="29" spans="1:11" ht="30" customHeight="1">
      <c r="B29" s="481"/>
      <c r="C29" s="482"/>
      <c r="D29" s="215"/>
      <c r="E29" s="475"/>
      <c r="F29" s="476"/>
      <c r="G29" s="477"/>
      <c r="H29" s="215"/>
      <c r="I29" s="215"/>
      <c r="J29" s="216"/>
      <c r="K29" s="217"/>
    </row>
    <row r="30" spans="1:11">
      <c r="B30" s="218" t="s">
        <v>393</v>
      </c>
    </row>
    <row r="31" spans="1:11">
      <c r="B31" s="218"/>
    </row>
    <row r="32" spans="1:11">
      <c r="A32" s="207">
        <v>3</v>
      </c>
      <c r="B32" s="207" t="s">
        <v>193</v>
      </c>
    </row>
    <row r="33" spans="1:11" ht="17.149999999999999" customHeight="1">
      <c r="B33" s="475"/>
      <c r="C33" s="477"/>
      <c r="D33" s="475" t="s">
        <v>194</v>
      </c>
      <c r="E33" s="476"/>
      <c r="F33" s="477"/>
      <c r="G33" s="475" t="s">
        <v>195</v>
      </c>
      <c r="H33" s="477"/>
      <c r="I33" s="475" t="s">
        <v>196</v>
      </c>
      <c r="J33" s="476"/>
      <c r="K33" s="477"/>
    </row>
    <row r="34" spans="1:11" ht="17.149999999999999" customHeight="1">
      <c r="B34" s="480" t="s">
        <v>197</v>
      </c>
      <c r="C34" s="480"/>
      <c r="D34" s="478"/>
      <c r="E34" s="478"/>
      <c r="F34" s="478"/>
      <c r="G34" s="478"/>
      <c r="H34" s="478"/>
      <c r="I34" s="478"/>
      <c r="J34" s="478"/>
      <c r="K34" s="478"/>
    </row>
    <row r="35" spans="1:11" ht="17.149999999999999" customHeight="1">
      <c r="B35" s="480"/>
      <c r="C35" s="480"/>
      <c r="D35" s="478"/>
      <c r="E35" s="478"/>
      <c r="F35" s="478"/>
      <c r="G35" s="478"/>
      <c r="H35" s="478"/>
      <c r="I35" s="478"/>
      <c r="J35" s="478"/>
      <c r="K35" s="478"/>
    </row>
    <row r="36" spans="1:11">
      <c r="B36" s="218" t="s">
        <v>198</v>
      </c>
    </row>
    <row r="37" spans="1:11">
      <c r="B37" s="218"/>
    </row>
    <row r="38" spans="1:11">
      <c r="A38" s="207">
        <v>4</v>
      </c>
      <c r="B38" s="207" t="s">
        <v>199</v>
      </c>
    </row>
    <row r="39" spans="1:11">
      <c r="B39" s="219"/>
      <c r="C39" s="475" t="s">
        <v>200</v>
      </c>
      <c r="D39" s="476"/>
      <c r="E39" s="476"/>
      <c r="F39" s="476"/>
      <c r="G39" s="476"/>
      <c r="H39" s="476"/>
      <c r="I39" s="476"/>
      <c r="J39" s="476"/>
      <c r="K39" s="477"/>
    </row>
    <row r="40" spans="1:11" ht="109.5" customHeight="1">
      <c r="B40" s="220" t="s">
        <v>201</v>
      </c>
      <c r="C40" s="478"/>
      <c r="D40" s="478"/>
      <c r="E40" s="478"/>
      <c r="F40" s="478"/>
      <c r="G40" s="478"/>
      <c r="H40" s="478"/>
      <c r="I40" s="478"/>
      <c r="J40" s="478"/>
      <c r="K40" s="478"/>
    </row>
    <row r="41" spans="1:11" ht="57" customHeight="1">
      <c r="B41" s="479" t="s">
        <v>571</v>
      </c>
      <c r="C41" s="479"/>
      <c r="D41" s="479"/>
      <c r="E41" s="479"/>
      <c r="F41" s="479"/>
      <c r="G41" s="479"/>
      <c r="H41" s="479"/>
      <c r="I41" s="479"/>
      <c r="J41" s="479"/>
      <c r="K41" s="479"/>
    </row>
    <row r="43" spans="1:11">
      <c r="A43" s="207">
        <v>5</v>
      </c>
      <c r="B43" s="207" t="s">
        <v>202</v>
      </c>
    </row>
    <row r="44" spans="1:11" ht="17.149999999999999" customHeight="1">
      <c r="B44" s="470" t="s">
        <v>203</v>
      </c>
      <c r="C44" s="471"/>
      <c r="D44" s="472"/>
      <c r="E44" s="473"/>
      <c r="F44" s="473"/>
      <c r="G44" s="473"/>
      <c r="H44" s="473"/>
      <c r="I44" s="473"/>
      <c r="J44" s="473"/>
      <c r="K44" s="474"/>
    </row>
    <row r="45" spans="1:11" ht="17.149999999999999" customHeight="1">
      <c r="B45" s="460" t="s">
        <v>204</v>
      </c>
      <c r="C45" s="461"/>
      <c r="D45" s="210" t="s">
        <v>164</v>
      </c>
      <c r="E45" s="464"/>
      <c r="F45" s="464"/>
      <c r="G45" s="210" t="s">
        <v>165</v>
      </c>
      <c r="H45" s="465"/>
      <c r="I45" s="465"/>
      <c r="J45" s="465"/>
      <c r="K45" s="466"/>
    </row>
    <row r="46" spans="1:11" ht="17.149999999999999" customHeight="1">
      <c r="B46" s="462"/>
      <c r="C46" s="463"/>
      <c r="D46" s="467" t="s">
        <v>166</v>
      </c>
      <c r="E46" s="468"/>
      <c r="F46" s="468"/>
      <c r="G46" s="468"/>
      <c r="H46" s="468"/>
      <c r="I46" s="468"/>
      <c r="J46" s="468"/>
      <c r="K46" s="469"/>
    </row>
    <row r="47" spans="1:11" ht="17.149999999999999" customHeight="1">
      <c r="B47" s="470" t="s">
        <v>205</v>
      </c>
      <c r="C47" s="471"/>
      <c r="D47" s="472"/>
      <c r="E47" s="473"/>
      <c r="F47" s="473"/>
      <c r="G47" s="473"/>
      <c r="H47" s="473"/>
      <c r="I47" s="473"/>
      <c r="J47" s="473"/>
      <c r="K47" s="474"/>
    </row>
    <row r="48" spans="1:11" ht="17.149999999999999" customHeight="1">
      <c r="B48" s="460" t="s">
        <v>206</v>
      </c>
      <c r="C48" s="461"/>
      <c r="D48" s="210" t="s">
        <v>164</v>
      </c>
      <c r="E48" s="464"/>
      <c r="F48" s="464"/>
      <c r="G48" s="210" t="s">
        <v>165</v>
      </c>
      <c r="H48" s="465"/>
      <c r="I48" s="465"/>
      <c r="J48" s="465"/>
      <c r="K48" s="466"/>
    </row>
    <row r="49" spans="2:11" ht="17.149999999999999" customHeight="1">
      <c r="B49" s="462"/>
      <c r="C49" s="463"/>
      <c r="D49" s="467" t="s">
        <v>166</v>
      </c>
      <c r="E49" s="468"/>
      <c r="F49" s="468"/>
      <c r="G49" s="468"/>
      <c r="H49" s="468"/>
      <c r="I49" s="468"/>
      <c r="J49" s="468"/>
      <c r="K49" s="469"/>
    </row>
  </sheetData>
  <mergeCells count="83">
    <mergeCell ref="B6:C7"/>
    <mergeCell ref="E6:F6"/>
    <mergeCell ref="H6:K6"/>
    <mergeCell ref="D7:K7"/>
    <mergeCell ref="A2:L2"/>
    <mergeCell ref="B4:C4"/>
    <mergeCell ref="D4:K4"/>
    <mergeCell ref="B5:C5"/>
    <mergeCell ref="J5:K5"/>
    <mergeCell ref="B8:C9"/>
    <mergeCell ref="D8:D9"/>
    <mergeCell ref="E8:F9"/>
    <mergeCell ref="H8:I8"/>
    <mergeCell ref="J8:K8"/>
    <mergeCell ref="H9:I9"/>
    <mergeCell ref="J9:K9"/>
    <mergeCell ref="D17:E17"/>
    <mergeCell ref="F17:G17"/>
    <mergeCell ref="B12:C12"/>
    <mergeCell ref="D12:K12"/>
    <mergeCell ref="B13:C14"/>
    <mergeCell ref="E13:F13"/>
    <mergeCell ref="H13:K13"/>
    <mergeCell ref="D14:K14"/>
    <mergeCell ref="B23:C23"/>
    <mergeCell ref="E23:G23"/>
    <mergeCell ref="H17:I17"/>
    <mergeCell ref="J17:K17"/>
    <mergeCell ref="B18:C19"/>
    <mergeCell ref="D18:E19"/>
    <mergeCell ref="F18:H19"/>
    <mergeCell ref="I18:K19"/>
    <mergeCell ref="B15:C17"/>
    <mergeCell ref="F15:G15"/>
    <mergeCell ref="H15:I15"/>
    <mergeCell ref="J15:K15"/>
    <mergeCell ref="D16:E16"/>
    <mergeCell ref="F16:G16"/>
    <mergeCell ref="H16:I16"/>
    <mergeCell ref="J16:K16"/>
    <mergeCell ref="B20:K20"/>
    <mergeCell ref="B21:C21"/>
    <mergeCell ref="E21:G21"/>
    <mergeCell ref="B22:C22"/>
    <mergeCell ref="E22:G22"/>
    <mergeCell ref="B24:C24"/>
    <mergeCell ref="E24:G24"/>
    <mergeCell ref="B25:C25"/>
    <mergeCell ref="E25:G25"/>
    <mergeCell ref="B26:C26"/>
    <mergeCell ref="E26:G26"/>
    <mergeCell ref="B27:C27"/>
    <mergeCell ref="E27:G27"/>
    <mergeCell ref="B28:C28"/>
    <mergeCell ref="E28:G28"/>
    <mergeCell ref="B29:C29"/>
    <mergeCell ref="E29:G29"/>
    <mergeCell ref="B33:C33"/>
    <mergeCell ref="D33:F33"/>
    <mergeCell ref="G33:H33"/>
    <mergeCell ref="I33:K33"/>
    <mergeCell ref="B34:C35"/>
    <mergeCell ref="D34:F34"/>
    <mergeCell ref="G34:H34"/>
    <mergeCell ref="I34:K34"/>
    <mergeCell ref="D35:F35"/>
    <mergeCell ref="G35:H35"/>
    <mergeCell ref="I35:K35"/>
    <mergeCell ref="C39:K39"/>
    <mergeCell ref="C40:K40"/>
    <mergeCell ref="B41:K41"/>
    <mergeCell ref="B44:C44"/>
    <mergeCell ref="D44:K44"/>
    <mergeCell ref="B48:C49"/>
    <mergeCell ref="E48:F48"/>
    <mergeCell ref="H48:K48"/>
    <mergeCell ref="D49:K49"/>
    <mergeCell ref="B45:C46"/>
    <mergeCell ref="E45:F45"/>
    <mergeCell ref="H45:K45"/>
    <mergeCell ref="D46:K46"/>
    <mergeCell ref="B47:C47"/>
    <mergeCell ref="D47:K47"/>
  </mergeCells>
  <phoneticPr fontId="3"/>
  <dataValidations count="1">
    <dataValidation type="list" allowBlank="1" showInputMessage="1" showErrorMessage="1" sqref="D22:D29 IZ22:IZ29 SV22:SV29 ACR22:ACR29 AMN22:AMN29 AWJ22:AWJ29 BGF22:BGF29 BQB22:BQB29 BZX22:BZX29 CJT22:CJT29 CTP22:CTP29 DDL22:DDL29 DNH22:DNH29 DXD22:DXD29 EGZ22:EGZ29 EQV22:EQV29 FAR22:FAR29 FKN22:FKN29 FUJ22:FUJ29 GEF22:GEF29 GOB22:GOB29 GXX22:GXX29 HHT22:HHT29 HRP22:HRP29 IBL22:IBL29 ILH22:ILH29 IVD22:IVD29 JEZ22:JEZ29 JOV22:JOV29 JYR22:JYR29 KIN22:KIN29 KSJ22:KSJ29 LCF22:LCF29 LMB22:LMB29 LVX22:LVX29 MFT22:MFT29 MPP22:MPP29 MZL22:MZL29 NJH22:NJH29 NTD22:NTD29 OCZ22:OCZ29 OMV22:OMV29 OWR22:OWR29 PGN22:PGN29 PQJ22:PQJ29 QAF22:QAF29 QKB22:QKB29 QTX22:QTX29 RDT22:RDT29 RNP22:RNP29 RXL22:RXL29 SHH22:SHH29 SRD22:SRD29 TAZ22:TAZ29 TKV22:TKV29 TUR22:TUR29 UEN22:UEN29 UOJ22:UOJ29 UYF22:UYF29 VIB22:VIB29 VRX22:VRX29 WBT22:WBT29 WLP22:WLP29 WVL22:WVL29 D65558:D65565 IZ65558:IZ65565 SV65558:SV65565 ACR65558:ACR65565 AMN65558:AMN65565 AWJ65558:AWJ65565 BGF65558:BGF65565 BQB65558:BQB65565 BZX65558:BZX65565 CJT65558:CJT65565 CTP65558:CTP65565 DDL65558:DDL65565 DNH65558:DNH65565 DXD65558:DXD65565 EGZ65558:EGZ65565 EQV65558:EQV65565 FAR65558:FAR65565 FKN65558:FKN65565 FUJ65558:FUJ65565 GEF65558:GEF65565 GOB65558:GOB65565 GXX65558:GXX65565 HHT65558:HHT65565 HRP65558:HRP65565 IBL65558:IBL65565 ILH65558:ILH65565 IVD65558:IVD65565 JEZ65558:JEZ65565 JOV65558:JOV65565 JYR65558:JYR65565 KIN65558:KIN65565 KSJ65558:KSJ65565 LCF65558:LCF65565 LMB65558:LMB65565 LVX65558:LVX65565 MFT65558:MFT65565 MPP65558:MPP65565 MZL65558:MZL65565 NJH65558:NJH65565 NTD65558:NTD65565 OCZ65558:OCZ65565 OMV65558:OMV65565 OWR65558:OWR65565 PGN65558:PGN65565 PQJ65558:PQJ65565 QAF65558:QAF65565 QKB65558:QKB65565 QTX65558:QTX65565 RDT65558:RDT65565 RNP65558:RNP65565 RXL65558:RXL65565 SHH65558:SHH65565 SRD65558:SRD65565 TAZ65558:TAZ65565 TKV65558:TKV65565 TUR65558:TUR65565 UEN65558:UEN65565 UOJ65558:UOJ65565 UYF65558:UYF65565 VIB65558:VIB65565 VRX65558:VRX65565 WBT65558:WBT65565 WLP65558:WLP65565 WVL65558:WVL65565 D131094:D131101 IZ131094:IZ131101 SV131094:SV131101 ACR131094:ACR131101 AMN131094:AMN131101 AWJ131094:AWJ131101 BGF131094:BGF131101 BQB131094:BQB131101 BZX131094:BZX131101 CJT131094:CJT131101 CTP131094:CTP131101 DDL131094:DDL131101 DNH131094:DNH131101 DXD131094:DXD131101 EGZ131094:EGZ131101 EQV131094:EQV131101 FAR131094:FAR131101 FKN131094:FKN131101 FUJ131094:FUJ131101 GEF131094:GEF131101 GOB131094:GOB131101 GXX131094:GXX131101 HHT131094:HHT131101 HRP131094:HRP131101 IBL131094:IBL131101 ILH131094:ILH131101 IVD131094:IVD131101 JEZ131094:JEZ131101 JOV131094:JOV131101 JYR131094:JYR131101 KIN131094:KIN131101 KSJ131094:KSJ131101 LCF131094:LCF131101 LMB131094:LMB131101 LVX131094:LVX131101 MFT131094:MFT131101 MPP131094:MPP131101 MZL131094:MZL131101 NJH131094:NJH131101 NTD131094:NTD131101 OCZ131094:OCZ131101 OMV131094:OMV131101 OWR131094:OWR131101 PGN131094:PGN131101 PQJ131094:PQJ131101 QAF131094:QAF131101 QKB131094:QKB131101 QTX131094:QTX131101 RDT131094:RDT131101 RNP131094:RNP131101 RXL131094:RXL131101 SHH131094:SHH131101 SRD131094:SRD131101 TAZ131094:TAZ131101 TKV131094:TKV131101 TUR131094:TUR131101 UEN131094:UEN131101 UOJ131094:UOJ131101 UYF131094:UYF131101 VIB131094:VIB131101 VRX131094:VRX131101 WBT131094:WBT131101 WLP131094:WLP131101 WVL131094:WVL131101 D196630:D196637 IZ196630:IZ196637 SV196630:SV196637 ACR196630:ACR196637 AMN196630:AMN196637 AWJ196630:AWJ196637 BGF196630:BGF196637 BQB196630:BQB196637 BZX196630:BZX196637 CJT196630:CJT196637 CTP196630:CTP196637 DDL196630:DDL196637 DNH196630:DNH196637 DXD196630:DXD196637 EGZ196630:EGZ196637 EQV196630:EQV196637 FAR196630:FAR196637 FKN196630:FKN196637 FUJ196630:FUJ196637 GEF196630:GEF196637 GOB196630:GOB196637 GXX196630:GXX196637 HHT196630:HHT196637 HRP196630:HRP196637 IBL196630:IBL196637 ILH196630:ILH196637 IVD196630:IVD196637 JEZ196630:JEZ196637 JOV196630:JOV196637 JYR196630:JYR196637 KIN196630:KIN196637 KSJ196630:KSJ196637 LCF196630:LCF196637 LMB196630:LMB196637 LVX196630:LVX196637 MFT196630:MFT196637 MPP196630:MPP196637 MZL196630:MZL196637 NJH196630:NJH196637 NTD196630:NTD196637 OCZ196630:OCZ196637 OMV196630:OMV196637 OWR196630:OWR196637 PGN196630:PGN196637 PQJ196630:PQJ196637 QAF196630:QAF196637 QKB196630:QKB196637 QTX196630:QTX196637 RDT196630:RDT196637 RNP196630:RNP196637 RXL196630:RXL196637 SHH196630:SHH196637 SRD196630:SRD196637 TAZ196630:TAZ196637 TKV196630:TKV196637 TUR196630:TUR196637 UEN196630:UEN196637 UOJ196630:UOJ196637 UYF196630:UYF196637 VIB196630:VIB196637 VRX196630:VRX196637 WBT196630:WBT196637 WLP196630:WLP196637 WVL196630:WVL196637 D262166:D262173 IZ262166:IZ262173 SV262166:SV262173 ACR262166:ACR262173 AMN262166:AMN262173 AWJ262166:AWJ262173 BGF262166:BGF262173 BQB262166:BQB262173 BZX262166:BZX262173 CJT262166:CJT262173 CTP262166:CTP262173 DDL262166:DDL262173 DNH262166:DNH262173 DXD262166:DXD262173 EGZ262166:EGZ262173 EQV262166:EQV262173 FAR262166:FAR262173 FKN262166:FKN262173 FUJ262166:FUJ262173 GEF262166:GEF262173 GOB262166:GOB262173 GXX262166:GXX262173 HHT262166:HHT262173 HRP262166:HRP262173 IBL262166:IBL262173 ILH262166:ILH262173 IVD262166:IVD262173 JEZ262166:JEZ262173 JOV262166:JOV262173 JYR262166:JYR262173 KIN262166:KIN262173 KSJ262166:KSJ262173 LCF262166:LCF262173 LMB262166:LMB262173 LVX262166:LVX262173 MFT262166:MFT262173 MPP262166:MPP262173 MZL262166:MZL262173 NJH262166:NJH262173 NTD262166:NTD262173 OCZ262166:OCZ262173 OMV262166:OMV262173 OWR262166:OWR262173 PGN262166:PGN262173 PQJ262166:PQJ262173 QAF262166:QAF262173 QKB262166:QKB262173 QTX262166:QTX262173 RDT262166:RDT262173 RNP262166:RNP262173 RXL262166:RXL262173 SHH262166:SHH262173 SRD262166:SRD262173 TAZ262166:TAZ262173 TKV262166:TKV262173 TUR262166:TUR262173 UEN262166:UEN262173 UOJ262166:UOJ262173 UYF262166:UYF262173 VIB262166:VIB262173 VRX262166:VRX262173 WBT262166:WBT262173 WLP262166:WLP262173 WVL262166:WVL262173 D327702:D327709 IZ327702:IZ327709 SV327702:SV327709 ACR327702:ACR327709 AMN327702:AMN327709 AWJ327702:AWJ327709 BGF327702:BGF327709 BQB327702:BQB327709 BZX327702:BZX327709 CJT327702:CJT327709 CTP327702:CTP327709 DDL327702:DDL327709 DNH327702:DNH327709 DXD327702:DXD327709 EGZ327702:EGZ327709 EQV327702:EQV327709 FAR327702:FAR327709 FKN327702:FKN327709 FUJ327702:FUJ327709 GEF327702:GEF327709 GOB327702:GOB327709 GXX327702:GXX327709 HHT327702:HHT327709 HRP327702:HRP327709 IBL327702:IBL327709 ILH327702:ILH327709 IVD327702:IVD327709 JEZ327702:JEZ327709 JOV327702:JOV327709 JYR327702:JYR327709 KIN327702:KIN327709 KSJ327702:KSJ327709 LCF327702:LCF327709 LMB327702:LMB327709 LVX327702:LVX327709 MFT327702:MFT327709 MPP327702:MPP327709 MZL327702:MZL327709 NJH327702:NJH327709 NTD327702:NTD327709 OCZ327702:OCZ327709 OMV327702:OMV327709 OWR327702:OWR327709 PGN327702:PGN327709 PQJ327702:PQJ327709 QAF327702:QAF327709 QKB327702:QKB327709 QTX327702:QTX327709 RDT327702:RDT327709 RNP327702:RNP327709 RXL327702:RXL327709 SHH327702:SHH327709 SRD327702:SRD327709 TAZ327702:TAZ327709 TKV327702:TKV327709 TUR327702:TUR327709 UEN327702:UEN327709 UOJ327702:UOJ327709 UYF327702:UYF327709 VIB327702:VIB327709 VRX327702:VRX327709 WBT327702:WBT327709 WLP327702:WLP327709 WVL327702:WVL327709 D393238:D393245 IZ393238:IZ393245 SV393238:SV393245 ACR393238:ACR393245 AMN393238:AMN393245 AWJ393238:AWJ393245 BGF393238:BGF393245 BQB393238:BQB393245 BZX393238:BZX393245 CJT393238:CJT393245 CTP393238:CTP393245 DDL393238:DDL393245 DNH393238:DNH393245 DXD393238:DXD393245 EGZ393238:EGZ393245 EQV393238:EQV393245 FAR393238:FAR393245 FKN393238:FKN393245 FUJ393238:FUJ393245 GEF393238:GEF393245 GOB393238:GOB393245 GXX393238:GXX393245 HHT393238:HHT393245 HRP393238:HRP393245 IBL393238:IBL393245 ILH393238:ILH393245 IVD393238:IVD393245 JEZ393238:JEZ393245 JOV393238:JOV393245 JYR393238:JYR393245 KIN393238:KIN393245 KSJ393238:KSJ393245 LCF393238:LCF393245 LMB393238:LMB393245 LVX393238:LVX393245 MFT393238:MFT393245 MPP393238:MPP393245 MZL393238:MZL393245 NJH393238:NJH393245 NTD393238:NTD393245 OCZ393238:OCZ393245 OMV393238:OMV393245 OWR393238:OWR393245 PGN393238:PGN393245 PQJ393238:PQJ393245 QAF393238:QAF393245 QKB393238:QKB393245 QTX393238:QTX393245 RDT393238:RDT393245 RNP393238:RNP393245 RXL393238:RXL393245 SHH393238:SHH393245 SRD393238:SRD393245 TAZ393238:TAZ393245 TKV393238:TKV393245 TUR393238:TUR393245 UEN393238:UEN393245 UOJ393238:UOJ393245 UYF393238:UYF393245 VIB393238:VIB393245 VRX393238:VRX393245 WBT393238:WBT393245 WLP393238:WLP393245 WVL393238:WVL393245 D458774:D458781 IZ458774:IZ458781 SV458774:SV458781 ACR458774:ACR458781 AMN458774:AMN458781 AWJ458774:AWJ458781 BGF458774:BGF458781 BQB458774:BQB458781 BZX458774:BZX458781 CJT458774:CJT458781 CTP458774:CTP458781 DDL458774:DDL458781 DNH458774:DNH458781 DXD458774:DXD458781 EGZ458774:EGZ458781 EQV458774:EQV458781 FAR458774:FAR458781 FKN458774:FKN458781 FUJ458774:FUJ458781 GEF458774:GEF458781 GOB458774:GOB458781 GXX458774:GXX458781 HHT458774:HHT458781 HRP458774:HRP458781 IBL458774:IBL458781 ILH458774:ILH458781 IVD458774:IVD458781 JEZ458774:JEZ458781 JOV458774:JOV458781 JYR458774:JYR458781 KIN458774:KIN458781 KSJ458774:KSJ458781 LCF458774:LCF458781 LMB458774:LMB458781 LVX458774:LVX458781 MFT458774:MFT458781 MPP458774:MPP458781 MZL458774:MZL458781 NJH458774:NJH458781 NTD458774:NTD458781 OCZ458774:OCZ458781 OMV458774:OMV458781 OWR458774:OWR458781 PGN458774:PGN458781 PQJ458774:PQJ458781 QAF458774:QAF458781 QKB458774:QKB458781 QTX458774:QTX458781 RDT458774:RDT458781 RNP458774:RNP458781 RXL458774:RXL458781 SHH458774:SHH458781 SRD458774:SRD458781 TAZ458774:TAZ458781 TKV458774:TKV458781 TUR458774:TUR458781 UEN458774:UEN458781 UOJ458774:UOJ458781 UYF458774:UYF458781 VIB458774:VIB458781 VRX458774:VRX458781 WBT458774:WBT458781 WLP458774:WLP458781 WVL458774:WVL458781 D524310:D524317 IZ524310:IZ524317 SV524310:SV524317 ACR524310:ACR524317 AMN524310:AMN524317 AWJ524310:AWJ524317 BGF524310:BGF524317 BQB524310:BQB524317 BZX524310:BZX524317 CJT524310:CJT524317 CTP524310:CTP524317 DDL524310:DDL524317 DNH524310:DNH524317 DXD524310:DXD524317 EGZ524310:EGZ524317 EQV524310:EQV524317 FAR524310:FAR524317 FKN524310:FKN524317 FUJ524310:FUJ524317 GEF524310:GEF524317 GOB524310:GOB524317 GXX524310:GXX524317 HHT524310:HHT524317 HRP524310:HRP524317 IBL524310:IBL524317 ILH524310:ILH524317 IVD524310:IVD524317 JEZ524310:JEZ524317 JOV524310:JOV524317 JYR524310:JYR524317 KIN524310:KIN524317 KSJ524310:KSJ524317 LCF524310:LCF524317 LMB524310:LMB524317 LVX524310:LVX524317 MFT524310:MFT524317 MPP524310:MPP524317 MZL524310:MZL524317 NJH524310:NJH524317 NTD524310:NTD524317 OCZ524310:OCZ524317 OMV524310:OMV524317 OWR524310:OWR524317 PGN524310:PGN524317 PQJ524310:PQJ524317 QAF524310:QAF524317 QKB524310:QKB524317 QTX524310:QTX524317 RDT524310:RDT524317 RNP524310:RNP524317 RXL524310:RXL524317 SHH524310:SHH524317 SRD524310:SRD524317 TAZ524310:TAZ524317 TKV524310:TKV524317 TUR524310:TUR524317 UEN524310:UEN524317 UOJ524310:UOJ524317 UYF524310:UYF524317 VIB524310:VIB524317 VRX524310:VRX524317 WBT524310:WBT524317 WLP524310:WLP524317 WVL524310:WVL524317 D589846:D589853 IZ589846:IZ589853 SV589846:SV589853 ACR589846:ACR589853 AMN589846:AMN589853 AWJ589846:AWJ589853 BGF589846:BGF589853 BQB589846:BQB589853 BZX589846:BZX589853 CJT589846:CJT589853 CTP589846:CTP589853 DDL589846:DDL589853 DNH589846:DNH589853 DXD589846:DXD589853 EGZ589846:EGZ589853 EQV589846:EQV589853 FAR589846:FAR589853 FKN589846:FKN589853 FUJ589846:FUJ589853 GEF589846:GEF589853 GOB589846:GOB589853 GXX589846:GXX589853 HHT589846:HHT589853 HRP589846:HRP589853 IBL589846:IBL589853 ILH589846:ILH589853 IVD589846:IVD589853 JEZ589846:JEZ589853 JOV589846:JOV589853 JYR589846:JYR589853 KIN589846:KIN589853 KSJ589846:KSJ589853 LCF589846:LCF589853 LMB589846:LMB589853 LVX589846:LVX589853 MFT589846:MFT589853 MPP589846:MPP589853 MZL589846:MZL589853 NJH589846:NJH589853 NTD589846:NTD589853 OCZ589846:OCZ589853 OMV589846:OMV589853 OWR589846:OWR589853 PGN589846:PGN589853 PQJ589846:PQJ589853 QAF589846:QAF589853 QKB589846:QKB589853 QTX589846:QTX589853 RDT589846:RDT589853 RNP589846:RNP589853 RXL589846:RXL589853 SHH589846:SHH589853 SRD589846:SRD589853 TAZ589846:TAZ589853 TKV589846:TKV589853 TUR589846:TUR589853 UEN589846:UEN589853 UOJ589846:UOJ589853 UYF589846:UYF589853 VIB589846:VIB589853 VRX589846:VRX589853 WBT589846:WBT589853 WLP589846:WLP589853 WVL589846:WVL589853 D655382:D655389 IZ655382:IZ655389 SV655382:SV655389 ACR655382:ACR655389 AMN655382:AMN655389 AWJ655382:AWJ655389 BGF655382:BGF655389 BQB655382:BQB655389 BZX655382:BZX655389 CJT655382:CJT655389 CTP655382:CTP655389 DDL655382:DDL655389 DNH655382:DNH655389 DXD655382:DXD655389 EGZ655382:EGZ655389 EQV655382:EQV655389 FAR655382:FAR655389 FKN655382:FKN655389 FUJ655382:FUJ655389 GEF655382:GEF655389 GOB655382:GOB655389 GXX655382:GXX655389 HHT655382:HHT655389 HRP655382:HRP655389 IBL655382:IBL655389 ILH655382:ILH655389 IVD655382:IVD655389 JEZ655382:JEZ655389 JOV655382:JOV655389 JYR655382:JYR655389 KIN655382:KIN655389 KSJ655382:KSJ655389 LCF655382:LCF655389 LMB655382:LMB655389 LVX655382:LVX655389 MFT655382:MFT655389 MPP655382:MPP655389 MZL655382:MZL655389 NJH655382:NJH655389 NTD655382:NTD655389 OCZ655382:OCZ655389 OMV655382:OMV655389 OWR655382:OWR655389 PGN655382:PGN655389 PQJ655382:PQJ655389 QAF655382:QAF655389 QKB655382:QKB655389 QTX655382:QTX655389 RDT655382:RDT655389 RNP655382:RNP655389 RXL655382:RXL655389 SHH655382:SHH655389 SRD655382:SRD655389 TAZ655382:TAZ655389 TKV655382:TKV655389 TUR655382:TUR655389 UEN655382:UEN655389 UOJ655382:UOJ655389 UYF655382:UYF655389 VIB655382:VIB655389 VRX655382:VRX655389 WBT655382:WBT655389 WLP655382:WLP655389 WVL655382:WVL655389 D720918:D720925 IZ720918:IZ720925 SV720918:SV720925 ACR720918:ACR720925 AMN720918:AMN720925 AWJ720918:AWJ720925 BGF720918:BGF720925 BQB720918:BQB720925 BZX720918:BZX720925 CJT720918:CJT720925 CTP720918:CTP720925 DDL720918:DDL720925 DNH720918:DNH720925 DXD720918:DXD720925 EGZ720918:EGZ720925 EQV720918:EQV720925 FAR720918:FAR720925 FKN720918:FKN720925 FUJ720918:FUJ720925 GEF720918:GEF720925 GOB720918:GOB720925 GXX720918:GXX720925 HHT720918:HHT720925 HRP720918:HRP720925 IBL720918:IBL720925 ILH720918:ILH720925 IVD720918:IVD720925 JEZ720918:JEZ720925 JOV720918:JOV720925 JYR720918:JYR720925 KIN720918:KIN720925 KSJ720918:KSJ720925 LCF720918:LCF720925 LMB720918:LMB720925 LVX720918:LVX720925 MFT720918:MFT720925 MPP720918:MPP720925 MZL720918:MZL720925 NJH720918:NJH720925 NTD720918:NTD720925 OCZ720918:OCZ720925 OMV720918:OMV720925 OWR720918:OWR720925 PGN720918:PGN720925 PQJ720918:PQJ720925 QAF720918:QAF720925 QKB720918:QKB720925 QTX720918:QTX720925 RDT720918:RDT720925 RNP720918:RNP720925 RXL720918:RXL720925 SHH720918:SHH720925 SRD720918:SRD720925 TAZ720918:TAZ720925 TKV720918:TKV720925 TUR720918:TUR720925 UEN720918:UEN720925 UOJ720918:UOJ720925 UYF720918:UYF720925 VIB720918:VIB720925 VRX720918:VRX720925 WBT720918:WBT720925 WLP720918:WLP720925 WVL720918:WVL720925 D786454:D786461 IZ786454:IZ786461 SV786454:SV786461 ACR786454:ACR786461 AMN786454:AMN786461 AWJ786454:AWJ786461 BGF786454:BGF786461 BQB786454:BQB786461 BZX786454:BZX786461 CJT786454:CJT786461 CTP786454:CTP786461 DDL786454:DDL786461 DNH786454:DNH786461 DXD786454:DXD786461 EGZ786454:EGZ786461 EQV786454:EQV786461 FAR786454:FAR786461 FKN786454:FKN786461 FUJ786454:FUJ786461 GEF786454:GEF786461 GOB786454:GOB786461 GXX786454:GXX786461 HHT786454:HHT786461 HRP786454:HRP786461 IBL786454:IBL786461 ILH786454:ILH786461 IVD786454:IVD786461 JEZ786454:JEZ786461 JOV786454:JOV786461 JYR786454:JYR786461 KIN786454:KIN786461 KSJ786454:KSJ786461 LCF786454:LCF786461 LMB786454:LMB786461 LVX786454:LVX786461 MFT786454:MFT786461 MPP786454:MPP786461 MZL786454:MZL786461 NJH786454:NJH786461 NTD786454:NTD786461 OCZ786454:OCZ786461 OMV786454:OMV786461 OWR786454:OWR786461 PGN786454:PGN786461 PQJ786454:PQJ786461 QAF786454:QAF786461 QKB786454:QKB786461 QTX786454:QTX786461 RDT786454:RDT786461 RNP786454:RNP786461 RXL786454:RXL786461 SHH786454:SHH786461 SRD786454:SRD786461 TAZ786454:TAZ786461 TKV786454:TKV786461 TUR786454:TUR786461 UEN786454:UEN786461 UOJ786454:UOJ786461 UYF786454:UYF786461 VIB786454:VIB786461 VRX786454:VRX786461 WBT786454:WBT786461 WLP786454:WLP786461 WVL786454:WVL786461 D851990:D851997 IZ851990:IZ851997 SV851990:SV851997 ACR851990:ACR851997 AMN851990:AMN851997 AWJ851990:AWJ851997 BGF851990:BGF851997 BQB851990:BQB851997 BZX851990:BZX851997 CJT851990:CJT851997 CTP851990:CTP851997 DDL851990:DDL851997 DNH851990:DNH851997 DXD851990:DXD851997 EGZ851990:EGZ851997 EQV851990:EQV851997 FAR851990:FAR851997 FKN851990:FKN851997 FUJ851990:FUJ851997 GEF851990:GEF851997 GOB851990:GOB851997 GXX851990:GXX851997 HHT851990:HHT851997 HRP851990:HRP851997 IBL851990:IBL851997 ILH851990:ILH851997 IVD851990:IVD851997 JEZ851990:JEZ851997 JOV851990:JOV851997 JYR851990:JYR851997 KIN851990:KIN851997 KSJ851990:KSJ851997 LCF851990:LCF851997 LMB851990:LMB851997 LVX851990:LVX851997 MFT851990:MFT851997 MPP851990:MPP851997 MZL851990:MZL851997 NJH851990:NJH851997 NTD851990:NTD851997 OCZ851990:OCZ851997 OMV851990:OMV851997 OWR851990:OWR851997 PGN851990:PGN851997 PQJ851990:PQJ851997 QAF851990:QAF851997 QKB851990:QKB851997 QTX851990:QTX851997 RDT851990:RDT851997 RNP851990:RNP851997 RXL851990:RXL851997 SHH851990:SHH851997 SRD851990:SRD851997 TAZ851990:TAZ851997 TKV851990:TKV851997 TUR851990:TUR851997 UEN851990:UEN851997 UOJ851990:UOJ851997 UYF851990:UYF851997 VIB851990:VIB851997 VRX851990:VRX851997 WBT851990:WBT851997 WLP851990:WLP851997 WVL851990:WVL851997 D917526:D917533 IZ917526:IZ917533 SV917526:SV917533 ACR917526:ACR917533 AMN917526:AMN917533 AWJ917526:AWJ917533 BGF917526:BGF917533 BQB917526:BQB917533 BZX917526:BZX917533 CJT917526:CJT917533 CTP917526:CTP917533 DDL917526:DDL917533 DNH917526:DNH917533 DXD917526:DXD917533 EGZ917526:EGZ917533 EQV917526:EQV917533 FAR917526:FAR917533 FKN917526:FKN917533 FUJ917526:FUJ917533 GEF917526:GEF917533 GOB917526:GOB917533 GXX917526:GXX917533 HHT917526:HHT917533 HRP917526:HRP917533 IBL917526:IBL917533 ILH917526:ILH917533 IVD917526:IVD917533 JEZ917526:JEZ917533 JOV917526:JOV917533 JYR917526:JYR917533 KIN917526:KIN917533 KSJ917526:KSJ917533 LCF917526:LCF917533 LMB917526:LMB917533 LVX917526:LVX917533 MFT917526:MFT917533 MPP917526:MPP917533 MZL917526:MZL917533 NJH917526:NJH917533 NTD917526:NTD917533 OCZ917526:OCZ917533 OMV917526:OMV917533 OWR917526:OWR917533 PGN917526:PGN917533 PQJ917526:PQJ917533 QAF917526:QAF917533 QKB917526:QKB917533 QTX917526:QTX917533 RDT917526:RDT917533 RNP917526:RNP917533 RXL917526:RXL917533 SHH917526:SHH917533 SRD917526:SRD917533 TAZ917526:TAZ917533 TKV917526:TKV917533 TUR917526:TUR917533 UEN917526:UEN917533 UOJ917526:UOJ917533 UYF917526:UYF917533 VIB917526:VIB917533 VRX917526:VRX917533 WBT917526:WBT917533 WLP917526:WLP917533 WVL917526:WVL917533 D983062:D983069 IZ983062:IZ983069 SV983062:SV983069 ACR983062:ACR983069 AMN983062:AMN983069 AWJ983062:AWJ983069 BGF983062:BGF983069 BQB983062:BQB983069 BZX983062:BZX983069 CJT983062:CJT983069 CTP983062:CTP983069 DDL983062:DDL983069 DNH983062:DNH983069 DXD983062:DXD983069 EGZ983062:EGZ983069 EQV983062:EQV983069 FAR983062:FAR983069 FKN983062:FKN983069 FUJ983062:FUJ983069 GEF983062:GEF983069 GOB983062:GOB983069 GXX983062:GXX983069 HHT983062:HHT983069 HRP983062:HRP983069 IBL983062:IBL983069 ILH983062:ILH983069 IVD983062:IVD983069 JEZ983062:JEZ983069 JOV983062:JOV983069 JYR983062:JYR983069 KIN983062:KIN983069 KSJ983062:KSJ983069 LCF983062:LCF983069 LMB983062:LMB983069 LVX983062:LVX983069 MFT983062:MFT983069 MPP983062:MPP983069 MZL983062:MZL983069 NJH983062:NJH983069 NTD983062:NTD983069 OCZ983062:OCZ983069 OMV983062:OMV983069 OWR983062:OWR983069 PGN983062:PGN983069 PQJ983062:PQJ983069 QAF983062:QAF983069 QKB983062:QKB983069 QTX983062:QTX983069 RDT983062:RDT983069 RNP983062:RNP983069 RXL983062:RXL983069 SHH983062:SHH983069 SRD983062:SRD983069 TAZ983062:TAZ983069 TKV983062:TKV983069 TUR983062:TUR983069 UEN983062:UEN983069 UOJ983062:UOJ983069 UYF983062:UYF983069 VIB983062:VIB983069 VRX983062:VRX983069 WBT983062:WBT983069 WLP983062:WLP983069 WVL983062:WVL983069" xr:uid="{00000000-0002-0000-0200-000000000000}">
      <formula1>"自主,県,ﾎﾟﾘﾃｸ,基金演習,基金実践,求職基礎,求職実践,その他"</formula1>
    </dataValidation>
  </dataValidations>
  <printOptions horizontalCentered="1"/>
  <pageMargins left="0.70866141732283472" right="0.70866141732283472" top="0.74803149606299213" bottom="0.74803149606299213" header="0.31496062992125984" footer="0.31496062992125984"/>
  <pageSetup paperSize="9" scale="7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0</xdr:colOff>
                    <xdr:row>3</xdr:row>
                    <xdr:rowOff>203200</xdr:rowOff>
                  </from>
                  <to>
                    <xdr:col>4</xdr:col>
                    <xdr:colOff>400050</xdr:colOff>
                    <xdr:row>5</xdr:row>
                    <xdr:rowOff>19050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419100</xdr:colOff>
                    <xdr:row>3</xdr:row>
                    <xdr:rowOff>203200</xdr:rowOff>
                  </from>
                  <to>
                    <xdr:col>5</xdr:col>
                    <xdr:colOff>584200</xdr:colOff>
                    <xdr:row>5</xdr:row>
                    <xdr:rowOff>19050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5</xdr:col>
                    <xdr:colOff>622300</xdr:colOff>
                    <xdr:row>3</xdr:row>
                    <xdr:rowOff>184150</xdr:rowOff>
                  </from>
                  <to>
                    <xdr:col>7</xdr:col>
                    <xdr:colOff>107950</xdr:colOff>
                    <xdr:row>5</xdr:row>
                    <xdr:rowOff>31750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7</xdr:col>
                    <xdr:colOff>31750</xdr:colOff>
                    <xdr:row>3</xdr:row>
                    <xdr:rowOff>203200</xdr:rowOff>
                  </from>
                  <to>
                    <xdr:col>8</xdr:col>
                    <xdr:colOff>50800</xdr:colOff>
                    <xdr:row>5</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7</xdr:col>
                    <xdr:colOff>666750</xdr:colOff>
                    <xdr:row>3</xdr:row>
                    <xdr:rowOff>190500</xdr:rowOff>
                  </from>
                  <to>
                    <xdr:col>8</xdr:col>
                    <xdr:colOff>660400</xdr:colOff>
                    <xdr:row>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DF136"/>
  <sheetViews>
    <sheetView view="pageBreakPreview" topLeftCell="A100" zoomScaleNormal="100" zoomScaleSheetLayoutView="100" workbookViewId="0">
      <selection activeCell="CJ63" sqref="CJ63:CO67"/>
    </sheetView>
  </sheetViews>
  <sheetFormatPr defaultRowHeight="13"/>
  <cols>
    <col min="1" max="87" width="1" style="221" customWidth="1"/>
    <col min="88" max="256" width="9" style="221"/>
    <col min="257" max="343" width="1" style="221" customWidth="1"/>
    <col min="344" max="512" width="9" style="221"/>
    <col min="513" max="599" width="1" style="221" customWidth="1"/>
    <col min="600" max="768" width="9" style="221"/>
    <col min="769" max="855" width="1" style="221" customWidth="1"/>
    <col min="856" max="1024" width="9" style="221"/>
    <col min="1025" max="1111" width="1" style="221" customWidth="1"/>
    <col min="1112" max="1280" width="9" style="221"/>
    <col min="1281" max="1367" width="1" style="221" customWidth="1"/>
    <col min="1368" max="1536" width="9" style="221"/>
    <col min="1537" max="1623" width="1" style="221" customWidth="1"/>
    <col min="1624" max="1792" width="9" style="221"/>
    <col min="1793" max="1879" width="1" style="221" customWidth="1"/>
    <col min="1880" max="2048" width="9" style="221"/>
    <col min="2049" max="2135" width="1" style="221" customWidth="1"/>
    <col min="2136" max="2304" width="9" style="221"/>
    <col min="2305" max="2391" width="1" style="221" customWidth="1"/>
    <col min="2392" max="2560" width="9" style="221"/>
    <col min="2561" max="2647" width="1" style="221" customWidth="1"/>
    <col min="2648" max="2816" width="9" style="221"/>
    <col min="2817" max="2903" width="1" style="221" customWidth="1"/>
    <col min="2904" max="3072" width="9" style="221"/>
    <col min="3073" max="3159" width="1" style="221" customWidth="1"/>
    <col min="3160" max="3328" width="9" style="221"/>
    <col min="3329" max="3415" width="1" style="221" customWidth="1"/>
    <col min="3416" max="3584" width="9" style="221"/>
    <col min="3585" max="3671" width="1" style="221" customWidth="1"/>
    <col min="3672" max="3840" width="9" style="221"/>
    <col min="3841" max="3927" width="1" style="221" customWidth="1"/>
    <col min="3928" max="4096" width="9" style="221"/>
    <col min="4097" max="4183" width="1" style="221" customWidth="1"/>
    <col min="4184" max="4352" width="9" style="221"/>
    <col min="4353" max="4439" width="1" style="221" customWidth="1"/>
    <col min="4440" max="4608" width="9" style="221"/>
    <col min="4609" max="4695" width="1" style="221" customWidth="1"/>
    <col min="4696" max="4864" width="9" style="221"/>
    <col min="4865" max="4951" width="1" style="221" customWidth="1"/>
    <col min="4952" max="5120" width="9" style="221"/>
    <col min="5121" max="5207" width="1" style="221" customWidth="1"/>
    <col min="5208" max="5376" width="9" style="221"/>
    <col min="5377" max="5463" width="1" style="221" customWidth="1"/>
    <col min="5464" max="5632" width="9" style="221"/>
    <col min="5633" max="5719" width="1" style="221" customWidth="1"/>
    <col min="5720" max="5888" width="9" style="221"/>
    <col min="5889" max="5975" width="1" style="221" customWidth="1"/>
    <col min="5976" max="6144" width="9" style="221"/>
    <col min="6145" max="6231" width="1" style="221" customWidth="1"/>
    <col min="6232" max="6400" width="9" style="221"/>
    <col min="6401" max="6487" width="1" style="221" customWidth="1"/>
    <col min="6488" max="6656" width="9" style="221"/>
    <col min="6657" max="6743" width="1" style="221" customWidth="1"/>
    <col min="6744" max="6912" width="9" style="221"/>
    <col min="6913" max="6999" width="1" style="221" customWidth="1"/>
    <col min="7000" max="7168" width="9" style="221"/>
    <col min="7169" max="7255" width="1" style="221" customWidth="1"/>
    <col min="7256" max="7424" width="9" style="221"/>
    <col min="7425" max="7511" width="1" style="221" customWidth="1"/>
    <col min="7512" max="7680" width="9" style="221"/>
    <col min="7681" max="7767" width="1" style="221" customWidth="1"/>
    <col min="7768" max="7936" width="9" style="221"/>
    <col min="7937" max="8023" width="1" style="221" customWidth="1"/>
    <col min="8024" max="8192" width="9" style="221"/>
    <col min="8193" max="8279" width="1" style="221" customWidth="1"/>
    <col min="8280" max="8448" width="9" style="221"/>
    <col min="8449" max="8535" width="1" style="221" customWidth="1"/>
    <col min="8536" max="8704" width="9" style="221"/>
    <col min="8705" max="8791" width="1" style="221" customWidth="1"/>
    <col min="8792" max="8960" width="9" style="221"/>
    <col min="8961" max="9047" width="1" style="221" customWidth="1"/>
    <col min="9048" max="9216" width="9" style="221"/>
    <col min="9217" max="9303" width="1" style="221" customWidth="1"/>
    <col min="9304" max="9472" width="9" style="221"/>
    <col min="9473" max="9559" width="1" style="221" customWidth="1"/>
    <col min="9560" max="9728" width="9" style="221"/>
    <col min="9729" max="9815" width="1" style="221" customWidth="1"/>
    <col min="9816" max="9984" width="9" style="221"/>
    <col min="9985" max="10071" width="1" style="221" customWidth="1"/>
    <col min="10072" max="10240" width="9" style="221"/>
    <col min="10241" max="10327" width="1" style="221" customWidth="1"/>
    <col min="10328" max="10496" width="9" style="221"/>
    <col min="10497" max="10583" width="1" style="221" customWidth="1"/>
    <col min="10584" max="10752" width="9" style="221"/>
    <col min="10753" max="10839" width="1" style="221" customWidth="1"/>
    <col min="10840" max="11008" width="9" style="221"/>
    <col min="11009" max="11095" width="1" style="221" customWidth="1"/>
    <col min="11096" max="11264" width="9" style="221"/>
    <col min="11265" max="11351" width="1" style="221" customWidth="1"/>
    <col min="11352" max="11520" width="9" style="221"/>
    <col min="11521" max="11607" width="1" style="221" customWidth="1"/>
    <col min="11608" max="11776" width="9" style="221"/>
    <col min="11777" max="11863" width="1" style="221" customWidth="1"/>
    <col min="11864" max="12032" width="9" style="221"/>
    <col min="12033" max="12119" width="1" style="221" customWidth="1"/>
    <col min="12120" max="12288" width="9" style="221"/>
    <col min="12289" max="12375" width="1" style="221" customWidth="1"/>
    <col min="12376" max="12544" width="9" style="221"/>
    <col min="12545" max="12631" width="1" style="221" customWidth="1"/>
    <col min="12632" max="12800" width="9" style="221"/>
    <col min="12801" max="12887" width="1" style="221" customWidth="1"/>
    <col min="12888" max="13056" width="9" style="221"/>
    <col min="13057" max="13143" width="1" style="221" customWidth="1"/>
    <col min="13144" max="13312" width="9" style="221"/>
    <col min="13313" max="13399" width="1" style="221" customWidth="1"/>
    <col min="13400" max="13568" width="9" style="221"/>
    <col min="13569" max="13655" width="1" style="221" customWidth="1"/>
    <col min="13656" max="13824" width="9" style="221"/>
    <col min="13825" max="13911" width="1" style="221" customWidth="1"/>
    <col min="13912" max="14080" width="9" style="221"/>
    <col min="14081" max="14167" width="1" style="221" customWidth="1"/>
    <col min="14168" max="14336" width="9" style="221"/>
    <col min="14337" max="14423" width="1" style="221" customWidth="1"/>
    <col min="14424" max="14592" width="9" style="221"/>
    <col min="14593" max="14679" width="1" style="221" customWidth="1"/>
    <col min="14680" max="14848" width="9" style="221"/>
    <col min="14849" max="14935" width="1" style="221" customWidth="1"/>
    <col min="14936" max="15104" width="9" style="221"/>
    <col min="15105" max="15191" width="1" style="221" customWidth="1"/>
    <col min="15192" max="15360" width="9" style="221"/>
    <col min="15361" max="15447" width="1" style="221" customWidth="1"/>
    <col min="15448" max="15616" width="9" style="221"/>
    <col min="15617" max="15703" width="1" style="221" customWidth="1"/>
    <col min="15704" max="15872" width="9" style="221"/>
    <col min="15873" max="15959" width="1" style="221" customWidth="1"/>
    <col min="15960" max="16128" width="9" style="221"/>
    <col min="16129" max="16215" width="1" style="221" customWidth="1"/>
    <col min="16216" max="16384" width="9" style="221"/>
  </cols>
  <sheetData>
    <row r="1" spans="1:87" ht="6" customHeight="1">
      <c r="A1" s="533" t="s">
        <v>115</v>
      </c>
      <c r="B1" s="533"/>
      <c r="C1" s="533"/>
      <c r="D1" s="533"/>
      <c r="E1" s="533"/>
      <c r="F1" s="533"/>
    </row>
    <row r="2" spans="1:87" ht="6" customHeight="1">
      <c r="A2" s="533"/>
      <c r="B2" s="533"/>
      <c r="C2" s="533"/>
      <c r="D2" s="533"/>
      <c r="E2" s="533"/>
      <c r="F2" s="533"/>
      <c r="AR2" s="672" t="s">
        <v>394</v>
      </c>
      <c r="AS2" s="673"/>
      <c r="AT2" s="673"/>
      <c r="AU2" s="673"/>
      <c r="AV2" s="673"/>
      <c r="AW2" s="673"/>
      <c r="AX2" s="673"/>
      <c r="AY2" s="673"/>
      <c r="AZ2" s="673"/>
      <c r="BA2" s="673"/>
      <c r="BB2" s="673"/>
      <c r="BC2" s="673"/>
      <c r="BD2" s="673"/>
      <c r="BE2" s="673"/>
      <c r="BF2" s="673"/>
      <c r="BG2" s="673"/>
      <c r="BH2" s="673"/>
      <c r="BI2" s="673"/>
      <c r="BJ2" s="673"/>
      <c r="BK2" s="673"/>
      <c r="BL2" s="673"/>
      <c r="BM2" s="673"/>
      <c r="BN2" s="673"/>
      <c r="BO2" s="673"/>
      <c r="BP2" s="673"/>
      <c r="BQ2" s="673"/>
      <c r="BR2" s="673"/>
      <c r="BS2" s="673"/>
      <c r="BT2" s="673"/>
      <c r="BU2" s="673"/>
      <c r="BV2" s="673"/>
      <c r="BW2" s="673"/>
      <c r="BX2" s="673"/>
      <c r="BY2" s="673"/>
      <c r="BZ2" s="673"/>
      <c r="CA2" s="673"/>
      <c r="CB2" s="673"/>
      <c r="CC2" s="673"/>
      <c r="CD2" s="673"/>
      <c r="CE2" s="673"/>
      <c r="CF2" s="673"/>
      <c r="CG2" s="673"/>
      <c r="CH2" s="673"/>
      <c r="CI2" s="678"/>
    </row>
    <row r="3" spans="1:87" ht="6" customHeight="1">
      <c r="AR3" s="674"/>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5"/>
      <c r="CC3" s="675"/>
      <c r="CD3" s="675"/>
      <c r="CE3" s="675"/>
      <c r="CF3" s="675"/>
      <c r="CG3" s="675"/>
      <c r="CH3" s="675"/>
      <c r="CI3" s="679"/>
    </row>
    <row r="4" spans="1:87" ht="6" customHeight="1">
      <c r="AR4" s="676"/>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7"/>
      <c r="BW4" s="677"/>
      <c r="BX4" s="677"/>
      <c r="BY4" s="677"/>
      <c r="BZ4" s="677"/>
      <c r="CA4" s="677"/>
      <c r="CB4" s="677"/>
      <c r="CC4" s="677"/>
      <c r="CD4" s="677"/>
      <c r="CE4" s="677"/>
      <c r="CF4" s="677"/>
      <c r="CG4" s="677"/>
      <c r="CH4" s="677"/>
      <c r="CI4" s="680"/>
    </row>
    <row r="5" spans="1:87" ht="6" customHeight="1">
      <c r="A5" s="684" t="s">
        <v>207</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c r="BL5" s="684"/>
      <c r="BM5" s="684"/>
      <c r="BN5" s="684"/>
      <c r="BO5" s="684"/>
      <c r="BP5" s="684"/>
      <c r="BQ5" s="684"/>
      <c r="BR5" s="684"/>
      <c r="BS5" s="684"/>
      <c r="BT5" s="684"/>
      <c r="BU5" s="684"/>
      <c r="BV5" s="684"/>
      <c r="BW5" s="684"/>
      <c r="BX5" s="684"/>
      <c r="BY5" s="684"/>
      <c r="BZ5" s="684"/>
      <c r="CA5" s="684"/>
      <c r="CB5" s="684"/>
      <c r="CC5" s="684"/>
      <c r="CD5" s="684"/>
      <c r="CE5" s="684"/>
      <c r="CF5" s="684"/>
      <c r="CG5" s="684"/>
      <c r="CH5" s="684"/>
      <c r="CI5" s="684"/>
    </row>
    <row r="6" spans="1:87" ht="6" customHeight="1">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4"/>
      <c r="BR6" s="684"/>
      <c r="BS6" s="684"/>
      <c r="BT6" s="684"/>
      <c r="BU6" s="684"/>
      <c r="BV6" s="684"/>
      <c r="BW6" s="684"/>
      <c r="BX6" s="684"/>
      <c r="BY6" s="684"/>
      <c r="BZ6" s="684"/>
      <c r="CA6" s="684"/>
      <c r="CB6" s="684"/>
      <c r="CC6" s="684"/>
      <c r="CD6" s="684"/>
      <c r="CE6" s="684"/>
      <c r="CF6" s="684"/>
      <c r="CG6" s="684"/>
      <c r="CH6" s="684"/>
      <c r="CI6" s="684"/>
    </row>
    <row r="7" spans="1:87" ht="6" customHeight="1">
      <c r="A7" s="684"/>
      <c r="B7" s="684"/>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K7" s="684"/>
      <c r="BL7" s="684"/>
      <c r="BM7" s="684"/>
      <c r="BN7" s="684"/>
      <c r="BO7" s="684"/>
      <c r="BP7" s="684"/>
      <c r="BQ7" s="684"/>
      <c r="BR7" s="684"/>
      <c r="BS7" s="684"/>
      <c r="BT7" s="684"/>
      <c r="BU7" s="684"/>
      <c r="BV7" s="684"/>
      <c r="BW7" s="684"/>
      <c r="BX7" s="684"/>
      <c r="BY7" s="684"/>
      <c r="BZ7" s="684"/>
      <c r="CA7" s="684"/>
      <c r="CB7" s="684"/>
      <c r="CC7" s="684"/>
      <c r="CD7" s="684"/>
      <c r="CE7" s="684"/>
      <c r="CF7" s="684"/>
      <c r="CG7" s="684"/>
      <c r="CH7" s="684"/>
      <c r="CI7" s="684"/>
    </row>
    <row r="8" spans="1:87" ht="6" customHeight="1"/>
    <row r="9" spans="1:87" ht="6" customHeight="1"/>
    <row r="10" spans="1:87" ht="6" customHeight="1">
      <c r="A10" s="685" t="s">
        <v>208</v>
      </c>
      <c r="B10" s="685"/>
      <c r="C10" s="685"/>
      <c r="D10" s="685"/>
      <c r="E10" s="685"/>
      <c r="F10" s="685"/>
      <c r="G10" s="685"/>
      <c r="H10" s="685"/>
      <c r="I10" s="685"/>
      <c r="J10" s="685"/>
      <c r="K10" s="685"/>
      <c r="L10" s="685"/>
      <c r="M10" s="685"/>
      <c r="N10" s="686"/>
      <c r="O10" s="543"/>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687"/>
      <c r="AU10" s="690" t="s">
        <v>209</v>
      </c>
      <c r="AV10" s="691"/>
      <c r="AW10" s="691"/>
      <c r="AX10" s="691"/>
      <c r="AY10" s="691"/>
      <c r="AZ10" s="691"/>
      <c r="BA10" s="691"/>
      <c r="BB10" s="691"/>
      <c r="BC10" s="691"/>
      <c r="BD10" s="691"/>
      <c r="BE10" s="691"/>
      <c r="BF10" s="691"/>
      <c r="BG10" s="691"/>
      <c r="BH10" s="692"/>
      <c r="BI10" s="663"/>
      <c r="BJ10" s="644"/>
      <c r="BK10" s="644"/>
      <c r="BL10" s="644"/>
      <c r="BM10" s="644"/>
      <c r="BN10" s="644"/>
      <c r="BO10" s="644"/>
      <c r="BP10" s="644"/>
      <c r="BQ10" s="644"/>
      <c r="BR10" s="644"/>
      <c r="BS10" s="644"/>
      <c r="BT10" s="644"/>
      <c r="BU10" s="644"/>
      <c r="BV10" s="644"/>
      <c r="BW10" s="644"/>
      <c r="BX10" s="644"/>
      <c r="BY10" s="644"/>
      <c r="BZ10" s="644"/>
      <c r="CA10" s="644"/>
      <c r="CB10" s="644"/>
      <c r="CC10" s="644"/>
      <c r="CD10" s="644"/>
      <c r="CE10" s="644"/>
      <c r="CF10" s="644"/>
      <c r="CG10" s="644"/>
      <c r="CH10" s="644"/>
      <c r="CI10" s="668"/>
    </row>
    <row r="11" spans="1:87" ht="6" customHeight="1">
      <c r="A11" s="685"/>
      <c r="B11" s="685"/>
      <c r="C11" s="685"/>
      <c r="D11" s="685"/>
      <c r="E11" s="685"/>
      <c r="F11" s="685"/>
      <c r="G11" s="685"/>
      <c r="H11" s="685"/>
      <c r="I11" s="685"/>
      <c r="J11" s="685"/>
      <c r="K11" s="685"/>
      <c r="L11" s="685"/>
      <c r="M11" s="685"/>
      <c r="N11" s="686"/>
      <c r="O11" s="547"/>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688"/>
      <c r="AU11" s="693"/>
      <c r="AV11" s="694"/>
      <c r="AW11" s="694"/>
      <c r="AX11" s="694"/>
      <c r="AY11" s="694"/>
      <c r="AZ11" s="694"/>
      <c r="BA11" s="694"/>
      <c r="BB11" s="694"/>
      <c r="BC11" s="694"/>
      <c r="BD11" s="694"/>
      <c r="BE11" s="694"/>
      <c r="BF11" s="694"/>
      <c r="BG11" s="694"/>
      <c r="BH11" s="695"/>
      <c r="BI11" s="664"/>
      <c r="BJ11" s="645"/>
      <c r="BK11" s="645"/>
      <c r="BL11" s="645"/>
      <c r="BM11" s="645"/>
      <c r="BN11" s="645"/>
      <c r="BO11" s="645"/>
      <c r="BP11" s="645"/>
      <c r="BQ11" s="645"/>
      <c r="BR11" s="645"/>
      <c r="BS11" s="645"/>
      <c r="BT11" s="645"/>
      <c r="BU11" s="645"/>
      <c r="BV11" s="645"/>
      <c r="BW11" s="645"/>
      <c r="BX11" s="645"/>
      <c r="BY11" s="645"/>
      <c r="BZ11" s="645"/>
      <c r="CA11" s="645"/>
      <c r="CB11" s="645"/>
      <c r="CC11" s="645"/>
      <c r="CD11" s="645"/>
      <c r="CE11" s="645"/>
      <c r="CF11" s="645"/>
      <c r="CG11" s="645"/>
      <c r="CH11" s="645"/>
      <c r="CI11" s="666"/>
    </row>
    <row r="12" spans="1:87" ht="6" customHeight="1">
      <c r="A12" s="685"/>
      <c r="B12" s="685"/>
      <c r="C12" s="685"/>
      <c r="D12" s="685"/>
      <c r="E12" s="685"/>
      <c r="F12" s="685"/>
      <c r="G12" s="685"/>
      <c r="H12" s="685"/>
      <c r="I12" s="685"/>
      <c r="J12" s="685"/>
      <c r="K12" s="685"/>
      <c r="L12" s="685"/>
      <c r="M12" s="685"/>
      <c r="N12" s="686"/>
      <c r="O12" s="547"/>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688"/>
      <c r="AU12" s="693"/>
      <c r="AV12" s="694"/>
      <c r="AW12" s="694"/>
      <c r="AX12" s="694"/>
      <c r="AY12" s="694"/>
      <c r="AZ12" s="694"/>
      <c r="BA12" s="694"/>
      <c r="BB12" s="694"/>
      <c r="BC12" s="694"/>
      <c r="BD12" s="694"/>
      <c r="BE12" s="694"/>
      <c r="BF12" s="694"/>
      <c r="BG12" s="694"/>
      <c r="BH12" s="695"/>
      <c r="BI12" s="664"/>
      <c r="BJ12" s="645"/>
      <c r="BK12" s="645"/>
      <c r="BL12" s="645"/>
      <c r="BM12" s="645"/>
      <c r="BN12" s="645"/>
      <c r="BO12" s="645"/>
      <c r="BP12" s="645"/>
      <c r="BQ12" s="645"/>
      <c r="BR12" s="645"/>
      <c r="BS12" s="645"/>
      <c r="BT12" s="645"/>
      <c r="BU12" s="645"/>
      <c r="BV12" s="645"/>
      <c r="BW12" s="645"/>
      <c r="BX12" s="645"/>
      <c r="BY12" s="645"/>
      <c r="BZ12" s="645"/>
      <c r="CA12" s="645"/>
      <c r="CB12" s="645"/>
      <c r="CC12" s="645"/>
      <c r="CD12" s="645"/>
      <c r="CE12" s="645"/>
      <c r="CF12" s="645"/>
      <c r="CG12" s="645"/>
      <c r="CH12" s="645"/>
      <c r="CI12" s="666"/>
    </row>
    <row r="13" spans="1:87" ht="6" customHeight="1">
      <c r="A13" s="685"/>
      <c r="B13" s="685"/>
      <c r="C13" s="685"/>
      <c r="D13" s="685"/>
      <c r="E13" s="685"/>
      <c r="F13" s="685"/>
      <c r="G13" s="685"/>
      <c r="H13" s="685"/>
      <c r="I13" s="685"/>
      <c r="J13" s="685"/>
      <c r="K13" s="685"/>
      <c r="L13" s="685"/>
      <c r="M13" s="685"/>
      <c r="N13" s="686"/>
      <c r="O13" s="550"/>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689"/>
      <c r="AU13" s="696"/>
      <c r="AV13" s="697"/>
      <c r="AW13" s="697"/>
      <c r="AX13" s="697"/>
      <c r="AY13" s="697"/>
      <c r="AZ13" s="697"/>
      <c r="BA13" s="697"/>
      <c r="BB13" s="697"/>
      <c r="BC13" s="697"/>
      <c r="BD13" s="697"/>
      <c r="BE13" s="697"/>
      <c r="BF13" s="697"/>
      <c r="BG13" s="697"/>
      <c r="BH13" s="698"/>
      <c r="BI13" s="665"/>
      <c r="BJ13" s="646"/>
      <c r="BK13" s="646"/>
      <c r="BL13" s="646"/>
      <c r="BM13" s="646"/>
      <c r="BN13" s="646"/>
      <c r="BO13" s="646"/>
      <c r="BP13" s="646"/>
      <c r="BQ13" s="646"/>
      <c r="BR13" s="646"/>
      <c r="BS13" s="646"/>
      <c r="BT13" s="646"/>
      <c r="BU13" s="646"/>
      <c r="BV13" s="646"/>
      <c r="BW13" s="646"/>
      <c r="BX13" s="646"/>
      <c r="BY13" s="646"/>
      <c r="BZ13" s="646"/>
      <c r="CA13" s="646"/>
      <c r="CB13" s="646"/>
      <c r="CC13" s="646"/>
      <c r="CD13" s="646"/>
      <c r="CE13" s="646"/>
      <c r="CF13" s="646"/>
      <c r="CG13" s="646"/>
      <c r="CH13" s="646"/>
      <c r="CI13" s="667"/>
    </row>
    <row r="14" spans="1:87" ht="6" customHeight="1">
      <c r="A14" s="669" t="s">
        <v>210</v>
      </c>
      <c r="B14" s="669"/>
      <c r="C14" s="669"/>
      <c r="D14" s="669"/>
      <c r="E14" s="669"/>
      <c r="F14" s="669"/>
      <c r="G14" s="669"/>
      <c r="H14" s="669"/>
      <c r="I14" s="669"/>
      <c r="J14" s="669"/>
      <c r="K14" s="669"/>
      <c r="L14" s="669"/>
      <c r="M14" s="669"/>
      <c r="N14" s="670"/>
      <c r="O14" s="672"/>
      <c r="P14" s="673"/>
      <c r="Q14" s="673"/>
      <c r="R14" s="673"/>
      <c r="S14" s="673"/>
      <c r="T14" s="673"/>
      <c r="U14" s="673"/>
      <c r="V14" s="673"/>
      <c r="W14" s="673"/>
      <c r="X14" s="673"/>
      <c r="Y14" s="673"/>
      <c r="Z14" s="673"/>
      <c r="AA14" s="673" t="s">
        <v>558</v>
      </c>
      <c r="AB14" s="673"/>
      <c r="AC14" s="673"/>
      <c r="AD14" s="678"/>
      <c r="AE14" s="672" t="s">
        <v>559</v>
      </c>
      <c r="AF14" s="673"/>
      <c r="AG14" s="673"/>
      <c r="AH14" s="673"/>
      <c r="AI14" s="673"/>
      <c r="AJ14" s="673"/>
      <c r="AK14" s="673"/>
      <c r="AL14" s="673"/>
      <c r="AM14" s="673"/>
      <c r="AN14" s="673"/>
      <c r="AO14" s="673"/>
      <c r="AP14" s="673"/>
      <c r="AQ14" s="673" t="s">
        <v>560</v>
      </c>
      <c r="AR14" s="673"/>
      <c r="AS14" s="673"/>
      <c r="AT14" s="678"/>
      <c r="AU14" s="690" t="s">
        <v>212</v>
      </c>
      <c r="AV14" s="691"/>
      <c r="AW14" s="691"/>
      <c r="AX14" s="691"/>
      <c r="AY14" s="691"/>
      <c r="AZ14" s="691"/>
      <c r="BA14" s="691"/>
      <c r="BB14" s="691"/>
      <c r="BC14" s="691"/>
      <c r="BD14" s="691"/>
      <c r="BE14" s="691"/>
      <c r="BF14" s="691"/>
      <c r="BG14" s="691"/>
      <c r="BH14" s="692"/>
      <c r="BI14" s="672"/>
      <c r="BJ14" s="673"/>
      <c r="BK14" s="673"/>
      <c r="BL14" s="673"/>
      <c r="BM14" s="673"/>
      <c r="BN14" s="673"/>
      <c r="BO14" s="673"/>
      <c r="BP14" s="673"/>
      <c r="BQ14" s="673"/>
      <c r="BR14" s="673"/>
      <c r="BS14" s="673"/>
      <c r="BT14" s="673"/>
      <c r="BU14" s="673"/>
      <c r="BV14" s="673"/>
      <c r="BW14" s="614" t="s">
        <v>561</v>
      </c>
      <c r="BX14" s="614"/>
      <c r="BY14" s="614"/>
      <c r="BZ14" s="614"/>
      <c r="CA14" s="614"/>
      <c r="CB14" s="614"/>
      <c r="CC14" s="614"/>
      <c r="CD14" s="614"/>
      <c r="CE14" s="614"/>
      <c r="CF14" s="614"/>
      <c r="CG14" s="614"/>
      <c r="CH14" s="614"/>
      <c r="CI14" s="699"/>
    </row>
    <row r="15" spans="1:87" ht="6" customHeight="1">
      <c r="A15" s="669"/>
      <c r="B15" s="669"/>
      <c r="C15" s="669"/>
      <c r="D15" s="669"/>
      <c r="E15" s="669"/>
      <c r="F15" s="669"/>
      <c r="G15" s="669"/>
      <c r="H15" s="669"/>
      <c r="I15" s="669"/>
      <c r="J15" s="669"/>
      <c r="K15" s="669"/>
      <c r="L15" s="669"/>
      <c r="M15" s="669"/>
      <c r="N15" s="670"/>
      <c r="O15" s="674"/>
      <c r="P15" s="675"/>
      <c r="Q15" s="675"/>
      <c r="R15" s="675"/>
      <c r="S15" s="675"/>
      <c r="T15" s="675"/>
      <c r="U15" s="675"/>
      <c r="V15" s="675"/>
      <c r="W15" s="675"/>
      <c r="X15" s="675"/>
      <c r="Y15" s="675"/>
      <c r="Z15" s="675"/>
      <c r="AA15" s="675"/>
      <c r="AB15" s="675"/>
      <c r="AC15" s="675"/>
      <c r="AD15" s="679"/>
      <c r="AE15" s="674"/>
      <c r="AF15" s="675"/>
      <c r="AG15" s="675"/>
      <c r="AH15" s="675"/>
      <c r="AI15" s="675"/>
      <c r="AJ15" s="675"/>
      <c r="AK15" s="675"/>
      <c r="AL15" s="675"/>
      <c r="AM15" s="675"/>
      <c r="AN15" s="675"/>
      <c r="AO15" s="675"/>
      <c r="AP15" s="675"/>
      <c r="AQ15" s="675"/>
      <c r="AR15" s="675"/>
      <c r="AS15" s="675"/>
      <c r="AT15" s="679"/>
      <c r="AU15" s="693"/>
      <c r="AV15" s="694"/>
      <c r="AW15" s="694"/>
      <c r="AX15" s="694"/>
      <c r="AY15" s="694"/>
      <c r="AZ15" s="694"/>
      <c r="BA15" s="694"/>
      <c r="BB15" s="694"/>
      <c r="BC15" s="694"/>
      <c r="BD15" s="694"/>
      <c r="BE15" s="694"/>
      <c r="BF15" s="694"/>
      <c r="BG15" s="694"/>
      <c r="BH15" s="695"/>
      <c r="BI15" s="674"/>
      <c r="BJ15" s="675"/>
      <c r="BK15" s="675"/>
      <c r="BL15" s="675"/>
      <c r="BM15" s="675"/>
      <c r="BN15" s="675"/>
      <c r="BO15" s="675"/>
      <c r="BP15" s="675"/>
      <c r="BQ15" s="675"/>
      <c r="BR15" s="675"/>
      <c r="BS15" s="675"/>
      <c r="BT15" s="675"/>
      <c r="BU15" s="675"/>
      <c r="BV15" s="675"/>
      <c r="BW15" s="615"/>
      <c r="BX15" s="615"/>
      <c r="BY15" s="615"/>
      <c r="BZ15" s="615"/>
      <c r="CA15" s="615"/>
      <c r="CB15" s="615"/>
      <c r="CC15" s="615"/>
      <c r="CD15" s="615"/>
      <c r="CE15" s="615"/>
      <c r="CF15" s="615"/>
      <c r="CG15" s="615"/>
      <c r="CH15" s="615"/>
      <c r="CI15" s="700"/>
    </row>
    <row r="16" spans="1:87" ht="6" customHeight="1">
      <c r="A16" s="669"/>
      <c r="B16" s="669"/>
      <c r="C16" s="669"/>
      <c r="D16" s="669"/>
      <c r="E16" s="669"/>
      <c r="F16" s="669"/>
      <c r="G16" s="669"/>
      <c r="H16" s="669"/>
      <c r="I16" s="669"/>
      <c r="J16" s="669"/>
      <c r="K16" s="669"/>
      <c r="L16" s="669"/>
      <c r="M16" s="669"/>
      <c r="N16" s="670"/>
      <c r="O16" s="674"/>
      <c r="P16" s="675"/>
      <c r="Q16" s="675"/>
      <c r="R16" s="675"/>
      <c r="S16" s="675"/>
      <c r="T16" s="675"/>
      <c r="U16" s="675"/>
      <c r="V16" s="675"/>
      <c r="W16" s="675"/>
      <c r="X16" s="675"/>
      <c r="Y16" s="675"/>
      <c r="Z16" s="675"/>
      <c r="AA16" s="675"/>
      <c r="AB16" s="675"/>
      <c r="AC16" s="675"/>
      <c r="AD16" s="679"/>
      <c r="AE16" s="674"/>
      <c r="AF16" s="675"/>
      <c r="AG16" s="675"/>
      <c r="AH16" s="675"/>
      <c r="AI16" s="675"/>
      <c r="AJ16" s="675"/>
      <c r="AK16" s="675"/>
      <c r="AL16" s="675"/>
      <c r="AM16" s="675"/>
      <c r="AN16" s="675"/>
      <c r="AO16" s="675"/>
      <c r="AP16" s="675"/>
      <c r="AQ16" s="675"/>
      <c r="AR16" s="675"/>
      <c r="AS16" s="675"/>
      <c r="AT16" s="679"/>
      <c r="AU16" s="693"/>
      <c r="AV16" s="694"/>
      <c r="AW16" s="694"/>
      <c r="AX16" s="694"/>
      <c r="AY16" s="694"/>
      <c r="AZ16" s="694"/>
      <c r="BA16" s="694"/>
      <c r="BB16" s="694"/>
      <c r="BC16" s="694"/>
      <c r="BD16" s="694"/>
      <c r="BE16" s="694"/>
      <c r="BF16" s="694"/>
      <c r="BG16" s="694"/>
      <c r="BH16" s="695"/>
      <c r="BI16" s="674"/>
      <c r="BJ16" s="675"/>
      <c r="BK16" s="675"/>
      <c r="BL16" s="675"/>
      <c r="BM16" s="675"/>
      <c r="BN16" s="675"/>
      <c r="BO16" s="675"/>
      <c r="BP16" s="675"/>
      <c r="BQ16" s="675"/>
      <c r="BR16" s="675"/>
      <c r="BS16" s="675"/>
      <c r="BT16" s="675"/>
      <c r="BU16" s="675"/>
      <c r="BV16" s="675"/>
      <c r="BW16" s="615"/>
      <c r="BX16" s="615"/>
      <c r="BY16" s="615"/>
      <c r="BZ16" s="615"/>
      <c r="CA16" s="615"/>
      <c r="CB16" s="615"/>
      <c r="CC16" s="615"/>
      <c r="CD16" s="615"/>
      <c r="CE16" s="615"/>
      <c r="CF16" s="615"/>
      <c r="CG16" s="615"/>
      <c r="CH16" s="615"/>
      <c r="CI16" s="700"/>
    </row>
    <row r="17" spans="1:110" ht="6" customHeight="1">
      <c r="A17" s="669"/>
      <c r="B17" s="669"/>
      <c r="C17" s="669"/>
      <c r="D17" s="669"/>
      <c r="E17" s="669"/>
      <c r="F17" s="669"/>
      <c r="G17" s="669"/>
      <c r="H17" s="669"/>
      <c r="I17" s="669"/>
      <c r="J17" s="669"/>
      <c r="K17" s="669"/>
      <c r="L17" s="669"/>
      <c r="M17" s="669"/>
      <c r="N17" s="670"/>
      <c r="O17" s="676"/>
      <c r="P17" s="677"/>
      <c r="Q17" s="677"/>
      <c r="R17" s="677"/>
      <c r="S17" s="677"/>
      <c r="T17" s="677"/>
      <c r="U17" s="677"/>
      <c r="V17" s="677"/>
      <c r="W17" s="677"/>
      <c r="X17" s="677"/>
      <c r="Y17" s="677"/>
      <c r="Z17" s="677"/>
      <c r="AA17" s="677"/>
      <c r="AB17" s="677"/>
      <c r="AC17" s="677"/>
      <c r="AD17" s="680"/>
      <c r="AE17" s="676"/>
      <c r="AF17" s="677"/>
      <c r="AG17" s="677"/>
      <c r="AH17" s="677"/>
      <c r="AI17" s="677"/>
      <c r="AJ17" s="677"/>
      <c r="AK17" s="677"/>
      <c r="AL17" s="677"/>
      <c r="AM17" s="677"/>
      <c r="AN17" s="677"/>
      <c r="AO17" s="677"/>
      <c r="AP17" s="677"/>
      <c r="AQ17" s="677"/>
      <c r="AR17" s="677"/>
      <c r="AS17" s="677"/>
      <c r="AT17" s="680"/>
      <c r="AU17" s="696"/>
      <c r="AV17" s="697"/>
      <c r="AW17" s="697"/>
      <c r="AX17" s="697"/>
      <c r="AY17" s="697"/>
      <c r="AZ17" s="697"/>
      <c r="BA17" s="697"/>
      <c r="BB17" s="697"/>
      <c r="BC17" s="697"/>
      <c r="BD17" s="697"/>
      <c r="BE17" s="697"/>
      <c r="BF17" s="697"/>
      <c r="BG17" s="697"/>
      <c r="BH17" s="698"/>
      <c r="BI17" s="676"/>
      <c r="BJ17" s="677"/>
      <c r="BK17" s="677"/>
      <c r="BL17" s="677"/>
      <c r="BM17" s="677"/>
      <c r="BN17" s="677"/>
      <c r="BO17" s="677"/>
      <c r="BP17" s="677"/>
      <c r="BQ17" s="677"/>
      <c r="BR17" s="677"/>
      <c r="BS17" s="677"/>
      <c r="BT17" s="677"/>
      <c r="BU17" s="677"/>
      <c r="BV17" s="677"/>
      <c r="BW17" s="616"/>
      <c r="BX17" s="616"/>
      <c r="BY17" s="616"/>
      <c r="BZ17" s="616"/>
      <c r="CA17" s="616"/>
      <c r="CB17" s="616"/>
      <c r="CC17" s="616"/>
      <c r="CD17" s="616"/>
      <c r="CE17" s="616"/>
      <c r="CF17" s="616"/>
      <c r="CG17" s="616"/>
      <c r="CH17" s="616"/>
      <c r="CI17" s="701"/>
    </row>
    <row r="18" spans="1:110" ht="6" customHeight="1">
      <c r="A18" s="669" t="s">
        <v>562</v>
      </c>
      <c r="B18" s="669"/>
      <c r="C18" s="669"/>
      <c r="D18" s="669"/>
      <c r="E18" s="669"/>
      <c r="F18" s="669"/>
      <c r="G18" s="669"/>
      <c r="H18" s="669"/>
      <c r="I18" s="669"/>
      <c r="J18" s="669"/>
      <c r="K18" s="669"/>
      <c r="L18" s="669"/>
      <c r="M18" s="669"/>
      <c r="N18" s="670"/>
      <c r="O18" s="672"/>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t="s">
        <v>621</v>
      </c>
      <c r="AR18" s="673"/>
      <c r="AS18" s="673"/>
      <c r="AT18" s="678"/>
      <c r="AU18" s="681" t="s">
        <v>563</v>
      </c>
      <c r="AV18" s="682"/>
      <c r="AW18" s="682"/>
      <c r="AX18" s="682"/>
      <c r="AY18" s="682"/>
      <c r="AZ18" s="682"/>
      <c r="BA18" s="682"/>
      <c r="BB18" s="682"/>
      <c r="BC18" s="682"/>
      <c r="BD18" s="682"/>
      <c r="BE18" s="682"/>
      <c r="BF18" s="682"/>
      <c r="BG18" s="682"/>
      <c r="BH18" s="683"/>
      <c r="BI18" s="672" t="s">
        <v>622</v>
      </c>
      <c r="BJ18" s="673"/>
      <c r="BK18" s="673"/>
      <c r="BL18" s="673"/>
      <c r="BM18" s="673"/>
      <c r="BN18" s="673"/>
      <c r="BO18" s="673"/>
      <c r="BP18" s="673"/>
      <c r="BQ18" s="673"/>
      <c r="BR18" s="673"/>
      <c r="BS18" s="673"/>
      <c r="BT18" s="673"/>
      <c r="BU18" s="673"/>
      <c r="BV18" s="673"/>
      <c r="BW18" s="673"/>
      <c r="BX18" s="673"/>
      <c r="BY18" s="673"/>
      <c r="BZ18" s="673"/>
      <c r="CA18" s="673"/>
      <c r="CB18" s="673"/>
      <c r="CC18" s="673"/>
      <c r="CD18" s="673"/>
      <c r="CE18" s="673"/>
      <c r="CF18" s="673"/>
      <c r="CG18" s="673"/>
      <c r="CH18" s="673"/>
      <c r="CI18" s="673"/>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384"/>
    </row>
    <row r="19" spans="1:110" ht="6" customHeight="1">
      <c r="A19" s="669"/>
      <c r="B19" s="669"/>
      <c r="C19" s="669"/>
      <c r="D19" s="669"/>
      <c r="E19" s="669"/>
      <c r="F19" s="669"/>
      <c r="G19" s="669"/>
      <c r="H19" s="669"/>
      <c r="I19" s="669"/>
      <c r="J19" s="669"/>
      <c r="K19" s="669"/>
      <c r="L19" s="669"/>
      <c r="M19" s="669"/>
      <c r="N19" s="670"/>
      <c r="O19" s="674"/>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9"/>
      <c r="AU19" s="682"/>
      <c r="AV19" s="682"/>
      <c r="AW19" s="682"/>
      <c r="AX19" s="682"/>
      <c r="AY19" s="682"/>
      <c r="AZ19" s="682"/>
      <c r="BA19" s="682"/>
      <c r="BB19" s="682"/>
      <c r="BC19" s="682"/>
      <c r="BD19" s="682"/>
      <c r="BE19" s="682"/>
      <c r="BF19" s="682"/>
      <c r="BG19" s="682"/>
      <c r="BH19" s="683"/>
      <c r="BI19" s="674"/>
      <c r="BJ19" s="675"/>
      <c r="BK19" s="675"/>
      <c r="BL19" s="675"/>
      <c r="BM19" s="675"/>
      <c r="BN19" s="675"/>
      <c r="BO19" s="675"/>
      <c r="BP19" s="675"/>
      <c r="BQ19" s="675"/>
      <c r="BR19" s="675"/>
      <c r="BS19" s="675"/>
      <c r="BT19" s="675"/>
      <c r="BU19" s="675"/>
      <c r="BV19" s="675"/>
      <c r="BW19" s="675"/>
      <c r="BX19" s="675"/>
      <c r="BY19" s="675"/>
      <c r="BZ19" s="675"/>
      <c r="CA19" s="675"/>
      <c r="CB19" s="675"/>
      <c r="CC19" s="675"/>
      <c r="CD19" s="675"/>
      <c r="CE19" s="675"/>
      <c r="CF19" s="675"/>
      <c r="CG19" s="675"/>
      <c r="CH19" s="675"/>
      <c r="CI19" s="675"/>
      <c r="CJ19" s="384"/>
      <c r="CK19" s="384"/>
      <c r="CL19" s="384"/>
      <c r="CM19" s="384"/>
      <c r="CN19" s="384"/>
      <c r="CO19" s="384"/>
      <c r="CP19" s="384"/>
      <c r="CQ19" s="384"/>
      <c r="CR19" s="384"/>
      <c r="CS19" s="384"/>
      <c r="CT19" s="384"/>
      <c r="CU19" s="384"/>
      <c r="CV19" s="384"/>
      <c r="CW19" s="384"/>
      <c r="CX19" s="384"/>
      <c r="CY19" s="384"/>
      <c r="CZ19" s="384"/>
      <c r="DA19" s="384"/>
      <c r="DB19" s="384"/>
      <c r="DC19" s="384"/>
      <c r="DD19" s="384"/>
      <c r="DE19" s="384"/>
      <c r="DF19" s="384"/>
    </row>
    <row r="20" spans="1:110" ht="6" customHeight="1">
      <c r="A20" s="669"/>
      <c r="B20" s="669"/>
      <c r="C20" s="669"/>
      <c r="D20" s="669"/>
      <c r="E20" s="669"/>
      <c r="F20" s="669"/>
      <c r="G20" s="669"/>
      <c r="H20" s="669"/>
      <c r="I20" s="669"/>
      <c r="J20" s="669"/>
      <c r="K20" s="669"/>
      <c r="L20" s="669"/>
      <c r="M20" s="669"/>
      <c r="N20" s="670"/>
      <c r="O20" s="674"/>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9"/>
      <c r="AU20" s="682"/>
      <c r="AV20" s="682"/>
      <c r="AW20" s="682"/>
      <c r="AX20" s="682"/>
      <c r="AY20" s="682"/>
      <c r="AZ20" s="682"/>
      <c r="BA20" s="682"/>
      <c r="BB20" s="682"/>
      <c r="BC20" s="682"/>
      <c r="BD20" s="682"/>
      <c r="BE20" s="682"/>
      <c r="BF20" s="682"/>
      <c r="BG20" s="682"/>
      <c r="BH20" s="683"/>
      <c r="BI20" s="674"/>
      <c r="BJ20" s="675"/>
      <c r="BK20" s="675"/>
      <c r="BL20" s="675"/>
      <c r="BM20" s="675"/>
      <c r="BN20" s="675"/>
      <c r="BO20" s="675"/>
      <c r="BP20" s="675"/>
      <c r="BQ20" s="675"/>
      <c r="BR20" s="675"/>
      <c r="BS20" s="675"/>
      <c r="BT20" s="675"/>
      <c r="BU20" s="675"/>
      <c r="BV20" s="675"/>
      <c r="BW20" s="675"/>
      <c r="BX20" s="675"/>
      <c r="BY20" s="675"/>
      <c r="BZ20" s="675"/>
      <c r="CA20" s="675"/>
      <c r="CB20" s="675"/>
      <c r="CC20" s="675"/>
      <c r="CD20" s="675"/>
      <c r="CE20" s="675"/>
      <c r="CF20" s="675"/>
      <c r="CG20" s="675"/>
      <c r="CH20" s="675"/>
      <c r="CI20" s="675"/>
      <c r="CJ20" s="384"/>
      <c r="CK20" s="384"/>
      <c r="CL20" s="384"/>
      <c r="CM20" s="384"/>
      <c r="CN20" s="384"/>
      <c r="CO20" s="384"/>
      <c r="CP20" s="384"/>
      <c r="CQ20" s="384"/>
      <c r="CR20" s="384"/>
      <c r="CS20" s="384"/>
      <c r="CT20" s="384"/>
      <c r="CU20" s="384"/>
      <c r="CV20" s="384"/>
      <c r="CW20" s="384"/>
      <c r="CX20" s="384"/>
      <c r="CY20" s="384"/>
      <c r="CZ20" s="384"/>
      <c r="DA20" s="384"/>
      <c r="DB20" s="384"/>
      <c r="DC20" s="384"/>
      <c r="DD20" s="384"/>
      <c r="DE20" s="384"/>
      <c r="DF20" s="384"/>
    </row>
    <row r="21" spans="1:110" ht="6" customHeight="1">
      <c r="A21" s="669"/>
      <c r="B21" s="669"/>
      <c r="C21" s="669"/>
      <c r="D21" s="669"/>
      <c r="E21" s="669"/>
      <c r="F21" s="669"/>
      <c r="G21" s="669"/>
      <c r="H21" s="669"/>
      <c r="I21" s="669"/>
      <c r="J21" s="669"/>
      <c r="K21" s="669"/>
      <c r="L21" s="669"/>
      <c r="M21" s="669"/>
      <c r="N21" s="670"/>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80"/>
      <c r="AU21" s="682"/>
      <c r="AV21" s="682"/>
      <c r="AW21" s="682"/>
      <c r="AX21" s="682"/>
      <c r="AY21" s="682"/>
      <c r="AZ21" s="682"/>
      <c r="BA21" s="682"/>
      <c r="BB21" s="682"/>
      <c r="BC21" s="682"/>
      <c r="BD21" s="682"/>
      <c r="BE21" s="682"/>
      <c r="BF21" s="682"/>
      <c r="BG21" s="682"/>
      <c r="BH21" s="683"/>
      <c r="BI21" s="676"/>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c r="CJ21" s="384"/>
      <c r="CK21" s="384"/>
      <c r="CL21" s="384"/>
      <c r="CM21" s="384"/>
      <c r="CN21" s="384"/>
      <c r="CO21" s="384"/>
      <c r="CP21" s="384"/>
      <c r="CQ21" s="384"/>
      <c r="CR21" s="384"/>
      <c r="CS21" s="384"/>
      <c r="CT21" s="384"/>
      <c r="CU21" s="384"/>
      <c r="CV21" s="384"/>
      <c r="CW21" s="384"/>
      <c r="CX21" s="384"/>
      <c r="CY21" s="384"/>
      <c r="CZ21" s="384"/>
      <c r="DA21" s="384"/>
      <c r="DB21" s="384"/>
      <c r="DC21" s="384"/>
      <c r="DD21" s="384"/>
      <c r="DE21" s="384"/>
      <c r="DF21" s="384"/>
    </row>
    <row r="22" spans="1:110" ht="6" customHeight="1">
      <c r="A22" s="662" t="s">
        <v>213</v>
      </c>
      <c r="B22" s="662"/>
      <c r="C22" s="662"/>
      <c r="D22" s="662"/>
      <c r="E22" s="662"/>
      <c r="F22" s="662"/>
      <c r="G22" s="662"/>
      <c r="H22" s="662"/>
      <c r="I22" s="662"/>
      <c r="J22" s="662"/>
      <c r="K22" s="662"/>
      <c r="L22" s="662"/>
      <c r="M22" s="662"/>
      <c r="N22" s="662"/>
      <c r="O22" s="663"/>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68"/>
      <c r="AU22" s="647" t="s">
        <v>214</v>
      </c>
      <c r="AV22" s="648"/>
      <c r="AW22" s="648"/>
      <c r="AX22" s="648"/>
      <c r="AY22" s="648"/>
      <c r="AZ22" s="648"/>
      <c r="BA22" s="648"/>
      <c r="BB22" s="648"/>
      <c r="BC22" s="648"/>
      <c r="BD22" s="648"/>
      <c r="BE22" s="648"/>
      <c r="BF22" s="648"/>
      <c r="BG22" s="648"/>
      <c r="BH22" s="649"/>
      <c r="BI22" s="663"/>
      <c r="BJ22" s="644"/>
      <c r="BK22" s="644"/>
      <c r="BL22" s="644"/>
      <c r="BM22" s="644"/>
      <c r="BN22" s="644"/>
      <c r="BO22" s="644"/>
      <c r="BP22" s="644"/>
      <c r="BQ22" s="644"/>
      <c r="BR22" s="644"/>
      <c r="BS22" s="644"/>
      <c r="BT22" s="644"/>
      <c r="BU22" s="644"/>
      <c r="BV22" s="644"/>
      <c r="BW22" s="644"/>
      <c r="BX22" s="644"/>
      <c r="BY22" s="644"/>
      <c r="BZ22" s="644"/>
      <c r="CA22" s="644"/>
      <c r="CB22" s="644"/>
      <c r="CC22" s="644"/>
      <c r="CD22" s="644"/>
      <c r="CE22" s="644"/>
      <c r="CF22" s="644"/>
      <c r="CG22" s="644"/>
      <c r="CH22" s="644"/>
      <c r="CI22" s="668"/>
    </row>
    <row r="23" spans="1:110" ht="6" customHeight="1">
      <c r="A23" s="662"/>
      <c r="B23" s="662"/>
      <c r="C23" s="662"/>
      <c r="D23" s="662"/>
      <c r="E23" s="662"/>
      <c r="F23" s="662"/>
      <c r="G23" s="662"/>
      <c r="H23" s="662"/>
      <c r="I23" s="662"/>
      <c r="J23" s="662"/>
      <c r="K23" s="662"/>
      <c r="L23" s="662"/>
      <c r="M23" s="662"/>
      <c r="N23" s="662"/>
      <c r="O23" s="664"/>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66"/>
      <c r="AU23" s="650"/>
      <c r="AV23" s="651"/>
      <c r="AW23" s="651"/>
      <c r="AX23" s="651"/>
      <c r="AY23" s="651"/>
      <c r="AZ23" s="651"/>
      <c r="BA23" s="651"/>
      <c r="BB23" s="651"/>
      <c r="BC23" s="651"/>
      <c r="BD23" s="651"/>
      <c r="BE23" s="651"/>
      <c r="BF23" s="651"/>
      <c r="BG23" s="651"/>
      <c r="BH23" s="652"/>
      <c r="BI23" s="664"/>
      <c r="BJ23" s="645"/>
      <c r="BK23" s="645"/>
      <c r="BL23" s="645"/>
      <c r="BM23" s="645"/>
      <c r="BN23" s="645"/>
      <c r="BO23" s="645"/>
      <c r="BP23" s="645"/>
      <c r="BQ23" s="645"/>
      <c r="BR23" s="645"/>
      <c r="BS23" s="645"/>
      <c r="BT23" s="645"/>
      <c r="BU23" s="645"/>
      <c r="BV23" s="645"/>
      <c r="BW23" s="645"/>
      <c r="BX23" s="645"/>
      <c r="BY23" s="645"/>
      <c r="BZ23" s="645"/>
      <c r="CA23" s="645"/>
      <c r="CB23" s="645"/>
      <c r="CC23" s="645"/>
      <c r="CD23" s="645"/>
      <c r="CE23" s="645"/>
      <c r="CF23" s="645"/>
      <c r="CG23" s="645"/>
      <c r="CH23" s="645"/>
      <c r="CI23" s="666"/>
    </row>
    <row r="24" spans="1:110" ht="6" customHeight="1">
      <c r="A24" s="662"/>
      <c r="B24" s="662"/>
      <c r="C24" s="662"/>
      <c r="D24" s="662"/>
      <c r="E24" s="662"/>
      <c r="F24" s="662"/>
      <c r="G24" s="662"/>
      <c r="H24" s="662"/>
      <c r="I24" s="662"/>
      <c r="J24" s="662"/>
      <c r="K24" s="662"/>
      <c r="L24" s="662"/>
      <c r="M24" s="662"/>
      <c r="N24" s="662"/>
      <c r="O24" s="664"/>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66"/>
      <c r="AU24" s="650"/>
      <c r="AV24" s="651"/>
      <c r="AW24" s="651"/>
      <c r="AX24" s="651"/>
      <c r="AY24" s="651"/>
      <c r="AZ24" s="651"/>
      <c r="BA24" s="651"/>
      <c r="BB24" s="651"/>
      <c r="BC24" s="651"/>
      <c r="BD24" s="651"/>
      <c r="BE24" s="651"/>
      <c r="BF24" s="651"/>
      <c r="BG24" s="651"/>
      <c r="BH24" s="652"/>
      <c r="BI24" s="664"/>
      <c r="BJ24" s="645"/>
      <c r="BK24" s="645"/>
      <c r="BL24" s="645"/>
      <c r="BM24" s="645"/>
      <c r="BN24" s="645"/>
      <c r="BO24" s="645"/>
      <c r="BP24" s="645"/>
      <c r="BQ24" s="645"/>
      <c r="BR24" s="645"/>
      <c r="BS24" s="645"/>
      <c r="BT24" s="645"/>
      <c r="BU24" s="645"/>
      <c r="BV24" s="645"/>
      <c r="BW24" s="645"/>
      <c r="BX24" s="645"/>
      <c r="BY24" s="645"/>
      <c r="BZ24" s="645"/>
      <c r="CA24" s="645"/>
      <c r="CB24" s="645"/>
      <c r="CC24" s="645"/>
      <c r="CD24" s="645"/>
      <c r="CE24" s="645"/>
      <c r="CF24" s="645"/>
      <c r="CG24" s="645"/>
      <c r="CH24" s="645"/>
      <c r="CI24" s="666"/>
    </row>
    <row r="25" spans="1:110" ht="6" customHeight="1">
      <c r="A25" s="662"/>
      <c r="B25" s="662"/>
      <c r="C25" s="662"/>
      <c r="D25" s="662"/>
      <c r="E25" s="662"/>
      <c r="F25" s="662"/>
      <c r="G25" s="662"/>
      <c r="H25" s="662"/>
      <c r="I25" s="662"/>
      <c r="J25" s="662"/>
      <c r="K25" s="662"/>
      <c r="L25" s="662"/>
      <c r="M25" s="662"/>
      <c r="N25" s="662"/>
      <c r="O25" s="664"/>
      <c r="P25" s="645"/>
      <c r="Q25" s="645"/>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66"/>
      <c r="AU25" s="650"/>
      <c r="AV25" s="651"/>
      <c r="AW25" s="651"/>
      <c r="AX25" s="651"/>
      <c r="AY25" s="651"/>
      <c r="AZ25" s="651"/>
      <c r="BA25" s="651"/>
      <c r="BB25" s="651"/>
      <c r="BC25" s="651"/>
      <c r="BD25" s="651"/>
      <c r="BE25" s="651"/>
      <c r="BF25" s="651"/>
      <c r="BG25" s="651"/>
      <c r="BH25" s="652"/>
      <c r="BI25" s="664"/>
      <c r="BJ25" s="645"/>
      <c r="BK25" s="645"/>
      <c r="BL25" s="645"/>
      <c r="BM25" s="645"/>
      <c r="BN25" s="645"/>
      <c r="BO25" s="645"/>
      <c r="BP25" s="645"/>
      <c r="BQ25" s="645"/>
      <c r="BR25" s="645"/>
      <c r="BS25" s="645"/>
      <c r="BT25" s="645"/>
      <c r="BU25" s="645"/>
      <c r="BV25" s="645"/>
      <c r="BW25" s="645"/>
      <c r="BX25" s="645"/>
      <c r="BY25" s="645"/>
      <c r="BZ25" s="645"/>
      <c r="CA25" s="645"/>
      <c r="CB25" s="645"/>
      <c r="CC25" s="645"/>
      <c r="CD25" s="645"/>
      <c r="CE25" s="645"/>
      <c r="CF25" s="645"/>
      <c r="CG25" s="645"/>
      <c r="CH25" s="645"/>
      <c r="CI25" s="666"/>
    </row>
    <row r="26" spans="1:110" ht="6" customHeight="1">
      <c r="A26" s="662"/>
      <c r="B26" s="662"/>
      <c r="C26" s="662"/>
      <c r="D26" s="662"/>
      <c r="E26" s="662"/>
      <c r="F26" s="662"/>
      <c r="G26" s="662"/>
      <c r="H26" s="662"/>
      <c r="I26" s="662"/>
      <c r="J26" s="662"/>
      <c r="K26" s="662"/>
      <c r="L26" s="662"/>
      <c r="M26" s="662"/>
      <c r="N26" s="662"/>
      <c r="O26" s="664"/>
      <c r="P26" s="645"/>
      <c r="Q26" s="645"/>
      <c r="R26" s="645"/>
      <c r="S26" s="645"/>
      <c r="T26" s="645"/>
      <c r="U26" s="645"/>
      <c r="V26" s="645"/>
      <c r="W26" s="645"/>
      <c r="X26" s="645"/>
      <c r="Y26" s="645"/>
      <c r="Z26" s="645"/>
      <c r="AA26" s="645"/>
      <c r="AB26" s="645"/>
      <c r="AC26" s="645"/>
      <c r="AD26" s="645"/>
      <c r="AE26" s="645"/>
      <c r="AF26" s="645"/>
      <c r="AG26" s="645"/>
      <c r="AH26" s="645"/>
      <c r="AI26" s="645"/>
      <c r="AJ26" s="645"/>
      <c r="AK26" s="645"/>
      <c r="AL26" s="645"/>
      <c r="AM26" s="645"/>
      <c r="AN26" s="645"/>
      <c r="AO26" s="645"/>
      <c r="AP26" s="645"/>
      <c r="AQ26" s="645"/>
      <c r="AR26" s="645"/>
      <c r="AS26" s="645"/>
      <c r="AT26" s="666"/>
      <c r="AU26" s="650"/>
      <c r="AV26" s="651"/>
      <c r="AW26" s="651"/>
      <c r="AX26" s="651"/>
      <c r="AY26" s="651"/>
      <c r="AZ26" s="651"/>
      <c r="BA26" s="651"/>
      <c r="BB26" s="651"/>
      <c r="BC26" s="651"/>
      <c r="BD26" s="651"/>
      <c r="BE26" s="651"/>
      <c r="BF26" s="651"/>
      <c r="BG26" s="651"/>
      <c r="BH26" s="652"/>
      <c r="BI26" s="664"/>
      <c r="BJ26" s="645"/>
      <c r="BK26" s="645"/>
      <c r="BL26" s="645"/>
      <c r="BM26" s="645"/>
      <c r="BN26" s="645"/>
      <c r="BO26" s="645"/>
      <c r="BP26" s="645"/>
      <c r="BQ26" s="645"/>
      <c r="BR26" s="645"/>
      <c r="BS26" s="645"/>
      <c r="BT26" s="645"/>
      <c r="BU26" s="645"/>
      <c r="BV26" s="645"/>
      <c r="BW26" s="645"/>
      <c r="BX26" s="645"/>
      <c r="BY26" s="645"/>
      <c r="BZ26" s="645"/>
      <c r="CA26" s="645"/>
      <c r="CB26" s="645"/>
      <c r="CC26" s="645"/>
      <c r="CD26" s="645"/>
      <c r="CE26" s="645"/>
      <c r="CF26" s="645"/>
      <c r="CG26" s="645"/>
      <c r="CH26" s="645"/>
      <c r="CI26" s="666"/>
    </row>
    <row r="27" spans="1:110" ht="6" customHeight="1">
      <c r="A27" s="662"/>
      <c r="B27" s="662"/>
      <c r="C27" s="662"/>
      <c r="D27" s="662"/>
      <c r="E27" s="662"/>
      <c r="F27" s="662"/>
      <c r="G27" s="662"/>
      <c r="H27" s="662"/>
      <c r="I27" s="662"/>
      <c r="J27" s="662"/>
      <c r="K27" s="662"/>
      <c r="L27" s="662"/>
      <c r="M27" s="662"/>
      <c r="N27" s="662"/>
      <c r="O27" s="665"/>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67"/>
      <c r="AU27" s="653"/>
      <c r="AV27" s="654"/>
      <c r="AW27" s="654"/>
      <c r="AX27" s="654"/>
      <c r="AY27" s="654"/>
      <c r="AZ27" s="654"/>
      <c r="BA27" s="654"/>
      <c r="BB27" s="654"/>
      <c r="BC27" s="654"/>
      <c r="BD27" s="654"/>
      <c r="BE27" s="654"/>
      <c r="BF27" s="654"/>
      <c r="BG27" s="654"/>
      <c r="BH27" s="655"/>
      <c r="BI27" s="665"/>
      <c r="BJ27" s="646"/>
      <c r="BK27" s="646"/>
      <c r="BL27" s="646"/>
      <c r="BM27" s="646"/>
      <c r="BN27" s="646"/>
      <c r="BO27" s="646"/>
      <c r="BP27" s="646"/>
      <c r="BQ27" s="646"/>
      <c r="BR27" s="646"/>
      <c r="BS27" s="646"/>
      <c r="BT27" s="646"/>
      <c r="BU27" s="646"/>
      <c r="BV27" s="646"/>
      <c r="BW27" s="646"/>
      <c r="BX27" s="646"/>
      <c r="BY27" s="646"/>
      <c r="BZ27" s="646"/>
      <c r="CA27" s="646"/>
      <c r="CB27" s="646"/>
      <c r="CC27" s="646"/>
      <c r="CD27" s="646"/>
      <c r="CE27" s="646"/>
      <c r="CF27" s="646"/>
      <c r="CG27" s="646"/>
      <c r="CH27" s="646"/>
      <c r="CI27" s="667"/>
    </row>
    <row r="28" spans="1:110" ht="6" customHeight="1">
      <c r="A28" s="662" t="s">
        <v>215</v>
      </c>
      <c r="B28" s="662"/>
      <c r="C28" s="662"/>
      <c r="D28" s="662"/>
      <c r="E28" s="662"/>
      <c r="F28" s="662"/>
      <c r="G28" s="662"/>
      <c r="H28" s="662"/>
      <c r="I28" s="662"/>
      <c r="J28" s="662"/>
      <c r="K28" s="662"/>
      <c r="L28" s="662"/>
      <c r="M28" s="662"/>
      <c r="N28" s="662"/>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1"/>
      <c r="AY28" s="671"/>
      <c r="AZ28" s="671"/>
      <c r="BA28" s="671"/>
      <c r="BB28" s="671"/>
      <c r="BC28" s="671"/>
      <c r="BD28" s="671"/>
      <c r="BE28" s="671"/>
      <c r="BF28" s="671"/>
      <c r="BG28" s="671"/>
      <c r="BH28" s="671"/>
      <c r="BI28" s="671"/>
      <c r="BJ28" s="671"/>
      <c r="BK28" s="671"/>
      <c r="BL28" s="671"/>
      <c r="BM28" s="671"/>
      <c r="BN28" s="671"/>
      <c r="BO28" s="671"/>
      <c r="BP28" s="671"/>
      <c r="BQ28" s="671"/>
      <c r="BR28" s="671"/>
      <c r="BS28" s="671"/>
      <c r="BT28" s="671"/>
      <c r="BU28" s="671"/>
      <c r="BV28" s="671"/>
      <c r="BW28" s="671"/>
      <c r="BX28" s="671"/>
      <c r="BY28" s="671"/>
      <c r="BZ28" s="671"/>
      <c r="CA28" s="671"/>
      <c r="CB28" s="671"/>
      <c r="CC28" s="671"/>
      <c r="CD28" s="671"/>
      <c r="CE28" s="671"/>
      <c r="CF28" s="671"/>
      <c r="CG28" s="671"/>
      <c r="CH28" s="671"/>
      <c r="CI28" s="671"/>
    </row>
    <row r="29" spans="1:110" ht="6" customHeight="1">
      <c r="A29" s="662"/>
      <c r="B29" s="662"/>
      <c r="C29" s="662"/>
      <c r="D29" s="662"/>
      <c r="E29" s="662"/>
      <c r="F29" s="662"/>
      <c r="G29" s="662"/>
      <c r="H29" s="662"/>
      <c r="I29" s="662"/>
      <c r="J29" s="662"/>
      <c r="K29" s="662"/>
      <c r="L29" s="662"/>
      <c r="M29" s="662"/>
      <c r="N29" s="662"/>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1"/>
      <c r="AY29" s="671"/>
      <c r="AZ29" s="671"/>
      <c r="BA29" s="671"/>
      <c r="BB29" s="671"/>
      <c r="BC29" s="671"/>
      <c r="BD29" s="671"/>
      <c r="BE29" s="671"/>
      <c r="BF29" s="671"/>
      <c r="BG29" s="671"/>
      <c r="BH29" s="671"/>
      <c r="BI29" s="671"/>
      <c r="BJ29" s="671"/>
      <c r="BK29" s="671"/>
      <c r="BL29" s="671"/>
      <c r="BM29" s="671"/>
      <c r="BN29" s="671"/>
      <c r="BO29" s="671"/>
      <c r="BP29" s="671"/>
      <c r="BQ29" s="671"/>
      <c r="BR29" s="671"/>
      <c r="BS29" s="671"/>
      <c r="BT29" s="671"/>
      <c r="BU29" s="671"/>
      <c r="BV29" s="671"/>
      <c r="BW29" s="671"/>
      <c r="BX29" s="671"/>
      <c r="BY29" s="671"/>
      <c r="BZ29" s="671"/>
      <c r="CA29" s="671"/>
      <c r="CB29" s="671"/>
      <c r="CC29" s="671"/>
      <c r="CD29" s="671"/>
      <c r="CE29" s="671"/>
      <c r="CF29" s="671"/>
      <c r="CG29" s="671"/>
      <c r="CH29" s="671"/>
      <c r="CI29" s="671"/>
      <c r="CJ29" s="222"/>
      <c r="CK29" s="222"/>
      <c r="CL29" s="222"/>
      <c r="CM29" s="222"/>
      <c r="CN29" s="222"/>
      <c r="CO29" s="222"/>
    </row>
    <row r="30" spans="1:110" ht="6" customHeight="1">
      <c r="A30" s="662"/>
      <c r="B30" s="662"/>
      <c r="C30" s="662"/>
      <c r="D30" s="662"/>
      <c r="E30" s="662"/>
      <c r="F30" s="662"/>
      <c r="G30" s="662"/>
      <c r="H30" s="662"/>
      <c r="I30" s="662"/>
      <c r="J30" s="662"/>
      <c r="K30" s="662"/>
      <c r="L30" s="662"/>
      <c r="M30" s="662"/>
      <c r="N30" s="662"/>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671"/>
      <c r="AQ30" s="671"/>
      <c r="AR30" s="671"/>
      <c r="AS30" s="671"/>
      <c r="AT30" s="671"/>
      <c r="AU30" s="671"/>
      <c r="AV30" s="671"/>
      <c r="AW30" s="671"/>
      <c r="AX30" s="671"/>
      <c r="AY30" s="671"/>
      <c r="AZ30" s="671"/>
      <c r="BA30" s="671"/>
      <c r="BB30" s="671"/>
      <c r="BC30" s="671"/>
      <c r="BD30" s="671"/>
      <c r="BE30" s="671"/>
      <c r="BF30" s="671"/>
      <c r="BG30" s="671"/>
      <c r="BH30" s="671"/>
      <c r="BI30" s="671"/>
      <c r="BJ30" s="671"/>
      <c r="BK30" s="671"/>
      <c r="BL30" s="671"/>
      <c r="BM30" s="671"/>
      <c r="BN30" s="671"/>
      <c r="BO30" s="671"/>
      <c r="BP30" s="671"/>
      <c r="BQ30" s="671"/>
      <c r="BR30" s="671"/>
      <c r="BS30" s="671"/>
      <c r="BT30" s="671"/>
      <c r="BU30" s="671"/>
      <c r="BV30" s="671"/>
      <c r="BW30" s="671"/>
      <c r="BX30" s="671"/>
      <c r="BY30" s="671"/>
      <c r="BZ30" s="671"/>
      <c r="CA30" s="671"/>
      <c r="CB30" s="671"/>
      <c r="CC30" s="671"/>
      <c r="CD30" s="671"/>
      <c r="CE30" s="671"/>
      <c r="CF30" s="671"/>
      <c r="CG30" s="671"/>
      <c r="CH30" s="671"/>
      <c r="CI30" s="671"/>
      <c r="CJ30" s="222"/>
      <c r="CK30" s="222"/>
      <c r="CL30" s="222"/>
      <c r="CM30" s="222"/>
      <c r="CN30" s="222"/>
      <c r="CO30" s="222"/>
    </row>
    <row r="31" spans="1:110" ht="6" customHeight="1">
      <c r="A31" s="662"/>
      <c r="B31" s="662"/>
      <c r="C31" s="662"/>
      <c r="D31" s="662"/>
      <c r="E31" s="662"/>
      <c r="F31" s="662"/>
      <c r="G31" s="662"/>
      <c r="H31" s="662"/>
      <c r="I31" s="662"/>
      <c r="J31" s="662"/>
      <c r="K31" s="662"/>
      <c r="L31" s="662"/>
      <c r="M31" s="662"/>
      <c r="N31" s="662"/>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1"/>
      <c r="AY31" s="671"/>
      <c r="AZ31" s="671"/>
      <c r="BA31" s="671"/>
      <c r="BB31" s="671"/>
      <c r="BC31" s="671"/>
      <c r="BD31" s="671"/>
      <c r="BE31" s="671"/>
      <c r="BF31" s="671"/>
      <c r="BG31" s="671"/>
      <c r="BH31" s="671"/>
      <c r="BI31" s="671"/>
      <c r="BJ31" s="671"/>
      <c r="BK31" s="671"/>
      <c r="BL31" s="671"/>
      <c r="BM31" s="671"/>
      <c r="BN31" s="671"/>
      <c r="BO31" s="671"/>
      <c r="BP31" s="671"/>
      <c r="BQ31" s="671"/>
      <c r="BR31" s="671"/>
      <c r="BS31" s="671"/>
      <c r="BT31" s="671"/>
      <c r="BU31" s="671"/>
      <c r="BV31" s="671"/>
      <c r="BW31" s="671"/>
      <c r="BX31" s="671"/>
      <c r="BY31" s="671"/>
      <c r="BZ31" s="671"/>
      <c r="CA31" s="671"/>
      <c r="CB31" s="671"/>
      <c r="CC31" s="671"/>
      <c r="CD31" s="671"/>
      <c r="CE31" s="671"/>
      <c r="CF31" s="671"/>
      <c r="CG31" s="671"/>
      <c r="CH31" s="671"/>
      <c r="CI31" s="671"/>
      <c r="CJ31" s="222"/>
      <c r="CK31" s="222"/>
      <c r="CL31" s="222"/>
      <c r="CM31" s="222"/>
      <c r="CN31" s="222"/>
      <c r="CO31" s="222"/>
    </row>
    <row r="32" spans="1:110" ht="6" customHeight="1">
      <c r="A32" s="662"/>
      <c r="B32" s="662"/>
      <c r="C32" s="662"/>
      <c r="D32" s="662"/>
      <c r="E32" s="662"/>
      <c r="F32" s="662"/>
      <c r="G32" s="662"/>
      <c r="H32" s="662"/>
      <c r="I32" s="662"/>
      <c r="J32" s="662"/>
      <c r="K32" s="662"/>
      <c r="L32" s="662"/>
      <c r="M32" s="662"/>
      <c r="N32" s="662"/>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671"/>
      <c r="BA32" s="671"/>
      <c r="BB32" s="671"/>
      <c r="BC32" s="671"/>
      <c r="BD32" s="671"/>
      <c r="BE32" s="671"/>
      <c r="BF32" s="671"/>
      <c r="BG32" s="671"/>
      <c r="BH32" s="671"/>
      <c r="BI32" s="671"/>
      <c r="BJ32" s="671"/>
      <c r="BK32" s="671"/>
      <c r="BL32" s="671"/>
      <c r="BM32" s="671"/>
      <c r="BN32" s="671"/>
      <c r="BO32" s="671"/>
      <c r="BP32" s="671"/>
      <c r="BQ32" s="671"/>
      <c r="BR32" s="671"/>
      <c r="BS32" s="671"/>
      <c r="BT32" s="671"/>
      <c r="BU32" s="671"/>
      <c r="BV32" s="671"/>
      <c r="BW32" s="671"/>
      <c r="BX32" s="671"/>
      <c r="BY32" s="671"/>
      <c r="BZ32" s="671"/>
      <c r="CA32" s="671"/>
      <c r="CB32" s="671"/>
      <c r="CC32" s="671"/>
      <c r="CD32" s="671"/>
      <c r="CE32" s="671"/>
      <c r="CF32" s="671"/>
      <c r="CG32" s="671"/>
      <c r="CH32" s="671"/>
      <c r="CI32" s="671"/>
      <c r="CJ32" s="222"/>
      <c r="CK32" s="222"/>
      <c r="CL32" s="222"/>
      <c r="CM32" s="222"/>
      <c r="CN32" s="222"/>
      <c r="CO32" s="222"/>
    </row>
    <row r="33" spans="1:93" ht="6" customHeight="1">
      <c r="A33" s="662"/>
      <c r="B33" s="662"/>
      <c r="C33" s="662"/>
      <c r="D33" s="662"/>
      <c r="E33" s="662"/>
      <c r="F33" s="662"/>
      <c r="G33" s="662"/>
      <c r="H33" s="662"/>
      <c r="I33" s="662"/>
      <c r="J33" s="662"/>
      <c r="K33" s="662"/>
      <c r="L33" s="662"/>
      <c r="M33" s="662"/>
      <c r="N33" s="662"/>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c r="AT33" s="671"/>
      <c r="AU33" s="671"/>
      <c r="AV33" s="671"/>
      <c r="AW33" s="671"/>
      <c r="AX33" s="671"/>
      <c r="AY33" s="671"/>
      <c r="AZ33" s="671"/>
      <c r="BA33" s="671"/>
      <c r="BB33" s="671"/>
      <c r="BC33" s="671"/>
      <c r="BD33" s="671"/>
      <c r="BE33" s="671"/>
      <c r="BF33" s="671"/>
      <c r="BG33" s="671"/>
      <c r="BH33" s="671"/>
      <c r="BI33" s="671"/>
      <c r="BJ33" s="671"/>
      <c r="BK33" s="671"/>
      <c r="BL33" s="671"/>
      <c r="BM33" s="671"/>
      <c r="BN33" s="671"/>
      <c r="BO33" s="671"/>
      <c r="BP33" s="671"/>
      <c r="BQ33" s="671"/>
      <c r="BR33" s="671"/>
      <c r="BS33" s="671"/>
      <c r="BT33" s="671"/>
      <c r="BU33" s="671"/>
      <c r="BV33" s="671"/>
      <c r="BW33" s="671"/>
      <c r="BX33" s="671"/>
      <c r="BY33" s="671"/>
      <c r="BZ33" s="671"/>
      <c r="CA33" s="671"/>
      <c r="CB33" s="671"/>
      <c r="CC33" s="671"/>
      <c r="CD33" s="671"/>
      <c r="CE33" s="671"/>
      <c r="CF33" s="671"/>
      <c r="CG33" s="671"/>
      <c r="CH33" s="671"/>
      <c r="CI33" s="671"/>
      <c r="CJ33" s="222"/>
      <c r="CK33" s="222"/>
      <c r="CL33" s="222"/>
      <c r="CM33" s="222"/>
      <c r="CN33" s="222"/>
      <c r="CO33" s="222"/>
    </row>
    <row r="34" spans="1:93" ht="6" customHeight="1">
      <c r="A34" s="662"/>
      <c r="B34" s="662"/>
      <c r="C34" s="662"/>
      <c r="D34" s="662"/>
      <c r="E34" s="662"/>
      <c r="F34" s="662"/>
      <c r="G34" s="662"/>
      <c r="H34" s="662"/>
      <c r="I34" s="662"/>
      <c r="J34" s="662"/>
      <c r="K34" s="662"/>
      <c r="L34" s="662"/>
      <c r="M34" s="662"/>
      <c r="N34" s="662"/>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c r="BJ34" s="671"/>
      <c r="BK34" s="671"/>
      <c r="BL34" s="671"/>
      <c r="BM34" s="671"/>
      <c r="BN34" s="671"/>
      <c r="BO34" s="671"/>
      <c r="BP34" s="671"/>
      <c r="BQ34" s="671"/>
      <c r="BR34" s="671"/>
      <c r="BS34" s="671"/>
      <c r="BT34" s="671"/>
      <c r="BU34" s="671"/>
      <c r="BV34" s="671"/>
      <c r="BW34" s="671"/>
      <c r="BX34" s="671"/>
      <c r="BY34" s="671"/>
      <c r="BZ34" s="671"/>
      <c r="CA34" s="671"/>
      <c r="CB34" s="671"/>
      <c r="CC34" s="671"/>
      <c r="CD34" s="671"/>
      <c r="CE34" s="671"/>
      <c r="CF34" s="671"/>
      <c r="CG34" s="671"/>
      <c r="CH34" s="671"/>
      <c r="CI34" s="671"/>
      <c r="CJ34" s="222"/>
      <c r="CK34" s="222"/>
      <c r="CL34" s="222"/>
      <c r="CM34" s="222"/>
      <c r="CN34" s="222"/>
      <c r="CO34" s="222"/>
    </row>
    <row r="35" spans="1:93" ht="6" customHeight="1">
      <c r="A35" s="662"/>
      <c r="B35" s="662"/>
      <c r="C35" s="662"/>
      <c r="D35" s="662"/>
      <c r="E35" s="662"/>
      <c r="F35" s="662"/>
      <c r="G35" s="662"/>
      <c r="H35" s="662"/>
      <c r="I35" s="662"/>
      <c r="J35" s="662"/>
      <c r="K35" s="662"/>
      <c r="L35" s="662"/>
      <c r="M35" s="662"/>
      <c r="N35" s="662"/>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c r="AT35" s="671"/>
      <c r="AU35" s="671"/>
      <c r="AV35" s="671"/>
      <c r="AW35" s="671"/>
      <c r="AX35" s="671"/>
      <c r="AY35" s="671"/>
      <c r="AZ35" s="671"/>
      <c r="BA35" s="671"/>
      <c r="BB35" s="671"/>
      <c r="BC35" s="671"/>
      <c r="BD35" s="671"/>
      <c r="BE35" s="671"/>
      <c r="BF35" s="671"/>
      <c r="BG35" s="671"/>
      <c r="BH35" s="671"/>
      <c r="BI35" s="671"/>
      <c r="BJ35" s="671"/>
      <c r="BK35" s="671"/>
      <c r="BL35" s="671"/>
      <c r="BM35" s="671"/>
      <c r="BN35" s="671"/>
      <c r="BO35" s="671"/>
      <c r="BP35" s="671"/>
      <c r="BQ35" s="671"/>
      <c r="BR35" s="671"/>
      <c r="BS35" s="671"/>
      <c r="BT35" s="671"/>
      <c r="BU35" s="671"/>
      <c r="BV35" s="671"/>
      <c r="BW35" s="671"/>
      <c r="BX35" s="671"/>
      <c r="BY35" s="671"/>
      <c r="BZ35" s="671"/>
      <c r="CA35" s="671"/>
      <c r="CB35" s="671"/>
      <c r="CC35" s="671"/>
      <c r="CD35" s="671"/>
      <c r="CE35" s="671"/>
      <c r="CF35" s="671"/>
      <c r="CG35" s="671"/>
      <c r="CH35" s="671"/>
      <c r="CI35" s="671"/>
      <c r="CJ35" s="222"/>
      <c r="CK35" s="222"/>
      <c r="CL35" s="222"/>
      <c r="CM35" s="222"/>
      <c r="CN35" s="222"/>
      <c r="CO35" s="222"/>
    </row>
    <row r="36" spans="1:93" ht="6" customHeight="1">
      <c r="A36" s="662"/>
      <c r="B36" s="662"/>
      <c r="C36" s="662"/>
      <c r="D36" s="662"/>
      <c r="E36" s="662"/>
      <c r="F36" s="662"/>
      <c r="G36" s="662"/>
      <c r="H36" s="662"/>
      <c r="I36" s="662"/>
      <c r="J36" s="662"/>
      <c r="K36" s="662"/>
      <c r="L36" s="662"/>
      <c r="M36" s="662"/>
      <c r="N36" s="662"/>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671"/>
      <c r="BN36" s="671"/>
      <c r="BO36" s="671"/>
      <c r="BP36" s="671"/>
      <c r="BQ36" s="671"/>
      <c r="BR36" s="671"/>
      <c r="BS36" s="671"/>
      <c r="BT36" s="671"/>
      <c r="BU36" s="671"/>
      <c r="BV36" s="671"/>
      <c r="BW36" s="671"/>
      <c r="BX36" s="671"/>
      <c r="BY36" s="671"/>
      <c r="BZ36" s="671"/>
      <c r="CA36" s="671"/>
      <c r="CB36" s="671"/>
      <c r="CC36" s="671"/>
      <c r="CD36" s="671"/>
      <c r="CE36" s="671"/>
      <c r="CF36" s="671"/>
      <c r="CG36" s="671"/>
      <c r="CH36" s="671"/>
      <c r="CI36" s="671"/>
      <c r="CJ36" s="222"/>
      <c r="CK36" s="222"/>
      <c r="CL36" s="222"/>
      <c r="CM36" s="222"/>
      <c r="CN36" s="222"/>
      <c r="CO36" s="222"/>
    </row>
    <row r="37" spans="1:93" ht="6" customHeight="1">
      <c r="A37" s="662" t="s">
        <v>216</v>
      </c>
      <c r="B37" s="662"/>
      <c r="C37" s="662"/>
      <c r="D37" s="662"/>
      <c r="E37" s="662"/>
      <c r="F37" s="662"/>
      <c r="G37" s="662"/>
      <c r="H37" s="662"/>
      <c r="I37" s="662"/>
      <c r="J37" s="662"/>
      <c r="K37" s="662"/>
      <c r="L37" s="662"/>
      <c r="M37" s="662"/>
      <c r="N37" s="662"/>
      <c r="O37" s="663"/>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644"/>
      <c r="AO37" s="644"/>
      <c r="AP37" s="644"/>
      <c r="AQ37" s="644"/>
      <c r="AR37" s="644"/>
      <c r="AS37" s="644"/>
      <c r="AT37" s="644"/>
      <c r="AU37" s="644"/>
      <c r="AV37" s="644"/>
      <c r="AW37" s="644"/>
      <c r="AX37" s="644"/>
      <c r="AY37" s="644"/>
      <c r="AZ37" s="644"/>
      <c r="BA37" s="644"/>
      <c r="BB37" s="644"/>
      <c r="BC37" s="644"/>
      <c r="BD37" s="644"/>
      <c r="BE37" s="644"/>
      <c r="BF37" s="644"/>
      <c r="BG37" s="644"/>
      <c r="BH37" s="644"/>
      <c r="BI37" s="644"/>
      <c r="BJ37" s="644"/>
      <c r="BK37" s="644"/>
      <c r="BL37" s="644"/>
      <c r="BM37" s="644"/>
      <c r="BN37" s="644"/>
      <c r="BO37" s="644"/>
      <c r="BP37" s="644"/>
      <c r="BQ37" s="644"/>
      <c r="BR37" s="644"/>
      <c r="BS37" s="644"/>
      <c r="BT37" s="644"/>
      <c r="BU37" s="644"/>
      <c r="BV37" s="644"/>
      <c r="BW37" s="644"/>
      <c r="BX37" s="644"/>
      <c r="BY37" s="644"/>
      <c r="BZ37" s="644"/>
      <c r="CA37" s="644"/>
      <c r="CB37" s="644"/>
      <c r="CC37" s="644"/>
      <c r="CD37" s="644"/>
      <c r="CE37" s="644"/>
      <c r="CF37" s="644"/>
      <c r="CG37" s="644"/>
      <c r="CH37" s="644"/>
      <c r="CI37" s="668"/>
      <c r="CJ37" s="222"/>
      <c r="CK37" s="222"/>
      <c r="CL37" s="222"/>
      <c r="CM37" s="222"/>
      <c r="CN37" s="222"/>
      <c r="CO37" s="222"/>
    </row>
    <row r="38" spans="1:93" ht="6" customHeight="1">
      <c r="A38" s="662"/>
      <c r="B38" s="662"/>
      <c r="C38" s="662"/>
      <c r="D38" s="662"/>
      <c r="E38" s="662"/>
      <c r="F38" s="662"/>
      <c r="G38" s="662"/>
      <c r="H38" s="662"/>
      <c r="I38" s="662"/>
      <c r="J38" s="662"/>
      <c r="K38" s="662"/>
      <c r="L38" s="662"/>
      <c r="M38" s="662"/>
      <c r="N38" s="662"/>
      <c r="O38" s="664"/>
      <c r="P38" s="645"/>
      <c r="Q38" s="645"/>
      <c r="R38" s="645"/>
      <c r="S38" s="645"/>
      <c r="T38" s="645"/>
      <c r="U38" s="645"/>
      <c r="V38" s="645"/>
      <c r="W38" s="645"/>
      <c r="X38" s="645"/>
      <c r="Y38" s="645"/>
      <c r="Z38" s="645"/>
      <c r="AA38" s="645"/>
      <c r="AB38" s="645"/>
      <c r="AC38" s="645"/>
      <c r="AD38" s="645"/>
      <c r="AE38" s="645"/>
      <c r="AF38" s="645"/>
      <c r="AG38" s="645"/>
      <c r="AH38" s="645"/>
      <c r="AI38" s="645"/>
      <c r="AJ38" s="645"/>
      <c r="AK38" s="645"/>
      <c r="AL38" s="645"/>
      <c r="AM38" s="645"/>
      <c r="AN38" s="645"/>
      <c r="AO38" s="645"/>
      <c r="AP38" s="645"/>
      <c r="AQ38" s="645"/>
      <c r="AR38" s="645"/>
      <c r="AS38" s="645"/>
      <c r="AT38" s="645"/>
      <c r="AU38" s="645"/>
      <c r="AV38" s="645"/>
      <c r="AW38" s="645"/>
      <c r="AX38" s="645"/>
      <c r="AY38" s="645"/>
      <c r="AZ38" s="645"/>
      <c r="BA38" s="645"/>
      <c r="BB38" s="645"/>
      <c r="BC38" s="645"/>
      <c r="BD38" s="645"/>
      <c r="BE38" s="645"/>
      <c r="BF38" s="645"/>
      <c r="BG38" s="645"/>
      <c r="BH38" s="645"/>
      <c r="BI38" s="645"/>
      <c r="BJ38" s="645"/>
      <c r="BK38" s="645"/>
      <c r="BL38" s="645"/>
      <c r="BM38" s="645"/>
      <c r="BN38" s="645"/>
      <c r="BO38" s="645"/>
      <c r="BP38" s="645"/>
      <c r="BQ38" s="645"/>
      <c r="BR38" s="645"/>
      <c r="BS38" s="645"/>
      <c r="BT38" s="645"/>
      <c r="BU38" s="645"/>
      <c r="BV38" s="645"/>
      <c r="BW38" s="645"/>
      <c r="BX38" s="645"/>
      <c r="BY38" s="645"/>
      <c r="BZ38" s="645"/>
      <c r="CA38" s="645"/>
      <c r="CB38" s="645"/>
      <c r="CC38" s="645"/>
      <c r="CD38" s="645"/>
      <c r="CE38" s="645"/>
      <c r="CF38" s="645"/>
      <c r="CG38" s="645"/>
      <c r="CH38" s="645"/>
      <c r="CI38" s="666"/>
      <c r="CJ38" s="222"/>
      <c r="CK38" s="222"/>
      <c r="CL38" s="222"/>
      <c r="CM38" s="222"/>
      <c r="CN38" s="222"/>
      <c r="CO38" s="222"/>
    </row>
    <row r="39" spans="1:93" ht="6" customHeight="1">
      <c r="A39" s="662"/>
      <c r="B39" s="662"/>
      <c r="C39" s="662"/>
      <c r="D39" s="662"/>
      <c r="E39" s="662"/>
      <c r="F39" s="662"/>
      <c r="G39" s="662"/>
      <c r="H39" s="662"/>
      <c r="I39" s="662"/>
      <c r="J39" s="662"/>
      <c r="K39" s="662"/>
      <c r="L39" s="662"/>
      <c r="M39" s="662"/>
      <c r="N39" s="662"/>
      <c r="O39" s="664"/>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45"/>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c r="BW39" s="645"/>
      <c r="BX39" s="645"/>
      <c r="BY39" s="645"/>
      <c r="BZ39" s="645"/>
      <c r="CA39" s="645"/>
      <c r="CB39" s="645"/>
      <c r="CC39" s="645"/>
      <c r="CD39" s="645"/>
      <c r="CE39" s="645"/>
      <c r="CF39" s="645"/>
      <c r="CG39" s="645"/>
      <c r="CH39" s="645"/>
      <c r="CI39" s="666"/>
      <c r="CJ39" s="222"/>
      <c r="CK39" s="222"/>
      <c r="CL39" s="222"/>
      <c r="CM39" s="222"/>
      <c r="CN39" s="222"/>
      <c r="CO39" s="222"/>
    </row>
    <row r="40" spans="1:93" ht="6" customHeight="1">
      <c r="A40" s="662"/>
      <c r="B40" s="662"/>
      <c r="C40" s="662"/>
      <c r="D40" s="662"/>
      <c r="E40" s="662"/>
      <c r="F40" s="662"/>
      <c r="G40" s="662"/>
      <c r="H40" s="662"/>
      <c r="I40" s="662"/>
      <c r="J40" s="662"/>
      <c r="K40" s="662"/>
      <c r="L40" s="662"/>
      <c r="M40" s="662"/>
      <c r="N40" s="662"/>
      <c r="O40" s="665"/>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6"/>
      <c r="AS40" s="646"/>
      <c r="AT40" s="646"/>
      <c r="AU40" s="646"/>
      <c r="AV40" s="646"/>
      <c r="AW40" s="646"/>
      <c r="AX40" s="646"/>
      <c r="AY40" s="646"/>
      <c r="AZ40" s="646"/>
      <c r="BA40" s="646"/>
      <c r="BB40" s="646"/>
      <c r="BC40" s="646"/>
      <c r="BD40" s="646"/>
      <c r="BE40" s="646"/>
      <c r="BF40" s="646"/>
      <c r="BG40" s="646"/>
      <c r="BH40" s="646"/>
      <c r="BI40" s="646"/>
      <c r="BJ40" s="646"/>
      <c r="BK40" s="646"/>
      <c r="BL40" s="646"/>
      <c r="BM40" s="646"/>
      <c r="BN40" s="646"/>
      <c r="BO40" s="646"/>
      <c r="BP40" s="646"/>
      <c r="BQ40" s="646"/>
      <c r="BR40" s="646"/>
      <c r="BS40" s="646"/>
      <c r="BT40" s="646"/>
      <c r="BU40" s="646"/>
      <c r="BV40" s="646"/>
      <c r="BW40" s="646"/>
      <c r="BX40" s="646"/>
      <c r="BY40" s="646"/>
      <c r="BZ40" s="646"/>
      <c r="CA40" s="646"/>
      <c r="CB40" s="646"/>
      <c r="CC40" s="646"/>
      <c r="CD40" s="646"/>
      <c r="CE40" s="646"/>
      <c r="CF40" s="646"/>
      <c r="CG40" s="646"/>
      <c r="CH40" s="646"/>
      <c r="CI40" s="667"/>
      <c r="CJ40" s="222"/>
      <c r="CK40" s="222"/>
      <c r="CL40" s="222"/>
      <c r="CM40" s="222"/>
      <c r="CN40" s="222"/>
      <c r="CO40" s="222"/>
    </row>
    <row r="41" spans="1:93" ht="6" customHeight="1">
      <c r="A41" s="662" t="s">
        <v>217</v>
      </c>
      <c r="B41" s="662"/>
      <c r="C41" s="662"/>
      <c r="D41" s="662"/>
      <c r="E41" s="662"/>
      <c r="F41" s="662"/>
      <c r="G41" s="662"/>
      <c r="H41" s="662"/>
      <c r="I41" s="662"/>
      <c r="J41" s="662"/>
      <c r="K41" s="662"/>
      <c r="L41" s="662"/>
      <c r="M41" s="662"/>
      <c r="N41" s="662"/>
      <c r="O41" s="664"/>
      <c r="P41" s="645"/>
      <c r="Q41" s="645"/>
      <c r="R41" s="645"/>
      <c r="S41" s="645"/>
      <c r="T41" s="645"/>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5"/>
      <c r="BI41" s="645"/>
      <c r="BJ41" s="645"/>
      <c r="BK41" s="645"/>
      <c r="BL41" s="645"/>
      <c r="BM41" s="645"/>
      <c r="BN41" s="645"/>
      <c r="BO41" s="645"/>
      <c r="BP41" s="645"/>
      <c r="BQ41" s="645"/>
      <c r="BR41" s="645"/>
      <c r="BS41" s="645"/>
      <c r="BT41" s="645"/>
      <c r="BU41" s="645"/>
      <c r="BV41" s="645"/>
      <c r="BW41" s="645"/>
      <c r="BX41" s="645"/>
      <c r="BY41" s="645"/>
      <c r="BZ41" s="645"/>
      <c r="CA41" s="645"/>
      <c r="CB41" s="645"/>
      <c r="CC41" s="645"/>
      <c r="CD41" s="645"/>
      <c r="CE41" s="645"/>
      <c r="CF41" s="645"/>
      <c r="CG41" s="645"/>
      <c r="CH41" s="645"/>
      <c r="CI41" s="666"/>
      <c r="CJ41" s="222"/>
      <c r="CK41" s="222"/>
      <c r="CL41" s="222"/>
      <c r="CM41" s="222"/>
      <c r="CN41" s="222"/>
      <c r="CO41" s="222"/>
    </row>
    <row r="42" spans="1:93" ht="6" customHeight="1">
      <c r="A42" s="662"/>
      <c r="B42" s="662"/>
      <c r="C42" s="662"/>
      <c r="D42" s="662"/>
      <c r="E42" s="662"/>
      <c r="F42" s="662"/>
      <c r="G42" s="662"/>
      <c r="H42" s="662"/>
      <c r="I42" s="662"/>
      <c r="J42" s="662"/>
      <c r="K42" s="662"/>
      <c r="L42" s="662"/>
      <c r="M42" s="662"/>
      <c r="N42" s="662"/>
      <c r="O42" s="664"/>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645"/>
      <c r="AT42" s="645"/>
      <c r="AU42" s="645"/>
      <c r="AV42" s="645"/>
      <c r="AW42" s="645"/>
      <c r="AX42" s="645"/>
      <c r="AY42" s="645"/>
      <c r="AZ42" s="645"/>
      <c r="BA42" s="645"/>
      <c r="BB42" s="645"/>
      <c r="BC42" s="645"/>
      <c r="BD42" s="645"/>
      <c r="BE42" s="645"/>
      <c r="BF42" s="645"/>
      <c r="BG42" s="645"/>
      <c r="BH42" s="645"/>
      <c r="BI42" s="645"/>
      <c r="BJ42" s="645"/>
      <c r="BK42" s="645"/>
      <c r="BL42" s="645"/>
      <c r="BM42" s="645"/>
      <c r="BN42" s="645"/>
      <c r="BO42" s="645"/>
      <c r="BP42" s="645"/>
      <c r="BQ42" s="645"/>
      <c r="BR42" s="645"/>
      <c r="BS42" s="645"/>
      <c r="BT42" s="645"/>
      <c r="BU42" s="645"/>
      <c r="BV42" s="645"/>
      <c r="BW42" s="645"/>
      <c r="BX42" s="645"/>
      <c r="BY42" s="645"/>
      <c r="BZ42" s="645"/>
      <c r="CA42" s="645"/>
      <c r="CB42" s="645"/>
      <c r="CC42" s="645"/>
      <c r="CD42" s="645"/>
      <c r="CE42" s="645"/>
      <c r="CF42" s="645"/>
      <c r="CG42" s="645"/>
      <c r="CH42" s="645"/>
      <c r="CI42" s="666"/>
    </row>
    <row r="43" spans="1:93" ht="6" customHeight="1">
      <c r="A43" s="662"/>
      <c r="B43" s="662"/>
      <c r="C43" s="662"/>
      <c r="D43" s="662"/>
      <c r="E43" s="662"/>
      <c r="F43" s="662"/>
      <c r="G43" s="662"/>
      <c r="H43" s="662"/>
      <c r="I43" s="662"/>
      <c r="J43" s="662"/>
      <c r="K43" s="662"/>
      <c r="L43" s="662"/>
      <c r="M43" s="662"/>
      <c r="N43" s="662"/>
      <c r="O43" s="664"/>
      <c r="P43" s="645"/>
      <c r="Q43" s="645"/>
      <c r="R43" s="645"/>
      <c r="S43" s="645"/>
      <c r="T43" s="645"/>
      <c r="U43" s="645"/>
      <c r="V43" s="645"/>
      <c r="W43" s="645"/>
      <c r="X43" s="645"/>
      <c r="Y43" s="645"/>
      <c r="Z43" s="645"/>
      <c r="AA43" s="645"/>
      <c r="AB43" s="645"/>
      <c r="AC43" s="645"/>
      <c r="AD43" s="645"/>
      <c r="AE43" s="645"/>
      <c r="AF43" s="645"/>
      <c r="AG43" s="645"/>
      <c r="AH43" s="645"/>
      <c r="AI43" s="645"/>
      <c r="AJ43" s="645"/>
      <c r="AK43" s="645"/>
      <c r="AL43" s="645"/>
      <c r="AM43" s="645"/>
      <c r="AN43" s="645"/>
      <c r="AO43" s="645"/>
      <c r="AP43" s="645"/>
      <c r="AQ43" s="645"/>
      <c r="AR43" s="645"/>
      <c r="AS43" s="645"/>
      <c r="AT43" s="645"/>
      <c r="AU43" s="645"/>
      <c r="AV43" s="645"/>
      <c r="AW43" s="645"/>
      <c r="AX43" s="645"/>
      <c r="AY43" s="645"/>
      <c r="AZ43" s="645"/>
      <c r="BA43" s="645"/>
      <c r="BB43" s="645"/>
      <c r="BC43" s="645"/>
      <c r="BD43" s="645"/>
      <c r="BE43" s="645"/>
      <c r="BF43" s="645"/>
      <c r="BG43" s="645"/>
      <c r="BH43" s="645"/>
      <c r="BI43" s="645"/>
      <c r="BJ43" s="645"/>
      <c r="BK43" s="645"/>
      <c r="BL43" s="645"/>
      <c r="BM43" s="645"/>
      <c r="BN43" s="645"/>
      <c r="BO43" s="645"/>
      <c r="BP43" s="645"/>
      <c r="BQ43" s="645"/>
      <c r="BR43" s="645"/>
      <c r="BS43" s="645"/>
      <c r="BT43" s="645"/>
      <c r="BU43" s="645"/>
      <c r="BV43" s="645"/>
      <c r="BW43" s="645"/>
      <c r="BX43" s="645"/>
      <c r="BY43" s="645"/>
      <c r="BZ43" s="645"/>
      <c r="CA43" s="645"/>
      <c r="CB43" s="645"/>
      <c r="CC43" s="645"/>
      <c r="CD43" s="645"/>
      <c r="CE43" s="645"/>
      <c r="CF43" s="645"/>
      <c r="CG43" s="645"/>
      <c r="CH43" s="645"/>
      <c r="CI43" s="666"/>
    </row>
    <row r="44" spans="1:93" ht="6" customHeight="1">
      <c r="A44" s="662"/>
      <c r="B44" s="662"/>
      <c r="C44" s="662"/>
      <c r="D44" s="662"/>
      <c r="E44" s="662"/>
      <c r="F44" s="662"/>
      <c r="G44" s="662"/>
      <c r="H44" s="662"/>
      <c r="I44" s="662"/>
      <c r="J44" s="662"/>
      <c r="K44" s="662"/>
      <c r="L44" s="662"/>
      <c r="M44" s="662"/>
      <c r="N44" s="662"/>
      <c r="O44" s="665"/>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6"/>
      <c r="AQ44" s="646"/>
      <c r="AR44" s="646"/>
      <c r="AS44" s="646"/>
      <c r="AT44" s="646"/>
      <c r="AU44" s="645"/>
      <c r="AV44" s="645"/>
      <c r="AW44" s="645"/>
      <c r="AX44" s="645"/>
      <c r="AY44" s="645"/>
      <c r="AZ44" s="645"/>
      <c r="BA44" s="645"/>
      <c r="BB44" s="645"/>
      <c r="BC44" s="645"/>
      <c r="BD44" s="645"/>
      <c r="BE44" s="645"/>
      <c r="BF44" s="645"/>
      <c r="BG44" s="646"/>
      <c r="BH44" s="646"/>
      <c r="BI44" s="646"/>
      <c r="BJ44" s="646"/>
      <c r="BK44" s="646"/>
      <c r="BL44" s="646"/>
      <c r="BM44" s="646"/>
      <c r="BN44" s="646"/>
      <c r="BO44" s="646"/>
      <c r="BP44" s="646"/>
      <c r="BQ44" s="646"/>
      <c r="BR44" s="646"/>
      <c r="BS44" s="646"/>
      <c r="BT44" s="646"/>
      <c r="BU44" s="646"/>
      <c r="BV44" s="646"/>
      <c r="BW44" s="646"/>
      <c r="BX44" s="646"/>
      <c r="BY44" s="646"/>
      <c r="BZ44" s="646"/>
      <c r="CA44" s="646"/>
      <c r="CB44" s="646"/>
      <c r="CC44" s="646"/>
      <c r="CD44" s="646"/>
      <c r="CE44" s="646"/>
      <c r="CF44" s="646"/>
      <c r="CG44" s="646"/>
      <c r="CH44" s="646"/>
      <c r="CI44" s="667"/>
    </row>
    <row r="45" spans="1:93" ht="6" customHeight="1">
      <c r="A45" s="661" t="s">
        <v>218</v>
      </c>
      <c r="B45" s="662"/>
      <c r="C45" s="662"/>
      <c r="D45" s="662"/>
      <c r="E45" s="662"/>
      <c r="F45" s="662"/>
      <c r="G45" s="662"/>
      <c r="H45" s="662"/>
      <c r="I45" s="662"/>
      <c r="J45" s="662"/>
      <c r="K45" s="662"/>
      <c r="L45" s="662"/>
      <c r="M45" s="662"/>
      <c r="N45" s="662"/>
      <c r="O45" s="663"/>
      <c r="P45" s="644"/>
      <c r="Q45" s="644"/>
      <c r="R45" s="644"/>
      <c r="S45" s="614" t="s">
        <v>219</v>
      </c>
      <c r="T45" s="614"/>
      <c r="U45" s="614"/>
      <c r="V45" s="644"/>
      <c r="W45" s="644"/>
      <c r="X45" s="644"/>
      <c r="Y45" s="644"/>
      <c r="Z45" s="614" t="s">
        <v>220</v>
      </c>
      <c r="AA45" s="614"/>
      <c r="AB45" s="614"/>
      <c r="AC45" s="614"/>
      <c r="AD45" s="614"/>
      <c r="AE45" s="644"/>
      <c r="AF45" s="644"/>
      <c r="AG45" s="644"/>
      <c r="AH45" s="644"/>
      <c r="AI45" s="614" t="s">
        <v>219</v>
      </c>
      <c r="AJ45" s="614"/>
      <c r="AK45" s="614"/>
      <c r="AL45" s="644"/>
      <c r="AM45" s="644"/>
      <c r="AN45" s="644"/>
      <c r="AO45" s="644"/>
      <c r="AP45" s="545" t="s">
        <v>221</v>
      </c>
      <c r="AQ45" s="545"/>
      <c r="AR45" s="545"/>
      <c r="AS45" s="545"/>
      <c r="AT45" s="546"/>
      <c r="AU45" s="647" t="s">
        <v>222</v>
      </c>
      <c r="AV45" s="648"/>
      <c r="AW45" s="648"/>
      <c r="AX45" s="648"/>
      <c r="AY45" s="648"/>
      <c r="AZ45" s="648"/>
      <c r="BA45" s="648"/>
      <c r="BB45" s="648"/>
      <c r="BC45" s="648"/>
      <c r="BD45" s="648"/>
      <c r="BE45" s="648"/>
      <c r="BF45" s="649"/>
      <c r="BG45" s="656" t="s">
        <v>223</v>
      </c>
      <c r="BH45" s="657"/>
      <c r="BI45" s="657"/>
      <c r="BJ45" s="657"/>
      <c r="BK45" s="657"/>
      <c r="BL45" s="617"/>
      <c r="BM45" s="617"/>
      <c r="BN45" s="617"/>
      <c r="BO45" s="617"/>
      <c r="BP45" s="614" t="s">
        <v>224</v>
      </c>
      <c r="BQ45" s="614"/>
      <c r="BR45" s="614"/>
      <c r="BS45" s="614"/>
      <c r="BT45" s="614"/>
      <c r="BU45" s="614"/>
      <c r="BV45" s="614"/>
      <c r="BW45" s="614"/>
      <c r="BX45" s="614"/>
      <c r="BY45" s="614"/>
      <c r="BZ45" s="614"/>
      <c r="CA45" s="617"/>
      <c r="CB45" s="617"/>
      <c r="CC45" s="617"/>
      <c r="CD45" s="617"/>
      <c r="CE45" s="620" t="s">
        <v>221</v>
      </c>
      <c r="CF45" s="620"/>
      <c r="CG45" s="620"/>
      <c r="CH45" s="620"/>
      <c r="CI45" s="621"/>
    </row>
    <row r="46" spans="1:93" ht="6" customHeight="1">
      <c r="A46" s="662"/>
      <c r="B46" s="662"/>
      <c r="C46" s="662"/>
      <c r="D46" s="662"/>
      <c r="E46" s="662"/>
      <c r="F46" s="662"/>
      <c r="G46" s="662"/>
      <c r="H46" s="662"/>
      <c r="I46" s="662"/>
      <c r="J46" s="662"/>
      <c r="K46" s="662"/>
      <c r="L46" s="662"/>
      <c r="M46" s="662"/>
      <c r="N46" s="662"/>
      <c r="O46" s="664"/>
      <c r="P46" s="645"/>
      <c r="Q46" s="645"/>
      <c r="R46" s="645"/>
      <c r="S46" s="615"/>
      <c r="T46" s="615"/>
      <c r="U46" s="615"/>
      <c r="V46" s="645"/>
      <c r="W46" s="645"/>
      <c r="X46" s="645"/>
      <c r="Y46" s="645"/>
      <c r="Z46" s="615"/>
      <c r="AA46" s="615"/>
      <c r="AB46" s="615"/>
      <c r="AC46" s="615"/>
      <c r="AD46" s="615"/>
      <c r="AE46" s="645"/>
      <c r="AF46" s="645"/>
      <c r="AG46" s="645"/>
      <c r="AH46" s="645"/>
      <c r="AI46" s="615"/>
      <c r="AJ46" s="615"/>
      <c r="AK46" s="615"/>
      <c r="AL46" s="645"/>
      <c r="AM46" s="645"/>
      <c r="AN46" s="645"/>
      <c r="AO46" s="645"/>
      <c r="AP46" s="533"/>
      <c r="AQ46" s="533"/>
      <c r="AR46" s="533"/>
      <c r="AS46" s="533"/>
      <c r="AT46" s="549"/>
      <c r="AU46" s="650"/>
      <c r="AV46" s="651"/>
      <c r="AW46" s="651"/>
      <c r="AX46" s="651"/>
      <c r="AY46" s="651"/>
      <c r="AZ46" s="651"/>
      <c r="BA46" s="651"/>
      <c r="BB46" s="651"/>
      <c r="BC46" s="651"/>
      <c r="BD46" s="651"/>
      <c r="BE46" s="651"/>
      <c r="BF46" s="652"/>
      <c r="BG46" s="658"/>
      <c r="BH46" s="532"/>
      <c r="BI46" s="532"/>
      <c r="BJ46" s="532"/>
      <c r="BK46" s="532"/>
      <c r="BL46" s="618"/>
      <c r="BM46" s="618"/>
      <c r="BN46" s="618"/>
      <c r="BO46" s="618"/>
      <c r="BP46" s="615"/>
      <c r="BQ46" s="615"/>
      <c r="BR46" s="615"/>
      <c r="BS46" s="615"/>
      <c r="BT46" s="615"/>
      <c r="BU46" s="615"/>
      <c r="BV46" s="615"/>
      <c r="BW46" s="615"/>
      <c r="BX46" s="615"/>
      <c r="BY46" s="615"/>
      <c r="BZ46" s="615"/>
      <c r="CA46" s="618"/>
      <c r="CB46" s="618"/>
      <c r="CC46" s="618"/>
      <c r="CD46" s="618"/>
      <c r="CE46" s="622"/>
      <c r="CF46" s="622"/>
      <c r="CG46" s="622"/>
      <c r="CH46" s="622"/>
      <c r="CI46" s="623"/>
    </row>
    <row r="47" spans="1:93" ht="6" customHeight="1">
      <c r="A47" s="662"/>
      <c r="B47" s="662"/>
      <c r="C47" s="662"/>
      <c r="D47" s="662"/>
      <c r="E47" s="662"/>
      <c r="F47" s="662"/>
      <c r="G47" s="662"/>
      <c r="H47" s="662"/>
      <c r="I47" s="662"/>
      <c r="J47" s="662"/>
      <c r="K47" s="662"/>
      <c r="L47" s="662"/>
      <c r="M47" s="662"/>
      <c r="N47" s="662"/>
      <c r="O47" s="664"/>
      <c r="P47" s="645"/>
      <c r="Q47" s="645"/>
      <c r="R47" s="645"/>
      <c r="S47" s="615"/>
      <c r="T47" s="615"/>
      <c r="U47" s="615"/>
      <c r="V47" s="645"/>
      <c r="W47" s="645"/>
      <c r="X47" s="645"/>
      <c r="Y47" s="645"/>
      <c r="Z47" s="615"/>
      <c r="AA47" s="615"/>
      <c r="AB47" s="615"/>
      <c r="AC47" s="615"/>
      <c r="AD47" s="615"/>
      <c r="AE47" s="645"/>
      <c r="AF47" s="645"/>
      <c r="AG47" s="645"/>
      <c r="AH47" s="645"/>
      <c r="AI47" s="615"/>
      <c r="AJ47" s="615"/>
      <c r="AK47" s="615"/>
      <c r="AL47" s="645"/>
      <c r="AM47" s="645"/>
      <c r="AN47" s="645"/>
      <c r="AO47" s="645"/>
      <c r="AP47" s="533"/>
      <c r="AQ47" s="533"/>
      <c r="AR47" s="533"/>
      <c r="AS47" s="533"/>
      <c r="AT47" s="549"/>
      <c r="AU47" s="650"/>
      <c r="AV47" s="651"/>
      <c r="AW47" s="651"/>
      <c r="AX47" s="651"/>
      <c r="AY47" s="651"/>
      <c r="AZ47" s="651"/>
      <c r="BA47" s="651"/>
      <c r="BB47" s="651"/>
      <c r="BC47" s="651"/>
      <c r="BD47" s="651"/>
      <c r="BE47" s="651"/>
      <c r="BF47" s="652"/>
      <c r="BG47" s="658"/>
      <c r="BH47" s="532"/>
      <c r="BI47" s="532"/>
      <c r="BJ47" s="532"/>
      <c r="BK47" s="532"/>
      <c r="BL47" s="618"/>
      <c r="BM47" s="618"/>
      <c r="BN47" s="618"/>
      <c r="BO47" s="618"/>
      <c r="BP47" s="615"/>
      <c r="BQ47" s="615"/>
      <c r="BR47" s="615"/>
      <c r="BS47" s="615"/>
      <c r="BT47" s="615"/>
      <c r="BU47" s="615"/>
      <c r="BV47" s="615"/>
      <c r="BW47" s="615"/>
      <c r="BX47" s="615"/>
      <c r="BY47" s="615"/>
      <c r="BZ47" s="615"/>
      <c r="CA47" s="618"/>
      <c r="CB47" s="618"/>
      <c r="CC47" s="618"/>
      <c r="CD47" s="618"/>
      <c r="CE47" s="622"/>
      <c r="CF47" s="622"/>
      <c r="CG47" s="622"/>
      <c r="CH47" s="622"/>
      <c r="CI47" s="623"/>
    </row>
    <row r="48" spans="1:93" ht="6" customHeight="1">
      <c r="A48" s="662"/>
      <c r="B48" s="662"/>
      <c r="C48" s="662"/>
      <c r="D48" s="662"/>
      <c r="E48" s="662"/>
      <c r="F48" s="662"/>
      <c r="G48" s="662"/>
      <c r="H48" s="662"/>
      <c r="I48" s="662"/>
      <c r="J48" s="662"/>
      <c r="K48" s="662"/>
      <c r="L48" s="662"/>
      <c r="M48" s="662"/>
      <c r="N48" s="662"/>
      <c r="O48" s="665"/>
      <c r="P48" s="646"/>
      <c r="Q48" s="646"/>
      <c r="R48" s="646"/>
      <c r="S48" s="616"/>
      <c r="T48" s="616"/>
      <c r="U48" s="616"/>
      <c r="V48" s="646"/>
      <c r="W48" s="646"/>
      <c r="X48" s="646"/>
      <c r="Y48" s="646"/>
      <c r="Z48" s="616"/>
      <c r="AA48" s="616"/>
      <c r="AB48" s="616"/>
      <c r="AC48" s="616"/>
      <c r="AD48" s="616"/>
      <c r="AE48" s="646"/>
      <c r="AF48" s="646"/>
      <c r="AG48" s="646"/>
      <c r="AH48" s="646"/>
      <c r="AI48" s="616"/>
      <c r="AJ48" s="616"/>
      <c r="AK48" s="616"/>
      <c r="AL48" s="646"/>
      <c r="AM48" s="646"/>
      <c r="AN48" s="646"/>
      <c r="AO48" s="646"/>
      <c r="AP48" s="552"/>
      <c r="AQ48" s="552"/>
      <c r="AR48" s="552"/>
      <c r="AS48" s="552"/>
      <c r="AT48" s="553"/>
      <c r="AU48" s="653"/>
      <c r="AV48" s="654"/>
      <c r="AW48" s="654"/>
      <c r="AX48" s="654"/>
      <c r="AY48" s="654"/>
      <c r="AZ48" s="654"/>
      <c r="BA48" s="654"/>
      <c r="BB48" s="654"/>
      <c r="BC48" s="654"/>
      <c r="BD48" s="654"/>
      <c r="BE48" s="654"/>
      <c r="BF48" s="655"/>
      <c r="BG48" s="659"/>
      <c r="BH48" s="660"/>
      <c r="BI48" s="660"/>
      <c r="BJ48" s="660"/>
      <c r="BK48" s="660"/>
      <c r="BL48" s="619"/>
      <c r="BM48" s="619"/>
      <c r="BN48" s="619"/>
      <c r="BO48" s="619"/>
      <c r="BP48" s="616"/>
      <c r="BQ48" s="616"/>
      <c r="BR48" s="616"/>
      <c r="BS48" s="616"/>
      <c r="BT48" s="616"/>
      <c r="BU48" s="616"/>
      <c r="BV48" s="616"/>
      <c r="BW48" s="616"/>
      <c r="BX48" s="616"/>
      <c r="BY48" s="616"/>
      <c r="BZ48" s="616"/>
      <c r="CA48" s="619"/>
      <c r="CB48" s="619"/>
      <c r="CC48" s="619"/>
      <c r="CD48" s="619"/>
      <c r="CE48" s="624"/>
      <c r="CF48" s="624"/>
      <c r="CG48" s="624"/>
      <c r="CH48" s="624"/>
      <c r="CI48" s="625"/>
    </row>
    <row r="49" spans="1:87" ht="6" customHeight="1">
      <c r="A49" s="626" t="s">
        <v>225</v>
      </c>
      <c r="B49" s="627"/>
      <c r="C49" s="627"/>
      <c r="D49" s="628"/>
      <c r="E49" s="634" t="s">
        <v>226</v>
      </c>
      <c r="F49" s="634"/>
      <c r="G49" s="634"/>
      <c r="H49" s="634"/>
      <c r="I49" s="634"/>
      <c r="J49" s="634"/>
      <c r="K49" s="634"/>
      <c r="L49" s="634"/>
      <c r="M49" s="634"/>
      <c r="N49" s="634"/>
      <c r="O49" s="634"/>
      <c r="P49" s="634"/>
      <c r="Q49" s="634"/>
      <c r="R49" s="634"/>
      <c r="S49" s="634"/>
      <c r="T49" s="634"/>
      <c r="U49" s="634"/>
      <c r="V49" s="634"/>
      <c r="W49" s="634"/>
      <c r="X49" s="635"/>
      <c r="Y49" s="640" t="s">
        <v>227</v>
      </c>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6"/>
      <c r="AV49" s="636"/>
      <c r="AW49" s="636"/>
      <c r="AX49" s="636"/>
      <c r="AY49" s="636"/>
      <c r="AZ49" s="636"/>
      <c r="BA49" s="636"/>
      <c r="BB49" s="636"/>
      <c r="BC49" s="636"/>
      <c r="BD49" s="636"/>
      <c r="BE49" s="636"/>
      <c r="BF49" s="636"/>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5"/>
      <c r="CC49" s="640" t="s">
        <v>23</v>
      </c>
      <c r="CD49" s="634"/>
      <c r="CE49" s="634"/>
      <c r="CF49" s="634"/>
      <c r="CG49" s="634"/>
      <c r="CH49" s="634"/>
      <c r="CI49" s="635"/>
    </row>
    <row r="50" spans="1:87" ht="6" customHeight="1">
      <c r="A50" s="629"/>
      <c r="B50" s="630"/>
      <c r="C50" s="630"/>
      <c r="D50" s="631"/>
      <c r="E50" s="636"/>
      <c r="F50" s="636"/>
      <c r="G50" s="636"/>
      <c r="H50" s="636"/>
      <c r="I50" s="636"/>
      <c r="J50" s="636"/>
      <c r="K50" s="636"/>
      <c r="L50" s="636"/>
      <c r="M50" s="636"/>
      <c r="N50" s="636"/>
      <c r="O50" s="636"/>
      <c r="P50" s="636"/>
      <c r="Q50" s="636"/>
      <c r="R50" s="636"/>
      <c r="S50" s="636"/>
      <c r="T50" s="636"/>
      <c r="U50" s="636"/>
      <c r="V50" s="636"/>
      <c r="W50" s="636"/>
      <c r="X50" s="637"/>
      <c r="Y50" s="641"/>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6"/>
      <c r="BS50" s="636"/>
      <c r="BT50" s="636"/>
      <c r="BU50" s="636"/>
      <c r="BV50" s="636"/>
      <c r="BW50" s="636"/>
      <c r="BX50" s="636"/>
      <c r="BY50" s="636"/>
      <c r="BZ50" s="636"/>
      <c r="CA50" s="636"/>
      <c r="CB50" s="637"/>
      <c r="CC50" s="641"/>
      <c r="CD50" s="636"/>
      <c r="CE50" s="636"/>
      <c r="CF50" s="636"/>
      <c r="CG50" s="636"/>
      <c r="CH50" s="636"/>
      <c r="CI50" s="637"/>
    </row>
    <row r="51" spans="1:87" ht="6" customHeight="1">
      <c r="A51" s="629"/>
      <c r="B51" s="630"/>
      <c r="C51" s="630"/>
      <c r="D51" s="631"/>
      <c r="E51" s="636"/>
      <c r="F51" s="636"/>
      <c r="G51" s="636"/>
      <c r="H51" s="636"/>
      <c r="I51" s="636"/>
      <c r="J51" s="636"/>
      <c r="K51" s="636"/>
      <c r="L51" s="636"/>
      <c r="M51" s="636"/>
      <c r="N51" s="636"/>
      <c r="O51" s="636"/>
      <c r="P51" s="636"/>
      <c r="Q51" s="636"/>
      <c r="R51" s="636"/>
      <c r="S51" s="636"/>
      <c r="T51" s="636"/>
      <c r="U51" s="636"/>
      <c r="V51" s="636"/>
      <c r="W51" s="636"/>
      <c r="X51" s="637"/>
      <c r="Y51" s="641"/>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6"/>
      <c r="BV51" s="636"/>
      <c r="BW51" s="636"/>
      <c r="BX51" s="636"/>
      <c r="BY51" s="636"/>
      <c r="BZ51" s="636"/>
      <c r="CA51" s="636"/>
      <c r="CB51" s="637"/>
      <c r="CC51" s="641"/>
      <c r="CD51" s="636"/>
      <c r="CE51" s="636"/>
      <c r="CF51" s="636"/>
      <c r="CG51" s="636"/>
      <c r="CH51" s="636"/>
      <c r="CI51" s="637"/>
    </row>
    <row r="52" spans="1:87" ht="6" customHeight="1">
      <c r="A52" s="629"/>
      <c r="B52" s="630"/>
      <c r="C52" s="630"/>
      <c r="D52" s="631"/>
      <c r="E52" s="638"/>
      <c r="F52" s="638"/>
      <c r="G52" s="638"/>
      <c r="H52" s="638"/>
      <c r="I52" s="638"/>
      <c r="J52" s="638"/>
      <c r="K52" s="638"/>
      <c r="L52" s="638"/>
      <c r="M52" s="638"/>
      <c r="N52" s="638"/>
      <c r="O52" s="638"/>
      <c r="P52" s="638"/>
      <c r="Q52" s="638"/>
      <c r="R52" s="638"/>
      <c r="S52" s="638"/>
      <c r="T52" s="638"/>
      <c r="U52" s="638"/>
      <c r="V52" s="638"/>
      <c r="W52" s="638"/>
      <c r="X52" s="639"/>
      <c r="Y52" s="642"/>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9"/>
      <c r="CC52" s="642"/>
      <c r="CD52" s="638"/>
      <c r="CE52" s="638"/>
      <c r="CF52" s="638"/>
      <c r="CG52" s="638"/>
      <c r="CH52" s="638"/>
      <c r="CI52" s="639"/>
    </row>
    <row r="53" spans="1:87" ht="6" customHeight="1">
      <c r="A53" s="629"/>
      <c r="B53" s="630"/>
      <c r="C53" s="630"/>
      <c r="D53" s="631"/>
      <c r="E53" s="606" t="s">
        <v>228</v>
      </c>
      <c r="F53" s="606"/>
      <c r="G53" s="606"/>
      <c r="H53" s="609"/>
      <c r="I53" s="609"/>
      <c r="J53" s="609"/>
      <c r="K53" s="609"/>
      <c r="L53" s="609"/>
      <c r="M53" s="609"/>
      <c r="N53" s="609"/>
      <c r="O53" s="609"/>
      <c r="P53" s="609"/>
      <c r="Q53" s="609"/>
      <c r="R53" s="609"/>
      <c r="S53" s="609"/>
      <c r="T53" s="609"/>
      <c r="U53" s="609"/>
      <c r="V53" s="609"/>
      <c r="W53" s="609"/>
      <c r="X53" s="609"/>
      <c r="Y53" s="643"/>
      <c r="Z53" s="643"/>
      <c r="AA53" s="643"/>
      <c r="AB53" s="643"/>
      <c r="AC53" s="643"/>
      <c r="AD53" s="643"/>
      <c r="AE53" s="643"/>
      <c r="AF53" s="643"/>
      <c r="AG53" s="643"/>
      <c r="AH53" s="643"/>
      <c r="AI53" s="643"/>
      <c r="AJ53" s="643"/>
      <c r="AK53" s="643"/>
      <c r="AL53" s="643"/>
      <c r="AM53" s="643"/>
      <c r="AN53" s="643"/>
      <c r="AO53" s="643"/>
      <c r="AP53" s="643"/>
      <c r="AQ53" s="643"/>
      <c r="AR53" s="643"/>
      <c r="AS53" s="643"/>
      <c r="AT53" s="643"/>
      <c r="AU53" s="643"/>
      <c r="AV53" s="643"/>
      <c r="AW53" s="643"/>
      <c r="AX53" s="643"/>
      <c r="AY53" s="643"/>
      <c r="AZ53" s="643"/>
      <c r="BA53" s="643"/>
      <c r="BB53" s="643"/>
      <c r="BC53" s="643"/>
      <c r="BD53" s="643"/>
      <c r="BE53" s="643"/>
      <c r="BF53" s="643"/>
      <c r="BG53" s="643"/>
      <c r="BH53" s="643"/>
      <c r="BI53" s="643"/>
      <c r="BJ53" s="643"/>
      <c r="BK53" s="643"/>
      <c r="BL53" s="643"/>
      <c r="BM53" s="643"/>
      <c r="BN53" s="643"/>
      <c r="BO53" s="643"/>
      <c r="BP53" s="643"/>
      <c r="BQ53" s="643"/>
      <c r="BR53" s="643"/>
      <c r="BS53" s="643"/>
      <c r="BT53" s="643"/>
      <c r="BU53" s="643"/>
      <c r="BV53" s="643"/>
      <c r="BW53" s="643"/>
      <c r="BX53" s="643"/>
      <c r="BY53" s="643"/>
      <c r="BZ53" s="643"/>
      <c r="CA53" s="643"/>
      <c r="CB53" s="643"/>
      <c r="CC53" s="609"/>
      <c r="CD53" s="609"/>
      <c r="CE53" s="609"/>
      <c r="CF53" s="609"/>
      <c r="CG53" s="611"/>
      <c r="CH53" s="612" t="s">
        <v>229</v>
      </c>
      <c r="CI53" s="613"/>
    </row>
    <row r="54" spans="1:87" ht="6" customHeight="1">
      <c r="A54" s="629"/>
      <c r="B54" s="630"/>
      <c r="C54" s="630"/>
      <c r="D54" s="631"/>
      <c r="E54" s="607"/>
      <c r="F54" s="607"/>
      <c r="G54" s="607"/>
      <c r="H54" s="554"/>
      <c r="I54" s="554"/>
      <c r="J54" s="554"/>
      <c r="K54" s="554"/>
      <c r="L54" s="554"/>
      <c r="M54" s="554"/>
      <c r="N54" s="554"/>
      <c r="O54" s="554"/>
      <c r="P54" s="554"/>
      <c r="Q54" s="554"/>
      <c r="R54" s="554"/>
      <c r="S54" s="554"/>
      <c r="T54" s="554"/>
      <c r="U54" s="554"/>
      <c r="V54" s="554"/>
      <c r="W54" s="554"/>
      <c r="X54" s="554"/>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83"/>
      <c r="AU54" s="583"/>
      <c r="AV54" s="583"/>
      <c r="AW54" s="583"/>
      <c r="AX54" s="583"/>
      <c r="AY54" s="583"/>
      <c r="AZ54" s="583"/>
      <c r="BA54" s="583"/>
      <c r="BB54" s="583"/>
      <c r="BC54" s="583"/>
      <c r="BD54" s="583"/>
      <c r="BE54" s="583"/>
      <c r="BF54" s="583"/>
      <c r="BG54" s="583"/>
      <c r="BH54" s="583"/>
      <c r="BI54" s="583"/>
      <c r="BJ54" s="583"/>
      <c r="BK54" s="583"/>
      <c r="BL54" s="583"/>
      <c r="BM54" s="583"/>
      <c r="BN54" s="583"/>
      <c r="BO54" s="583"/>
      <c r="BP54" s="583"/>
      <c r="BQ54" s="583"/>
      <c r="BR54" s="583"/>
      <c r="BS54" s="583"/>
      <c r="BT54" s="583"/>
      <c r="BU54" s="583"/>
      <c r="BV54" s="583"/>
      <c r="BW54" s="583"/>
      <c r="BX54" s="583"/>
      <c r="BY54" s="583"/>
      <c r="BZ54" s="583"/>
      <c r="CA54" s="583"/>
      <c r="CB54" s="583"/>
      <c r="CC54" s="554"/>
      <c r="CD54" s="554"/>
      <c r="CE54" s="554"/>
      <c r="CF54" s="554"/>
      <c r="CG54" s="555"/>
      <c r="CH54" s="558"/>
      <c r="CI54" s="559"/>
    </row>
    <row r="55" spans="1:87" ht="6" customHeight="1">
      <c r="A55" s="629"/>
      <c r="B55" s="630"/>
      <c r="C55" s="630"/>
      <c r="D55" s="631"/>
      <c r="E55" s="607"/>
      <c r="F55" s="607"/>
      <c r="G55" s="607"/>
      <c r="H55" s="554"/>
      <c r="I55" s="554"/>
      <c r="J55" s="554"/>
      <c r="K55" s="554"/>
      <c r="L55" s="554"/>
      <c r="M55" s="554"/>
      <c r="N55" s="554"/>
      <c r="O55" s="554"/>
      <c r="P55" s="554"/>
      <c r="Q55" s="554"/>
      <c r="R55" s="554"/>
      <c r="S55" s="554"/>
      <c r="T55" s="554"/>
      <c r="U55" s="554"/>
      <c r="V55" s="554"/>
      <c r="W55" s="554"/>
      <c r="X55" s="554"/>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3"/>
      <c r="BJ55" s="583"/>
      <c r="BK55" s="583"/>
      <c r="BL55" s="583"/>
      <c r="BM55" s="583"/>
      <c r="BN55" s="583"/>
      <c r="BO55" s="583"/>
      <c r="BP55" s="583"/>
      <c r="BQ55" s="583"/>
      <c r="BR55" s="583"/>
      <c r="BS55" s="583"/>
      <c r="BT55" s="583"/>
      <c r="BU55" s="583"/>
      <c r="BV55" s="583"/>
      <c r="BW55" s="583"/>
      <c r="BX55" s="583"/>
      <c r="BY55" s="583"/>
      <c r="BZ55" s="583"/>
      <c r="CA55" s="583"/>
      <c r="CB55" s="583"/>
      <c r="CC55" s="554"/>
      <c r="CD55" s="554"/>
      <c r="CE55" s="554"/>
      <c r="CF55" s="554"/>
      <c r="CG55" s="555"/>
      <c r="CH55" s="558"/>
      <c r="CI55" s="559"/>
    </row>
    <row r="56" spans="1:87" ht="6" customHeight="1">
      <c r="A56" s="629"/>
      <c r="B56" s="630"/>
      <c r="C56" s="630"/>
      <c r="D56" s="631"/>
      <c r="E56" s="607"/>
      <c r="F56" s="607"/>
      <c r="G56" s="607"/>
      <c r="H56" s="554"/>
      <c r="I56" s="554"/>
      <c r="J56" s="554"/>
      <c r="K56" s="554"/>
      <c r="L56" s="554"/>
      <c r="M56" s="554"/>
      <c r="N56" s="554"/>
      <c r="O56" s="554"/>
      <c r="P56" s="554"/>
      <c r="Q56" s="554"/>
      <c r="R56" s="554"/>
      <c r="S56" s="554"/>
      <c r="T56" s="554"/>
      <c r="U56" s="554"/>
      <c r="V56" s="554"/>
      <c r="W56" s="554"/>
      <c r="X56" s="554"/>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3"/>
      <c r="AY56" s="583"/>
      <c r="AZ56" s="583"/>
      <c r="BA56" s="583"/>
      <c r="BB56" s="583"/>
      <c r="BC56" s="583"/>
      <c r="BD56" s="583"/>
      <c r="BE56" s="583"/>
      <c r="BF56" s="583"/>
      <c r="BG56" s="583"/>
      <c r="BH56" s="583"/>
      <c r="BI56" s="583"/>
      <c r="BJ56" s="583"/>
      <c r="BK56" s="583"/>
      <c r="BL56" s="583"/>
      <c r="BM56" s="583"/>
      <c r="BN56" s="583"/>
      <c r="BO56" s="583"/>
      <c r="BP56" s="583"/>
      <c r="BQ56" s="583"/>
      <c r="BR56" s="583"/>
      <c r="BS56" s="583"/>
      <c r="BT56" s="583"/>
      <c r="BU56" s="583"/>
      <c r="BV56" s="583"/>
      <c r="BW56" s="583"/>
      <c r="BX56" s="583"/>
      <c r="BY56" s="583"/>
      <c r="BZ56" s="583"/>
      <c r="CA56" s="583"/>
      <c r="CB56" s="583"/>
      <c r="CC56" s="554"/>
      <c r="CD56" s="554"/>
      <c r="CE56" s="554"/>
      <c r="CF56" s="554"/>
      <c r="CG56" s="555"/>
      <c r="CH56" s="558" t="s">
        <v>229</v>
      </c>
      <c r="CI56" s="559"/>
    </row>
    <row r="57" spans="1:87" ht="6" customHeight="1">
      <c r="A57" s="629"/>
      <c r="B57" s="630"/>
      <c r="C57" s="630"/>
      <c r="D57" s="631"/>
      <c r="E57" s="607"/>
      <c r="F57" s="607"/>
      <c r="G57" s="607"/>
      <c r="H57" s="554"/>
      <c r="I57" s="554"/>
      <c r="J57" s="554"/>
      <c r="K57" s="554"/>
      <c r="L57" s="554"/>
      <c r="M57" s="554"/>
      <c r="N57" s="554"/>
      <c r="O57" s="554"/>
      <c r="P57" s="554"/>
      <c r="Q57" s="554"/>
      <c r="R57" s="554"/>
      <c r="S57" s="554"/>
      <c r="T57" s="554"/>
      <c r="U57" s="554"/>
      <c r="V57" s="554"/>
      <c r="W57" s="554"/>
      <c r="X57" s="554"/>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3"/>
      <c r="AV57" s="583"/>
      <c r="AW57" s="583"/>
      <c r="AX57" s="583"/>
      <c r="AY57" s="583"/>
      <c r="AZ57" s="583"/>
      <c r="BA57" s="583"/>
      <c r="BB57" s="583"/>
      <c r="BC57" s="583"/>
      <c r="BD57" s="583"/>
      <c r="BE57" s="583"/>
      <c r="BF57" s="583"/>
      <c r="BG57" s="583"/>
      <c r="BH57" s="583"/>
      <c r="BI57" s="583"/>
      <c r="BJ57" s="583"/>
      <c r="BK57" s="583"/>
      <c r="BL57" s="583"/>
      <c r="BM57" s="583"/>
      <c r="BN57" s="583"/>
      <c r="BO57" s="583"/>
      <c r="BP57" s="583"/>
      <c r="BQ57" s="583"/>
      <c r="BR57" s="583"/>
      <c r="BS57" s="583"/>
      <c r="BT57" s="583"/>
      <c r="BU57" s="583"/>
      <c r="BV57" s="583"/>
      <c r="BW57" s="583"/>
      <c r="BX57" s="583"/>
      <c r="BY57" s="583"/>
      <c r="BZ57" s="583"/>
      <c r="CA57" s="583"/>
      <c r="CB57" s="583"/>
      <c r="CC57" s="554"/>
      <c r="CD57" s="554"/>
      <c r="CE57" s="554"/>
      <c r="CF57" s="554"/>
      <c r="CG57" s="555"/>
      <c r="CH57" s="558"/>
      <c r="CI57" s="559"/>
    </row>
    <row r="58" spans="1:87" ht="6" customHeight="1">
      <c r="A58" s="629"/>
      <c r="B58" s="630"/>
      <c r="C58" s="630"/>
      <c r="D58" s="631"/>
      <c r="E58" s="607"/>
      <c r="F58" s="607"/>
      <c r="G58" s="607"/>
      <c r="H58" s="554"/>
      <c r="I58" s="554"/>
      <c r="J58" s="554"/>
      <c r="K58" s="554"/>
      <c r="L58" s="554"/>
      <c r="M58" s="554"/>
      <c r="N58" s="554"/>
      <c r="O58" s="554"/>
      <c r="P58" s="554"/>
      <c r="Q58" s="554"/>
      <c r="R58" s="554"/>
      <c r="S58" s="554"/>
      <c r="T58" s="554"/>
      <c r="U58" s="554"/>
      <c r="V58" s="554"/>
      <c r="W58" s="554"/>
      <c r="X58" s="554"/>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3"/>
      <c r="BE58" s="583"/>
      <c r="BF58" s="583"/>
      <c r="BG58" s="583"/>
      <c r="BH58" s="583"/>
      <c r="BI58" s="583"/>
      <c r="BJ58" s="583"/>
      <c r="BK58" s="583"/>
      <c r="BL58" s="583"/>
      <c r="BM58" s="583"/>
      <c r="BN58" s="583"/>
      <c r="BO58" s="583"/>
      <c r="BP58" s="583"/>
      <c r="BQ58" s="583"/>
      <c r="BR58" s="583"/>
      <c r="BS58" s="583"/>
      <c r="BT58" s="583"/>
      <c r="BU58" s="583"/>
      <c r="BV58" s="583"/>
      <c r="BW58" s="583"/>
      <c r="BX58" s="583"/>
      <c r="BY58" s="583"/>
      <c r="BZ58" s="583"/>
      <c r="CA58" s="583"/>
      <c r="CB58" s="583"/>
      <c r="CC58" s="554"/>
      <c r="CD58" s="554"/>
      <c r="CE58" s="554"/>
      <c r="CF58" s="554"/>
      <c r="CG58" s="555"/>
      <c r="CH58" s="558"/>
      <c r="CI58" s="559"/>
    </row>
    <row r="59" spans="1:87" ht="6" customHeight="1">
      <c r="A59" s="629"/>
      <c r="B59" s="630"/>
      <c r="C59" s="630"/>
      <c r="D59" s="631"/>
      <c r="E59" s="607"/>
      <c r="F59" s="607"/>
      <c r="G59" s="607"/>
      <c r="H59" s="554"/>
      <c r="I59" s="554"/>
      <c r="J59" s="554"/>
      <c r="K59" s="554"/>
      <c r="L59" s="554"/>
      <c r="M59" s="554"/>
      <c r="N59" s="554"/>
      <c r="O59" s="554"/>
      <c r="P59" s="554"/>
      <c r="Q59" s="554"/>
      <c r="R59" s="554"/>
      <c r="S59" s="554"/>
      <c r="T59" s="554"/>
      <c r="U59" s="554"/>
      <c r="V59" s="554"/>
      <c r="W59" s="554"/>
      <c r="X59" s="554"/>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3"/>
      <c r="BE59" s="583"/>
      <c r="BF59" s="583"/>
      <c r="BG59" s="583"/>
      <c r="BH59" s="583"/>
      <c r="BI59" s="583"/>
      <c r="BJ59" s="583"/>
      <c r="BK59" s="583"/>
      <c r="BL59" s="583"/>
      <c r="BM59" s="583"/>
      <c r="BN59" s="583"/>
      <c r="BO59" s="583"/>
      <c r="BP59" s="583"/>
      <c r="BQ59" s="583"/>
      <c r="BR59" s="583"/>
      <c r="BS59" s="583"/>
      <c r="BT59" s="583"/>
      <c r="BU59" s="583"/>
      <c r="BV59" s="583"/>
      <c r="BW59" s="583"/>
      <c r="BX59" s="583"/>
      <c r="BY59" s="583"/>
      <c r="BZ59" s="583"/>
      <c r="CA59" s="583"/>
      <c r="CB59" s="583"/>
      <c r="CC59" s="554"/>
      <c r="CD59" s="554"/>
      <c r="CE59" s="554"/>
      <c r="CF59" s="554"/>
      <c r="CG59" s="555"/>
      <c r="CH59" s="558" t="s">
        <v>229</v>
      </c>
      <c r="CI59" s="559"/>
    </row>
    <row r="60" spans="1:87" ht="6" customHeight="1">
      <c r="A60" s="629"/>
      <c r="B60" s="630"/>
      <c r="C60" s="630"/>
      <c r="D60" s="631"/>
      <c r="E60" s="607"/>
      <c r="F60" s="607"/>
      <c r="G60" s="607"/>
      <c r="H60" s="554"/>
      <c r="I60" s="554"/>
      <c r="J60" s="554"/>
      <c r="K60" s="554"/>
      <c r="L60" s="554"/>
      <c r="M60" s="554"/>
      <c r="N60" s="554"/>
      <c r="O60" s="554"/>
      <c r="P60" s="554"/>
      <c r="Q60" s="554"/>
      <c r="R60" s="554"/>
      <c r="S60" s="554"/>
      <c r="T60" s="554"/>
      <c r="U60" s="554"/>
      <c r="V60" s="554"/>
      <c r="W60" s="554"/>
      <c r="X60" s="554"/>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3"/>
      <c r="AY60" s="583"/>
      <c r="AZ60" s="583"/>
      <c r="BA60" s="583"/>
      <c r="BB60" s="583"/>
      <c r="BC60" s="583"/>
      <c r="BD60" s="583"/>
      <c r="BE60" s="583"/>
      <c r="BF60" s="583"/>
      <c r="BG60" s="583"/>
      <c r="BH60" s="583"/>
      <c r="BI60" s="583"/>
      <c r="BJ60" s="583"/>
      <c r="BK60" s="583"/>
      <c r="BL60" s="583"/>
      <c r="BM60" s="583"/>
      <c r="BN60" s="583"/>
      <c r="BO60" s="583"/>
      <c r="BP60" s="583"/>
      <c r="BQ60" s="583"/>
      <c r="BR60" s="583"/>
      <c r="BS60" s="583"/>
      <c r="BT60" s="583"/>
      <c r="BU60" s="583"/>
      <c r="BV60" s="583"/>
      <c r="BW60" s="583"/>
      <c r="BX60" s="583"/>
      <c r="BY60" s="583"/>
      <c r="BZ60" s="583"/>
      <c r="CA60" s="583"/>
      <c r="CB60" s="583"/>
      <c r="CC60" s="554"/>
      <c r="CD60" s="554"/>
      <c r="CE60" s="554"/>
      <c r="CF60" s="554"/>
      <c r="CG60" s="555"/>
      <c r="CH60" s="558"/>
      <c r="CI60" s="559"/>
    </row>
    <row r="61" spans="1:87" ht="6" customHeight="1">
      <c r="A61" s="629"/>
      <c r="B61" s="630"/>
      <c r="C61" s="630"/>
      <c r="D61" s="631"/>
      <c r="E61" s="607"/>
      <c r="F61" s="607"/>
      <c r="G61" s="607"/>
      <c r="H61" s="554"/>
      <c r="I61" s="554"/>
      <c r="J61" s="554"/>
      <c r="K61" s="554"/>
      <c r="L61" s="554"/>
      <c r="M61" s="554"/>
      <c r="N61" s="554"/>
      <c r="O61" s="554"/>
      <c r="P61" s="554"/>
      <c r="Q61" s="554"/>
      <c r="R61" s="554"/>
      <c r="S61" s="554"/>
      <c r="T61" s="554"/>
      <c r="U61" s="554"/>
      <c r="V61" s="554"/>
      <c r="W61" s="554"/>
      <c r="X61" s="554"/>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3"/>
      <c r="AV61" s="583"/>
      <c r="AW61" s="583"/>
      <c r="AX61" s="583"/>
      <c r="AY61" s="583"/>
      <c r="AZ61" s="583"/>
      <c r="BA61" s="583"/>
      <c r="BB61" s="583"/>
      <c r="BC61" s="583"/>
      <c r="BD61" s="583"/>
      <c r="BE61" s="583"/>
      <c r="BF61" s="583"/>
      <c r="BG61" s="583"/>
      <c r="BH61" s="583"/>
      <c r="BI61" s="583"/>
      <c r="BJ61" s="583"/>
      <c r="BK61" s="583"/>
      <c r="BL61" s="583"/>
      <c r="BM61" s="583"/>
      <c r="BN61" s="583"/>
      <c r="BO61" s="583"/>
      <c r="BP61" s="583"/>
      <c r="BQ61" s="583"/>
      <c r="BR61" s="583"/>
      <c r="BS61" s="583"/>
      <c r="BT61" s="583"/>
      <c r="BU61" s="583"/>
      <c r="BV61" s="583"/>
      <c r="BW61" s="583"/>
      <c r="BX61" s="583"/>
      <c r="BY61" s="583"/>
      <c r="BZ61" s="583"/>
      <c r="CA61" s="583"/>
      <c r="CB61" s="583"/>
      <c r="CC61" s="554"/>
      <c r="CD61" s="554"/>
      <c r="CE61" s="554"/>
      <c r="CF61" s="554"/>
      <c r="CG61" s="555"/>
      <c r="CH61" s="558"/>
      <c r="CI61" s="559"/>
    </row>
    <row r="62" spans="1:87" ht="6" customHeight="1">
      <c r="A62" s="629"/>
      <c r="B62" s="630"/>
      <c r="C62" s="630"/>
      <c r="D62" s="631"/>
      <c r="E62" s="607"/>
      <c r="F62" s="607"/>
      <c r="G62" s="607"/>
      <c r="H62" s="554"/>
      <c r="I62" s="554"/>
      <c r="J62" s="554"/>
      <c r="K62" s="554"/>
      <c r="L62" s="554"/>
      <c r="M62" s="554"/>
      <c r="N62" s="554"/>
      <c r="O62" s="554"/>
      <c r="P62" s="554"/>
      <c r="Q62" s="554"/>
      <c r="R62" s="554"/>
      <c r="S62" s="554"/>
      <c r="T62" s="554"/>
      <c r="U62" s="554"/>
      <c r="V62" s="554"/>
      <c r="W62" s="554"/>
      <c r="X62" s="554"/>
      <c r="Y62" s="583"/>
      <c r="Z62" s="583"/>
      <c r="AA62" s="583"/>
      <c r="AB62" s="583"/>
      <c r="AC62" s="583"/>
      <c r="AD62" s="583"/>
      <c r="AE62" s="583"/>
      <c r="AF62" s="583"/>
      <c r="AG62" s="583"/>
      <c r="AH62" s="583"/>
      <c r="AI62" s="583"/>
      <c r="AJ62" s="583"/>
      <c r="AK62" s="583"/>
      <c r="AL62" s="583"/>
      <c r="AM62" s="583"/>
      <c r="AN62" s="583"/>
      <c r="AO62" s="583"/>
      <c r="AP62" s="583"/>
      <c r="AQ62" s="583"/>
      <c r="AR62" s="583"/>
      <c r="AS62" s="583"/>
      <c r="AT62" s="583"/>
      <c r="AU62" s="583"/>
      <c r="AV62" s="583"/>
      <c r="AW62" s="583"/>
      <c r="AX62" s="583"/>
      <c r="AY62" s="583"/>
      <c r="AZ62" s="583"/>
      <c r="BA62" s="583"/>
      <c r="BB62" s="583"/>
      <c r="BC62" s="583"/>
      <c r="BD62" s="583"/>
      <c r="BE62" s="583"/>
      <c r="BF62" s="583"/>
      <c r="BG62" s="583"/>
      <c r="BH62" s="583"/>
      <c r="BI62" s="583"/>
      <c r="BJ62" s="583"/>
      <c r="BK62" s="583"/>
      <c r="BL62" s="583"/>
      <c r="BM62" s="583"/>
      <c r="BN62" s="583"/>
      <c r="BO62" s="583"/>
      <c r="BP62" s="583"/>
      <c r="BQ62" s="583"/>
      <c r="BR62" s="583"/>
      <c r="BS62" s="583"/>
      <c r="BT62" s="583"/>
      <c r="BU62" s="583"/>
      <c r="BV62" s="583"/>
      <c r="BW62" s="583"/>
      <c r="BX62" s="583"/>
      <c r="BY62" s="583"/>
      <c r="BZ62" s="583"/>
      <c r="CA62" s="583"/>
      <c r="CB62" s="583"/>
      <c r="CC62" s="554"/>
      <c r="CD62" s="554"/>
      <c r="CE62" s="554"/>
      <c r="CF62" s="554"/>
      <c r="CG62" s="555"/>
      <c r="CH62" s="558" t="s">
        <v>229</v>
      </c>
      <c r="CI62" s="559"/>
    </row>
    <row r="63" spans="1:87" ht="6" customHeight="1">
      <c r="A63" s="629"/>
      <c r="B63" s="630"/>
      <c r="C63" s="630"/>
      <c r="D63" s="631"/>
      <c r="E63" s="607"/>
      <c r="F63" s="607"/>
      <c r="G63" s="607"/>
      <c r="H63" s="554"/>
      <c r="I63" s="554"/>
      <c r="J63" s="554"/>
      <c r="K63" s="554"/>
      <c r="L63" s="554"/>
      <c r="M63" s="554"/>
      <c r="N63" s="554"/>
      <c r="O63" s="554"/>
      <c r="P63" s="554"/>
      <c r="Q63" s="554"/>
      <c r="R63" s="554"/>
      <c r="S63" s="554"/>
      <c r="T63" s="554"/>
      <c r="U63" s="554"/>
      <c r="V63" s="554"/>
      <c r="W63" s="554"/>
      <c r="X63" s="554"/>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3"/>
      <c r="AY63" s="583"/>
      <c r="AZ63" s="583"/>
      <c r="BA63" s="583"/>
      <c r="BB63" s="583"/>
      <c r="BC63" s="583"/>
      <c r="BD63" s="583"/>
      <c r="BE63" s="583"/>
      <c r="BF63" s="583"/>
      <c r="BG63" s="583"/>
      <c r="BH63" s="583"/>
      <c r="BI63" s="583"/>
      <c r="BJ63" s="583"/>
      <c r="BK63" s="583"/>
      <c r="BL63" s="583"/>
      <c r="BM63" s="583"/>
      <c r="BN63" s="583"/>
      <c r="BO63" s="583"/>
      <c r="BP63" s="583"/>
      <c r="BQ63" s="583"/>
      <c r="BR63" s="583"/>
      <c r="BS63" s="583"/>
      <c r="BT63" s="583"/>
      <c r="BU63" s="583"/>
      <c r="BV63" s="583"/>
      <c r="BW63" s="583"/>
      <c r="BX63" s="583"/>
      <c r="BY63" s="583"/>
      <c r="BZ63" s="583"/>
      <c r="CA63" s="583"/>
      <c r="CB63" s="583"/>
      <c r="CC63" s="554"/>
      <c r="CD63" s="554"/>
      <c r="CE63" s="554"/>
      <c r="CF63" s="554"/>
      <c r="CG63" s="555"/>
      <c r="CH63" s="558"/>
      <c r="CI63" s="559"/>
    </row>
    <row r="64" spans="1:87" ht="6" customHeight="1">
      <c r="A64" s="629"/>
      <c r="B64" s="630"/>
      <c r="C64" s="630"/>
      <c r="D64" s="631"/>
      <c r="E64" s="607"/>
      <c r="F64" s="607"/>
      <c r="G64" s="607"/>
      <c r="H64" s="554"/>
      <c r="I64" s="554"/>
      <c r="J64" s="554"/>
      <c r="K64" s="554"/>
      <c r="L64" s="554"/>
      <c r="M64" s="554"/>
      <c r="N64" s="554"/>
      <c r="O64" s="554"/>
      <c r="P64" s="554"/>
      <c r="Q64" s="554"/>
      <c r="R64" s="554"/>
      <c r="S64" s="554"/>
      <c r="T64" s="554"/>
      <c r="U64" s="554"/>
      <c r="V64" s="554"/>
      <c r="W64" s="554"/>
      <c r="X64" s="554"/>
      <c r="Y64" s="583"/>
      <c r="Z64" s="583"/>
      <c r="AA64" s="583"/>
      <c r="AB64" s="583"/>
      <c r="AC64" s="583"/>
      <c r="AD64" s="583"/>
      <c r="AE64" s="583"/>
      <c r="AF64" s="583"/>
      <c r="AG64" s="583"/>
      <c r="AH64" s="583"/>
      <c r="AI64" s="583"/>
      <c r="AJ64" s="583"/>
      <c r="AK64" s="583"/>
      <c r="AL64" s="583"/>
      <c r="AM64" s="583"/>
      <c r="AN64" s="583"/>
      <c r="AO64" s="583"/>
      <c r="AP64" s="583"/>
      <c r="AQ64" s="583"/>
      <c r="AR64" s="583"/>
      <c r="AS64" s="583"/>
      <c r="AT64" s="583"/>
      <c r="AU64" s="583"/>
      <c r="AV64" s="583"/>
      <c r="AW64" s="583"/>
      <c r="AX64" s="583"/>
      <c r="AY64" s="583"/>
      <c r="AZ64" s="583"/>
      <c r="BA64" s="583"/>
      <c r="BB64" s="583"/>
      <c r="BC64" s="583"/>
      <c r="BD64" s="583"/>
      <c r="BE64" s="583"/>
      <c r="BF64" s="583"/>
      <c r="BG64" s="583"/>
      <c r="BH64" s="583"/>
      <c r="BI64" s="583"/>
      <c r="BJ64" s="583"/>
      <c r="BK64" s="583"/>
      <c r="BL64" s="583"/>
      <c r="BM64" s="583"/>
      <c r="BN64" s="583"/>
      <c r="BO64" s="583"/>
      <c r="BP64" s="583"/>
      <c r="BQ64" s="583"/>
      <c r="BR64" s="583"/>
      <c r="BS64" s="583"/>
      <c r="BT64" s="583"/>
      <c r="BU64" s="583"/>
      <c r="BV64" s="583"/>
      <c r="BW64" s="583"/>
      <c r="BX64" s="583"/>
      <c r="BY64" s="583"/>
      <c r="BZ64" s="583"/>
      <c r="CA64" s="583"/>
      <c r="CB64" s="583"/>
      <c r="CC64" s="554"/>
      <c r="CD64" s="554"/>
      <c r="CE64" s="554"/>
      <c r="CF64" s="554"/>
      <c r="CG64" s="555"/>
      <c r="CH64" s="558"/>
      <c r="CI64" s="559"/>
    </row>
    <row r="65" spans="1:87" ht="6" customHeight="1">
      <c r="A65" s="629"/>
      <c r="B65" s="630"/>
      <c r="C65" s="630"/>
      <c r="D65" s="631"/>
      <c r="E65" s="607"/>
      <c r="F65" s="607"/>
      <c r="G65" s="607"/>
      <c r="H65" s="554"/>
      <c r="I65" s="554"/>
      <c r="J65" s="554"/>
      <c r="K65" s="554"/>
      <c r="L65" s="554"/>
      <c r="M65" s="554"/>
      <c r="N65" s="554"/>
      <c r="O65" s="554"/>
      <c r="P65" s="554"/>
      <c r="Q65" s="554"/>
      <c r="R65" s="554"/>
      <c r="S65" s="554"/>
      <c r="T65" s="554"/>
      <c r="U65" s="554"/>
      <c r="V65" s="554"/>
      <c r="W65" s="554"/>
      <c r="X65" s="554"/>
      <c r="Y65" s="583"/>
      <c r="Z65" s="583"/>
      <c r="AA65" s="583"/>
      <c r="AB65" s="583"/>
      <c r="AC65" s="583"/>
      <c r="AD65" s="583"/>
      <c r="AE65" s="583"/>
      <c r="AF65" s="583"/>
      <c r="AG65" s="583"/>
      <c r="AH65" s="583"/>
      <c r="AI65" s="583"/>
      <c r="AJ65" s="583"/>
      <c r="AK65" s="583"/>
      <c r="AL65" s="583"/>
      <c r="AM65" s="583"/>
      <c r="AN65" s="583"/>
      <c r="AO65" s="583"/>
      <c r="AP65" s="583"/>
      <c r="AQ65" s="583"/>
      <c r="AR65" s="583"/>
      <c r="AS65" s="583"/>
      <c r="AT65" s="583"/>
      <c r="AU65" s="583"/>
      <c r="AV65" s="583"/>
      <c r="AW65" s="583"/>
      <c r="AX65" s="583"/>
      <c r="AY65" s="583"/>
      <c r="AZ65" s="583"/>
      <c r="BA65" s="583"/>
      <c r="BB65" s="583"/>
      <c r="BC65" s="583"/>
      <c r="BD65" s="583"/>
      <c r="BE65" s="583"/>
      <c r="BF65" s="583"/>
      <c r="BG65" s="583"/>
      <c r="BH65" s="583"/>
      <c r="BI65" s="583"/>
      <c r="BJ65" s="583"/>
      <c r="BK65" s="583"/>
      <c r="BL65" s="583"/>
      <c r="BM65" s="583"/>
      <c r="BN65" s="583"/>
      <c r="BO65" s="583"/>
      <c r="BP65" s="583"/>
      <c r="BQ65" s="583"/>
      <c r="BR65" s="583"/>
      <c r="BS65" s="583"/>
      <c r="BT65" s="583"/>
      <c r="BU65" s="583"/>
      <c r="BV65" s="583"/>
      <c r="BW65" s="583"/>
      <c r="BX65" s="583"/>
      <c r="BY65" s="583"/>
      <c r="BZ65" s="583"/>
      <c r="CA65" s="583"/>
      <c r="CB65" s="583"/>
      <c r="CC65" s="554"/>
      <c r="CD65" s="554"/>
      <c r="CE65" s="554"/>
      <c r="CF65" s="554"/>
      <c r="CG65" s="555"/>
      <c r="CH65" s="558" t="s">
        <v>229</v>
      </c>
      <c r="CI65" s="559"/>
    </row>
    <row r="66" spans="1:87" ht="6" customHeight="1">
      <c r="A66" s="629"/>
      <c r="B66" s="630"/>
      <c r="C66" s="630"/>
      <c r="D66" s="631"/>
      <c r="E66" s="607"/>
      <c r="F66" s="607"/>
      <c r="G66" s="607"/>
      <c r="H66" s="554"/>
      <c r="I66" s="554"/>
      <c r="J66" s="554"/>
      <c r="K66" s="554"/>
      <c r="L66" s="554"/>
      <c r="M66" s="554"/>
      <c r="N66" s="554"/>
      <c r="O66" s="554"/>
      <c r="P66" s="554"/>
      <c r="Q66" s="554"/>
      <c r="R66" s="554"/>
      <c r="S66" s="554"/>
      <c r="T66" s="554"/>
      <c r="U66" s="554"/>
      <c r="V66" s="554"/>
      <c r="W66" s="554"/>
      <c r="X66" s="554"/>
      <c r="Y66" s="583"/>
      <c r="Z66" s="583"/>
      <c r="AA66" s="583"/>
      <c r="AB66" s="583"/>
      <c r="AC66" s="583"/>
      <c r="AD66" s="583"/>
      <c r="AE66" s="583"/>
      <c r="AF66" s="583"/>
      <c r="AG66" s="583"/>
      <c r="AH66" s="583"/>
      <c r="AI66" s="583"/>
      <c r="AJ66" s="583"/>
      <c r="AK66" s="583"/>
      <c r="AL66" s="583"/>
      <c r="AM66" s="583"/>
      <c r="AN66" s="583"/>
      <c r="AO66" s="583"/>
      <c r="AP66" s="583"/>
      <c r="AQ66" s="583"/>
      <c r="AR66" s="583"/>
      <c r="AS66" s="583"/>
      <c r="AT66" s="583"/>
      <c r="AU66" s="583"/>
      <c r="AV66" s="583"/>
      <c r="AW66" s="583"/>
      <c r="AX66" s="583"/>
      <c r="AY66" s="583"/>
      <c r="AZ66" s="583"/>
      <c r="BA66" s="583"/>
      <c r="BB66" s="583"/>
      <c r="BC66" s="583"/>
      <c r="BD66" s="583"/>
      <c r="BE66" s="583"/>
      <c r="BF66" s="583"/>
      <c r="BG66" s="583"/>
      <c r="BH66" s="583"/>
      <c r="BI66" s="583"/>
      <c r="BJ66" s="583"/>
      <c r="BK66" s="583"/>
      <c r="BL66" s="583"/>
      <c r="BM66" s="583"/>
      <c r="BN66" s="583"/>
      <c r="BO66" s="583"/>
      <c r="BP66" s="583"/>
      <c r="BQ66" s="583"/>
      <c r="BR66" s="583"/>
      <c r="BS66" s="583"/>
      <c r="BT66" s="583"/>
      <c r="BU66" s="583"/>
      <c r="BV66" s="583"/>
      <c r="BW66" s="583"/>
      <c r="BX66" s="583"/>
      <c r="BY66" s="583"/>
      <c r="BZ66" s="583"/>
      <c r="CA66" s="583"/>
      <c r="CB66" s="583"/>
      <c r="CC66" s="554"/>
      <c r="CD66" s="554"/>
      <c r="CE66" s="554"/>
      <c r="CF66" s="554"/>
      <c r="CG66" s="555"/>
      <c r="CH66" s="558"/>
      <c r="CI66" s="559"/>
    </row>
    <row r="67" spans="1:87" ht="6" customHeight="1">
      <c r="A67" s="629"/>
      <c r="B67" s="630"/>
      <c r="C67" s="630"/>
      <c r="D67" s="631"/>
      <c r="E67" s="607"/>
      <c r="F67" s="607"/>
      <c r="G67" s="607"/>
      <c r="H67" s="554"/>
      <c r="I67" s="554"/>
      <c r="J67" s="554"/>
      <c r="K67" s="554"/>
      <c r="L67" s="554"/>
      <c r="M67" s="554"/>
      <c r="N67" s="554"/>
      <c r="O67" s="554"/>
      <c r="P67" s="554"/>
      <c r="Q67" s="554"/>
      <c r="R67" s="554"/>
      <c r="S67" s="554"/>
      <c r="T67" s="554"/>
      <c r="U67" s="554"/>
      <c r="V67" s="554"/>
      <c r="W67" s="554"/>
      <c r="X67" s="554"/>
      <c r="Y67" s="583"/>
      <c r="Z67" s="583"/>
      <c r="AA67" s="583"/>
      <c r="AB67" s="583"/>
      <c r="AC67" s="583"/>
      <c r="AD67" s="583"/>
      <c r="AE67" s="583"/>
      <c r="AF67" s="583"/>
      <c r="AG67" s="583"/>
      <c r="AH67" s="583"/>
      <c r="AI67" s="583"/>
      <c r="AJ67" s="583"/>
      <c r="AK67" s="583"/>
      <c r="AL67" s="583"/>
      <c r="AM67" s="583"/>
      <c r="AN67" s="583"/>
      <c r="AO67" s="583"/>
      <c r="AP67" s="583"/>
      <c r="AQ67" s="583"/>
      <c r="AR67" s="583"/>
      <c r="AS67" s="583"/>
      <c r="AT67" s="583"/>
      <c r="AU67" s="583"/>
      <c r="AV67" s="583"/>
      <c r="AW67" s="583"/>
      <c r="AX67" s="583"/>
      <c r="AY67" s="583"/>
      <c r="AZ67" s="583"/>
      <c r="BA67" s="583"/>
      <c r="BB67" s="583"/>
      <c r="BC67" s="583"/>
      <c r="BD67" s="583"/>
      <c r="BE67" s="583"/>
      <c r="BF67" s="583"/>
      <c r="BG67" s="583"/>
      <c r="BH67" s="583"/>
      <c r="BI67" s="583"/>
      <c r="BJ67" s="583"/>
      <c r="BK67" s="583"/>
      <c r="BL67" s="583"/>
      <c r="BM67" s="583"/>
      <c r="BN67" s="583"/>
      <c r="BO67" s="583"/>
      <c r="BP67" s="583"/>
      <c r="BQ67" s="583"/>
      <c r="BR67" s="583"/>
      <c r="BS67" s="583"/>
      <c r="BT67" s="583"/>
      <c r="BU67" s="583"/>
      <c r="BV67" s="583"/>
      <c r="BW67" s="583"/>
      <c r="BX67" s="583"/>
      <c r="BY67" s="583"/>
      <c r="BZ67" s="583"/>
      <c r="CA67" s="583"/>
      <c r="CB67" s="583"/>
      <c r="CC67" s="554"/>
      <c r="CD67" s="554"/>
      <c r="CE67" s="554"/>
      <c r="CF67" s="554"/>
      <c r="CG67" s="555"/>
      <c r="CH67" s="558"/>
      <c r="CI67" s="559"/>
    </row>
    <row r="68" spans="1:87" ht="6" customHeight="1">
      <c r="A68" s="629"/>
      <c r="B68" s="630"/>
      <c r="C68" s="630"/>
      <c r="D68" s="631"/>
      <c r="E68" s="607"/>
      <c r="F68" s="607"/>
      <c r="G68" s="607"/>
      <c r="H68" s="554"/>
      <c r="I68" s="554"/>
      <c r="J68" s="554"/>
      <c r="K68" s="554"/>
      <c r="L68" s="554"/>
      <c r="M68" s="554"/>
      <c r="N68" s="554"/>
      <c r="O68" s="554"/>
      <c r="P68" s="554"/>
      <c r="Q68" s="554"/>
      <c r="R68" s="554"/>
      <c r="S68" s="554"/>
      <c r="T68" s="554"/>
      <c r="U68" s="554"/>
      <c r="V68" s="554"/>
      <c r="W68" s="554"/>
      <c r="X68" s="554"/>
      <c r="Y68" s="583"/>
      <c r="Z68" s="583"/>
      <c r="AA68" s="583"/>
      <c r="AB68" s="583"/>
      <c r="AC68" s="583"/>
      <c r="AD68" s="583"/>
      <c r="AE68" s="583"/>
      <c r="AF68" s="583"/>
      <c r="AG68" s="583"/>
      <c r="AH68" s="583"/>
      <c r="AI68" s="583"/>
      <c r="AJ68" s="583"/>
      <c r="AK68" s="583"/>
      <c r="AL68" s="583"/>
      <c r="AM68" s="583"/>
      <c r="AN68" s="583"/>
      <c r="AO68" s="583"/>
      <c r="AP68" s="583"/>
      <c r="AQ68" s="583"/>
      <c r="AR68" s="583"/>
      <c r="AS68" s="583"/>
      <c r="AT68" s="583"/>
      <c r="AU68" s="583"/>
      <c r="AV68" s="583"/>
      <c r="AW68" s="583"/>
      <c r="AX68" s="583"/>
      <c r="AY68" s="583"/>
      <c r="AZ68" s="583"/>
      <c r="BA68" s="583"/>
      <c r="BB68" s="583"/>
      <c r="BC68" s="583"/>
      <c r="BD68" s="583"/>
      <c r="BE68" s="583"/>
      <c r="BF68" s="583"/>
      <c r="BG68" s="583"/>
      <c r="BH68" s="583"/>
      <c r="BI68" s="583"/>
      <c r="BJ68" s="583"/>
      <c r="BK68" s="583"/>
      <c r="BL68" s="583"/>
      <c r="BM68" s="583"/>
      <c r="BN68" s="583"/>
      <c r="BO68" s="583"/>
      <c r="BP68" s="583"/>
      <c r="BQ68" s="583"/>
      <c r="BR68" s="583"/>
      <c r="BS68" s="583"/>
      <c r="BT68" s="583"/>
      <c r="BU68" s="583"/>
      <c r="BV68" s="583"/>
      <c r="BW68" s="583"/>
      <c r="BX68" s="583"/>
      <c r="BY68" s="583"/>
      <c r="BZ68" s="583"/>
      <c r="CA68" s="583"/>
      <c r="CB68" s="583"/>
      <c r="CC68" s="554"/>
      <c r="CD68" s="554"/>
      <c r="CE68" s="554"/>
      <c r="CF68" s="554"/>
      <c r="CG68" s="555"/>
      <c r="CH68" s="558" t="s">
        <v>229</v>
      </c>
      <c r="CI68" s="559"/>
    </row>
    <row r="69" spans="1:87" ht="6" customHeight="1">
      <c r="A69" s="629"/>
      <c r="B69" s="630"/>
      <c r="C69" s="630"/>
      <c r="D69" s="631"/>
      <c r="E69" s="607"/>
      <c r="F69" s="607"/>
      <c r="G69" s="607"/>
      <c r="H69" s="554"/>
      <c r="I69" s="554"/>
      <c r="J69" s="554"/>
      <c r="K69" s="554"/>
      <c r="L69" s="554"/>
      <c r="M69" s="554"/>
      <c r="N69" s="554"/>
      <c r="O69" s="554"/>
      <c r="P69" s="554"/>
      <c r="Q69" s="554"/>
      <c r="R69" s="554"/>
      <c r="S69" s="554"/>
      <c r="T69" s="554"/>
      <c r="U69" s="554"/>
      <c r="V69" s="554"/>
      <c r="W69" s="554"/>
      <c r="X69" s="554"/>
      <c r="Y69" s="583"/>
      <c r="Z69" s="583"/>
      <c r="AA69" s="583"/>
      <c r="AB69" s="583"/>
      <c r="AC69" s="583"/>
      <c r="AD69" s="583"/>
      <c r="AE69" s="583"/>
      <c r="AF69" s="583"/>
      <c r="AG69" s="583"/>
      <c r="AH69" s="583"/>
      <c r="AI69" s="583"/>
      <c r="AJ69" s="583"/>
      <c r="AK69" s="583"/>
      <c r="AL69" s="583"/>
      <c r="AM69" s="583"/>
      <c r="AN69" s="583"/>
      <c r="AO69" s="583"/>
      <c r="AP69" s="583"/>
      <c r="AQ69" s="583"/>
      <c r="AR69" s="583"/>
      <c r="AS69" s="583"/>
      <c r="AT69" s="583"/>
      <c r="AU69" s="583"/>
      <c r="AV69" s="583"/>
      <c r="AW69" s="583"/>
      <c r="AX69" s="583"/>
      <c r="AY69" s="583"/>
      <c r="AZ69" s="583"/>
      <c r="BA69" s="583"/>
      <c r="BB69" s="583"/>
      <c r="BC69" s="583"/>
      <c r="BD69" s="583"/>
      <c r="BE69" s="583"/>
      <c r="BF69" s="583"/>
      <c r="BG69" s="583"/>
      <c r="BH69" s="583"/>
      <c r="BI69" s="583"/>
      <c r="BJ69" s="583"/>
      <c r="BK69" s="583"/>
      <c r="BL69" s="583"/>
      <c r="BM69" s="583"/>
      <c r="BN69" s="583"/>
      <c r="BO69" s="583"/>
      <c r="BP69" s="583"/>
      <c r="BQ69" s="583"/>
      <c r="BR69" s="583"/>
      <c r="BS69" s="583"/>
      <c r="BT69" s="583"/>
      <c r="BU69" s="583"/>
      <c r="BV69" s="583"/>
      <c r="BW69" s="583"/>
      <c r="BX69" s="583"/>
      <c r="BY69" s="583"/>
      <c r="BZ69" s="583"/>
      <c r="CA69" s="583"/>
      <c r="CB69" s="583"/>
      <c r="CC69" s="554"/>
      <c r="CD69" s="554"/>
      <c r="CE69" s="554"/>
      <c r="CF69" s="554"/>
      <c r="CG69" s="555"/>
      <c r="CH69" s="558"/>
      <c r="CI69" s="559"/>
    </row>
    <row r="70" spans="1:87" ht="6" customHeight="1">
      <c r="A70" s="629"/>
      <c r="B70" s="630"/>
      <c r="C70" s="630"/>
      <c r="D70" s="631"/>
      <c r="E70" s="607"/>
      <c r="F70" s="607"/>
      <c r="G70" s="607"/>
      <c r="H70" s="554"/>
      <c r="I70" s="554"/>
      <c r="J70" s="554"/>
      <c r="K70" s="554"/>
      <c r="L70" s="554"/>
      <c r="M70" s="554"/>
      <c r="N70" s="554"/>
      <c r="O70" s="554"/>
      <c r="P70" s="554"/>
      <c r="Q70" s="554"/>
      <c r="R70" s="554"/>
      <c r="S70" s="554"/>
      <c r="T70" s="554"/>
      <c r="U70" s="554"/>
      <c r="V70" s="554"/>
      <c r="W70" s="554"/>
      <c r="X70" s="554"/>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3"/>
      <c r="AY70" s="583"/>
      <c r="AZ70" s="583"/>
      <c r="BA70" s="583"/>
      <c r="BB70" s="583"/>
      <c r="BC70" s="583"/>
      <c r="BD70" s="583"/>
      <c r="BE70" s="583"/>
      <c r="BF70" s="583"/>
      <c r="BG70" s="583"/>
      <c r="BH70" s="583"/>
      <c r="BI70" s="583"/>
      <c r="BJ70" s="583"/>
      <c r="BK70" s="583"/>
      <c r="BL70" s="583"/>
      <c r="BM70" s="583"/>
      <c r="BN70" s="583"/>
      <c r="BO70" s="583"/>
      <c r="BP70" s="583"/>
      <c r="BQ70" s="583"/>
      <c r="BR70" s="583"/>
      <c r="BS70" s="583"/>
      <c r="BT70" s="583"/>
      <c r="BU70" s="583"/>
      <c r="BV70" s="583"/>
      <c r="BW70" s="583"/>
      <c r="BX70" s="583"/>
      <c r="BY70" s="583"/>
      <c r="BZ70" s="583"/>
      <c r="CA70" s="583"/>
      <c r="CB70" s="583"/>
      <c r="CC70" s="554"/>
      <c r="CD70" s="554"/>
      <c r="CE70" s="554"/>
      <c r="CF70" s="554"/>
      <c r="CG70" s="555"/>
      <c r="CH70" s="558"/>
      <c r="CI70" s="559"/>
    </row>
    <row r="71" spans="1:87" ht="6" customHeight="1">
      <c r="A71" s="629"/>
      <c r="B71" s="630"/>
      <c r="C71" s="630"/>
      <c r="D71" s="631"/>
      <c r="E71" s="607"/>
      <c r="F71" s="607"/>
      <c r="G71" s="607"/>
      <c r="H71" s="554"/>
      <c r="I71" s="554"/>
      <c r="J71" s="554"/>
      <c r="K71" s="554"/>
      <c r="L71" s="554"/>
      <c r="M71" s="554"/>
      <c r="N71" s="554"/>
      <c r="O71" s="554"/>
      <c r="P71" s="554"/>
      <c r="Q71" s="554"/>
      <c r="R71" s="554"/>
      <c r="S71" s="554"/>
      <c r="T71" s="554"/>
      <c r="U71" s="554"/>
      <c r="V71" s="554"/>
      <c r="W71" s="554"/>
      <c r="X71" s="554"/>
      <c r="Y71" s="583"/>
      <c r="Z71" s="583"/>
      <c r="AA71" s="583"/>
      <c r="AB71" s="583"/>
      <c r="AC71" s="583"/>
      <c r="AD71" s="583"/>
      <c r="AE71" s="583"/>
      <c r="AF71" s="583"/>
      <c r="AG71" s="583"/>
      <c r="AH71" s="583"/>
      <c r="AI71" s="583"/>
      <c r="AJ71" s="583"/>
      <c r="AK71" s="583"/>
      <c r="AL71" s="583"/>
      <c r="AM71" s="583"/>
      <c r="AN71" s="583"/>
      <c r="AO71" s="583"/>
      <c r="AP71" s="583"/>
      <c r="AQ71" s="583"/>
      <c r="AR71" s="583"/>
      <c r="AS71" s="583"/>
      <c r="AT71" s="583"/>
      <c r="AU71" s="583"/>
      <c r="AV71" s="583"/>
      <c r="AW71" s="583"/>
      <c r="AX71" s="583"/>
      <c r="AY71" s="583"/>
      <c r="AZ71" s="583"/>
      <c r="BA71" s="583"/>
      <c r="BB71" s="583"/>
      <c r="BC71" s="583"/>
      <c r="BD71" s="583"/>
      <c r="BE71" s="583"/>
      <c r="BF71" s="583"/>
      <c r="BG71" s="583"/>
      <c r="BH71" s="583"/>
      <c r="BI71" s="583"/>
      <c r="BJ71" s="583"/>
      <c r="BK71" s="583"/>
      <c r="BL71" s="583"/>
      <c r="BM71" s="583"/>
      <c r="BN71" s="583"/>
      <c r="BO71" s="583"/>
      <c r="BP71" s="583"/>
      <c r="BQ71" s="583"/>
      <c r="BR71" s="583"/>
      <c r="BS71" s="583"/>
      <c r="BT71" s="583"/>
      <c r="BU71" s="583"/>
      <c r="BV71" s="583"/>
      <c r="BW71" s="583"/>
      <c r="BX71" s="583"/>
      <c r="BY71" s="583"/>
      <c r="BZ71" s="583"/>
      <c r="CA71" s="583"/>
      <c r="CB71" s="583"/>
      <c r="CC71" s="554"/>
      <c r="CD71" s="554"/>
      <c r="CE71" s="554"/>
      <c r="CF71" s="554"/>
      <c r="CG71" s="555"/>
      <c r="CH71" s="558" t="s">
        <v>229</v>
      </c>
      <c r="CI71" s="559"/>
    </row>
    <row r="72" spans="1:87" ht="6" customHeight="1">
      <c r="A72" s="629"/>
      <c r="B72" s="630"/>
      <c r="C72" s="630"/>
      <c r="D72" s="631"/>
      <c r="E72" s="607"/>
      <c r="F72" s="607"/>
      <c r="G72" s="607"/>
      <c r="H72" s="554"/>
      <c r="I72" s="554"/>
      <c r="J72" s="554"/>
      <c r="K72" s="554"/>
      <c r="L72" s="554"/>
      <c r="M72" s="554"/>
      <c r="N72" s="554"/>
      <c r="O72" s="554"/>
      <c r="P72" s="554"/>
      <c r="Q72" s="554"/>
      <c r="R72" s="554"/>
      <c r="S72" s="554"/>
      <c r="T72" s="554"/>
      <c r="U72" s="554"/>
      <c r="V72" s="554"/>
      <c r="W72" s="554"/>
      <c r="X72" s="554"/>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583"/>
      <c r="AW72" s="583"/>
      <c r="AX72" s="583"/>
      <c r="AY72" s="583"/>
      <c r="AZ72" s="583"/>
      <c r="BA72" s="583"/>
      <c r="BB72" s="583"/>
      <c r="BC72" s="583"/>
      <c r="BD72" s="583"/>
      <c r="BE72" s="583"/>
      <c r="BF72" s="583"/>
      <c r="BG72" s="583"/>
      <c r="BH72" s="583"/>
      <c r="BI72" s="583"/>
      <c r="BJ72" s="583"/>
      <c r="BK72" s="583"/>
      <c r="BL72" s="583"/>
      <c r="BM72" s="583"/>
      <c r="BN72" s="583"/>
      <c r="BO72" s="583"/>
      <c r="BP72" s="583"/>
      <c r="BQ72" s="583"/>
      <c r="BR72" s="583"/>
      <c r="BS72" s="583"/>
      <c r="BT72" s="583"/>
      <c r="BU72" s="583"/>
      <c r="BV72" s="583"/>
      <c r="BW72" s="583"/>
      <c r="BX72" s="583"/>
      <c r="BY72" s="583"/>
      <c r="BZ72" s="583"/>
      <c r="CA72" s="583"/>
      <c r="CB72" s="583"/>
      <c r="CC72" s="554"/>
      <c r="CD72" s="554"/>
      <c r="CE72" s="554"/>
      <c r="CF72" s="554"/>
      <c r="CG72" s="555"/>
      <c r="CH72" s="558"/>
      <c r="CI72" s="559"/>
    </row>
    <row r="73" spans="1:87" ht="6" customHeight="1">
      <c r="A73" s="629"/>
      <c r="B73" s="630"/>
      <c r="C73" s="630"/>
      <c r="D73" s="631"/>
      <c r="E73" s="607"/>
      <c r="F73" s="607"/>
      <c r="G73" s="607"/>
      <c r="H73" s="556"/>
      <c r="I73" s="556"/>
      <c r="J73" s="556"/>
      <c r="K73" s="556"/>
      <c r="L73" s="556"/>
      <c r="M73" s="556"/>
      <c r="N73" s="556"/>
      <c r="O73" s="556"/>
      <c r="P73" s="556"/>
      <c r="Q73" s="556"/>
      <c r="R73" s="556"/>
      <c r="S73" s="556"/>
      <c r="T73" s="556"/>
      <c r="U73" s="556"/>
      <c r="V73" s="556"/>
      <c r="W73" s="556"/>
      <c r="X73" s="556"/>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c r="AV73" s="584"/>
      <c r="AW73" s="584"/>
      <c r="AX73" s="584"/>
      <c r="AY73" s="584"/>
      <c r="AZ73" s="584"/>
      <c r="BA73" s="584"/>
      <c r="BB73" s="584"/>
      <c r="BC73" s="584"/>
      <c r="BD73" s="584"/>
      <c r="BE73" s="584"/>
      <c r="BF73" s="584"/>
      <c r="BG73" s="584"/>
      <c r="BH73" s="584"/>
      <c r="BI73" s="584"/>
      <c r="BJ73" s="584"/>
      <c r="BK73" s="584"/>
      <c r="BL73" s="584"/>
      <c r="BM73" s="584"/>
      <c r="BN73" s="584"/>
      <c r="BO73" s="584"/>
      <c r="BP73" s="584"/>
      <c r="BQ73" s="584"/>
      <c r="BR73" s="584"/>
      <c r="BS73" s="584"/>
      <c r="BT73" s="584"/>
      <c r="BU73" s="584"/>
      <c r="BV73" s="584"/>
      <c r="BW73" s="584"/>
      <c r="BX73" s="584"/>
      <c r="BY73" s="584"/>
      <c r="BZ73" s="584"/>
      <c r="CA73" s="584"/>
      <c r="CB73" s="584"/>
      <c r="CC73" s="556"/>
      <c r="CD73" s="556"/>
      <c r="CE73" s="556"/>
      <c r="CF73" s="556"/>
      <c r="CG73" s="557"/>
      <c r="CH73" s="560"/>
      <c r="CI73" s="561"/>
    </row>
    <row r="74" spans="1:87" ht="6" customHeight="1">
      <c r="A74" s="629"/>
      <c r="B74" s="630"/>
      <c r="C74" s="630"/>
      <c r="D74" s="631"/>
      <c r="E74" s="607"/>
      <c r="F74" s="607"/>
      <c r="G74" s="607"/>
      <c r="H74" s="585" t="s">
        <v>230</v>
      </c>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c r="BW74" s="586"/>
      <c r="BX74" s="586"/>
      <c r="BY74" s="586"/>
      <c r="BZ74" s="586"/>
      <c r="CA74" s="586"/>
      <c r="CB74" s="587"/>
      <c r="CC74" s="594"/>
      <c r="CD74" s="594"/>
      <c r="CE74" s="594"/>
      <c r="CF74" s="594"/>
      <c r="CG74" s="595"/>
      <c r="CH74" s="600" t="s">
        <v>229</v>
      </c>
      <c r="CI74" s="601"/>
    </row>
    <row r="75" spans="1:87" ht="6" customHeight="1">
      <c r="A75" s="629"/>
      <c r="B75" s="630"/>
      <c r="C75" s="630"/>
      <c r="D75" s="631"/>
      <c r="E75" s="607"/>
      <c r="F75" s="607"/>
      <c r="G75" s="607"/>
      <c r="H75" s="588"/>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89"/>
      <c r="AL75" s="589"/>
      <c r="AM75" s="589"/>
      <c r="AN75" s="589"/>
      <c r="AO75" s="589"/>
      <c r="AP75" s="589"/>
      <c r="AQ75" s="589"/>
      <c r="AR75" s="589"/>
      <c r="AS75" s="589"/>
      <c r="AT75" s="589"/>
      <c r="AU75" s="589"/>
      <c r="AV75" s="589"/>
      <c r="AW75" s="589"/>
      <c r="AX75" s="589"/>
      <c r="AY75" s="589"/>
      <c r="AZ75" s="589"/>
      <c r="BA75" s="589"/>
      <c r="BB75" s="589"/>
      <c r="BC75" s="589"/>
      <c r="BD75" s="589"/>
      <c r="BE75" s="589"/>
      <c r="BF75" s="589"/>
      <c r="BG75" s="589"/>
      <c r="BH75" s="589"/>
      <c r="BI75" s="589"/>
      <c r="BJ75" s="589"/>
      <c r="BK75" s="589"/>
      <c r="BL75" s="589"/>
      <c r="BM75" s="589"/>
      <c r="BN75" s="589"/>
      <c r="BO75" s="589"/>
      <c r="BP75" s="589"/>
      <c r="BQ75" s="589"/>
      <c r="BR75" s="589"/>
      <c r="BS75" s="589"/>
      <c r="BT75" s="589"/>
      <c r="BU75" s="589"/>
      <c r="BV75" s="589"/>
      <c r="BW75" s="589"/>
      <c r="BX75" s="589"/>
      <c r="BY75" s="589"/>
      <c r="BZ75" s="589"/>
      <c r="CA75" s="589"/>
      <c r="CB75" s="590"/>
      <c r="CC75" s="596"/>
      <c r="CD75" s="596"/>
      <c r="CE75" s="596"/>
      <c r="CF75" s="596"/>
      <c r="CG75" s="597"/>
      <c r="CH75" s="602"/>
      <c r="CI75" s="603"/>
    </row>
    <row r="76" spans="1:87" ht="6" customHeight="1">
      <c r="A76" s="629"/>
      <c r="B76" s="630"/>
      <c r="C76" s="630"/>
      <c r="D76" s="631"/>
      <c r="E76" s="608"/>
      <c r="F76" s="608"/>
      <c r="G76" s="608"/>
      <c r="H76" s="591"/>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2"/>
      <c r="AX76" s="592"/>
      <c r="AY76" s="592"/>
      <c r="AZ76" s="592"/>
      <c r="BA76" s="592"/>
      <c r="BB76" s="592"/>
      <c r="BC76" s="592"/>
      <c r="BD76" s="592"/>
      <c r="BE76" s="592"/>
      <c r="BF76" s="592"/>
      <c r="BG76" s="592"/>
      <c r="BH76" s="592"/>
      <c r="BI76" s="592"/>
      <c r="BJ76" s="592"/>
      <c r="BK76" s="592"/>
      <c r="BL76" s="592"/>
      <c r="BM76" s="592"/>
      <c r="BN76" s="592"/>
      <c r="BO76" s="592"/>
      <c r="BP76" s="592"/>
      <c r="BQ76" s="592"/>
      <c r="BR76" s="592"/>
      <c r="BS76" s="592"/>
      <c r="BT76" s="592"/>
      <c r="BU76" s="592"/>
      <c r="BV76" s="592"/>
      <c r="BW76" s="592"/>
      <c r="BX76" s="592"/>
      <c r="BY76" s="592"/>
      <c r="BZ76" s="592"/>
      <c r="CA76" s="592"/>
      <c r="CB76" s="593"/>
      <c r="CC76" s="598"/>
      <c r="CD76" s="598"/>
      <c r="CE76" s="598"/>
      <c r="CF76" s="598"/>
      <c r="CG76" s="599"/>
      <c r="CH76" s="604"/>
      <c r="CI76" s="605"/>
    </row>
    <row r="77" spans="1:87" ht="6" customHeight="1">
      <c r="A77" s="629"/>
      <c r="B77" s="630"/>
      <c r="C77" s="630"/>
      <c r="D77" s="631"/>
      <c r="E77" s="606" t="s">
        <v>231</v>
      </c>
      <c r="F77" s="606"/>
      <c r="G77" s="606"/>
      <c r="H77" s="609"/>
      <c r="I77" s="609"/>
      <c r="J77" s="609"/>
      <c r="K77" s="609"/>
      <c r="L77" s="609"/>
      <c r="M77" s="609"/>
      <c r="N77" s="609"/>
      <c r="O77" s="609"/>
      <c r="P77" s="609"/>
      <c r="Q77" s="609"/>
      <c r="R77" s="609"/>
      <c r="S77" s="609"/>
      <c r="T77" s="609"/>
      <c r="U77" s="609"/>
      <c r="V77" s="609"/>
      <c r="W77" s="609"/>
      <c r="X77" s="609"/>
      <c r="Y77" s="610"/>
      <c r="Z77" s="610"/>
      <c r="AA77" s="610"/>
      <c r="AB77" s="610"/>
      <c r="AC77" s="610"/>
      <c r="AD77" s="610"/>
      <c r="AE77" s="610"/>
      <c r="AF77" s="610"/>
      <c r="AG77" s="610"/>
      <c r="AH77" s="610"/>
      <c r="AI77" s="610"/>
      <c r="AJ77" s="610"/>
      <c r="AK77" s="610"/>
      <c r="AL77" s="610"/>
      <c r="AM77" s="610"/>
      <c r="AN77" s="610"/>
      <c r="AO77" s="610"/>
      <c r="AP77" s="610"/>
      <c r="AQ77" s="610"/>
      <c r="AR77" s="610"/>
      <c r="AS77" s="610"/>
      <c r="AT77" s="610"/>
      <c r="AU77" s="610"/>
      <c r="AV77" s="610"/>
      <c r="AW77" s="610"/>
      <c r="AX77" s="610"/>
      <c r="AY77" s="610"/>
      <c r="AZ77" s="610"/>
      <c r="BA77" s="610"/>
      <c r="BB77" s="610"/>
      <c r="BC77" s="610"/>
      <c r="BD77" s="610"/>
      <c r="BE77" s="610"/>
      <c r="BF77" s="610"/>
      <c r="BG77" s="610"/>
      <c r="BH77" s="610"/>
      <c r="BI77" s="610"/>
      <c r="BJ77" s="610"/>
      <c r="BK77" s="610"/>
      <c r="BL77" s="610"/>
      <c r="BM77" s="610"/>
      <c r="BN77" s="610"/>
      <c r="BO77" s="610"/>
      <c r="BP77" s="610"/>
      <c r="BQ77" s="610"/>
      <c r="BR77" s="610"/>
      <c r="BS77" s="610"/>
      <c r="BT77" s="610"/>
      <c r="BU77" s="610"/>
      <c r="BV77" s="610"/>
      <c r="BW77" s="610"/>
      <c r="BX77" s="610"/>
      <c r="BY77" s="610"/>
      <c r="BZ77" s="610"/>
      <c r="CA77" s="610"/>
      <c r="CB77" s="610"/>
      <c r="CC77" s="609"/>
      <c r="CD77" s="609"/>
      <c r="CE77" s="609"/>
      <c r="CF77" s="609"/>
      <c r="CG77" s="611"/>
      <c r="CH77" s="612" t="s">
        <v>229</v>
      </c>
      <c r="CI77" s="613"/>
    </row>
    <row r="78" spans="1:87" ht="6" customHeight="1">
      <c r="A78" s="629"/>
      <c r="B78" s="630"/>
      <c r="C78" s="630"/>
      <c r="D78" s="631"/>
      <c r="E78" s="607"/>
      <c r="F78" s="607"/>
      <c r="G78" s="607"/>
      <c r="H78" s="554"/>
      <c r="I78" s="554"/>
      <c r="J78" s="554"/>
      <c r="K78" s="554"/>
      <c r="L78" s="554"/>
      <c r="M78" s="554"/>
      <c r="N78" s="554"/>
      <c r="O78" s="554"/>
      <c r="P78" s="554"/>
      <c r="Q78" s="554"/>
      <c r="R78" s="554"/>
      <c r="S78" s="554"/>
      <c r="T78" s="554"/>
      <c r="U78" s="554"/>
      <c r="V78" s="554"/>
      <c r="W78" s="554"/>
      <c r="X78" s="554"/>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3"/>
      <c r="AY78" s="583"/>
      <c r="AZ78" s="583"/>
      <c r="BA78" s="583"/>
      <c r="BB78" s="583"/>
      <c r="BC78" s="583"/>
      <c r="BD78" s="583"/>
      <c r="BE78" s="583"/>
      <c r="BF78" s="583"/>
      <c r="BG78" s="583"/>
      <c r="BH78" s="583"/>
      <c r="BI78" s="583"/>
      <c r="BJ78" s="583"/>
      <c r="BK78" s="583"/>
      <c r="BL78" s="583"/>
      <c r="BM78" s="583"/>
      <c r="BN78" s="583"/>
      <c r="BO78" s="583"/>
      <c r="BP78" s="583"/>
      <c r="BQ78" s="583"/>
      <c r="BR78" s="583"/>
      <c r="BS78" s="583"/>
      <c r="BT78" s="583"/>
      <c r="BU78" s="583"/>
      <c r="BV78" s="583"/>
      <c r="BW78" s="583"/>
      <c r="BX78" s="583"/>
      <c r="BY78" s="583"/>
      <c r="BZ78" s="583"/>
      <c r="CA78" s="583"/>
      <c r="CB78" s="583"/>
      <c r="CC78" s="554"/>
      <c r="CD78" s="554"/>
      <c r="CE78" s="554"/>
      <c r="CF78" s="554"/>
      <c r="CG78" s="555"/>
      <c r="CH78" s="558"/>
      <c r="CI78" s="559"/>
    </row>
    <row r="79" spans="1:87" ht="6" customHeight="1">
      <c r="A79" s="629"/>
      <c r="B79" s="630"/>
      <c r="C79" s="630"/>
      <c r="D79" s="631"/>
      <c r="E79" s="607"/>
      <c r="F79" s="607"/>
      <c r="G79" s="607"/>
      <c r="H79" s="554"/>
      <c r="I79" s="554"/>
      <c r="J79" s="554"/>
      <c r="K79" s="554"/>
      <c r="L79" s="554"/>
      <c r="M79" s="554"/>
      <c r="N79" s="554"/>
      <c r="O79" s="554"/>
      <c r="P79" s="554"/>
      <c r="Q79" s="554"/>
      <c r="R79" s="554"/>
      <c r="S79" s="554"/>
      <c r="T79" s="554"/>
      <c r="U79" s="554"/>
      <c r="V79" s="554"/>
      <c r="W79" s="554"/>
      <c r="X79" s="554"/>
      <c r="Y79" s="583"/>
      <c r="Z79" s="583"/>
      <c r="AA79" s="583"/>
      <c r="AB79" s="583"/>
      <c r="AC79" s="583"/>
      <c r="AD79" s="583"/>
      <c r="AE79" s="583"/>
      <c r="AF79" s="583"/>
      <c r="AG79" s="583"/>
      <c r="AH79" s="583"/>
      <c r="AI79" s="583"/>
      <c r="AJ79" s="583"/>
      <c r="AK79" s="583"/>
      <c r="AL79" s="583"/>
      <c r="AM79" s="583"/>
      <c r="AN79" s="583"/>
      <c r="AO79" s="583"/>
      <c r="AP79" s="583"/>
      <c r="AQ79" s="583"/>
      <c r="AR79" s="583"/>
      <c r="AS79" s="583"/>
      <c r="AT79" s="583"/>
      <c r="AU79" s="583"/>
      <c r="AV79" s="583"/>
      <c r="AW79" s="583"/>
      <c r="AX79" s="583"/>
      <c r="AY79" s="583"/>
      <c r="AZ79" s="583"/>
      <c r="BA79" s="583"/>
      <c r="BB79" s="583"/>
      <c r="BC79" s="583"/>
      <c r="BD79" s="583"/>
      <c r="BE79" s="583"/>
      <c r="BF79" s="583"/>
      <c r="BG79" s="583"/>
      <c r="BH79" s="583"/>
      <c r="BI79" s="583"/>
      <c r="BJ79" s="583"/>
      <c r="BK79" s="583"/>
      <c r="BL79" s="583"/>
      <c r="BM79" s="583"/>
      <c r="BN79" s="583"/>
      <c r="BO79" s="583"/>
      <c r="BP79" s="583"/>
      <c r="BQ79" s="583"/>
      <c r="BR79" s="583"/>
      <c r="BS79" s="583"/>
      <c r="BT79" s="583"/>
      <c r="BU79" s="583"/>
      <c r="BV79" s="583"/>
      <c r="BW79" s="583"/>
      <c r="BX79" s="583"/>
      <c r="BY79" s="583"/>
      <c r="BZ79" s="583"/>
      <c r="CA79" s="583"/>
      <c r="CB79" s="583"/>
      <c r="CC79" s="554"/>
      <c r="CD79" s="554"/>
      <c r="CE79" s="554"/>
      <c r="CF79" s="554"/>
      <c r="CG79" s="555"/>
      <c r="CH79" s="558"/>
      <c r="CI79" s="559"/>
    </row>
    <row r="80" spans="1:87" ht="6" customHeight="1">
      <c r="A80" s="629"/>
      <c r="B80" s="630"/>
      <c r="C80" s="630"/>
      <c r="D80" s="631"/>
      <c r="E80" s="607"/>
      <c r="F80" s="607"/>
      <c r="G80" s="607"/>
      <c r="H80" s="554"/>
      <c r="I80" s="554"/>
      <c r="J80" s="554"/>
      <c r="K80" s="554"/>
      <c r="L80" s="554"/>
      <c r="M80" s="554"/>
      <c r="N80" s="554"/>
      <c r="O80" s="554"/>
      <c r="P80" s="554"/>
      <c r="Q80" s="554"/>
      <c r="R80" s="554"/>
      <c r="S80" s="554"/>
      <c r="T80" s="554"/>
      <c r="U80" s="554"/>
      <c r="V80" s="554"/>
      <c r="W80" s="554"/>
      <c r="X80" s="554"/>
      <c r="Y80" s="583"/>
      <c r="Z80" s="583"/>
      <c r="AA80" s="583"/>
      <c r="AB80" s="583"/>
      <c r="AC80" s="583"/>
      <c r="AD80" s="583"/>
      <c r="AE80" s="583"/>
      <c r="AF80" s="583"/>
      <c r="AG80" s="583"/>
      <c r="AH80" s="583"/>
      <c r="AI80" s="583"/>
      <c r="AJ80" s="583"/>
      <c r="AK80" s="583"/>
      <c r="AL80" s="583"/>
      <c r="AM80" s="583"/>
      <c r="AN80" s="583"/>
      <c r="AO80" s="583"/>
      <c r="AP80" s="583"/>
      <c r="AQ80" s="583"/>
      <c r="AR80" s="583"/>
      <c r="AS80" s="583"/>
      <c r="AT80" s="583"/>
      <c r="AU80" s="583"/>
      <c r="AV80" s="583"/>
      <c r="AW80" s="583"/>
      <c r="AX80" s="583"/>
      <c r="AY80" s="583"/>
      <c r="AZ80" s="583"/>
      <c r="BA80" s="583"/>
      <c r="BB80" s="583"/>
      <c r="BC80" s="583"/>
      <c r="BD80" s="583"/>
      <c r="BE80" s="583"/>
      <c r="BF80" s="583"/>
      <c r="BG80" s="583"/>
      <c r="BH80" s="583"/>
      <c r="BI80" s="583"/>
      <c r="BJ80" s="583"/>
      <c r="BK80" s="583"/>
      <c r="BL80" s="583"/>
      <c r="BM80" s="583"/>
      <c r="BN80" s="583"/>
      <c r="BO80" s="583"/>
      <c r="BP80" s="583"/>
      <c r="BQ80" s="583"/>
      <c r="BR80" s="583"/>
      <c r="BS80" s="583"/>
      <c r="BT80" s="583"/>
      <c r="BU80" s="583"/>
      <c r="BV80" s="583"/>
      <c r="BW80" s="583"/>
      <c r="BX80" s="583"/>
      <c r="BY80" s="583"/>
      <c r="BZ80" s="583"/>
      <c r="CA80" s="583"/>
      <c r="CB80" s="583"/>
      <c r="CC80" s="554"/>
      <c r="CD80" s="554"/>
      <c r="CE80" s="554"/>
      <c r="CF80" s="554"/>
      <c r="CG80" s="555"/>
      <c r="CH80" s="558" t="s">
        <v>229</v>
      </c>
      <c r="CI80" s="559"/>
    </row>
    <row r="81" spans="1:87" ht="6" customHeight="1">
      <c r="A81" s="629"/>
      <c r="B81" s="630"/>
      <c r="C81" s="630"/>
      <c r="D81" s="631"/>
      <c r="E81" s="607"/>
      <c r="F81" s="607"/>
      <c r="G81" s="607"/>
      <c r="H81" s="554"/>
      <c r="I81" s="554"/>
      <c r="J81" s="554"/>
      <c r="K81" s="554"/>
      <c r="L81" s="554"/>
      <c r="M81" s="554"/>
      <c r="N81" s="554"/>
      <c r="O81" s="554"/>
      <c r="P81" s="554"/>
      <c r="Q81" s="554"/>
      <c r="R81" s="554"/>
      <c r="S81" s="554"/>
      <c r="T81" s="554"/>
      <c r="U81" s="554"/>
      <c r="V81" s="554"/>
      <c r="W81" s="554"/>
      <c r="X81" s="554"/>
      <c r="Y81" s="583"/>
      <c r="Z81" s="583"/>
      <c r="AA81" s="583"/>
      <c r="AB81" s="583"/>
      <c r="AC81" s="583"/>
      <c r="AD81" s="583"/>
      <c r="AE81" s="583"/>
      <c r="AF81" s="583"/>
      <c r="AG81" s="583"/>
      <c r="AH81" s="583"/>
      <c r="AI81" s="583"/>
      <c r="AJ81" s="583"/>
      <c r="AK81" s="583"/>
      <c r="AL81" s="583"/>
      <c r="AM81" s="583"/>
      <c r="AN81" s="583"/>
      <c r="AO81" s="583"/>
      <c r="AP81" s="583"/>
      <c r="AQ81" s="583"/>
      <c r="AR81" s="583"/>
      <c r="AS81" s="583"/>
      <c r="AT81" s="583"/>
      <c r="AU81" s="583"/>
      <c r="AV81" s="583"/>
      <c r="AW81" s="583"/>
      <c r="AX81" s="583"/>
      <c r="AY81" s="583"/>
      <c r="AZ81" s="583"/>
      <c r="BA81" s="583"/>
      <c r="BB81" s="583"/>
      <c r="BC81" s="583"/>
      <c r="BD81" s="583"/>
      <c r="BE81" s="583"/>
      <c r="BF81" s="583"/>
      <c r="BG81" s="583"/>
      <c r="BH81" s="583"/>
      <c r="BI81" s="583"/>
      <c r="BJ81" s="583"/>
      <c r="BK81" s="583"/>
      <c r="BL81" s="583"/>
      <c r="BM81" s="583"/>
      <c r="BN81" s="583"/>
      <c r="BO81" s="583"/>
      <c r="BP81" s="583"/>
      <c r="BQ81" s="583"/>
      <c r="BR81" s="583"/>
      <c r="BS81" s="583"/>
      <c r="BT81" s="583"/>
      <c r="BU81" s="583"/>
      <c r="BV81" s="583"/>
      <c r="BW81" s="583"/>
      <c r="BX81" s="583"/>
      <c r="BY81" s="583"/>
      <c r="BZ81" s="583"/>
      <c r="CA81" s="583"/>
      <c r="CB81" s="583"/>
      <c r="CC81" s="554"/>
      <c r="CD81" s="554"/>
      <c r="CE81" s="554"/>
      <c r="CF81" s="554"/>
      <c r="CG81" s="555"/>
      <c r="CH81" s="558"/>
      <c r="CI81" s="559"/>
    </row>
    <row r="82" spans="1:87" ht="6" customHeight="1">
      <c r="A82" s="629"/>
      <c r="B82" s="630"/>
      <c r="C82" s="630"/>
      <c r="D82" s="631"/>
      <c r="E82" s="607"/>
      <c r="F82" s="607"/>
      <c r="G82" s="607"/>
      <c r="H82" s="554"/>
      <c r="I82" s="554"/>
      <c r="J82" s="554"/>
      <c r="K82" s="554"/>
      <c r="L82" s="554"/>
      <c r="M82" s="554"/>
      <c r="N82" s="554"/>
      <c r="O82" s="554"/>
      <c r="P82" s="554"/>
      <c r="Q82" s="554"/>
      <c r="R82" s="554"/>
      <c r="S82" s="554"/>
      <c r="T82" s="554"/>
      <c r="U82" s="554"/>
      <c r="V82" s="554"/>
      <c r="W82" s="554"/>
      <c r="X82" s="554"/>
      <c r="Y82" s="583"/>
      <c r="Z82" s="583"/>
      <c r="AA82" s="583"/>
      <c r="AB82" s="583"/>
      <c r="AC82" s="583"/>
      <c r="AD82" s="583"/>
      <c r="AE82" s="583"/>
      <c r="AF82" s="583"/>
      <c r="AG82" s="583"/>
      <c r="AH82" s="583"/>
      <c r="AI82" s="583"/>
      <c r="AJ82" s="583"/>
      <c r="AK82" s="583"/>
      <c r="AL82" s="583"/>
      <c r="AM82" s="583"/>
      <c r="AN82" s="583"/>
      <c r="AO82" s="583"/>
      <c r="AP82" s="583"/>
      <c r="AQ82" s="583"/>
      <c r="AR82" s="583"/>
      <c r="AS82" s="583"/>
      <c r="AT82" s="583"/>
      <c r="AU82" s="583"/>
      <c r="AV82" s="583"/>
      <c r="AW82" s="583"/>
      <c r="AX82" s="583"/>
      <c r="AY82" s="583"/>
      <c r="AZ82" s="583"/>
      <c r="BA82" s="583"/>
      <c r="BB82" s="583"/>
      <c r="BC82" s="583"/>
      <c r="BD82" s="583"/>
      <c r="BE82" s="583"/>
      <c r="BF82" s="583"/>
      <c r="BG82" s="583"/>
      <c r="BH82" s="583"/>
      <c r="BI82" s="583"/>
      <c r="BJ82" s="583"/>
      <c r="BK82" s="583"/>
      <c r="BL82" s="583"/>
      <c r="BM82" s="583"/>
      <c r="BN82" s="583"/>
      <c r="BO82" s="583"/>
      <c r="BP82" s="583"/>
      <c r="BQ82" s="583"/>
      <c r="BR82" s="583"/>
      <c r="BS82" s="583"/>
      <c r="BT82" s="583"/>
      <c r="BU82" s="583"/>
      <c r="BV82" s="583"/>
      <c r="BW82" s="583"/>
      <c r="BX82" s="583"/>
      <c r="BY82" s="583"/>
      <c r="BZ82" s="583"/>
      <c r="CA82" s="583"/>
      <c r="CB82" s="583"/>
      <c r="CC82" s="554"/>
      <c r="CD82" s="554"/>
      <c r="CE82" s="554"/>
      <c r="CF82" s="554"/>
      <c r="CG82" s="555"/>
      <c r="CH82" s="558"/>
      <c r="CI82" s="559"/>
    </row>
    <row r="83" spans="1:87" ht="6" customHeight="1">
      <c r="A83" s="629"/>
      <c r="B83" s="630"/>
      <c r="C83" s="630"/>
      <c r="D83" s="631"/>
      <c r="E83" s="607"/>
      <c r="F83" s="607"/>
      <c r="G83" s="607"/>
      <c r="H83" s="554"/>
      <c r="I83" s="554"/>
      <c r="J83" s="554"/>
      <c r="K83" s="554"/>
      <c r="L83" s="554"/>
      <c r="M83" s="554"/>
      <c r="N83" s="554"/>
      <c r="O83" s="554"/>
      <c r="P83" s="554"/>
      <c r="Q83" s="554"/>
      <c r="R83" s="554"/>
      <c r="S83" s="554"/>
      <c r="T83" s="554"/>
      <c r="U83" s="554"/>
      <c r="V83" s="554"/>
      <c r="W83" s="554"/>
      <c r="X83" s="554"/>
      <c r="Y83" s="583"/>
      <c r="Z83" s="583"/>
      <c r="AA83" s="583"/>
      <c r="AB83" s="583"/>
      <c r="AC83" s="583"/>
      <c r="AD83" s="583"/>
      <c r="AE83" s="583"/>
      <c r="AF83" s="583"/>
      <c r="AG83" s="583"/>
      <c r="AH83" s="583"/>
      <c r="AI83" s="583"/>
      <c r="AJ83" s="583"/>
      <c r="AK83" s="583"/>
      <c r="AL83" s="583"/>
      <c r="AM83" s="583"/>
      <c r="AN83" s="583"/>
      <c r="AO83" s="583"/>
      <c r="AP83" s="583"/>
      <c r="AQ83" s="583"/>
      <c r="AR83" s="583"/>
      <c r="AS83" s="583"/>
      <c r="AT83" s="583"/>
      <c r="AU83" s="583"/>
      <c r="AV83" s="583"/>
      <c r="AW83" s="583"/>
      <c r="AX83" s="583"/>
      <c r="AY83" s="583"/>
      <c r="AZ83" s="583"/>
      <c r="BA83" s="583"/>
      <c r="BB83" s="583"/>
      <c r="BC83" s="583"/>
      <c r="BD83" s="583"/>
      <c r="BE83" s="583"/>
      <c r="BF83" s="583"/>
      <c r="BG83" s="583"/>
      <c r="BH83" s="583"/>
      <c r="BI83" s="583"/>
      <c r="BJ83" s="583"/>
      <c r="BK83" s="583"/>
      <c r="BL83" s="583"/>
      <c r="BM83" s="583"/>
      <c r="BN83" s="583"/>
      <c r="BO83" s="583"/>
      <c r="BP83" s="583"/>
      <c r="BQ83" s="583"/>
      <c r="BR83" s="583"/>
      <c r="BS83" s="583"/>
      <c r="BT83" s="583"/>
      <c r="BU83" s="583"/>
      <c r="BV83" s="583"/>
      <c r="BW83" s="583"/>
      <c r="BX83" s="583"/>
      <c r="BY83" s="583"/>
      <c r="BZ83" s="583"/>
      <c r="CA83" s="583"/>
      <c r="CB83" s="583"/>
      <c r="CC83" s="554"/>
      <c r="CD83" s="554"/>
      <c r="CE83" s="554"/>
      <c r="CF83" s="554"/>
      <c r="CG83" s="555"/>
      <c r="CH83" s="558" t="s">
        <v>229</v>
      </c>
      <c r="CI83" s="559"/>
    </row>
    <row r="84" spans="1:87" ht="6" customHeight="1">
      <c r="A84" s="629"/>
      <c r="B84" s="630"/>
      <c r="C84" s="630"/>
      <c r="D84" s="631"/>
      <c r="E84" s="607"/>
      <c r="F84" s="607"/>
      <c r="G84" s="607"/>
      <c r="H84" s="554"/>
      <c r="I84" s="554"/>
      <c r="J84" s="554"/>
      <c r="K84" s="554"/>
      <c r="L84" s="554"/>
      <c r="M84" s="554"/>
      <c r="N84" s="554"/>
      <c r="O84" s="554"/>
      <c r="P84" s="554"/>
      <c r="Q84" s="554"/>
      <c r="R84" s="554"/>
      <c r="S84" s="554"/>
      <c r="T84" s="554"/>
      <c r="U84" s="554"/>
      <c r="V84" s="554"/>
      <c r="W84" s="554"/>
      <c r="X84" s="554"/>
      <c r="Y84" s="583"/>
      <c r="Z84" s="583"/>
      <c r="AA84" s="583"/>
      <c r="AB84" s="583"/>
      <c r="AC84" s="583"/>
      <c r="AD84" s="583"/>
      <c r="AE84" s="583"/>
      <c r="AF84" s="583"/>
      <c r="AG84" s="583"/>
      <c r="AH84" s="583"/>
      <c r="AI84" s="583"/>
      <c r="AJ84" s="583"/>
      <c r="AK84" s="583"/>
      <c r="AL84" s="583"/>
      <c r="AM84" s="583"/>
      <c r="AN84" s="583"/>
      <c r="AO84" s="583"/>
      <c r="AP84" s="583"/>
      <c r="AQ84" s="583"/>
      <c r="AR84" s="583"/>
      <c r="AS84" s="583"/>
      <c r="AT84" s="583"/>
      <c r="AU84" s="583"/>
      <c r="AV84" s="583"/>
      <c r="AW84" s="583"/>
      <c r="AX84" s="583"/>
      <c r="AY84" s="583"/>
      <c r="AZ84" s="583"/>
      <c r="BA84" s="583"/>
      <c r="BB84" s="583"/>
      <c r="BC84" s="583"/>
      <c r="BD84" s="583"/>
      <c r="BE84" s="583"/>
      <c r="BF84" s="583"/>
      <c r="BG84" s="583"/>
      <c r="BH84" s="583"/>
      <c r="BI84" s="583"/>
      <c r="BJ84" s="583"/>
      <c r="BK84" s="583"/>
      <c r="BL84" s="583"/>
      <c r="BM84" s="583"/>
      <c r="BN84" s="583"/>
      <c r="BO84" s="583"/>
      <c r="BP84" s="583"/>
      <c r="BQ84" s="583"/>
      <c r="BR84" s="583"/>
      <c r="BS84" s="583"/>
      <c r="BT84" s="583"/>
      <c r="BU84" s="583"/>
      <c r="BV84" s="583"/>
      <c r="BW84" s="583"/>
      <c r="BX84" s="583"/>
      <c r="BY84" s="583"/>
      <c r="BZ84" s="583"/>
      <c r="CA84" s="583"/>
      <c r="CB84" s="583"/>
      <c r="CC84" s="554"/>
      <c r="CD84" s="554"/>
      <c r="CE84" s="554"/>
      <c r="CF84" s="554"/>
      <c r="CG84" s="555"/>
      <c r="CH84" s="558"/>
      <c r="CI84" s="559"/>
    </row>
    <row r="85" spans="1:87" ht="6" customHeight="1">
      <c r="A85" s="629"/>
      <c r="B85" s="630"/>
      <c r="C85" s="630"/>
      <c r="D85" s="631"/>
      <c r="E85" s="607"/>
      <c r="F85" s="607"/>
      <c r="G85" s="607"/>
      <c r="H85" s="554"/>
      <c r="I85" s="554"/>
      <c r="J85" s="554"/>
      <c r="K85" s="554"/>
      <c r="L85" s="554"/>
      <c r="M85" s="554"/>
      <c r="N85" s="554"/>
      <c r="O85" s="554"/>
      <c r="P85" s="554"/>
      <c r="Q85" s="554"/>
      <c r="R85" s="554"/>
      <c r="S85" s="554"/>
      <c r="T85" s="554"/>
      <c r="U85" s="554"/>
      <c r="V85" s="554"/>
      <c r="W85" s="554"/>
      <c r="X85" s="554"/>
      <c r="Y85" s="583"/>
      <c r="Z85" s="583"/>
      <c r="AA85" s="583"/>
      <c r="AB85" s="583"/>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83"/>
      <c r="AY85" s="583"/>
      <c r="AZ85" s="583"/>
      <c r="BA85" s="583"/>
      <c r="BB85" s="583"/>
      <c r="BC85" s="583"/>
      <c r="BD85" s="583"/>
      <c r="BE85" s="583"/>
      <c r="BF85" s="583"/>
      <c r="BG85" s="583"/>
      <c r="BH85" s="583"/>
      <c r="BI85" s="583"/>
      <c r="BJ85" s="583"/>
      <c r="BK85" s="583"/>
      <c r="BL85" s="583"/>
      <c r="BM85" s="583"/>
      <c r="BN85" s="583"/>
      <c r="BO85" s="583"/>
      <c r="BP85" s="583"/>
      <c r="BQ85" s="583"/>
      <c r="BR85" s="583"/>
      <c r="BS85" s="583"/>
      <c r="BT85" s="583"/>
      <c r="BU85" s="583"/>
      <c r="BV85" s="583"/>
      <c r="BW85" s="583"/>
      <c r="BX85" s="583"/>
      <c r="BY85" s="583"/>
      <c r="BZ85" s="583"/>
      <c r="CA85" s="583"/>
      <c r="CB85" s="583"/>
      <c r="CC85" s="554"/>
      <c r="CD85" s="554"/>
      <c r="CE85" s="554"/>
      <c r="CF85" s="554"/>
      <c r="CG85" s="555"/>
      <c r="CH85" s="558"/>
      <c r="CI85" s="559"/>
    </row>
    <row r="86" spans="1:87" ht="6" customHeight="1">
      <c r="A86" s="629"/>
      <c r="B86" s="630"/>
      <c r="C86" s="630"/>
      <c r="D86" s="631"/>
      <c r="E86" s="607"/>
      <c r="F86" s="607"/>
      <c r="G86" s="607"/>
      <c r="H86" s="554"/>
      <c r="I86" s="554"/>
      <c r="J86" s="554"/>
      <c r="K86" s="554"/>
      <c r="L86" s="554"/>
      <c r="M86" s="554"/>
      <c r="N86" s="554"/>
      <c r="O86" s="554"/>
      <c r="P86" s="554"/>
      <c r="Q86" s="554"/>
      <c r="R86" s="554"/>
      <c r="S86" s="554"/>
      <c r="T86" s="554"/>
      <c r="U86" s="554"/>
      <c r="V86" s="554"/>
      <c r="W86" s="554"/>
      <c r="X86" s="554"/>
      <c r="Y86" s="583"/>
      <c r="Z86" s="583"/>
      <c r="AA86" s="583"/>
      <c r="AB86" s="583"/>
      <c r="AC86" s="583"/>
      <c r="AD86" s="583"/>
      <c r="AE86" s="583"/>
      <c r="AF86" s="583"/>
      <c r="AG86" s="583"/>
      <c r="AH86" s="583"/>
      <c r="AI86" s="583"/>
      <c r="AJ86" s="583"/>
      <c r="AK86" s="583"/>
      <c r="AL86" s="583"/>
      <c r="AM86" s="583"/>
      <c r="AN86" s="583"/>
      <c r="AO86" s="583"/>
      <c r="AP86" s="583"/>
      <c r="AQ86" s="583"/>
      <c r="AR86" s="583"/>
      <c r="AS86" s="583"/>
      <c r="AT86" s="583"/>
      <c r="AU86" s="583"/>
      <c r="AV86" s="583"/>
      <c r="AW86" s="583"/>
      <c r="AX86" s="583"/>
      <c r="AY86" s="583"/>
      <c r="AZ86" s="583"/>
      <c r="BA86" s="583"/>
      <c r="BB86" s="583"/>
      <c r="BC86" s="583"/>
      <c r="BD86" s="583"/>
      <c r="BE86" s="583"/>
      <c r="BF86" s="583"/>
      <c r="BG86" s="583"/>
      <c r="BH86" s="583"/>
      <c r="BI86" s="583"/>
      <c r="BJ86" s="583"/>
      <c r="BK86" s="583"/>
      <c r="BL86" s="583"/>
      <c r="BM86" s="583"/>
      <c r="BN86" s="583"/>
      <c r="BO86" s="583"/>
      <c r="BP86" s="583"/>
      <c r="BQ86" s="583"/>
      <c r="BR86" s="583"/>
      <c r="BS86" s="583"/>
      <c r="BT86" s="583"/>
      <c r="BU86" s="583"/>
      <c r="BV86" s="583"/>
      <c r="BW86" s="583"/>
      <c r="BX86" s="583"/>
      <c r="BY86" s="583"/>
      <c r="BZ86" s="583"/>
      <c r="CA86" s="583"/>
      <c r="CB86" s="583"/>
      <c r="CC86" s="554"/>
      <c r="CD86" s="554"/>
      <c r="CE86" s="554"/>
      <c r="CF86" s="554"/>
      <c r="CG86" s="555"/>
      <c r="CH86" s="558" t="s">
        <v>229</v>
      </c>
      <c r="CI86" s="559"/>
    </row>
    <row r="87" spans="1:87" ht="6" customHeight="1">
      <c r="A87" s="629"/>
      <c r="B87" s="630"/>
      <c r="C87" s="630"/>
      <c r="D87" s="631"/>
      <c r="E87" s="607"/>
      <c r="F87" s="607"/>
      <c r="G87" s="607"/>
      <c r="H87" s="554"/>
      <c r="I87" s="554"/>
      <c r="J87" s="554"/>
      <c r="K87" s="554"/>
      <c r="L87" s="554"/>
      <c r="M87" s="554"/>
      <c r="N87" s="554"/>
      <c r="O87" s="554"/>
      <c r="P87" s="554"/>
      <c r="Q87" s="554"/>
      <c r="R87" s="554"/>
      <c r="S87" s="554"/>
      <c r="T87" s="554"/>
      <c r="U87" s="554"/>
      <c r="V87" s="554"/>
      <c r="W87" s="554"/>
      <c r="X87" s="554"/>
      <c r="Y87" s="583"/>
      <c r="Z87" s="583"/>
      <c r="AA87" s="583"/>
      <c r="AB87" s="583"/>
      <c r="AC87" s="583"/>
      <c r="AD87" s="583"/>
      <c r="AE87" s="583"/>
      <c r="AF87" s="583"/>
      <c r="AG87" s="583"/>
      <c r="AH87" s="583"/>
      <c r="AI87" s="583"/>
      <c r="AJ87" s="583"/>
      <c r="AK87" s="583"/>
      <c r="AL87" s="583"/>
      <c r="AM87" s="583"/>
      <c r="AN87" s="583"/>
      <c r="AO87" s="583"/>
      <c r="AP87" s="583"/>
      <c r="AQ87" s="583"/>
      <c r="AR87" s="583"/>
      <c r="AS87" s="583"/>
      <c r="AT87" s="583"/>
      <c r="AU87" s="583"/>
      <c r="AV87" s="583"/>
      <c r="AW87" s="583"/>
      <c r="AX87" s="583"/>
      <c r="AY87" s="583"/>
      <c r="AZ87" s="583"/>
      <c r="BA87" s="583"/>
      <c r="BB87" s="583"/>
      <c r="BC87" s="583"/>
      <c r="BD87" s="583"/>
      <c r="BE87" s="583"/>
      <c r="BF87" s="583"/>
      <c r="BG87" s="583"/>
      <c r="BH87" s="583"/>
      <c r="BI87" s="583"/>
      <c r="BJ87" s="583"/>
      <c r="BK87" s="583"/>
      <c r="BL87" s="583"/>
      <c r="BM87" s="583"/>
      <c r="BN87" s="583"/>
      <c r="BO87" s="583"/>
      <c r="BP87" s="583"/>
      <c r="BQ87" s="583"/>
      <c r="BR87" s="583"/>
      <c r="BS87" s="583"/>
      <c r="BT87" s="583"/>
      <c r="BU87" s="583"/>
      <c r="BV87" s="583"/>
      <c r="BW87" s="583"/>
      <c r="BX87" s="583"/>
      <c r="BY87" s="583"/>
      <c r="BZ87" s="583"/>
      <c r="CA87" s="583"/>
      <c r="CB87" s="583"/>
      <c r="CC87" s="554"/>
      <c r="CD87" s="554"/>
      <c r="CE87" s="554"/>
      <c r="CF87" s="554"/>
      <c r="CG87" s="555"/>
      <c r="CH87" s="558"/>
      <c r="CI87" s="559"/>
    </row>
    <row r="88" spans="1:87" ht="6" customHeight="1">
      <c r="A88" s="629"/>
      <c r="B88" s="630"/>
      <c r="C88" s="630"/>
      <c r="D88" s="631"/>
      <c r="E88" s="607"/>
      <c r="F88" s="607"/>
      <c r="G88" s="607"/>
      <c r="H88" s="554"/>
      <c r="I88" s="554"/>
      <c r="J88" s="554"/>
      <c r="K88" s="554"/>
      <c r="L88" s="554"/>
      <c r="M88" s="554"/>
      <c r="N88" s="554"/>
      <c r="O88" s="554"/>
      <c r="P88" s="554"/>
      <c r="Q88" s="554"/>
      <c r="R88" s="554"/>
      <c r="S88" s="554"/>
      <c r="T88" s="554"/>
      <c r="U88" s="554"/>
      <c r="V88" s="554"/>
      <c r="W88" s="554"/>
      <c r="X88" s="554"/>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J88" s="583"/>
      <c r="BK88" s="583"/>
      <c r="BL88" s="583"/>
      <c r="BM88" s="583"/>
      <c r="BN88" s="583"/>
      <c r="BO88" s="583"/>
      <c r="BP88" s="583"/>
      <c r="BQ88" s="583"/>
      <c r="BR88" s="583"/>
      <c r="BS88" s="583"/>
      <c r="BT88" s="583"/>
      <c r="BU88" s="583"/>
      <c r="BV88" s="583"/>
      <c r="BW88" s="583"/>
      <c r="BX88" s="583"/>
      <c r="BY88" s="583"/>
      <c r="BZ88" s="583"/>
      <c r="CA88" s="583"/>
      <c r="CB88" s="583"/>
      <c r="CC88" s="554"/>
      <c r="CD88" s="554"/>
      <c r="CE88" s="554"/>
      <c r="CF88" s="554"/>
      <c r="CG88" s="555"/>
      <c r="CH88" s="558"/>
      <c r="CI88" s="559"/>
    </row>
    <row r="89" spans="1:87" ht="6" customHeight="1">
      <c r="A89" s="629"/>
      <c r="B89" s="630"/>
      <c r="C89" s="630"/>
      <c r="D89" s="631"/>
      <c r="E89" s="607"/>
      <c r="F89" s="607"/>
      <c r="G89" s="607"/>
      <c r="H89" s="554"/>
      <c r="I89" s="554"/>
      <c r="J89" s="554"/>
      <c r="K89" s="554"/>
      <c r="L89" s="554"/>
      <c r="M89" s="554"/>
      <c r="N89" s="554"/>
      <c r="O89" s="554"/>
      <c r="P89" s="554"/>
      <c r="Q89" s="554"/>
      <c r="R89" s="554"/>
      <c r="S89" s="554"/>
      <c r="T89" s="554"/>
      <c r="U89" s="554"/>
      <c r="V89" s="554"/>
      <c r="W89" s="554"/>
      <c r="X89" s="554"/>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3"/>
      <c r="BQ89" s="583"/>
      <c r="BR89" s="583"/>
      <c r="BS89" s="583"/>
      <c r="BT89" s="583"/>
      <c r="BU89" s="583"/>
      <c r="BV89" s="583"/>
      <c r="BW89" s="583"/>
      <c r="BX89" s="583"/>
      <c r="BY89" s="583"/>
      <c r="BZ89" s="583"/>
      <c r="CA89" s="583"/>
      <c r="CB89" s="583"/>
      <c r="CC89" s="554"/>
      <c r="CD89" s="554"/>
      <c r="CE89" s="554"/>
      <c r="CF89" s="554"/>
      <c r="CG89" s="555"/>
      <c r="CH89" s="558" t="s">
        <v>229</v>
      </c>
      <c r="CI89" s="559"/>
    </row>
    <row r="90" spans="1:87" ht="6" customHeight="1">
      <c r="A90" s="629"/>
      <c r="B90" s="630"/>
      <c r="C90" s="630"/>
      <c r="D90" s="631"/>
      <c r="E90" s="607"/>
      <c r="F90" s="607"/>
      <c r="G90" s="607"/>
      <c r="H90" s="554"/>
      <c r="I90" s="554"/>
      <c r="J90" s="554"/>
      <c r="K90" s="554"/>
      <c r="L90" s="554"/>
      <c r="M90" s="554"/>
      <c r="N90" s="554"/>
      <c r="O90" s="554"/>
      <c r="P90" s="554"/>
      <c r="Q90" s="554"/>
      <c r="R90" s="554"/>
      <c r="S90" s="554"/>
      <c r="T90" s="554"/>
      <c r="U90" s="554"/>
      <c r="V90" s="554"/>
      <c r="W90" s="554"/>
      <c r="X90" s="554"/>
      <c r="Y90" s="583"/>
      <c r="Z90" s="583"/>
      <c r="AA90" s="583"/>
      <c r="AB90" s="583"/>
      <c r="AC90" s="583"/>
      <c r="AD90" s="583"/>
      <c r="AE90" s="583"/>
      <c r="AF90" s="583"/>
      <c r="AG90" s="583"/>
      <c r="AH90" s="583"/>
      <c r="AI90" s="583"/>
      <c r="AJ90" s="583"/>
      <c r="AK90" s="583"/>
      <c r="AL90" s="583"/>
      <c r="AM90" s="583"/>
      <c r="AN90" s="583"/>
      <c r="AO90" s="583"/>
      <c r="AP90" s="583"/>
      <c r="AQ90" s="583"/>
      <c r="AR90" s="583"/>
      <c r="AS90" s="583"/>
      <c r="AT90" s="583"/>
      <c r="AU90" s="583"/>
      <c r="AV90" s="583"/>
      <c r="AW90" s="583"/>
      <c r="AX90" s="583"/>
      <c r="AY90" s="583"/>
      <c r="AZ90" s="583"/>
      <c r="BA90" s="583"/>
      <c r="BB90" s="583"/>
      <c r="BC90" s="583"/>
      <c r="BD90" s="583"/>
      <c r="BE90" s="583"/>
      <c r="BF90" s="583"/>
      <c r="BG90" s="583"/>
      <c r="BH90" s="583"/>
      <c r="BI90" s="583"/>
      <c r="BJ90" s="583"/>
      <c r="BK90" s="583"/>
      <c r="BL90" s="583"/>
      <c r="BM90" s="583"/>
      <c r="BN90" s="583"/>
      <c r="BO90" s="583"/>
      <c r="BP90" s="583"/>
      <c r="BQ90" s="583"/>
      <c r="BR90" s="583"/>
      <c r="BS90" s="583"/>
      <c r="BT90" s="583"/>
      <c r="BU90" s="583"/>
      <c r="BV90" s="583"/>
      <c r="BW90" s="583"/>
      <c r="BX90" s="583"/>
      <c r="BY90" s="583"/>
      <c r="BZ90" s="583"/>
      <c r="CA90" s="583"/>
      <c r="CB90" s="583"/>
      <c r="CC90" s="554"/>
      <c r="CD90" s="554"/>
      <c r="CE90" s="554"/>
      <c r="CF90" s="554"/>
      <c r="CG90" s="555"/>
      <c r="CH90" s="558"/>
      <c r="CI90" s="559"/>
    </row>
    <row r="91" spans="1:87" ht="6" customHeight="1">
      <c r="A91" s="629"/>
      <c r="B91" s="630"/>
      <c r="C91" s="630"/>
      <c r="D91" s="631"/>
      <c r="E91" s="607"/>
      <c r="F91" s="607"/>
      <c r="G91" s="607"/>
      <c r="H91" s="554"/>
      <c r="I91" s="554"/>
      <c r="J91" s="554"/>
      <c r="K91" s="554"/>
      <c r="L91" s="554"/>
      <c r="M91" s="554"/>
      <c r="N91" s="554"/>
      <c r="O91" s="554"/>
      <c r="P91" s="554"/>
      <c r="Q91" s="554"/>
      <c r="R91" s="554"/>
      <c r="S91" s="554"/>
      <c r="T91" s="554"/>
      <c r="U91" s="554"/>
      <c r="V91" s="554"/>
      <c r="W91" s="554"/>
      <c r="X91" s="554"/>
      <c r="Y91" s="583"/>
      <c r="Z91" s="583"/>
      <c r="AA91" s="583"/>
      <c r="AB91" s="583"/>
      <c r="AC91" s="583"/>
      <c r="AD91" s="583"/>
      <c r="AE91" s="583"/>
      <c r="AF91" s="583"/>
      <c r="AG91" s="583"/>
      <c r="AH91" s="583"/>
      <c r="AI91" s="583"/>
      <c r="AJ91" s="583"/>
      <c r="AK91" s="583"/>
      <c r="AL91" s="583"/>
      <c r="AM91" s="583"/>
      <c r="AN91" s="583"/>
      <c r="AO91" s="583"/>
      <c r="AP91" s="583"/>
      <c r="AQ91" s="583"/>
      <c r="AR91" s="583"/>
      <c r="AS91" s="583"/>
      <c r="AT91" s="583"/>
      <c r="AU91" s="583"/>
      <c r="AV91" s="583"/>
      <c r="AW91" s="583"/>
      <c r="AX91" s="583"/>
      <c r="AY91" s="583"/>
      <c r="AZ91" s="583"/>
      <c r="BA91" s="583"/>
      <c r="BB91" s="583"/>
      <c r="BC91" s="583"/>
      <c r="BD91" s="583"/>
      <c r="BE91" s="583"/>
      <c r="BF91" s="583"/>
      <c r="BG91" s="583"/>
      <c r="BH91" s="583"/>
      <c r="BI91" s="583"/>
      <c r="BJ91" s="583"/>
      <c r="BK91" s="583"/>
      <c r="BL91" s="583"/>
      <c r="BM91" s="583"/>
      <c r="BN91" s="583"/>
      <c r="BO91" s="583"/>
      <c r="BP91" s="583"/>
      <c r="BQ91" s="583"/>
      <c r="BR91" s="583"/>
      <c r="BS91" s="583"/>
      <c r="BT91" s="583"/>
      <c r="BU91" s="583"/>
      <c r="BV91" s="583"/>
      <c r="BW91" s="583"/>
      <c r="BX91" s="583"/>
      <c r="BY91" s="583"/>
      <c r="BZ91" s="583"/>
      <c r="CA91" s="583"/>
      <c r="CB91" s="583"/>
      <c r="CC91" s="554"/>
      <c r="CD91" s="554"/>
      <c r="CE91" s="554"/>
      <c r="CF91" s="554"/>
      <c r="CG91" s="555"/>
      <c r="CH91" s="558"/>
      <c r="CI91" s="559"/>
    </row>
    <row r="92" spans="1:87" ht="6" customHeight="1">
      <c r="A92" s="629"/>
      <c r="B92" s="630"/>
      <c r="C92" s="630"/>
      <c r="D92" s="631"/>
      <c r="E92" s="607"/>
      <c r="F92" s="607"/>
      <c r="G92" s="607"/>
      <c r="H92" s="554"/>
      <c r="I92" s="554"/>
      <c r="J92" s="554"/>
      <c r="K92" s="554"/>
      <c r="L92" s="554"/>
      <c r="M92" s="554"/>
      <c r="N92" s="554"/>
      <c r="O92" s="554"/>
      <c r="P92" s="554"/>
      <c r="Q92" s="554"/>
      <c r="R92" s="554"/>
      <c r="S92" s="554"/>
      <c r="T92" s="554"/>
      <c r="U92" s="554"/>
      <c r="V92" s="554"/>
      <c r="W92" s="554"/>
      <c r="X92" s="554"/>
      <c r="Y92" s="583"/>
      <c r="Z92" s="583"/>
      <c r="AA92" s="583"/>
      <c r="AB92" s="583"/>
      <c r="AC92" s="583"/>
      <c r="AD92" s="583"/>
      <c r="AE92" s="583"/>
      <c r="AF92" s="583"/>
      <c r="AG92" s="583"/>
      <c r="AH92" s="583"/>
      <c r="AI92" s="583"/>
      <c r="AJ92" s="583"/>
      <c r="AK92" s="583"/>
      <c r="AL92" s="583"/>
      <c r="AM92" s="583"/>
      <c r="AN92" s="583"/>
      <c r="AO92" s="583"/>
      <c r="AP92" s="583"/>
      <c r="AQ92" s="583"/>
      <c r="AR92" s="583"/>
      <c r="AS92" s="583"/>
      <c r="AT92" s="583"/>
      <c r="AU92" s="583"/>
      <c r="AV92" s="583"/>
      <c r="AW92" s="583"/>
      <c r="AX92" s="583"/>
      <c r="AY92" s="583"/>
      <c r="AZ92" s="583"/>
      <c r="BA92" s="583"/>
      <c r="BB92" s="583"/>
      <c r="BC92" s="583"/>
      <c r="BD92" s="583"/>
      <c r="BE92" s="583"/>
      <c r="BF92" s="583"/>
      <c r="BG92" s="583"/>
      <c r="BH92" s="583"/>
      <c r="BI92" s="583"/>
      <c r="BJ92" s="583"/>
      <c r="BK92" s="583"/>
      <c r="BL92" s="583"/>
      <c r="BM92" s="583"/>
      <c r="BN92" s="583"/>
      <c r="BO92" s="583"/>
      <c r="BP92" s="583"/>
      <c r="BQ92" s="583"/>
      <c r="BR92" s="583"/>
      <c r="BS92" s="583"/>
      <c r="BT92" s="583"/>
      <c r="BU92" s="583"/>
      <c r="BV92" s="583"/>
      <c r="BW92" s="583"/>
      <c r="BX92" s="583"/>
      <c r="BY92" s="583"/>
      <c r="BZ92" s="583"/>
      <c r="CA92" s="583"/>
      <c r="CB92" s="583"/>
      <c r="CC92" s="554"/>
      <c r="CD92" s="554"/>
      <c r="CE92" s="554"/>
      <c r="CF92" s="554"/>
      <c r="CG92" s="555"/>
      <c r="CH92" s="558" t="s">
        <v>229</v>
      </c>
      <c r="CI92" s="559"/>
    </row>
    <row r="93" spans="1:87" ht="6" customHeight="1">
      <c r="A93" s="629"/>
      <c r="B93" s="630"/>
      <c r="C93" s="630"/>
      <c r="D93" s="631"/>
      <c r="E93" s="607"/>
      <c r="F93" s="607"/>
      <c r="G93" s="607"/>
      <c r="H93" s="554"/>
      <c r="I93" s="554"/>
      <c r="J93" s="554"/>
      <c r="K93" s="554"/>
      <c r="L93" s="554"/>
      <c r="M93" s="554"/>
      <c r="N93" s="554"/>
      <c r="O93" s="554"/>
      <c r="P93" s="554"/>
      <c r="Q93" s="554"/>
      <c r="R93" s="554"/>
      <c r="S93" s="554"/>
      <c r="T93" s="554"/>
      <c r="U93" s="554"/>
      <c r="V93" s="554"/>
      <c r="W93" s="554"/>
      <c r="X93" s="554"/>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c r="BW93" s="583"/>
      <c r="BX93" s="583"/>
      <c r="BY93" s="583"/>
      <c r="BZ93" s="583"/>
      <c r="CA93" s="583"/>
      <c r="CB93" s="583"/>
      <c r="CC93" s="554"/>
      <c r="CD93" s="554"/>
      <c r="CE93" s="554"/>
      <c r="CF93" s="554"/>
      <c r="CG93" s="555"/>
      <c r="CH93" s="558"/>
      <c r="CI93" s="559"/>
    </row>
    <row r="94" spans="1:87" ht="6" customHeight="1">
      <c r="A94" s="629"/>
      <c r="B94" s="630"/>
      <c r="C94" s="630"/>
      <c r="D94" s="631"/>
      <c r="E94" s="607"/>
      <c r="F94" s="607"/>
      <c r="G94" s="607"/>
      <c r="H94" s="554"/>
      <c r="I94" s="554"/>
      <c r="J94" s="554"/>
      <c r="K94" s="554"/>
      <c r="L94" s="554"/>
      <c r="M94" s="554"/>
      <c r="N94" s="554"/>
      <c r="O94" s="554"/>
      <c r="P94" s="554"/>
      <c r="Q94" s="554"/>
      <c r="R94" s="554"/>
      <c r="S94" s="554"/>
      <c r="T94" s="554"/>
      <c r="U94" s="554"/>
      <c r="V94" s="554"/>
      <c r="W94" s="554"/>
      <c r="X94" s="554"/>
      <c r="Y94" s="583"/>
      <c r="Z94" s="583"/>
      <c r="AA94" s="583"/>
      <c r="AB94" s="583"/>
      <c r="AC94" s="583"/>
      <c r="AD94" s="583"/>
      <c r="AE94" s="583"/>
      <c r="AF94" s="583"/>
      <c r="AG94" s="583"/>
      <c r="AH94" s="583"/>
      <c r="AI94" s="583"/>
      <c r="AJ94" s="583"/>
      <c r="AK94" s="583"/>
      <c r="AL94" s="583"/>
      <c r="AM94" s="583"/>
      <c r="AN94" s="583"/>
      <c r="AO94" s="583"/>
      <c r="AP94" s="583"/>
      <c r="AQ94" s="583"/>
      <c r="AR94" s="583"/>
      <c r="AS94" s="583"/>
      <c r="AT94" s="583"/>
      <c r="AU94" s="583"/>
      <c r="AV94" s="583"/>
      <c r="AW94" s="583"/>
      <c r="AX94" s="583"/>
      <c r="AY94" s="583"/>
      <c r="AZ94" s="583"/>
      <c r="BA94" s="583"/>
      <c r="BB94" s="583"/>
      <c r="BC94" s="583"/>
      <c r="BD94" s="583"/>
      <c r="BE94" s="583"/>
      <c r="BF94" s="583"/>
      <c r="BG94" s="583"/>
      <c r="BH94" s="583"/>
      <c r="BI94" s="583"/>
      <c r="BJ94" s="583"/>
      <c r="BK94" s="583"/>
      <c r="BL94" s="583"/>
      <c r="BM94" s="583"/>
      <c r="BN94" s="583"/>
      <c r="BO94" s="583"/>
      <c r="BP94" s="583"/>
      <c r="BQ94" s="583"/>
      <c r="BR94" s="583"/>
      <c r="BS94" s="583"/>
      <c r="BT94" s="583"/>
      <c r="BU94" s="583"/>
      <c r="BV94" s="583"/>
      <c r="BW94" s="583"/>
      <c r="BX94" s="583"/>
      <c r="BY94" s="583"/>
      <c r="BZ94" s="583"/>
      <c r="CA94" s="583"/>
      <c r="CB94" s="583"/>
      <c r="CC94" s="554"/>
      <c r="CD94" s="554"/>
      <c r="CE94" s="554"/>
      <c r="CF94" s="554"/>
      <c r="CG94" s="555"/>
      <c r="CH94" s="558"/>
      <c r="CI94" s="559"/>
    </row>
    <row r="95" spans="1:87" ht="6" customHeight="1">
      <c r="A95" s="629"/>
      <c r="B95" s="630"/>
      <c r="C95" s="630"/>
      <c r="D95" s="631"/>
      <c r="E95" s="607"/>
      <c r="F95" s="607"/>
      <c r="G95" s="607"/>
      <c r="H95" s="554"/>
      <c r="I95" s="554"/>
      <c r="J95" s="554"/>
      <c r="K95" s="554"/>
      <c r="L95" s="554"/>
      <c r="M95" s="554"/>
      <c r="N95" s="554"/>
      <c r="O95" s="554"/>
      <c r="P95" s="554"/>
      <c r="Q95" s="554"/>
      <c r="R95" s="554"/>
      <c r="S95" s="554"/>
      <c r="T95" s="554"/>
      <c r="U95" s="554"/>
      <c r="V95" s="554"/>
      <c r="W95" s="554"/>
      <c r="X95" s="554"/>
      <c r="Y95" s="583"/>
      <c r="Z95" s="583"/>
      <c r="AA95" s="583"/>
      <c r="AB95" s="583"/>
      <c r="AC95" s="583"/>
      <c r="AD95" s="583"/>
      <c r="AE95" s="583"/>
      <c r="AF95" s="583"/>
      <c r="AG95" s="583"/>
      <c r="AH95" s="583"/>
      <c r="AI95" s="583"/>
      <c r="AJ95" s="583"/>
      <c r="AK95" s="583"/>
      <c r="AL95" s="583"/>
      <c r="AM95" s="583"/>
      <c r="AN95" s="583"/>
      <c r="AO95" s="583"/>
      <c r="AP95" s="583"/>
      <c r="AQ95" s="583"/>
      <c r="AR95" s="583"/>
      <c r="AS95" s="583"/>
      <c r="AT95" s="583"/>
      <c r="AU95" s="583"/>
      <c r="AV95" s="583"/>
      <c r="AW95" s="583"/>
      <c r="AX95" s="583"/>
      <c r="AY95" s="583"/>
      <c r="AZ95" s="583"/>
      <c r="BA95" s="583"/>
      <c r="BB95" s="583"/>
      <c r="BC95" s="583"/>
      <c r="BD95" s="583"/>
      <c r="BE95" s="583"/>
      <c r="BF95" s="583"/>
      <c r="BG95" s="583"/>
      <c r="BH95" s="583"/>
      <c r="BI95" s="583"/>
      <c r="BJ95" s="583"/>
      <c r="BK95" s="583"/>
      <c r="BL95" s="583"/>
      <c r="BM95" s="583"/>
      <c r="BN95" s="583"/>
      <c r="BO95" s="583"/>
      <c r="BP95" s="583"/>
      <c r="BQ95" s="583"/>
      <c r="BR95" s="583"/>
      <c r="BS95" s="583"/>
      <c r="BT95" s="583"/>
      <c r="BU95" s="583"/>
      <c r="BV95" s="583"/>
      <c r="BW95" s="583"/>
      <c r="BX95" s="583"/>
      <c r="BY95" s="583"/>
      <c r="BZ95" s="583"/>
      <c r="CA95" s="583"/>
      <c r="CB95" s="583"/>
      <c r="CC95" s="554"/>
      <c r="CD95" s="554"/>
      <c r="CE95" s="554"/>
      <c r="CF95" s="554"/>
      <c r="CG95" s="555"/>
      <c r="CH95" s="558" t="s">
        <v>229</v>
      </c>
      <c r="CI95" s="559"/>
    </row>
    <row r="96" spans="1:87" ht="6" customHeight="1">
      <c r="A96" s="629"/>
      <c r="B96" s="630"/>
      <c r="C96" s="630"/>
      <c r="D96" s="631"/>
      <c r="E96" s="607"/>
      <c r="F96" s="607"/>
      <c r="G96" s="607"/>
      <c r="H96" s="554"/>
      <c r="I96" s="554"/>
      <c r="J96" s="554"/>
      <c r="K96" s="554"/>
      <c r="L96" s="554"/>
      <c r="M96" s="554"/>
      <c r="N96" s="554"/>
      <c r="O96" s="554"/>
      <c r="P96" s="554"/>
      <c r="Q96" s="554"/>
      <c r="R96" s="554"/>
      <c r="S96" s="554"/>
      <c r="T96" s="554"/>
      <c r="U96" s="554"/>
      <c r="V96" s="554"/>
      <c r="W96" s="554"/>
      <c r="X96" s="554"/>
      <c r="Y96" s="583"/>
      <c r="Z96" s="583"/>
      <c r="AA96" s="583"/>
      <c r="AB96" s="583"/>
      <c r="AC96" s="583"/>
      <c r="AD96" s="583"/>
      <c r="AE96" s="583"/>
      <c r="AF96" s="583"/>
      <c r="AG96" s="583"/>
      <c r="AH96" s="583"/>
      <c r="AI96" s="583"/>
      <c r="AJ96" s="583"/>
      <c r="AK96" s="583"/>
      <c r="AL96" s="583"/>
      <c r="AM96" s="583"/>
      <c r="AN96" s="583"/>
      <c r="AO96" s="583"/>
      <c r="AP96" s="583"/>
      <c r="AQ96" s="583"/>
      <c r="AR96" s="583"/>
      <c r="AS96" s="583"/>
      <c r="AT96" s="583"/>
      <c r="AU96" s="583"/>
      <c r="AV96" s="583"/>
      <c r="AW96" s="583"/>
      <c r="AX96" s="583"/>
      <c r="AY96" s="583"/>
      <c r="AZ96" s="583"/>
      <c r="BA96" s="583"/>
      <c r="BB96" s="583"/>
      <c r="BC96" s="583"/>
      <c r="BD96" s="583"/>
      <c r="BE96" s="583"/>
      <c r="BF96" s="583"/>
      <c r="BG96" s="583"/>
      <c r="BH96" s="583"/>
      <c r="BI96" s="583"/>
      <c r="BJ96" s="583"/>
      <c r="BK96" s="583"/>
      <c r="BL96" s="583"/>
      <c r="BM96" s="583"/>
      <c r="BN96" s="583"/>
      <c r="BO96" s="583"/>
      <c r="BP96" s="583"/>
      <c r="BQ96" s="583"/>
      <c r="BR96" s="583"/>
      <c r="BS96" s="583"/>
      <c r="BT96" s="583"/>
      <c r="BU96" s="583"/>
      <c r="BV96" s="583"/>
      <c r="BW96" s="583"/>
      <c r="BX96" s="583"/>
      <c r="BY96" s="583"/>
      <c r="BZ96" s="583"/>
      <c r="CA96" s="583"/>
      <c r="CB96" s="583"/>
      <c r="CC96" s="554"/>
      <c r="CD96" s="554"/>
      <c r="CE96" s="554"/>
      <c r="CF96" s="554"/>
      <c r="CG96" s="555"/>
      <c r="CH96" s="558"/>
      <c r="CI96" s="559"/>
    </row>
    <row r="97" spans="1:87" ht="6" customHeight="1">
      <c r="A97" s="629"/>
      <c r="B97" s="630"/>
      <c r="C97" s="630"/>
      <c r="D97" s="631"/>
      <c r="E97" s="607"/>
      <c r="F97" s="607"/>
      <c r="G97" s="607"/>
      <c r="H97" s="556"/>
      <c r="I97" s="556"/>
      <c r="J97" s="556"/>
      <c r="K97" s="556"/>
      <c r="L97" s="556"/>
      <c r="M97" s="556"/>
      <c r="N97" s="556"/>
      <c r="O97" s="556"/>
      <c r="P97" s="556"/>
      <c r="Q97" s="556"/>
      <c r="R97" s="556"/>
      <c r="S97" s="556"/>
      <c r="T97" s="556"/>
      <c r="U97" s="556"/>
      <c r="V97" s="556"/>
      <c r="W97" s="556"/>
      <c r="X97" s="556"/>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c r="AV97" s="584"/>
      <c r="AW97" s="584"/>
      <c r="AX97" s="584"/>
      <c r="AY97" s="584"/>
      <c r="AZ97" s="584"/>
      <c r="BA97" s="584"/>
      <c r="BB97" s="584"/>
      <c r="BC97" s="584"/>
      <c r="BD97" s="584"/>
      <c r="BE97" s="584"/>
      <c r="BF97" s="584"/>
      <c r="BG97" s="584"/>
      <c r="BH97" s="584"/>
      <c r="BI97" s="584"/>
      <c r="BJ97" s="584"/>
      <c r="BK97" s="584"/>
      <c r="BL97" s="584"/>
      <c r="BM97" s="584"/>
      <c r="BN97" s="584"/>
      <c r="BO97" s="584"/>
      <c r="BP97" s="584"/>
      <c r="BQ97" s="584"/>
      <c r="BR97" s="584"/>
      <c r="BS97" s="584"/>
      <c r="BT97" s="584"/>
      <c r="BU97" s="584"/>
      <c r="BV97" s="584"/>
      <c r="BW97" s="584"/>
      <c r="BX97" s="584"/>
      <c r="BY97" s="584"/>
      <c r="BZ97" s="584"/>
      <c r="CA97" s="584"/>
      <c r="CB97" s="584"/>
      <c r="CC97" s="556"/>
      <c r="CD97" s="556"/>
      <c r="CE97" s="556"/>
      <c r="CF97" s="556"/>
      <c r="CG97" s="557"/>
      <c r="CH97" s="560"/>
      <c r="CI97" s="561"/>
    </row>
    <row r="98" spans="1:87" ht="6" customHeight="1">
      <c r="A98" s="629"/>
      <c r="B98" s="630"/>
      <c r="C98" s="630"/>
      <c r="D98" s="631"/>
      <c r="E98" s="607"/>
      <c r="F98" s="607"/>
      <c r="G98" s="607"/>
      <c r="H98" s="585" t="s">
        <v>232</v>
      </c>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6"/>
      <c r="AL98" s="586"/>
      <c r="AM98" s="586"/>
      <c r="AN98" s="586"/>
      <c r="AO98" s="586"/>
      <c r="AP98" s="586"/>
      <c r="AQ98" s="586"/>
      <c r="AR98" s="586"/>
      <c r="AS98" s="586"/>
      <c r="AT98" s="586"/>
      <c r="AU98" s="586"/>
      <c r="AV98" s="586"/>
      <c r="AW98" s="586"/>
      <c r="AX98" s="586"/>
      <c r="AY98" s="586"/>
      <c r="AZ98" s="586"/>
      <c r="BA98" s="586"/>
      <c r="BB98" s="586"/>
      <c r="BC98" s="586"/>
      <c r="BD98" s="586"/>
      <c r="BE98" s="586"/>
      <c r="BF98" s="586"/>
      <c r="BG98" s="586"/>
      <c r="BH98" s="586"/>
      <c r="BI98" s="586"/>
      <c r="BJ98" s="586"/>
      <c r="BK98" s="586"/>
      <c r="BL98" s="586"/>
      <c r="BM98" s="586"/>
      <c r="BN98" s="586"/>
      <c r="BO98" s="586"/>
      <c r="BP98" s="586"/>
      <c r="BQ98" s="586"/>
      <c r="BR98" s="586"/>
      <c r="BS98" s="586"/>
      <c r="BT98" s="586"/>
      <c r="BU98" s="586"/>
      <c r="BV98" s="586"/>
      <c r="BW98" s="586"/>
      <c r="BX98" s="586"/>
      <c r="BY98" s="586"/>
      <c r="BZ98" s="586"/>
      <c r="CA98" s="586"/>
      <c r="CB98" s="587"/>
      <c r="CC98" s="594"/>
      <c r="CD98" s="594"/>
      <c r="CE98" s="594"/>
      <c r="CF98" s="594"/>
      <c r="CG98" s="595"/>
      <c r="CH98" s="600" t="s">
        <v>229</v>
      </c>
      <c r="CI98" s="601"/>
    </row>
    <row r="99" spans="1:87" ht="6" customHeight="1">
      <c r="A99" s="629"/>
      <c r="B99" s="630"/>
      <c r="C99" s="630"/>
      <c r="D99" s="631"/>
      <c r="E99" s="607"/>
      <c r="F99" s="607"/>
      <c r="G99" s="607"/>
      <c r="H99" s="588"/>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89"/>
      <c r="AL99" s="589"/>
      <c r="AM99" s="589"/>
      <c r="AN99" s="589"/>
      <c r="AO99" s="589"/>
      <c r="AP99" s="589"/>
      <c r="AQ99" s="589"/>
      <c r="AR99" s="589"/>
      <c r="AS99" s="589"/>
      <c r="AT99" s="589"/>
      <c r="AU99" s="589"/>
      <c r="AV99" s="589"/>
      <c r="AW99" s="589"/>
      <c r="AX99" s="589"/>
      <c r="AY99" s="589"/>
      <c r="AZ99" s="589"/>
      <c r="BA99" s="589"/>
      <c r="BB99" s="589"/>
      <c r="BC99" s="589"/>
      <c r="BD99" s="589"/>
      <c r="BE99" s="589"/>
      <c r="BF99" s="589"/>
      <c r="BG99" s="589"/>
      <c r="BH99" s="589"/>
      <c r="BI99" s="589"/>
      <c r="BJ99" s="589"/>
      <c r="BK99" s="589"/>
      <c r="BL99" s="589"/>
      <c r="BM99" s="589"/>
      <c r="BN99" s="589"/>
      <c r="BO99" s="589"/>
      <c r="BP99" s="589"/>
      <c r="BQ99" s="589"/>
      <c r="BR99" s="589"/>
      <c r="BS99" s="589"/>
      <c r="BT99" s="589"/>
      <c r="BU99" s="589"/>
      <c r="BV99" s="589"/>
      <c r="BW99" s="589"/>
      <c r="BX99" s="589"/>
      <c r="BY99" s="589"/>
      <c r="BZ99" s="589"/>
      <c r="CA99" s="589"/>
      <c r="CB99" s="590"/>
      <c r="CC99" s="596"/>
      <c r="CD99" s="596"/>
      <c r="CE99" s="596"/>
      <c r="CF99" s="596"/>
      <c r="CG99" s="597"/>
      <c r="CH99" s="602"/>
      <c r="CI99" s="603"/>
    </row>
    <row r="100" spans="1:87" ht="6" customHeight="1">
      <c r="A100" s="629"/>
      <c r="B100" s="630"/>
      <c r="C100" s="630"/>
      <c r="D100" s="631"/>
      <c r="E100" s="608"/>
      <c r="F100" s="608"/>
      <c r="G100" s="608"/>
      <c r="H100" s="591"/>
      <c r="I100" s="592"/>
      <c r="J100" s="592"/>
      <c r="K100" s="592"/>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c r="AG100" s="592"/>
      <c r="AH100" s="592"/>
      <c r="AI100" s="592"/>
      <c r="AJ100" s="592"/>
      <c r="AK100" s="592"/>
      <c r="AL100" s="592"/>
      <c r="AM100" s="592"/>
      <c r="AN100" s="592"/>
      <c r="AO100" s="592"/>
      <c r="AP100" s="592"/>
      <c r="AQ100" s="592"/>
      <c r="AR100" s="592"/>
      <c r="AS100" s="592"/>
      <c r="AT100" s="592"/>
      <c r="AU100" s="592"/>
      <c r="AV100" s="592"/>
      <c r="AW100" s="592"/>
      <c r="AX100" s="592"/>
      <c r="AY100" s="592"/>
      <c r="AZ100" s="592"/>
      <c r="BA100" s="592"/>
      <c r="BB100" s="592"/>
      <c r="BC100" s="592"/>
      <c r="BD100" s="592"/>
      <c r="BE100" s="592"/>
      <c r="BF100" s="592"/>
      <c r="BG100" s="592"/>
      <c r="BH100" s="592"/>
      <c r="BI100" s="592"/>
      <c r="BJ100" s="592"/>
      <c r="BK100" s="592"/>
      <c r="BL100" s="592"/>
      <c r="BM100" s="592"/>
      <c r="BN100" s="592"/>
      <c r="BO100" s="592"/>
      <c r="BP100" s="592"/>
      <c r="BQ100" s="592"/>
      <c r="BR100" s="592"/>
      <c r="BS100" s="592"/>
      <c r="BT100" s="592"/>
      <c r="BU100" s="592"/>
      <c r="BV100" s="592"/>
      <c r="BW100" s="592"/>
      <c r="BX100" s="592"/>
      <c r="BY100" s="592"/>
      <c r="BZ100" s="592"/>
      <c r="CA100" s="592"/>
      <c r="CB100" s="593"/>
      <c r="CC100" s="598"/>
      <c r="CD100" s="598"/>
      <c r="CE100" s="598"/>
      <c r="CF100" s="598"/>
      <c r="CG100" s="599"/>
      <c r="CH100" s="604"/>
      <c r="CI100" s="605"/>
    </row>
    <row r="101" spans="1:87" ht="6" customHeight="1">
      <c r="A101" s="629"/>
      <c r="B101" s="630"/>
      <c r="C101" s="630"/>
      <c r="D101" s="631"/>
      <c r="E101" s="606" t="s">
        <v>233</v>
      </c>
      <c r="F101" s="606"/>
      <c r="G101" s="606"/>
      <c r="H101" s="609"/>
      <c r="I101" s="609"/>
      <c r="J101" s="609"/>
      <c r="K101" s="609"/>
      <c r="L101" s="609"/>
      <c r="M101" s="609"/>
      <c r="N101" s="609"/>
      <c r="O101" s="609"/>
      <c r="P101" s="609"/>
      <c r="Q101" s="609"/>
      <c r="R101" s="609"/>
      <c r="S101" s="609"/>
      <c r="T101" s="609"/>
      <c r="U101" s="609"/>
      <c r="V101" s="609"/>
      <c r="W101" s="609"/>
      <c r="X101" s="609"/>
      <c r="Y101" s="610"/>
      <c r="Z101" s="610"/>
      <c r="AA101" s="610"/>
      <c r="AB101" s="610"/>
      <c r="AC101" s="610"/>
      <c r="AD101" s="610"/>
      <c r="AE101" s="610"/>
      <c r="AF101" s="610"/>
      <c r="AG101" s="610"/>
      <c r="AH101" s="610"/>
      <c r="AI101" s="610"/>
      <c r="AJ101" s="610"/>
      <c r="AK101" s="610"/>
      <c r="AL101" s="610"/>
      <c r="AM101" s="610"/>
      <c r="AN101" s="610"/>
      <c r="AO101" s="610"/>
      <c r="AP101" s="610"/>
      <c r="AQ101" s="610"/>
      <c r="AR101" s="610"/>
      <c r="AS101" s="610"/>
      <c r="AT101" s="610"/>
      <c r="AU101" s="610"/>
      <c r="AV101" s="610"/>
      <c r="AW101" s="610"/>
      <c r="AX101" s="610"/>
      <c r="AY101" s="610"/>
      <c r="AZ101" s="610"/>
      <c r="BA101" s="610"/>
      <c r="BB101" s="610"/>
      <c r="BC101" s="610"/>
      <c r="BD101" s="610"/>
      <c r="BE101" s="610"/>
      <c r="BF101" s="610"/>
      <c r="BG101" s="610"/>
      <c r="BH101" s="610"/>
      <c r="BI101" s="610"/>
      <c r="BJ101" s="610"/>
      <c r="BK101" s="610"/>
      <c r="BL101" s="610"/>
      <c r="BM101" s="610"/>
      <c r="BN101" s="610"/>
      <c r="BO101" s="610"/>
      <c r="BP101" s="610"/>
      <c r="BQ101" s="610"/>
      <c r="BR101" s="610"/>
      <c r="BS101" s="610"/>
      <c r="BT101" s="610"/>
      <c r="BU101" s="610"/>
      <c r="BV101" s="610"/>
      <c r="BW101" s="610"/>
      <c r="BX101" s="610"/>
      <c r="BY101" s="610"/>
      <c r="BZ101" s="610"/>
      <c r="CA101" s="610"/>
      <c r="CB101" s="610"/>
      <c r="CC101" s="609"/>
      <c r="CD101" s="609"/>
      <c r="CE101" s="609"/>
      <c r="CF101" s="609"/>
      <c r="CG101" s="611"/>
      <c r="CH101" s="612" t="s">
        <v>229</v>
      </c>
      <c r="CI101" s="613"/>
    </row>
    <row r="102" spans="1:87" ht="6" customHeight="1">
      <c r="A102" s="629"/>
      <c r="B102" s="630"/>
      <c r="C102" s="630"/>
      <c r="D102" s="631"/>
      <c r="E102" s="607"/>
      <c r="F102" s="607"/>
      <c r="G102" s="607"/>
      <c r="H102" s="554"/>
      <c r="I102" s="554"/>
      <c r="J102" s="554"/>
      <c r="K102" s="554"/>
      <c r="L102" s="554"/>
      <c r="M102" s="554"/>
      <c r="N102" s="554"/>
      <c r="O102" s="554"/>
      <c r="P102" s="554"/>
      <c r="Q102" s="554"/>
      <c r="R102" s="554"/>
      <c r="S102" s="554"/>
      <c r="T102" s="554"/>
      <c r="U102" s="554"/>
      <c r="V102" s="554"/>
      <c r="W102" s="554"/>
      <c r="X102" s="554"/>
      <c r="Y102" s="583"/>
      <c r="Z102" s="583"/>
      <c r="AA102" s="583"/>
      <c r="AB102" s="583"/>
      <c r="AC102" s="583"/>
      <c r="AD102" s="583"/>
      <c r="AE102" s="583"/>
      <c r="AF102" s="583"/>
      <c r="AG102" s="583"/>
      <c r="AH102" s="583"/>
      <c r="AI102" s="583"/>
      <c r="AJ102" s="583"/>
      <c r="AK102" s="583"/>
      <c r="AL102" s="583"/>
      <c r="AM102" s="583"/>
      <c r="AN102" s="583"/>
      <c r="AO102" s="583"/>
      <c r="AP102" s="583"/>
      <c r="AQ102" s="583"/>
      <c r="AR102" s="583"/>
      <c r="AS102" s="583"/>
      <c r="AT102" s="583"/>
      <c r="AU102" s="583"/>
      <c r="AV102" s="583"/>
      <c r="AW102" s="583"/>
      <c r="AX102" s="583"/>
      <c r="AY102" s="583"/>
      <c r="AZ102" s="583"/>
      <c r="BA102" s="583"/>
      <c r="BB102" s="583"/>
      <c r="BC102" s="583"/>
      <c r="BD102" s="583"/>
      <c r="BE102" s="583"/>
      <c r="BF102" s="583"/>
      <c r="BG102" s="583"/>
      <c r="BH102" s="583"/>
      <c r="BI102" s="583"/>
      <c r="BJ102" s="583"/>
      <c r="BK102" s="583"/>
      <c r="BL102" s="583"/>
      <c r="BM102" s="583"/>
      <c r="BN102" s="583"/>
      <c r="BO102" s="583"/>
      <c r="BP102" s="583"/>
      <c r="BQ102" s="583"/>
      <c r="BR102" s="583"/>
      <c r="BS102" s="583"/>
      <c r="BT102" s="583"/>
      <c r="BU102" s="583"/>
      <c r="BV102" s="583"/>
      <c r="BW102" s="583"/>
      <c r="BX102" s="583"/>
      <c r="BY102" s="583"/>
      <c r="BZ102" s="583"/>
      <c r="CA102" s="583"/>
      <c r="CB102" s="583"/>
      <c r="CC102" s="554"/>
      <c r="CD102" s="554"/>
      <c r="CE102" s="554"/>
      <c r="CF102" s="554"/>
      <c r="CG102" s="555"/>
      <c r="CH102" s="558"/>
      <c r="CI102" s="559"/>
    </row>
    <row r="103" spans="1:87" ht="6" customHeight="1">
      <c r="A103" s="629"/>
      <c r="B103" s="630"/>
      <c r="C103" s="630"/>
      <c r="D103" s="631"/>
      <c r="E103" s="607"/>
      <c r="F103" s="607"/>
      <c r="G103" s="607"/>
      <c r="H103" s="554"/>
      <c r="I103" s="554"/>
      <c r="J103" s="554"/>
      <c r="K103" s="554"/>
      <c r="L103" s="554"/>
      <c r="M103" s="554"/>
      <c r="N103" s="554"/>
      <c r="O103" s="554"/>
      <c r="P103" s="554"/>
      <c r="Q103" s="554"/>
      <c r="R103" s="554"/>
      <c r="S103" s="554"/>
      <c r="T103" s="554"/>
      <c r="U103" s="554"/>
      <c r="V103" s="554"/>
      <c r="W103" s="554"/>
      <c r="X103" s="554"/>
      <c r="Y103" s="583"/>
      <c r="Z103" s="583"/>
      <c r="AA103" s="583"/>
      <c r="AB103" s="583"/>
      <c r="AC103" s="583"/>
      <c r="AD103" s="583"/>
      <c r="AE103" s="583"/>
      <c r="AF103" s="583"/>
      <c r="AG103" s="583"/>
      <c r="AH103" s="583"/>
      <c r="AI103" s="583"/>
      <c r="AJ103" s="583"/>
      <c r="AK103" s="583"/>
      <c r="AL103" s="583"/>
      <c r="AM103" s="583"/>
      <c r="AN103" s="583"/>
      <c r="AO103" s="583"/>
      <c r="AP103" s="583"/>
      <c r="AQ103" s="583"/>
      <c r="AR103" s="583"/>
      <c r="AS103" s="583"/>
      <c r="AT103" s="583"/>
      <c r="AU103" s="583"/>
      <c r="AV103" s="583"/>
      <c r="AW103" s="583"/>
      <c r="AX103" s="583"/>
      <c r="AY103" s="583"/>
      <c r="AZ103" s="583"/>
      <c r="BA103" s="583"/>
      <c r="BB103" s="583"/>
      <c r="BC103" s="583"/>
      <c r="BD103" s="583"/>
      <c r="BE103" s="583"/>
      <c r="BF103" s="583"/>
      <c r="BG103" s="583"/>
      <c r="BH103" s="583"/>
      <c r="BI103" s="583"/>
      <c r="BJ103" s="583"/>
      <c r="BK103" s="583"/>
      <c r="BL103" s="583"/>
      <c r="BM103" s="583"/>
      <c r="BN103" s="583"/>
      <c r="BO103" s="583"/>
      <c r="BP103" s="583"/>
      <c r="BQ103" s="583"/>
      <c r="BR103" s="583"/>
      <c r="BS103" s="583"/>
      <c r="BT103" s="583"/>
      <c r="BU103" s="583"/>
      <c r="BV103" s="583"/>
      <c r="BW103" s="583"/>
      <c r="BX103" s="583"/>
      <c r="BY103" s="583"/>
      <c r="BZ103" s="583"/>
      <c r="CA103" s="583"/>
      <c r="CB103" s="583"/>
      <c r="CC103" s="554"/>
      <c r="CD103" s="554"/>
      <c r="CE103" s="554"/>
      <c r="CF103" s="554"/>
      <c r="CG103" s="555"/>
      <c r="CH103" s="558"/>
      <c r="CI103" s="559"/>
    </row>
    <row r="104" spans="1:87" ht="6" customHeight="1">
      <c r="A104" s="629"/>
      <c r="B104" s="630"/>
      <c r="C104" s="630"/>
      <c r="D104" s="631"/>
      <c r="E104" s="607"/>
      <c r="F104" s="607"/>
      <c r="G104" s="607"/>
      <c r="H104" s="554"/>
      <c r="I104" s="554"/>
      <c r="J104" s="554"/>
      <c r="K104" s="554"/>
      <c r="L104" s="554"/>
      <c r="M104" s="554"/>
      <c r="N104" s="554"/>
      <c r="O104" s="554"/>
      <c r="P104" s="554"/>
      <c r="Q104" s="554"/>
      <c r="R104" s="554"/>
      <c r="S104" s="554"/>
      <c r="T104" s="554"/>
      <c r="U104" s="554"/>
      <c r="V104" s="554"/>
      <c r="W104" s="554"/>
      <c r="X104" s="554"/>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3"/>
      <c r="BB104" s="583"/>
      <c r="BC104" s="583"/>
      <c r="BD104" s="583"/>
      <c r="BE104" s="583"/>
      <c r="BF104" s="583"/>
      <c r="BG104" s="583"/>
      <c r="BH104" s="583"/>
      <c r="BI104" s="583"/>
      <c r="BJ104" s="583"/>
      <c r="BK104" s="583"/>
      <c r="BL104" s="583"/>
      <c r="BM104" s="583"/>
      <c r="BN104" s="583"/>
      <c r="BO104" s="583"/>
      <c r="BP104" s="583"/>
      <c r="BQ104" s="583"/>
      <c r="BR104" s="583"/>
      <c r="BS104" s="583"/>
      <c r="BT104" s="583"/>
      <c r="BU104" s="583"/>
      <c r="BV104" s="583"/>
      <c r="BW104" s="583"/>
      <c r="BX104" s="583"/>
      <c r="BY104" s="583"/>
      <c r="BZ104" s="583"/>
      <c r="CA104" s="583"/>
      <c r="CB104" s="583"/>
      <c r="CC104" s="554"/>
      <c r="CD104" s="554"/>
      <c r="CE104" s="554"/>
      <c r="CF104" s="554"/>
      <c r="CG104" s="555"/>
      <c r="CH104" s="558" t="s">
        <v>229</v>
      </c>
      <c r="CI104" s="559"/>
    </row>
    <row r="105" spans="1:87" ht="6" customHeight="1">
      <c r="A105" s="629"/>
      <c r="B105" s="630"/>
      <c r="C105" s="630"/>
      <c r="D105" s="631"/>
      <c r="E105" s="607"/>
      <c r="F105" s="607"/>
      <c r="G105" s="607"/>
      <c r="H105" s="554"/>
      <c r="I105" s="554"/>
      <c r="J105" s="554"/>
      <c r="K105" s="554"/>
      <c r="L105" s="554"/>
      <c r="M105" s="554"/>
      <c r="N105" s="554"/>
      <c r="O105" s="554"/>
      <c r="P105" s="554"/>
      <c r="Q105" s="554"/>
      <c r="R105" s="554"/>
      <c r="S105" s="554"/>
      <c r="T105" s="554"/>
      <c r="U105" s="554"/>
      <c r="V105" s="554"/>
      <c r="W105" s="554"/>
      <c r="X105" s="554"/>
      <c r="Y105" s="583"/>
      <c r="Z105" s="583"/>
      <c r="AA105" s="583"/>
      <c r="AB105" s="583"/>
      <c r="AC105" s="583"/>
      <c r="AD105" s="583"/>
      <c r="AE105" s="583"/>
      <c r="AF105" s="583"/>
      <c r="AG105" s="583"/>
      <c r="AH105" s="583"/>
      <c r="AI105" s="583"/>
      <c r="AJ105" s="583"/>
      <c r="AK105" s="583"/>
      <c r="AL105" s="583"/>
      <c r="AM105" s="583"/>
      <c r="AN105" s="583"/>
      <c r="AO105" s="583"/>
      <c r="AP105" s="583"/>
      <c r="AQ105" s="583"/>
      <c r="AR105" s="583"/>
      <c r="AS105" s="583"/>
      <c r="AT105" s="583"/>
      <c r="AU105" s="583"/>
      <c r="AV105" s="583"/>
      <c r="AW105" s="583"/>
      <c r="AX105" s="583"/>
      <c r="AY105" s="583"/>
      <c r="AZ105" s="583"/>
      <c r="BA105" s="583"/>
      <c r="BB105" s="583"/>
      <c r="BC105" s="583"/>
      <c r="BD105" s="583"/>
      <c r="BE105" s="583"/>
      <c r="BF105" s="583"/>
      <c r="BG105" s="583"/>
      <c r="BH105" s="583"/>
      <c r="BI105" s="583"/>
      <c r="BJ105" s="583"/>
      <c r="BK105" s="583"/>
      <c r="BL105" s="583"/>
      <c r="BM105" s="583"/>
      <c r="BN105" s="583"/>
      <c r="BO105" s="583"/>
      <c r="BP105" s="583"/>
      <c r="BQ105" s="583"/>
      <c r="BR105" s="583"/>
      <c r="BS105" s="583"/>
      <c r="BT105" s="583"/>
      <c r="BU105" s="583"/>
      <c r="BV105" s="583"/>
      <c r="BW105" s="583"/>
      <c r="BX105" s="583"/>
      <c r="BY105" s="583"/>
      <c r="BZ105" s="583"/>
      <c r="CA105" s="583"/>
      <c r="CB105" s="583"/>
      <c r="CC105" s="554"/>
      <c r="CD105" s="554"/>
      <c r="CE105" s="554"/>
      <c r="CF105" s="554"/>
      <c r="CG105" s="555"/>
      <c r="CH105" s="558"/>
      <c r="CI105" s="559"/>
    </row>
    <row r="106" spans="1:87" ht="6" customHeight="1">
      <c r="A106" s="629"/>
      <c r="B106" s="630"/>
      <c r="C106" s="630"/>
      <c r="D106" s="631"/>
      <c r="E106" s="607"/>
      <c r="F106" s="607"/>
      <c r="G106" s="607"/>
      <c r="H106" s="554"/>
      <c r="I106" s="554"/>
      <c r="J106" s="554"/>
      <c r="K106" s="554"/>
      <c r="L106" s="554"/>
      <c r="M106" s="554"/>
      <c r="N106" s="554"/>
      <c r="O106" s="554"/>
      <c r="P106" s="554"/>
      <c r="Q106" s="554"/>
      <c r="R106" s="554"/>
      <c r="S106" s="554"/>
      <c r="T106" s="554"/>
      <c r="U106" s="554"/>
      <c r="V106" s="554"/>
      <c r="W106" s="554"/>
      <c r="X106" s="554"/>
      <c r="Y106" s="583"/>
      <c r="Z106" s="583"/>
      <c r="AA106" s="583"/>
      <c r="AB106" s="583"/>
      <c r="AC106" s="583"/>
      <c r="AD106" s="583"/>
      <c r="AE106" s="583"/>
      <c r="AF106" s="583"/>
      <c r="AG106" s="583"/>
      <c r="AH106" s="583"/>
      <c r="AI106" s="583"/>
      <c r="AJ106" s="583"/>
      <c r="AK106" s="583"/>
      <c r="AL106" s="583"/>
      <c r="AM106" s="583"/>
      <c r="AN106" s="583"/>
      <c r="AO106" s="583"/>
      <c r="AP106" s="583"/>
      <c r="AQ106" s="583"/>
      <c r="AR106" s="583"/>
      <c r="AS106" s="583"/>
      <c r="AT106" s="583"/>
      <c r="AU106" s="583"/>
      <c r="AV106" s="583"/>
      <c r="AW106" s="583"/>
      <c r="AX106" s="583"/>
      <c r="AY106" s="583"/>
      <c r="AZ106" s="583"/>
      <c r="BA106" s="583"/>
      <c r="BB106" s="583"/>
      <c r="BC106" s="583"/>
      <c r="BD106" s="583"/>
      <c r="BE106" s="583"/>
      <c r="BF106" s="583"/>
      <c r="BG106" s="583"/>
      <c r="BH106" s="583"/>
      <c r="BI106" s="583"/>
      <c r="BJ106" s="583"/>
      <c r="BK106" s="583"/>
      <c r="BL106" s="583"/>
      <c r="BM106" s="583"/>
      <c r="BN106" s="583"/>
      <c r="BO106" s="583"/>
      <c r="BP106" s="583"/>
      <c r="BQ106" s="583"/>
      <c r="BR106" s="583"/>
      <c r="BS106" s="583"/>
      <c r="BT106" s="583"/>
      <c r="BU106" s="583"/>
      <c r="BV106" s="583"/>
      <c r="BW106" s="583"/>
      <c r="BX106" s="583"/>
      <c r="BY106" s="583"/>
      <c r="BZ106" s="583"/>
      <c r="CA106" s="583"/>
      <c r="CB106" s="583"/>
      <c r="CC106" s="554"/>
      <c r="CD106" s="554"/>
      <c r="CE106" s="554"/>
      <c r="CF106" s="554"/>
      <c r="CG106" s="555"/>
      <c r="CH106" s="558"/>
      <c r="CI106" s="559"/>
    </row>
    <row r="107" spans="1:87" ht="6" customHeight="1">
      <c r="A107" s="629"/>
      <c r="B107" s="630"/>
      <c r="C107" s="630"/>
      <c r="D107" s="631"/>
      <c r="E107" s="607"/>
      <c r="F107" s="607"/>
      <c r="G107" s="607"/>
      <c r="H107" s="554"/>
      <c r="I107" s="554"/>
      <c r="J107" s="554"/>
      <c r="K107" s="554"/>
      <c r="L107" s="554"/>
      <c r="M107" s="554"/>
      <c r="N107" s="554"/>
      <c r="O107" s="554"/>
      <c r="P107" s="554"/>
      <c r="Q107" s="554"/>
      <c r="R107" s="554"/>
      <c r="S107" s="554"/>
      <c r="T107" s="554"/>
      <c r="U107" s="554"/>
      <c r="V107" s="554"/>
      <c r="W107" s="554"/>
      <c r="X107" s="554"/>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3"/>
      <c r="AY107" s="583"/>
      <c r="AZ107" s="583"/>
      <c r="BA107" s="583"/>
      <c r="BB107" s="583"/>
      <c r="BC107" s="583"/>
      <c r="BD107" s="583"/>
      <c r="BE107" s="583"/>
      <c r="BF107" s="583"/>
      <c r="BG107" s="583"/>
      <c r="BH107" s="583"/>
      <c r="BI107" s="583"/>
      <c r="BJ107" s="583"/>
      <c r="BK107" s="583"/>
      <c r="BL107" s="583"/>
      <c r="BM107" s="583"/>
      <c r="BN107" s="583"/>
      <c r="BO107" s="583"/>
      <c r="BP107" s="583"/>
      <c r="BQ107" s="583"/>
      <c r="BR107" s="583"/>
      <c r="BS107" s="583"/>
      <c r="BT107" s="583"/>
      <c r="BU107" s="583"/>
      <c r="BV107" s="583"/>
      <c r="BW107" s="583"/>
      <c r="BX107" s="583"/>
      <c r="BY107" s="583"/>
      <c r="BZ107" s="583"/>
      <c r="CA107" s="583"/>
      <c r="CB107" s="583"/>
      <c r="CC107" s="554"/>
      <c r="CD107" s="554"/>
      <c r="CE107" s="554"/>
      <c r="CF107" s="554"/>
      <c r="CG107" s="555"/>
      <c r="CH107" s="558" t="s">
        <v>229</v>
      </c>
      <c r="CI107" s="559"/>
    </row>
    <row r="108" spans="1:87" ht="6" customHeight="1">
      <c r="A108" s="629"/>
      <c r="B108" s="630"/>
      <c r="C108" s="630"/>
      <c r="D108" s="631"/>
      <c r="E108" s="607"/>
      <c r="F108" s="607"/>
      <c r="G108" s="607"/>
      <c r="H108" s="554"/>
      <c r="I108" s="554"/>
      <c r="J108" s="554"/>
      <c r="K108" s="554"/>
      <c r="L108" s="554"/>
      <c r="M108" s="554"/>
      <c r="N108" s="554"/>
      <c r="O108" s="554"/>
      <c r="P108" s="554"/>
      <c r="Q108" s="554"/>
      <c r="R108" s="554"/>
      <c r="S108" s="554"/>
      <c r="T108" s="554"/>
      <c r="U108" s="554"/>
      <c r="V108" s="554"/>
      <c r="W108" s="554"/>
      <c r="X108" s="554"/>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c r="AY108" s="583"/>
      <c r="AZ108" s="583"/>
      <c r="BA108" s="583"/>
      <c r="BB108" s="583"/>
      <c r="BC108" s="583"/>
      <c r="BD108" s="583"/>
      <c r="BE108" s="583"/>
      <c r="BF108" s="583"/>
      <c r="BG108" s="583"/>
      <c r="BH108" s="583"/>
      <c r="BI108" s="583"/>
      <c r="BJ108" s="583"/>
      <c r="BK108" s="583"/>
      <c r="BL108" s="583"/>
      <c r="BM108" s="583"/>
      <c r="BN108" s="583"/>
      <c r="BO108" s="583"/>
      <c r="BP108" s="583"/>
      <c r="BQ108" s="583"/>
      <c r="BR108" s="583"/>
      <c r="BS108" s="583"/>
      <c r="BT108" s="583"/>
      <c r="BU108" s="583"/>
      <c r="BV108" s="583"/>
      <c r="BW108" s="583"/>
      <c r="BX108" s="583"/>
      <c r="BY108" s="583"/>
      <c r="BZ108" s="583"/>
      <c r="CA108" s="583"/>
      <c r="CB108" s="583"/>
      <c r="CC108" s="554"/>
      <c r="CD108" s="554"/>
      <c r="CE108" s="554"/>
      <c r="CF108" s="554"/>
      <c r="CG108" s="555"/>
      <c r="CH108" s="558"/>
      <c r="CI108" s="559"/>
    </row>
    <row r="109" spans="1:87" ht="6" customHeight="1">
      <c r="A109" s="629"/>
      <c r="B109" s="630"/>
      <c r="C109" s="630"/>
      <c r="D109" s="631"/>
      <c r="E109" s="607"/>
      <c r="F109" s="607"/>
      <c r="G109" s="607"/>
      <c r="H109" s="554"/>
      <c r="I109" s="554"/>
      <c r="J109" s="554"/>
      <c r="K109" s="554"/>
      <c r="L109" s="554"/>
      <c r="M109" s="554"/>
      <c r="N109" s="554"/>
      <c r="O109" s="554"/>
      <c r="P109" s="554"/>
      <c r="Q109" s="554"/>
      <c r="R109" s="554"/>
      <c r="S109" s="554"/>
      <c r="T109" s="554"/>
      <c r="U109" s="554"/>
      <c r="V109" s="554"/>
      <c r="W109" s="554"/>
      <c r="X109" s="554"/>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c r="AY109" s="583"/>
      <c r="AZ109" s="583"/>
      <c r="BA109" s="583"/>
      <c r="BB109" s="583"/>
      <c r="BC109" s="583"/>
      <c r="BD109" s="583"/>
      <c r="BE109" s="583"/>
      <c r="BF109" s="583"/>
      <c r="BG109" s="583"/>
      <c r="BH109" s="583"/>
      <c r="BI109" s="583"/>
      <c r="BJ109" s="583"/>
      <c r="BK109" s="583"/>
      <c r="BL109" s="583"/>
      <c r="BM109" s="583"/>
      <c r="BN109" s="583"/>
      <c r="BO109" s="583"/>
      <c r="BP109" s="583"/>
      <c r="BQ109" s="583"/>
      <c r="BR109" s="583"/>
      <c r="BS109" s="583"/>
      <c r="BT109" s="583"/>
      <c r="BU109" s="583"/>
      <c r="BV109" s="583"/>
      <c r="BW109" s="583"/>
      <c r="BX109" s="583"/>
      <c r="BY109" s="583"/>
      <c r="BZ109" s="583"/>
      <c r="CA109" s="583"/>
      <c r="CB109" s="583"/>
      <c r="CC109" s="554"/>
      <c r="CD109" s="554"/>
      <c r="CE109" s="554"/>
      <c r="CF109" s="554"/>
      <c r="CG109" s="555"/>
      <c r="CH109" s="558"/>
      <c r="CI109" s="559"/>
    </row>
    <row r="110" spans="1:87" ht="6" customHeight="1">
      <c r="A110" s="629"/>
      <c r="B110" s="630"/>
      <c r="C110" s="630"/>
      <c r="D110" s="631"/>
      <c r="E110" s="607"/>
      <c r="F110" s="607"/>
      <c r="G110" s="607"/>
      <c r="H110" s="554"/>
      <c r="I110" s="554"/>
      <c r="J110" s="554"/>
      <c r="K110" s="554"/>
      <c r="L110" s="554"/>
      <c r="M110" s="554"/>
      <c r="N110" s="554"/>
      <c r="O110" s="554"/>
      <c r="P110" s="554"/>
      <c r="Q110" s="554"/>
      <c r="R110" s="554"/>
      <c r="S110" s="554"/>
      <c r="T110" s="554"/>
      <c r="U110" s="554"/>
      <c r="V110" s="554"/>
      <c r="W110" s="554"/>
      <c r="X110" s="554"/>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3"/>
      <c r="BB110" s="583"/>
      <c r="BC110" s="583"/>
      <c r="BD110" s="583"/>
      <c r="BE110" s="583"/>
      <c r="BF110" s="583"/>
      <c r="BG110" s="583"/>
      <c r="BH110" s="583"/>
      <c r="BI110" s="583"/>
      <c r="BJ110" s="583"/>
      <c r="BK110" s="583"/>
      <c r="BL110" s="583"/>
      <c r="BM110" s="583"/>
      <c r="BN110" s="583"/>
      <c r="BO110" s="583"/>
      <c r="BP110" s="583"/>
      <c r="BQ110" s="583"/>
      <c r="BR110" s="583"/>
      <c r="BS110" s="583"/>
      <c r="BT110" s="583"/>
      <c r="BU110" s="583"/>
      <c r="BV110" s="583"/>
      <c r="BW110" s="583"/>
      <c r="BX110" s="583"/>
      <c r="BY110" s="583"/>
      <c r="BZ110" s="583"/>
      <c r="CA110" s="583"/>
      <c r="CB110" s="583"/>
      <c r="CC110" s="554"/>
      <c r="CD110" s="554"/>
      <c r="CE110" s="554"/>
      <c r="CF110" s="554"/>
      <c r="CG110" s="555"/>
      <c r="CH110" s="558" t="s">
        <v>229</v>
      </c>
      <c r="CI110" s="559"/>
    </row>
    <row r="111" spans="1:87" ht="6" customHeight="1">
      <c r="A111" s="629"/>
      <c r="B111" s="630"/>
      <c r="C111" s="630"/>
      <c r="D111" s="631"/>
      <c r="E111" s="607"/>
      <c r="F111" s="607"/>
      <c r="G111" s="607"/>
      <c r="H111" s="554"/>
      <c r="I111" s="554"/>
      <c r="J111" s="554"/>
      <c r="K111" s="554"/>
      <c r="L111" s="554"/>
      <c r="M111" s="554"/>
      <c r="N111" s="554"/>
      <c r="O111" s="554"/>
      <c r="P111" s="554"/>
      <c r="Q111" s="554"/>
      <c r="R111" s="554"/>
      <c r="S111" s="554"/>
      <c r="T111" s="554"/>
      <c r="U111" s="554"/>
      <c r="V111" s="554"/>
      <c r="W111" s="554"/>
      <c r="X111" s="554"/>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3"/>
      <c r="AY111" s="583"/>
      <c r="AZ111" s="583"/>
      <c r="BA111" s="583"/>
      <c r="BB111" s="583"/>
      <c r="BC111" s="583"/>
      <c r="BD111" s="583"/>
      <c r="BE111" s="583"/>
      <c r="BF111" s="583"/>
      <c r="BG111" s="583"/>
      <c r="BH111" s="583"/>
      <c r="BI111" s="583"/>
      <c r="BJ111" s="583"/>
      <c r="BK111" s="583"/>
      <c r="BL111" s="583"/>
      <c r="BM111" s="583"/>
      <c r="BN111" s="583"/>
      <c r="BO111" s="583"/>
      <c r="BP111" s="583"/>
      <c r="BQ111" s="583"/>
      <c r="BR111" s="583"/>
      <c r="BS111" s="583"/>
      <c r="BT111" s="583"/>
      <c r="BU111" s="583"/>
      <c r="BV111" s="583"/>
      <c r="BW111" s="583"/>
      <c r="BX111" s="583"/>
      <c r="BY111" s="583"/>
      <c r="BZ111" s="583"/>
      <c r="CA111" s="583"/>
      <c r="CB111" s="583"/>
      <c r="CC111" s="554"/>
      <c r="CD111" s="554"/>
      <c r="CE111" s="554"/>
      <c r="CF111" s="554"/>
      <c r="CG111" s="555"/>
      <c r="CH111" s="558"/>
      <c r="CI111" s="559"/>
    </row>
    <row r="112" spans="1:87" ht="6" customHeight="1">
      <c r="A112" s="629"/>
      <c r="B112" s="630"/>
      <c r="C112" s="630"/>
      <c r="D112" s="631"/>
      <c r="E112" s="607"/>
      <c r="F112" s="607"/>
      <c r="G112" s="607"/>
      <c r="H112" s="554"/>
      <c r="I112" s="554"/>
      <c r="J112" s="554"/>
      <c r="K112" s="554"/>
      <c r="L112" s="554"/>
      <c r="M112" s="554"/>
      <c r="N112" s="554"/>
      <c r="O112" s="554"/>
      <c r="P112" s="554"/>
      <c r="Q112" s="554"/>
      <c r="R112" s="554"/>
      <c r="S112" s="554"/>
      <c r="T112" s="554"/>
      <c r="U112" s="554"/>
      <c r="V112" s="554"/>
      <c r="W112" s="554"/>
      <c r="X112" s="554"/>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c r="AY112" s="583"/>
      <c r="AZ112" s="583"/>
      <c r="BA112" s="583"/>
      <c r="BB112" s="583"/>
      <c r="BC112" s="583"/>
      <c r="BD112" s="583"/>
      <c r="BE112" s="583"/>
      <c r="BF112" s="583"/>
      <c r="BG112" s="583"/>
      <c r="BH112" s="583"/>
      <c r="BI112" s="583"/>
      <c r="BJ112" s="583"/>
      <c r="BK112" s="583"/>
      <c r="BL112" s="583"/>
      <c r="BM112" s="583"/>
      <c r="BN112" s="583"/>
      <c r="BO112" s="583"/>
      <c r="BP112" s="583"/>
      <c r="BQ112" s="583"/>
      <c r="BR112" s="583"/>
      <c r="BS112" s="583"/>
      <c r="BT112" s="583"/>
      <c r="BU112" s="583"/>
      <c r="BV112" s="583"/>
      <c r="BW112" s="583"/>
      <c r="BX112" s="583"/>
      <c r="BY112" s="583"/>
      <c r="BZ112" s="583"/>
      <c r="CA112" s="583"/>
      <c r="CB112" s="583"/>
      <c r="CC112" s="554"/>
      <c r="CD112" s="554"/>
      <c r="CE112" s="554"/>
      <c r="CF112" s="554"/>
      <c r="CG112" s="555"/>
      <c r="CH112" s="558"/>
      <c r="CI112" s="559"/>
    </row>
    <row r="113" spans="1:87" ht="6" customHeight="1">
      <c r="A113" s="629"/>
      <c r="B113" s="630"/>
      <c r="C113" s="630"/>
      <c r="D113" s="631"/>
      <c r="E113" s="607"/>
      <c r="F113" s="607"/>
      <c r="G113" s="607"/>
      <c r="H113" s="554"/>
      <c r="I113" s="554"/>
      <c r="J113" s="554"/>
      <c r="K113" s="554"/>
      <c r="L113" s="554"/>
      <c r="M113" s="554"/>
      <c r="N113" s="554"/>
      <c r="O113" s="554"/>
      <c r="P113" s="554"/>
      <c r="Q113" s="554"/>
      <c r="R113" s="554"/>
      <c r="S113" s="554"/>
      <c r="T113" s="554"/>
      <c r="U113" s="554"/>
      <c r="V113" s="554"/>
      <c r="W113" s="554"/>
      <c r="X113" s="554"/>
      <c r="Y113" s="583"/>
      <c r="Z113" s="583"/>
      <c r="AA113" s="583"/>
      <c r="AB113" s="583"/>
      <c r="AC113" s="583"/>
      <c r="AD113" s="583"/>
      <c r="AE113" s="583"/>
      <c r="AF113" s="583"/>
      <c r="AG113" s="583"/>
      <c r="AH113" s="583"/>
      <c r="AI113" s="583"/>
      <c r="AJ113" s="583"/>
      <c r="AK113" s="583"/>
      <c r="AL113" s="583"/>
      <c r="AM113" s="583"/>
      <c r="AN113" s="583"/>
      <c r="AO113" s="583"/>
      <c r="AP113" s="583"/>
      <c r="AQ113" s="583"/>
      <c r="AR113" s="583"/>
      <c r="AS113" s="583"/>
      <c r="AT113" s="583"/>
      <c r="AU113" s="583"/>
      <c r="AV113" s="583"/>
      <c r="AW113" s="583"/>
      <c r="AX113" s="583"/>
      <c r="AY113" s="583"/>
      <c r="AZ113" s="583"/>
      <c r="BA113" s="583"/>
      <c r="BB113" s="583"/>
      <c r="BC113" s="583"/>
      <c r="BD113" s="583"/>
      <c r="BE113" s="583"/>
      <c r="BF113" s="583"/>
      <c r="BG113" s="583"/>
      <c r="BH113" s="583"/>
      <c r="BI113" s="583"/>
      <c r="BJ113" s="583"/>
      <c r="BK113" s="583"/>
      <c r="BL113" s="583"/>
      <c r="BM113" s="583"/>
      <c r="BN113" s="583"/>
      <c r="BO113" s="583"/>
      <c r="BP113" s="583"/>
      <c r="BQ113" s="583"/>
      <c r="BR113" s="583"/>
      <c r="BS113" s="583"/>
      <c r="BT113" s="583"/>
      <c r="BU113" s="583"/>
      <c r="BV113" s="583"/>
      <c r="BW113" s="583"/>
      <c r="BX113" s="583"/>
      <c r="BY113" s="583"/>
      <c r="BZ113" s="583"/>
      <c r="CA113" s="583"/>
      <c r="CB113" s="583"/>
      <c r="CC113" s="554"/>
      <c r="CD113" s="554"/>
      <c r="CE113" s="554"/>
      <c r="CF113" s="554"/>
      <c r="CG113" s="555"/>
      <c r="CH113" s="558" t="s">
        <v>229</v>
      </c>
      <c r="CI113" s="559"/>
    </row>
    <row r="114" spans="1:87" ht="6" customHeight="1">
      <c r="A114" s="629"/>
      <c r="B114" s="630"/>
      <c r="C114" s="630"/>
      <c r="D114" s="631"/>
      <c r="E114" s="607"/>
      <c r="F114" s="607"/>
      <c r="G114" s="607"/>
      <c r="H114" s="554"/>
      <c r="I114" s="554"/>
      <c r="J114" s="554"/>
      <c r="K114" s="554"/>
      <c r="L114" s="554"/>
      <c r="M114" s="554"/>
      <c r="N114" s="554"/>
      <c r="O114" s="554"/>
      <c r="P114" s="554"/>
      <c r="Q114" s="554"/>
      <c r="R114" s="554"/>
      <c r="S114" s="554"/>
      <c r="T114" s="554"/>
      <c r="U114" s="554"/>
      <c r="V114" s="554"/>
      <c r="W114" s="554"/>
      <c r="X114" s="554"/>
      <c r="Y114" s="583"/>
      <c r="Z114" s="583"/>
      <c r="AA114" s="583"/>
      <c r="AB114" s="583"/>
      <c r="AC114" s="583"/>
      <c r="AD114" s="583"/>
      <c r="AE114" s="583"/>
      <c r="AF114" s="583"/>
      <c r="AG114" s="583"/>
      <c r="AH114" s="583"/>
      <c r="AI114" s="583"/>
      <c r="AJ114" s="583"/>
      <c r="AK114" s="583"/>
      <c r="AL114" s="583"/>
      <c r="AM114" s="583"/>
      <c r="AN114" s="583"/>
      <c r="AO114" s="583"/>
      <c r="AP114" s="583"/>
      <c r="AQ114" s="583"/>
      <c r="AR114" s="583"/>
      <c r="AS114" s="583"/>
      <c r="AT114" s="583"/>
      <c r="AU114" s="583"/>
      <c r="AV114" s="583"/>
      <c r="AW114" s="583"/>
      <c r="AX114" s="583"/>
      <c r="AY114" s="583"/>
      <c r="AZ114" s="583"/>
      <c r="BA114" s="583"/>
      <c r="BB114" s="583"/>
      <c r="BC114" s="583"/>
      <c r="BD114" s="583"/>
      <c r="BE114" s="583"/>
      <c r="BF114" s="583"/>
      <c r="BG114" s="583"/>
      <c r="BH114" s="583"/>
      <c r="BI114" s="583"/>
      <c r="BJ114" s="583"/>
      <c r="BK114" s="583"/>
      <c r="BL114" s="583"/>
      <c r="BM114" s="583"/>
      <c r="BN114" s="583"/>
      <c r="BO114" s="583"/>
      <c r="BP114" s="583"/>
      <c r="BQ114" s="583"/>
      <c r="BR114" s="583"/>
      <c r="BS114" s="583"/>
      <c r="BT114" s="583"/>
      <c r="BU114" s="583"/>
      <c r="BV114" s="583"/>
      <c r="BW114" s="583"/>
      <c r="BX114" s="583"/>
      <c r="BY114" s="583"/>
      <c r="BZ114" s="583"/>
      <c r="CA114" s="583"/>
      <c r="CB114" s="583"/>
      <c r="CC114" s="554"/>
      <c r="CD114" s="554"/>
      <c r="CE114" s="554"/>
      <c r="CF114" s="554"/>
      <c r="CG114" s="555"/>
      <c r="CH114" s="558"/>
      <c r="CI114" s="559"/>
    </row>
    <row r="115" spans="1:87" ht="6" customHeight="1">
      <c r="A115" s="629"/>
      <c r="B115" s="630"/>
      <c r="C115" s="630"/>
      <c r="D115" s="631"/>
      <c r="E115" s="607"/>
      <c r="F115" s="607"/>
      <c r="G115" s="607"/>
      <c r="H115" s="554"/>
      <c r="I115" s="554"/>
      <c r="J115" s="554"/>
      <c r="K115" s="554"/>
      <c r="L115" s="554"/>
      <c r="M115" s="554"/>
      <c r="N115" s="554"/>
      <c r="O115" s="554"/>
      <c r="P115" s="554"/>
      <c r="Q115" s="554"/>
      <c r="R115" s="554"/>
      <c r="S115" s="554"/>
      <c r="T115" s="554"/>
      <c r="U115" s="554"/>
      <c r="V115" s="554"/>
      <c r="W115" s="554"/>
      <c r="X115" s="554"/>
      <c r="Y115" s="583"/>
      <c r="Z115" s="583"/>
      <c r="AA115" s="583"/>
      <c r="AB115" s="583"/>
      <c r="AC115" s="583"/>
      <c r="AD115" s="583"/>
      <c r="AE115" s="583"/>
      <c r="AF115" s="583"/>
      <c r="AG115" s="583"/>
      <c r="AH115" s="583"/>
      <c r="AI115" s="583"/>
      <c r="AJ115" s="583"/>
      <c r="AK115" s="583"/>
      <c r="AL115" s="583"/>
      <c r="AM115" s="583"/>
      <c r="AN115" s="583"/>
      <c r="AO115" s="583"/>
      <c r="AP115" s="583"/>
      <c r="AQ115" s="583"/>
      <c r="AR115" s="583"/>
      <c r="AS115" s="583"/>
      <c r="AT115" s="583"/>
      <c r="AU115" s="583"/>
      <c r="AV115" s="583"/>
      <c r="AW115" s="583"/>
      <c r="AX115" s="583"/>
      <c r="AY115" s="583"/>
      <c r="AZ115" s="583"/>
      <c r="BA115" s="583"/>
      <c r="BB115" s="583"/>
      <c r="BC115" s="583"/>
      <c r="BD115" s="583"/>
      <c r="BE115" s="583"/>
      <c r="BF115" s="583"/>
      <c r="BG115" s="583"/>
      <c r="BH115" s="583"/>
      <c r="BI115" s="583"/>
      <c r="BJ115" s="583"/>
      <c r="BK115" s="583"/>
      <c r="BL115" s="583"/>
      <c r="BM115" s="583"/>
      <c r="BN115" s="583"/>
      <c r="BO115" s="583"/>
      <c r="BP115" s="583"/>
      <c r="BQ115" s="583"/>
      <c r="BR115" s="583"/>
      <c r="BS115" s="583"/>
      <c r="BT115" s="583"/>
      <c r="BU115" s="583"/>
      <c r="BV115" s="583"/>
      <c r="BW115" s="583"/>
      <c r="BX115" s="583"/>
      <c r="BY115" s="583"/>
      <c r="BZ115" s="583"/>
      <c r="CA115" s="583"/>
      <c r="CB115" s="583"/>
      <c r="CC115" s="554"/>
      <c r="CD115" s="554"/>
      <c r="CE115" s="554"/>
      <c r="CF115" s="554"/>
      <c r="CG115" s="555"/>
      <c r="CH115" s="558"/>
      <c r="CI115" s="559"/>
    </row>
    <row r="116" spans="1:87" ht="6" customHeight="1">
      <c r="A116" s="629"/>
      <c r="B116" s="630"/>
      <c r="C116" s="630"/>
      <c r="D116" s="631"/>
      <c r="E116" s="607"/>
      <c r="F116" s="607"/>
      <c r="G116" s="607"/>
      <c r="H116" s="554"/>
      <c r="I116" s="554"/>
      <c r="J116" s="554"/>
      <c r="K116" s="554"/>
      <c r="L116" s="554"/>
      <c r="M116" s="554"/>
      <c r="N116" s="554"/>
      <c r="O116" s="554"/>
      <c r="P116" s="554"/>
      <c r="Q116" s="554"/>
      <c r="R116" s="554"/>
      <c r="S116" s="554"/>
      <c r="T116" s="554"/>
      <c r="U116" s="554"/>
      <c r="V116" s="554"/>
      <c r="W116" s="554"/>
      <c r="X116" s="554"/>
      <c r="Y116" s="583"/>
      <c r="Z116" s="583"/>
      <c r="AA116" s="583"/>
      <c r="AB116" s="583"/>
      <c r="AC116" s="583"/>
      <c r="AD116" s="583"/>
      <c r="AE116" s="583"/>
      <c r="AF116" s="583"/>
      <c r="AG116" s="583"/>
      <c r="AH116" s="583"/>
      <c r="AI116" s="583"/>
      <c r="AJ116" s="583"/>
      <c r="AK116" s="583"/>
      <c r="AL116" s="583"/>
      <c r="AM116" s="583"/>
      <c r="AN116" s="583"/>
      <c r="AO116" s="583"/>
      <c r="AP116" s="583"/>
      <c r="AQ116" s="583"/>
      <c r="AR116" s="583"/>
      <c r="AS116" s="583"/>
      <c r="AT116" s="583"/>
      <c r="AU116" s="583"/>
      <c r="AV116" s="583"/>
      <c r="AW116" s="583"/>
      <c r="AX116" s="583"/>
      <c r="AY116" s="583"/>
      <c r="AZ116" s="583"/>
      <c r="BA116" s="583"/>
      <c r="BB116" s="583"/>
      <c r="BC116" s="583"/>
      <c r="BD116" s="583"/>
      <c r="BE116" s="583"/>
      <c r="BF116" s="583"/>
      <c r="BG116" s="583"/>
      <c r="BH116" s="583"/>
      <c r="BI116" s="583"/>
      <c r="BJ116" s="583"/>
      <c r="BK116" s="583"/>
      <c r="BL116" s="583"/>
      <c r="BM116" s="583"/>
      <c r="BN116" s="583"/>
      <c r="BO116" s="583"/>
      <c r="BP116" s="583"/>
      <c r="BQ116" s="583"/>
      <c r="BR116" s="583"/>
      <c r="BS116" s="583"/>
      <c r="BT116" s="583"/>
      <c r="BU116" s="583"/>
      <c r="BV116" s="583"/>
      <c r="BW116" s="583"/>
      <c r="BX116" s="583"/>
      <c r="BY116" s="583"/>
      <c r="BZ116" s="583"/>
      <c r="CA116" s="583"/>
      <c r="CB116" s="583"/>
      <c r="CC116" s="554"/>
      <c r="CD116" s="554"/>
      <c r="CE116" s="554"/>
      <c r="CF116" s="554"/>
      <c r="CG116" s="555"/>
      <c r="CH116" s="558" t="s">
        <v>229</v>
      </c>
      <c r="CI116" s="559"/>
    </row>
    <row r="117" spans="1:87" ht="6" customHeight="1">
      <c r="A117" s="629"/>
      <c r="B117" s="630"/>
      <c r="C117" s="630"/>
      <c r="D117" s="631"/>
      <c r="E117" s="607"/>
      <c r="F117" s="607"/>
      <c r="G117" s="607"/>
      <c r="H117" s="554"/>
      <c r="I117" s="554"/>
      <c r="J117" s="554"/>
      <c r="K117" s="554"/>
      <c r="L117" s="554"/>
      <c r="M117" s="554"/>
      <c r="N117" s="554"/>
      <c r="O117" s="554"/>
      <c r="P117" s="554"/>
      <c r="Q117" s="554"/>
      <c r="R117" s="554"/>
      <c r="S117" s="554"/>
      <c r="T117" s="554"/>
      <c r="U117" s="554"/>
      <c r="V117" s="554"/>
      <c r="W117" s="554"/>
      <c r="X117" s="554"/>
      <c r="Y117" s="583"/>
      <c r="Z117" s="583"/>
      <c r="AA117" s="583"/>
      <c r="AB117" s="583"/>
      <c r="AC117" s="583"/>
      <c r="AD117" s="583"/>
      <c r="AE117" s="583"/>
      <c r="AF117" s="583"/>
      <c r="AG117" s="583"/>
      <c r="AH117" s="583"/>
      <c r="AI117" s="583"/>
      <c r="AJ117" s="583"/>
      <c r="AK117" s="583"/>
      <c r="AL117" s="583"/>
      <c r="AM117" s="583"/>
      <c r="AN117" s="583"/>
      <c r="AO117" s="583"/>
      <c r="AP117" s="583"/>
      <c r="AQ117" s="583"/>
      <c r="AR117" s="583"/>
      <c r="AS117" s="583"/>
      <c r="AT117" s="583"/>
      <c r="AU117" s="583"/>
      <c r="AV117" s="583"/>
      <c r="AW117" s="583"/>
      <c r="AX117" s="583"/>
      <c r="AY117" s="583"/>
      <c r="AZ117" s="583"/>
      <c r="BA117" s="583"/>
      <c r="BB117" s="583"/>
      <c r="BC117" s="583"/>
      <c r="BD117" s="583"/>
      <c r="BE117" s="583"/>
      <c r="BF117" s="583"/>
      <c r="BG117" s="583"/>
      <c r="BH117" s="583"/>
      <c r="BI117" s="583"/>
      <c r="BJ117" s="583"/>
      <c r="BK117" s="583"/>
      <c r="BL117" s="583"/>
      <c r="BM117" s="583"/>
      <c r="BN117" s="583"/>
      <c r="BO117" s="583"/>
      <c r="BP117" s="583"/>
      <c r="BQ117" s="583"/>
      <c r="BR117" s="583"/>
      <c r="BS117" s="583"/>
      <c r="BT117" s="583"/>
      <c r="BU117" s="583"/>
      <c r="BV117" s="583"/>
      <c r="BW117" s="583"/>
      <c r="BX117" s="583"/>
      <c r="BY117" s="583"/>
      <c r="BZ117" s="583"/>
      <c r="CA117" s="583"/>
      <c r="CB117" s="583"/>
      <c r="CC117" s="554"/>
      <c r="CD117" s="554"/>
      <c r="CE117" s="554"/>
      <c r="CF117" s="554"/>
      <c r="CG117" s="555"/>
      <c r="CH117" s="558"/>
      <c r="CI117" s="559"/>
    </row>
    <row r="118" spans="1:87" ht="6" customHeight="1">
      <c r="A118" s="629"/>
      <c r="B118" s="630"/>
      <c r="C118" s="630"/>
      <c r="D118" s="631"/>
      <c r="E118" s="607"/>
      <c r="F118" s="607"/>
      <c r="G118" s="607"/>
      <c r="H118" s="554"/>
      <c r="I118" s="554"/>
      <c r="J118" s="554"/>
      <c r="K118" s="554"/>
      <c r="L118" s="554"/>
      <c r="M118" s="554"/>
      <c r="N118" s="554"/>
      <c r="O118" s="554"/>
      <c r="P118" s="554"/>
      <c r="Q118" s="554"/>
      <c r="R118" s="554"/>
      <c r="S118" s="554"/>
      <c r="T118" s="554"/>
      <c r="U118" s="554"/>
      <c r="V118" s="554"/>
      <c r="W118" s="554"/>
      <c r="X118" s="554"/>
      <c r="Y118" s="583"/>
      <c r="Z118" s="583"/>
      <c r="AA118" s="583"/>
      <c r="AB118" s="583"/>
      <c r="AC118" s="583"/>
      <c r="AD118" s="583"/>
      <c r="AE118" s="583"/>
      <c r="AF118" s="583"/>
      <c r="AG118" s="583"/>
      <c r="AH118" s="583"/>
      <c r="AI118" s="583"/>
      <c r="AJ118" s="583"/>
      <c r="AK118" s="583"/>
      <c r="AL118" s="583"/>
      <c r="AM118" s="583"/>
      <c r="AN118" s="583"/>
      <c r="AO118" s="583"/>
      <c r="AP118" s="583"/>
      <c r="AQ118" s="583"/>
      <c r="AR118" s="583"/>
      <c r="AS118" s="583"/>
      <c r="AT118" s="583"/>
      <c r="AU118" s="583"/>
      <c r="AV118" s="583"/>
      <c r="AW118" s="583"/>
      <c r="AX118" s="583"/>
      <c r="AY118" s="583"/>
      <c r="AZ118" s="583"/>
      <c r="BA118" s="583"/>
      <c r="BB118" s="583"/>
      <c r="BC118" s="583"/>
      <c r="BD118" s="583"/>
      <c r="BE118" s="583"/>
      <c r="BF118" s="583"/>
      <c r="BG118" s="583"/>
      <c r="BH118" s="583"/>
      <c r="BI118" s="583"/>
      <c r="BJ118" s="583"/>
      <c r="BK118" s="583"/>
      <c r="BL118" s="583"/>
      <c r="BM118" s="583"/>
      <c r="BN118" s="583"/>
      <c r="BO118" s="583"/>
      <c r="BP118" s="583"/>
      <c r="BQ118" s="583"/>
      <c r="BR118" s="583"/>
      <c r="BS118" s="583"/>
      <c r="BT118" s="583"/>
      <c r="BU118" s="583"/>
      <c r="BV118" s="583"/>
      <c r="BW118" s="583"/>
      <c r="BX118" s="583"/>
      <c r="BY118" s="583"/>
      <c r="BZ118" s="583"/>
      <c r="CA118" s="583"/>
      <c r="CB118" s="583"/>
      <c r="CC118" s="554"/>
      <c r="CD118" s="554"/>
      <c r="CE118" s="554"/>
      <c r="CF118" s="554"/>
      <c r="CG118" s="555"/>
      <c r="CH118" s="558"/>
      <c r="CI118" s="559"/>
    </row>
    <row r="119" spans="1:87" ht="6" customHeight="1">
      <c r="A119" s="629"/>
      <c r="B119" s="630"/>
      <c r="C119" s="630"/>
      <c r="D119" s="631"/>
      <c r="E119" s="607"/>
      <c r="F119" s="607"/>
      <c r="G119" s="607"/>
      <c r="H119" s="554"/>
      <c r="I119" s="554"/>
      <c r="J119" s="554"/>
      <c r="K119" s="554"/>
      <c r="L119" s="554"/>
      <c r="M119" s="554"/>
      <c r="N119" s="554"/>
      <c r="O119" s="554"/>
      <c r="P119" s="554"/>
      <c r="Q119" s="554"/>
      <c r="R119" s="554"/>
      <c r="S119" s="554"/>
      <c r="T119" s="554"/>
      <c r="U119" s="554"/>
      <c r="V119" s="554"/>
      <c r="W119" s="554"/>
      <c r="X119" s="554"/>
      <c r="Y119" s="583"/>
      <c r="Z119" s="583"/>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3"/>
      <c r="AZ119" s="583"/>
      <c r="BA119" s="583"/>
      <c r="BB119" s="583"/>
      <c r="BC119" s="583"/>
      <c r="BD119" s="583"/>
      <c r="BE119" s="583"/>
      <c r="BF119" s="583"/>
      <c r="BG119" s="583"/>
      <c r="BH119" s="583"/>
      <c r="BI119" s="583"/>
      <c r="BJ119" s="583"/>
      <c r="BK119" s="583"/>
      <c r="BL119" s="583"/>
      <c r="BM119" s="583"/>
      <c r="BN119" s="583"/>
      <c r="BO119" s="583"/>
      <c r="BP119" s="583"/>
      <c r="BQ119" s="583"/>
      <c r="BR119" s="583"/>
      <c r="BS119" s="583"/>
      <c r="BT119" s="583"/>
      <c r="BU119" s="583"/>
      <c r="BV119" s="583"/>
      <c r="BW119" s="583"/>
      <c r="BX119" s="583"/>
      <c r="BY119" s="583"/>
      <c r="BZ119" s="583"/>
      <c r="CA119" s="583"/>
      <c r="CB119" s="583"/>
      <c r="CC119" s="554"/>
      <c r="CD119" s="554"/>
      <c r="CE119" s="554"/>
      <c r="CF119" s="554"/>
      <c r="CG119" s="555"/>
      <c r="CH119" s="558" t="s">
        <v>229</v>
      </c>
      <c r="CI119" s="559"/>
    </row>
    <row r="120" spans="1:87" ht="6" customHeight="1">
      <c r="A120" s="629"/>
      <c r="B120" s="630"/>
      <c r="C120" s="630"/>
      <c r="D120" s="631"/>
      <c r="E120" s="607"/>
      <c r="F120" s="607"/>
      <c r="G120" s="607"/>
      <c r="H120" s="554"/>
      <c r="I120" s="554"/>
      <c r="J120" s="554"/>
      <c r="K120" s="554"/>
      <c r="L120" s="554"/>
      <c r="M120" s="554"/>
      <c r="N120" s="554"/>
      <c r="O120" s="554"/>
      <c r="P120" s="554"/>
      <c r="Q120" s="554"/>
      <c r="R120" s="554"/>
      <c r="S120" s="554"/>
      <c r="T120" s="554"/>
      <c r="U120" s="554"/>
      <c r="V120" s="554"/>
      <c r="W120" s="554"/>
      <c r="X120" s="554"/>
      <c r="Y120" s="583"/>
      <c r="Z120" s="583"/>
      <c r="AA120" s="583"/>
      <c r="AB120" s="583"/>
      <c r="AC120" s="583"/>
      <c r="AD120" s="58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3"/>
      <c r="AY120" s="583"/>
      <c r="AZ120" s="583"/>
      <c r="BA120" s="583"/>
      <c r="BB120" s="583"/>
      <c r="BC120" s="583"/>
      <c r="BD120" s="583"/>
      <c r="BE120" s="583"/>
      <c r="BF120" s="583"/>
      <c r="BG120" s="583"/>
      <c r="BH120" s="583"/>
      <c r="BI120" s="583"/>
      <c r="BJ120" s="583"/>
      <c r="BK120" s="583"/>
      <c r="BL120" s="583"/>
      <c r="BM120" s="583"/>
      <c r="BN120" s="583"/>
      <c r="BO120" s="583"/>
      <c r="BP120" s="583"/>
      <c r="BQ120" s="583"/>
      <c r="BR120" s="583"/>
      <c r="BS120" s="583"/>
      <c r="BT120" s="583"/>
      <c r="BU120" s="583"/>
      <c r="BV120" s="583"/>
      <c r="BW120" s="583"/>
      <c r="BX120" s="583"/>
      <c r="BY120" s="583"/>
      <c r="BZ120" s="583"/>
      <c r="CA120" s="583"/>
      <c r="CB120" s="583"/>
      <c r="CC120" s="554"/>
      <c r="CD120" s="554"/>
      <c r="CE120" s="554"/>
      <c r="CF120" s="554"/>
      <c r="CG120" s="555"/>
      <c r="CH120" s="558"/>
      <c r="CI120" s="559"/>
    </row>
    <row r="121" spans="1:87" ht="6" customHeight="1">
      <c r="A121" s="629"/>
      <c r="B121" s="630"/>
      <c r="C121" s="630"/>
      <c r="D121" s="631"/>
      <c r="E121" s="607"/>
      <c r="F121" s="607"/>
      <c r="G121" s="607"/>
      <c r="H121" s="556"/>
      <c r="I121" s="556"/>
      <c r="J121" s="556"/>
      <c r="K121" s="556"/>
      <c r="L121" s="556"/>
      <c r="M121" s="556"/>
      <c r="N121" s="556"/>
      <c r="O121" s="556"/>
      <c r="P121" s="556"/>
      <c r="Q121" s="556"/>
      <c r="R121" s="556"/>
      <c r="S121" s="556"/>
      <c r="T121" s="556"/>
      <c r="U121" s="556"/>
      <c r="V121" s="556"/>
      <c r="W121" s="556"/>
      <c r="X121" s="556"/>
      <c r="Y121" s="584"/>
      <c r="Z121" s="584"/>
      <c r="AA121" s="584"/>
      <c r="AB121" s="584"/>
      <c r="AC121" s="584"/>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584"/>
      <c r="AY121" s="584"/>
      <c r="AZ121" s="584"/>
      <c r="BA121" s="584"/>
      <c r="BB121" s="584"/>
      <c r="BC121" s="584"/>
      <c r="BD121" s="584"/>
      <c r="BE121" s="584"/>
      <c r="BF121" s="584"/>
      <c r="BG121" s="584"/>
      <c r="BH121" s="584"/>
      <c r="BI121" s="584"/>
      <c r="BJ121" s="584"/>
      <c r="BK121" s="584"/>
      <c r="BL121" s="584"/>
      <c r="BM121" s="584"/>
      <c r="BN121" s="584"/>
      <c r="BO121" s="584"/>
      <c r="BP121" s="584"/>
      <c r="BQ121" s="584"/>
      <c r="BR121" s="584"/>
      <c r="BS121" s="584"/>
      <c r="BT121" s="584"/>
      <c r="BU121" s="584"/>
      <c r="BV121" s="584"/>
      <c r="BW121" s="584"/>
      <c r="BX121" s="584"/>
      <c r="BY121" s="584"/>
      <c r="BZ121" s="584"/>
      <c r="CA121" s="584"/>
      <c r="CB121" s="584"/>
      <c r="CC121" s="556"/>
      <c r="CD121" s="556"/>
      <c r="CE121" s="556"/>
      <c r="CF121" s="556"/>
      <c r="CG121" s="557"/>
      <c r="CH121" s="560"/>
      <c r="CI121" s="561"/>
    </row>
    <row r="122" spans="1:87" ht="6" customHeight="1">
      <c r="A122" s="629"/>
      <c r="B122" s="630"/>
      <c r="C122" s="630"/>
      <c r="D122" s="631"/>
      <c r="E122" s="607"/>
      <c r="F122" s="607"/>
      <c r="G122" s="607"/>
      <c r="H122" s="585" t="s">
        <v>234</v>
      </c>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6"/>
      <c r="AL122" s="586"/>
      <c r="AM122" s="586"/>
      <c r="AN122" s="586"/>
      <c r="AO122" s="586"/>
      <c r="AP122" s="586"/>
      <c r="AQ122" s="586"/>
      <c r="AR122" s="586"/>
      <c r="AS122" s="586"/>
      <c r="AT122" s="586"/>
      <c r="AU122" s="586"/>
      <c r="AV122" s="586"/>
      <c r="AW122" s="586"/>
      <c r="AX122" s="586"/>
      <c r="AY122" s="586"/>
      <c r="AZ122" s="586"/>
      <c r="BA122" s="586"/>
      <c r="BB122" s="586"/>
      <c r="BC122" s="586"/>
      <c r="BD122" s="586"/>
      <c r="BE122" s="586"/>
      <c r="BF122" s="586"/>
      <c r="BG122" s="586"/>
      <c r="BH122" s="586"/>
      <c r="BI122" s="586"/>
      <c r="BJ122" s="586"/>
      <c r="BK122" s="586"/>
      <c r="BL122" s="586"/>
      <c r="BM122" s="586"/>
      <c r="BN122" s="586"/>
      <c r="BO122" s="586"/>
      <c r="BP122" s="586"/>
      <c r="BQ122" s="586"/>
      <c r="BR122" s="586"/>
      <c r="BS122" s="586"/>
      <c r="BT122" s="586"/>
      <c r="BU122" s="586"/>
      <c r="BV122" s="586"/>
      <c r="BW122" s="586"/>
      <c r="BX122" s="586"/>
      <c r="BY122" s="586"/>
      <c r="BZ122" s="586"/>
      <c r="CA122" s="586"/>
      <c r="CB122" s="587"/>
      <c r="CC122" s="594"/>
      <c r="CD122" s="594"/>
      <c r="CE122" s="594"/>
      <c r="CF122" s="594"/>
      <c r="CG122" s="595"/>
      <c r="CH122" s="600" t="s">
        <v>229</v>
      </c>
      <c r="CI122" s="601"/>
    </row>
    <row r="123" spans="1:87" ht="6" customHeight="1">
      <c r="A123" s="629"/>
      <c r="B123" s="630"/>
      <c r="C123" s="630"/>
      <c r="D123" s="631"/>
      <c r="E123" s="607"/>
      <c r="F123" s="607"/>
      <c r="G123" s="607"/>
      <c r="H123" s="588"/>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89"/>
      <c r="AL123" s="589"/>
      <c r="AM123" s="589"/>
      <c r="AN123" s="589"/>
      <c r="AO123" s="589"/>
      <c r="AP123" s="589"/>
      <c r="AQ123" s="589"/>
      <c r="AR123" s="589"/>
      <c r="AS123" s="589"/>
      <c r="AT123" s="589"/>
      <c r="AU123" s="589"/>
      <c r="AV123" s="589"/>
      <c r="AW123" s="589"/>
      <c r="AX123" s="589"/>
      <c r="AY123" s="589"/>
      <c r="AZ123" s="589"/>
      <c r="BA123" s="589"/>
      <c r="BB123" s="589"/>
      <c r="BC123" s="589"/>
      <c r="BD123" s="589"/>
      <c r="BE123" s="589"/>
      <c r="BF123" s="589"/>
      <c r="BG123" s="589"/>
      <c r="BH123" s="589"/>
      <c r="BI123" s="589"/>
      <c r="BJ123" s="589"/>
      <c r="BK123" s="589"/>
      <c r="BL123" s="589"/>
      <c r="BM123" s="589"/>
      <c r="BN123" s="589"/>
      <c r="BO123" s="589"/>
      <c r="BP123" s="589"/>
      <c r="BQ123" s="589"/>
      <c r="BR123" s="589"/>
      <c r="BS123" s="589"/>
      <c r="BT123" s="589"/>
      <c r="BU123" s="589"/>
      <c r="BV123" s="589"/>
      <c r="BW123" s="589"/>
      <c r="BX123" s="589"/>
      <c r="BY123" s="589"/>
      <c r="BZ123" s="589"/>
      <c r="CA123" s="589"/>
      <c r="CB123" s="590"/>
      <c r="CC123" s="596"/>
      <c r="CD123" s="596"/>
      <c r="CE123" s="596"/>
      <c r="CF123" s="596"/>
      <c r="CG123" s="597"/>
      <c r="CH123" s="602"/>
      <c r="CI123" s="603"/>
    </row>
    <row r="124" spans="1:87" ht="6" customHeight="1">
      <c r="A124" s="629"/>
      <c r="B124" s="630"/>
      <c r="C124" s="630"/>
      <c r="D124" s="631"/>
      <c r="E124" s="608"/>
      <c r="F124" s="608"/>
      <c r="G124" s="608"/>
      <c r="H124" s="591"/>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2"/>
      <c r="AL124" s="592"/>
      <c r="AM124" s="592"/>
      <c r="AN124" s="592"/>
      <c r="AO124" s="592"/>
      <c r="AP124" s="592"/>
      <c r="AQ124" s="592"/>
      <c r="AR124" s="592"/>
      <c r="AS124" s="592"/>
      <c r="AT124" s="592"/>
      <c r="AU124" s="592"/>
      <c r="AV124" s="592"/>
      <c r="AW124" s="592"/>
      <c r="AX124" s="592"/>
      <c r="AY124" s="592"/>
      <c r="AZ124" s="592"/>
      <c r="BA124" s="592"/>
      <c r="BB124" s="592"/>
      <c r="BC124" s="592"/>
      <c r="BD124" s="592"/>
      <c r="BE124" s="592"/>
      <c r="BF124" s="592"/>
      <c r="BG124" s="592"/>
      <c r="BH124" s="592"/>
      <c r="BI124" s="592"/>
      <c r="BJ124" s="592"/>
      <c r="BK124" s="592"/>
      <c r="BL124" s="592"/>
      <c r="BM124" s="592"/>
      <c r="BN124" s="592"/>
      <c r="BO124" s="592"/>
      <c r="BP124" s="592"/>
      <c r="BQ124" s="592"/>
      <c r="BR124" s="592"/>
      <c r="BS124" s="592"/>
      <c r="BT124" s="592"/>
      <c r="BU124" s="592"/>
      <c r="BV124" s="592"/>
      <c r="BW124" s="592"/>
      <c r="BX124" s="592"/>
      <c r="BY124" s="592"/>
      <c r="BZ124" s="592"/>
      <c r="CA124" s="592"/>
      <c r="CB124" s="593"/>
      <c r="CC124" s="598"/>
      <c r="CD124" s="598"/>
      <c r="CE124" s="598"/>
      <c r="CF124" s="598"/>
      <c r="CG124" s="599"/>
      <c r="CH124" s="604"/>
      <c r="CI124" s="605"/>
    </row>
    <row r="125" spans="1:87" ht="6" customHeight="1">
      <c r="A125" s="629"/>
      <c r="B125" s="630"/>
      <c r="C125" s="630"/>
      <c r="D125" s="630"/>
      <c r="E125" s="534" t="s">
        <v>235</v>
      </c>
      <c r="F125" s="535"/>
      <c r="G125" s="536"/>
      <c r="H125" s="543" t="s">
        <v>236</v>
      </c>
      <c r="I125" s="544"/>
      <c r="J125" s="544"/>
      <c r="K125" s="544"/>
      <c r="L125" s="544"/>
      <c r="M125" s="544"/>
      <c r="N125" s="544"/>
      <c r="O125" s="544"/>
      <c r="P125" s="544"/>
      <c r="Q125" s="544"/>
      <c r="R125" s="544"/>
      <c r="S125" s="544"/>
      <c r="T125" s="544"/>
      <c r="U125" s="544"/>
      <c r="V125" s="544"/>
      <c r="W125" s="544"/>
      <c r="X125" s="544"/>
      <c r="Y125" s="545"/>
      <c r="Z125" s="545"/>
      <c r="AA125" s="545"/>
      <c r="AB125" s="545"/>
      <c r="AC125" s="545"/>
      <c r="AD125" s="545"/>
      <c r="AE125" s="545"/>
      <c r="AF125" s="545"/>
      <c r="AG125" s="545"/>
      <c r="AH125" s="545"/>
      <c r="AI125" s="545"/>
      <c r="AJ125" s="545"/>
      <c r="AK125" s="545"/>
      <c r="AL125" s="545"/>
      <c r="AM125" s="545"/>
      <c r="AN125" s="545"/>
      <c r="AO125" s="545"/>
      <c r="AP125" s="545"/>
      <c r="AQ125" s="545"/>
      <c r="AR125" s="545"/>
      <c r="AS125" s="545"/>
      <c r="AT125" s="545"/>
      <c r="AU125" s="545"/>
      <c r="AV125" s="545"/>
      <c r="AW125" s="545"/>
      <c r="AX125" s="545"/>
      <c r="AY125" s="545"/>
      <c r="AZ125" s="545"/>
      <c r="BA125" s="545"/>
      <c r="BB125" s="545"/>
      <c r="BC125" s="545"/>
      <c r="BD125" s="545"/>
      <c r="BE125" s="545"/>
      <c r="BF125" s="545"/>
      <c r="BG125" s="545"/>
      <c r="BH125" s="545"/>
      <c r="BI125" s="545"/>
      <c r="BJ125" s="545"/>
      <c r="BK125" s="545"/>
      <c r="BL125" s="545"/>
      <c r="BM125" s="545"/>
      <c r="BN125" s="545"/>
      <c r="BO125" s="545"/>
      <c r="BP125" s="545"/>
      <c r="BQ125" s="545"/>
      <c r="BR125" s="545"/>
      <c r="BS125" s="545"/>
      <c r="BT125" s="545"/>
      <c r="BU125" s="545"/>
      <c r="BV125" s="545"/>
      <c r="BW125" s="545"/>
      <c r="BX125" s="545"/>
      <c r="BY125" s="545"/>
      <c r="BZ125" s="545"/>
      <c r="CA125" s="545"/>
      <c r="CB125" s="546"/>
      <c r="CC125" s="554"/>
      <c r="CD125" s="554"/>
      <c r="CE125" s="554"/>
      <c r="CF125" s="554"/>
      <c r="CG125" s="555"/>
      <c r="CH125" s="558" t="s">
        <v>229</v>
      </c>
      <c r="CI125" s="559"/>
    </row>
    <row r="126" spans="1:87" ht="6" customHeight="1">
      <c r="A126" s="629"/>
      <c r="B126" s="630"/>
      <c r="C126" s="630"/>
      <c r="D126" s="630"/>
      <c r="E126" s="537"/>
      <c r="F126" s="538"/>
      <c r="G126" s="539"/>
      <c r="H126" s="547"/>
      <c r="I126" s="548"/>
      <c r="J126" s="548"/>
      <c r="K126" s="548"/>
      <c r="L126" s="548"/>
      <c r="M126" s="548"/>
      <c r="N126" s="548"/>
      <c r="O126" s="548"/>
      <c r="P126" s="548"/>
      <c r="Q126" s="548"/>
      <c r="R126" s="548"/>
      <c r="S126" s="548"/>
      <c r="T126" s="548"/>
      <c r="U126" s="548"/>
      <c r="V126" s="548"/>
      <c r="W126" s="548"/>
      <c r="X126" s="548"/>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3"/>
      <c r="AY126" s="533"/>
      <c r="AZ126" s="533"/>
      <c r="BA126" s="533"/>
      <c r="BB126" s="533"/>
      <c r="BC126" s="533"/>
      <c r="BD126" s="533"/>
      <c r="BE126" s="533"/>
      <c r="BF126" s="533"/>
      <c r="BG126" s="533"/>
      <c r="BH126" s="533"/>
      <c r="BI126" s="533"/>
      <c r="BJ126" s="533"/>
      <c r="BK126" s="533"/>
      <c r="BL126" s="533"/>
      <c r="BM126" s="533"/>
      <c r="BN126" s="533"/>
      <c r="BO126" s="533"/>
      <c r="BP126" s="533"/>
      <c r="BQ126" s="533"/>
      <c r="BR126" s="533"/>
      <c r="BS126" s="533"/>
      <c r="BT126" s="533"/>
      <c r="BU126" s="533"/>
      <c r="BV126" s="533"/>
      <c r="BW126" s="533"/>
      <c r="BX126" s="533"/>
      <c r="BY126" s="533"/>
      <c r="BZ126" s="533"/>
      <c r="CA126" s="533"/>
      <c r="CB126" s="549"/>
      <c r="CC126" s="554"/>
      <c r="CD126" s="554"/>
      <c r="CE126" s="554"/>
      <c r="CF126" s="554"/>
      <c r="CG126" s="555"/>
      <c r="CH126" s="558"/>
      <c r="CI126" s="559"/>
    </row>
    <row r="127" spans="1:87" ht="6" customHeight="1">
      <c r="A127" s="629"/>
      <c r="B127" s="630"/>
      <c r="C127" s="630"/>
      <c r="D127" s="630"/>
      <c r="E127" s="540"/>
      <c r="F127" s="541"/>
      <c r="G127" s="542"/>
      <c r="H127" s="550"/>
      <c r="I127" s="551"/>
      <c r="J127" s="551"/>
      <c r="K127" s="551"/>
      <c r="L127" s="551"/>
      <c r="M127" s="551"/>
      <c r="N127" s="551"/>
      <c r="O127" s="551"/>
      <c r="P127" s="551"/>
      <c r="Q127" s="551"/>
      <c r="R127" s="551"/>
      <c r="S127" s="551"/>
      <c r="T127" s="551"/>
      <c r="U127" s="551"/>
      <c r="V127" s="551"/>
      <c r="W127" s="551"/>
      <c r="X127" s="551"/>
      <c r="Y127" s="552"/>
      <c r="Z127" s="552"/>
      <c r="AA127" s="552"/>
      <c r="AB127" s="552"/>
      <c r="AC127" s="552"/>
      <c r="AD127" s="552"/>
      <c r="AE127" s="552"/>
      <c r="AF127" s="552"/>
      <c r="AG127" s="552"/>
      <c r="AH127" s="552"/>
      <c r="AI127" s="552"/>
      <c r="AJ127" s="552"/>
      <c r="AK127" s="552"/>
      <c r="AL127" s="552"/>
      <c r="AM127" s="552"/>
      <c r="AN127" s="552"/>
      <c r="AO127" s="552"/>
      <c r="AP127" s="552"/>
      <c r="AQ127" s="552"/>
      <c r="AR127" s="552"/>
      <c r="AS127" s="552"/>
      <c r="AT127" s="552"/>
      <c r="AU127" s="552"/>
      <c r="AV127" s="552"/>
      <c r="AW127" s="552"/>
      <c r="AX127" s="552"/>
      <c r="AY127" s="552"/>
      <c r="AZ127" s="552"/>
      <c r="BA127" s="552"/>
      <c r="BB127" s="552"/>
      <c r="BC127" s="552"/>
      <c r="BD127" s="552"/>
      <c r="BE127" s="552"/>
      <c r="BF127" s="552"/>
      <c r="BG127" s="552"/>
      <c r="BH127" s="552"/>
      <c r="BI127" s="552"/>
      <c r="BJ127" s="552"/>
      <c r="BK127" s="552"/>
      <c r="BL127" s="552"/>
      <c r="BM127" s="552"/>
      <c r="BN127" s="552"/>
      <c r="BO127" s="552"/>
      <c r="BP127" s="552"/>
      <c r="BQ127" s="552"/>
      <c r="BR127" s="552"/>
      <c r="BS127" s="552"/>
      <c r="BT127" s="552"/>
      <c r="BU127" s="552"/>
      <c r="BV127" s="552"/>
      <c r="BW127" s="552"/>
      <c r="BX127" s="552"/>
      <c r="BY127" s="552"/>
      <c r="BZ127" s="552"/>
      <c r="CA127" s="552"/>
      <c r="CB127" s="553"/>
      <c r="CC127" s="556"/>
      <c r="CD127" s="556"/>
      <c r="CE127" s="556"/>
      <c r="CF127" s="556"/>
      <c r="CG127" s="557"/>
      <c r="CH127" s="560"/>
      <c r="CI127" s="561"/>
    </row>
    <row r="128" spans="1:87" ht="6" customHeight="1">
      <c r="A128" s="629"/>
      <c r="B128" s="630"/>
      <c r="C128" s="630"/>
      <c r="D128" s="630"/>
      <c r="E128" s="562" t="s">
        <v>237</v>
      </c>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3"/>
      <c r="AL128" s="563"/>
      <c r="AM128" s="563"/>
      <c r="AN128" s="563"/>
      <c r="AO128" s="563"/>
      <c r="AP128" s="563"/>
      <c r="AQ128" s="563"/>
      <c r="AR128" s="563"/>
      <c r="AS128" s="563"/>
      <c r="AT128" s="563"/>
      <c r="AU128" s="563"/>
      <c r="AV128" s="563"/>
      <c r="AW128" s="563"/>
      <c r="AX128" s="563"/>
      <c r="AY128" s="563"/>
      <c r="AZ128" s="563"/>
      <c r="BA128" s="563"/>
      <c r="BB128" s="563"/>
      <c r="BC128" s="563"/>
      <c r="BD128" s="563"/>
      <c r="BE128" s="563"/>
      <c r="BF128" s="563"/>
      <c r="BG128" s="563"/>
      <c r="BH128" s="563"/>
      <c r="BI128" s="563"/>
      <c r="BJ128" s="563"/>
      <c r="BK128" s="563"/>
      <c r="BL128" s="563"/>
      <c r="BM128" s="563"/>
      <c r="BN128" s="563"/>
      <c r="BO128" s="563"/>
      <c r="BP128" s="563"/>
      <c r="BQ128" s="563"/>
      <c r="BR128" s="563"/>
      <c r="BS128" s="563"/>
      <c r="BT128" s="563"/>
      <c r="BU128" s="563"/>
      <c r="BV128" s="563"/>
      <c r="BW128" s="563"/>
      <c r="BX128" s="563"/>
      <c r="BY128" s="563"/>
      <c r="BZ128" s="563"/>
      <c r="CA128" s="563"/>
      <c r="CB128" s="564"/>
      <c r="CC128" s="571">
        <f>SUM(CC74,CC98,CC122,CC125)</f>
        <v>0</v>
      </c>
      <c r="CD128" s="572"/>
      <c r="CE128" s="572"/>
      <c r="CF128" s="572"/>
      <c r="CG128" s="572"/>
      <c r="CH128" s="577" t="s">
        <v>229</v>
      </c>
      <c r="CI128" s="578"/>
    </row>
    <row r="129" spans="1:87" ht="6" customHeight="1">
      <c r="A129" s="629"/>
      <c r="B129" s="630"/>
      <c r="C129" s="630"/>
      <c r="D129" s="630"/>
      <c r="E129" s="565"/>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6"/>
      <c r="AY129" s="566"/>
      <c r="AZ129" s="566"/>
      <c r="BA129" s="566"/>
      <c r="BB129" s="566"/>
      <c r="BC129" s="566"/>
      <c r="BD129" s="566"/>
      <c r="BE129" s="566"/>
      <c r="BF129" s="566"/>
      <c r="BG129" s="566"/>
      <c r="BH129" s="566"/>
      <c r="BI129" s="566"/>
      <c r="BJ129" s="566"/>
      <c r="BK129" s="566"/>
      <c r="BL129" s="566"/>
      <c r="BM129" s="566"/>
      <c r="BN129" s="566"/>
      <c r="BO129" s="566"/>
      <c r="BP129" s="566"/>
      <c r="BQ129" s="566"/>
      <c r="BR129" s="566"/>
      <c r="BS129" s="566"/>
      <c r="BT129" s="566"/>
      <c r="BU129" s="566"/>
      <c r="BV129" s="566"/>
      <c r="BW129" s="566"/>
      <c r="BX129" s="566"/>
      <c r="BY129" s="566"/>
      <c r="BZ129" s="566"/>
      <c r="CA129" s="566"/>
      <c r="CB129" s="567"/>
      <c r="CC129" s="573"/>
      <c r="CD129" s="574"/>
      <c r="CE129" s="574"/>
      <c r="CF129" s="574"/>
      <c r="CG129" s="574"/>
      <c r="CH129" s="579"/>
      <c r="CI129" s="580"/>
    </row>
    <row r="130" spans="1:87" ht="6" customHeight="1">
      <c r="A130" s="632"/>
      <c r="B130" s="633"/>
      <c r="C130" s="633"/>
      <c r="D130" s="633"/>
      <c r="E130" s="568"/>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69"/>
      <c r="AY130" s="569"/>
      <c r="AZ130" s="569"/>
      <c r="BA130" s="569"/>
      <c r="BB130" s="569"/>
      <c r="BC130" s="569"/>
      <c r="BD130" s="569"/>
      <c r="BE130" s="569"/>
      <c r="BF130" s="569"/>
      <c r="BG130" s="569"/>
      <c r="BH130" s="569"/>
      <c r="BI130" s="569"/>
      <c r="BJ130" s="569"/>
      <c r="BK130" s="569"/>
      <c r="BL130" s="569"/>
      <c r="BM130" s="569"/>
      <c r="BN130" s="569"/>
      <c r="BO130" s="569"/>
      <c r="BP130" s="569"/>
      <c r="BQ130" s="569"/>
      <c r="BR130" s="569"/>
      <c r="BS130" s="569"/>
      <c r="BT130" s="569"/>
      <c r="BU130" s="569"/>
      <c r="BV130" s="569"/>
      <c r="BW130" s="569"/>
      <c r="BX130" s="569"/>
      <c r="BY130" s="569"/>
      <c r="BZ130" s="569"/>
      <c r="CA130" s="569"/>
      <c r="CB130" s="570"/>
      <c r="CC130" s="575"/>
      <c r="CD130" s="576"/>
      <c r="CE130" s="576"/>
      <c r="CF130" s="576"/>
      <c r="CG130" s="576"/>
      <c r="CH130" s="581"/>
      <c r="CI130" s="582"/>
    </row>
    <row r="131" spans="1:87" ht="6" customHeight="1"/>
    <row r="132" spans="1:87" ht="6" customHeight="1">
      <c r="E132" s="532" t="s">
        <v>238</v>
      </c>
      <c r="F132" s="533"/>
      <c r="G132" s="533"/>
      <c r="H132" s="533"/>
      <c r="I132" s="533"/>
      <c r="J132" s="533"/>
      <c r="K132" s="533"/>
      <c r="L132" s="533"/>
      <c r="M132" s="533"/>
      <c r="N132" s="533"/>
      <c r="O132" s="533"/>
      <c r="P132" s="533"/>
      <c r="Q132" s="533"/>
      <c r="R132" s="533"/>
      <c r="S132" s="533"/>
      <c r="T132" s="533"/>
      <c r="U132" s="533"/>
      <c r="V132" s="533"/>
      <c r="W132" s="533"/>
      <c r="X132" s="533"/>
      <c r="Y132" s="533"/>
      <c r="Z132" s="533"/>
      <c r="AA132" s="533"/>
      <c r="AB132" s="533"/>
      <c r="AC132" s="533"/>
      <c r="AD132" s="533"/>
      <c r="AE132" s="533"/>
      <c r="AF132" s="533"/>
      <c r="AG132" s="533"/>
      <c r="AH132" s="533"/>
      <c r="AI132" s="533"/>
      <c r="AJ132" s="533"/>
      <c r="AK132" s="533"/>
      <c r="AL132" s="533"/>
      <c r="AM132" s="533"/>
      <c r="AN132" s="533"/>
      <c r="AO132" s="533"/>
      <c r="AP132" s="533"/>
      <c r="AQ132" s="533"/>
      <c r="AR132" s="533"/>
      <c r="AS132" s="533"/>
      <c r="AT132" s="533"/>
      <c r="AU132" s="533"/>
      <c r="AV132" s="533"/>
      <c r="AW132" s="533"/>
      <c r="AX132" s="533"/>
      <c r="AY132" s="533"/>
      <c r="AZ132" s="533"/>
      <c r="BA132" s="533"/>
      <c r="BB132" s="533"/>
      <c r="BC132" s="533"/>
      <c r="BD132" s="533"/>
      <c r="BE132" s="533"/>
      <c r="BF132" s="533"/>
      <c r="BG132" s="533"/>
      <c r="BH132" s="533"/>
      <c r="BI132" s="533"/>
      <c r="BJ132" s="533"/>
      <c r="BK132" s="533"/>
      <c r="BL132" s="533"/>
      <c r="BM132" s="533"/>
      <c r="BN132" s="533"/>
      <c r="BO132" s="533"/>
      <c r="BP132" s="533"/>
      <c r="BQ132" s="533"/>
      <c r="BR132" s="533"/>
      <c r="BS132" s="533"/>
      <c r="BT132" s="533"/>
      <c r="BU132" s="533"/>
      <c r="BV132" s="533"/>
      <c r="BW132" s="533"/>
      <c r="BX132" s="533"/>
      <c r="BY132" s="533"/>
      <c r="BZ132" s="533"/>
      <c r="CA132" s="533"/>
      <c r="CB132" s="533"/>
      <c r="CC132" s="533"/>
      <c r="CD132" s="533"/>
      <c r="CE132" s="533"/>
      <c r="CF132" s="533"/>
      <c r="CG132" s="533"/>
      <c r="CH132" s="533"/>
      <c r="CI132" s="533"/>
    </row>
    <row r="133" spans="1:87" ht="6" customHeight="1">
      <c r="E133" s="533"/>
      <c r="F133" s="533"/>
      <c r="G133" s="533"/>
      <c r="H133" s="533"/>
      <c r="I133" s="533"/>
      <c r="J133" s="533"/>
      <c r="K133" s="533"/>
      <c r="L133" s="533"/>
      <c r="M133" s="533"/>
      <c r="N133" s="533"/>
      <c r="O133" s="533"/>
      <c r="P133" s="533"/>
      <c r="Q133" s="533"/>
      <c r="R133" s="533"/>
      <c r="S133" s="533"/>
      <c r="T133" s="533"/>
      <c r="U133" s="533"/>
      <c r="V133" s="533"/>
      <c r="W133" s="533"/>
      <c r="X133" s="533"/>
      <c r="Y133" s="533"/>
      <c r="Z133" s="533"/>
      <c r="AA133" s="533"/>
      <c r="AB133" s="533"/>
      <c r="AC133" s="533"/>
      <c r="AD133" s="533"/>
      <c r="AE133" s="533"/>
      <c r="AF133" s="533"/>
      <c r="AG133" s="533"/>
      <c r="AH133" s="533"/>
      <c r="AI133" s="533"/>
      <c r="AJ133" s="533"/>
      <c r="AK133" s="533"/>
      <c r="AL133" s="533"/>
      <c r="AM133" s="533"/>
      <c r="AN133" s="533"/>
      <c r="AO133" s="533"/>
      <c r="AP133" s="533"/>
      <c r="AQ133" s="533"/>
      <c r="AR133" s="533"/>
      <c r="AS133" s="533"/>
      <c r="AT133" s="533"/>
      <c r="AU133" s="533"/>
      <c r="AV133" s="533"/>
      <c r="AW133" s="533"/>
      <c r="AX133" s="533"/>
      <c r="AY133" s="533"/>
      <c r="AZ133" s="533"/>
      <c r="BA133" s="533"/>
      <c r="BB133" s="533"/>
      <c r="BC133" s="533"/>
      <c r="BD133" s="533"/>
      <c r="BE133" s="533"/>
      <c r="BF133" s="533"/>
      <c r="BG133" s="533"/>
      <c r="BH133" s="533"/>
      <c r="BI133" s="533"/>
      <c r="BJ133" s="533"/>
      <c r="BK133" s="533"/>
      <c r="BL133" s="533"/>
      <c r="BM133" s="533"/>
      <c r="BN133" s="533"/>
      <c r="BO133" s="533"/>
      <c r="BP133" s="533"/>
      <c r="BQ133" s="533"/>
      <c r="BR133" s="533"/>
      <c r="BS133" s="533"/>
      <c r="BT133" s="533"/>
      <c r="BU133" s="533"/>
      <c r="BV133" s="533"/>
      <c r="BW133" s="533"/>
      <c r="BX133" s="533"/>
      <c r="BY133" s="533"/>
      <c r="BZ133" s="533"/>
      <c r="CA133" s="533"/>
      <c r="CB133" s="533"/>
      <c r="CC133" s="533"/>
      <c r="CD133" s="533"/>
      <c r="CE133" s="533"/>
      <c r="CF133" s="533"/>
      <c r="CG133" s="533"/>
      <c r="CH133" s="533"/>
      <c r="CI133" s="533"/>
    </row>
    <row r="134" spans="1:87" ht="6" customHeight="1"/>
    <row r="135" spans="1:87" ht="6" customHeight="1"/>
    <row r="136" spans="1:87" ht="6" customHeight="1"/>
  </sheetData>
  <mergeCells count="156">
    <mergeCell ref="AE14:AL17"/>
    <mergeCell ref="AM14:AP17"/>
    <mergeCell ref="AQ14:AT17"/>
    <mergeCell ref="AU18:BH21"/>
    <mergeCell ref="A1:F2"/>
    <mergeCell ref="AR2:CI4"/>
    <mergeCell ref="A5:CI7"/>
    <mergeCell ref="A10:N13"/>
    <mergeCell ref="O10:AT13"/>
    <mergeCell ref="AU10:BH13"/>
    <mergeCell ref="BI10:CI13"/>
    <mergeCell ref="A14:N17"/>
    <mergeCell ref="BI14:BV17"/>
    <mergeCell ref="BW14:CI17"/>
    <mergeCell ref="AU14:BH17"/>
    <mergeCell ref="O14:Z17"/>
    <mergeCell ref="AA14:AD17"/>
    <mergeCell ref="A41:N44"/>
    <mergeCell ref="O41:AX44"/>
    <mergeCell ref="AY41:CI44"/>
    <mergeCell ref="A22:N27"/>
    <mergeCell ref="O22:AT27"/>
    <mergeCell ref="AU22:BH27"/>
    <mergeCell ref="BI22:CI27"/>
    <mergeCell ref="A18:N21"/>
    <mergeCell ref="A28:N36"/>
    <mergeCell ref="O28:CI36"/>
    <mergeCell ref="A37:N40"/>
    <mergeCell ref="O37:AX40"/>
    <mergeCell ref="AY37:CI40"/>
    <mergeCell ref="O18:AP21"/>
    <mergeCell ref="AQ18:AT21"/>
    <mergeCell ref="BI18:CI21"/>
    <mergeCell ref="BP45:BZ48"/>
    <mergeCell ref="CA45:CD48"/>
    <mergeCell ref="CE45:CI48"/>
    <mergeCell ref="A49:D130"/>
    <mergeCell ref="E49:X52"/>
    <mergeCell ref="Y49:CB52"/>
    <mergeCell ref="CC49:CI52"/>
    <mergeCell ref="E53:G76"/>
    <mergeCell ref="H53:X55"/>
    <mergeCell ref="Y53:CB55"/>
    <mergeCell ref="AI45:AK48"/>
    <mergeCell ref="AL45:AO48"/>
    <mergeCell ref="AP45:AT48"/>
    <mergeCell ref="AU45:BF48"/>
    <mergeCell ref="BG45:BK48"/>
    <mergeCell ref="BL45:BO48"/>
    <mergeCell ref="A45:N48"/>
    <mergeCell ref="O45:R48"/>
    <mergeCell ref="S45:U48"/>
    <mergeCell ref="V45:Y48"/>
    <mergeCell ref="Z45:AD48"/>
    <mergeCell ref="AE45:AH48"/>
    <mergeCell ref="H59:X61"/>
    <mergeCell ref="Y59:CB61"/>
    <mergeCell ref="CC59:CG61"/>
    <mergeCell ref="CH59:CI61"/>
    <mergeCell ref="H62:X64"/>
    <mergeCell ref="Y62:CB64"/>
    <mergeCell ref="CC62:CG64"/>
    <mergeCell ref="CH62:CI64"/>
    <mergeCell ref="CC53:CG55"/>
    <mergeCell ref="CH53:CI55"/>
    <mergeCell ref="H56:X58"/>
    <mergeCell ref="Y56:CB58"/>
    <mergeCell ref="CC56:CG58"/>
    <mergeCell ref="CH56:CI58"/>
    <mergeCell ref="H71:X73"/>
    <mergeCell ref="Y71:CB73"/>
    <mergeCell ref="CC71:CG73"/>
    <mergeCell ref="CH71:CI73"/>
    <mergeCell ref="H74:CB76"/>
    <mergeCell ref="CC74:CG76"/>
    <mergeCell ref="CH74:CI76"/>
    <mergeCell ref="H65:X67"/>
    <mergeCell ref="Y65:CB67"/>
    <mergeCell ref="CC65:CG67"/>
    <mergeCell ref="CH65:CI67"/>
    <mergeCell ref="H68:X70"/>
    <mergeCell ref="Y68:CB70"/>
    <mergeCell ref="CC68:CG70"/>
    <mergeCell ref="CH68:CI70"/>
    <mergeCell ref="Y83:CB85"/>
    <mergeCell ref="CC83:CG85"/>
    <mergeCell ref="CH83:CI85"/>
    <mergeCell ref="H86:X88"/>
    <mergeCell ref="Y86:CB88"/>
    <mergeCell ref="CC86:CG88"/>
    <mergeCell ref="CH86:CI88"/>
    <mergeCell ref="E77:G100"/>
    <mergeCell ref="H77:X79"/>
    <mergeCell ref="Y77:CB79"/>
    <mergeCell ref="CC77:CG79"/>
    <mergeCell ref="CH77:CI79"/>
    <mergeCell ref="H80:X82"/>
    <mergeCell ref="Y80:CB82"/>
    <mergeCell ref="CC80:CG82"/>
    <mergeCell ref="CH80:CI82"/>
    <mergeCell ref="H83:X85"/>
    <mergeCell ref="H95:X97"/>
    <mergeCell ref="Y95:CB97"/>
    <mergeCell ref="CC95:CG97"/>
    <mergeCell ref="CH95:CI97"/>
    <mergeCell ref="H98:CB100"/>
    <mergeCell ref="CC98:CG100"/>
    <mergeCell ref="CH98:CI100"/>
    <mergeCell ref="H89:X91"/>
    <mergeCell ref="Y89:CB91"/>
    <mergeCell ref="CC89:CG91"/>
    <mergeCell ref="CH89:CI91"/>
    <mergeCell ref="H92:X94"/>
    <mergeCell ref="Y92:CB94"/>
    <mergeCell ref="CC92:CG94"/>
    <mergeCell ref="CH92:CI94"/>
    <mergeCell ref="H113:X115"/>
    <mergeCell ref="Y113:CB115"/>
    <mergeCell ref="CC113:CG115"/>
    <mergeCell ref="CH113:CI115"/>
    <mergeCell ref="H116:X118"/>
    <mergeCell ref="Y116:CB118"/>
    <mergeCell ref="CC116:CG118"/>
    <mergeCell ref="CH116:CI118"/>
    <mergeCell ref="Y107:CB109"/>
    <mergeCell ref="CC107:CG109"/>
    <mergeCell ref="CH107:CI109"/>
    <mergeCell ref="H110:X112"/>
    <mergeCell ref="Y110:CB112"/>
    <mergeCell ref="CC110:CG112"/>
    <mergeCell ref="CH110:CI112"/>
    <mergeCell ref="H107:X109"/>
    <mergeCell ref="E132:CI133"/>
    <mergeCell ref="E125:G127"/>
    <mergeCell ref="H125:CB127"/>
    <mergeCell ref="CC125:CG127"/>
    <mergeCell ref="CH125:CI127"/>
    <mergeCell ref="E128:CB130"/>
    <mergeCell ref="CC128:CG130"/>
    <mergeCell ref="CH128:CI130"/>
    <mergeCell ref="H119:X121"/>
    <mergeCell ref="Y119:CB121"/>
    <mergeCell ref="CC119:CG121"/>
    <mergeCell ref="CH119:CI121"/>
    <mergeCell ref="H122:CB124"/>
    <mergeCell ref="CC122:CG124"/>
    <mergeCell ref="CH122:CI124"/>
    <mergeCell ref="E101:G124"/>
    <mergeCell ref="H101:X103"/>
    <mergeCell ref="Y101:CB103"/>
    <mergeCell ref="CC101:CG103"/>
    <mergeCell ref="CH101:CI103"/>
    <mergeCell ref="H104:X106"/>
    <mergeCell ref="Y104:CB106"/>
    <mergeCell ref="CC104:CG106"/>
    <mergeCell ref="CH104:CI106"/>
  </mergeCells>
  <phoneticPr fontId="3"/>
  <printOptions horizontalCentered="1"/>
  <pageMargins left="0.70866141732283472" right="0.70866141732283472" top="0.74803149606299213" bottom="0.74803149606299213" header="0.31496062992125984" footer="0.31496062992125984"/>
  <pageSetup paperSize="9" scale="96"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CO136"/>
  <sheetViews>
    <sheetView tabSelected="1" view="pageBreakPreview" topLeftCell="A39" zoomScaleNormal="100" zoomScaleSheetLayoutView="100" workbookViewId="0">
      <selection activeCell="A22" sqref="A22:N27"/>
    </sheetView>
  </sheetViews>
  <sheetFormatPr defaultRowHeight="13"/>
  <cols>
    <col min="1" max="87" width="1" style="221" customWidth="1"/>
    <col min="88" max="256" width="9" style="221"/>
    <col min="257" max="343" width="1" style="221" customWidth="1"/>
    <col min="344" max="512" width="9" style="221"/>
    <col min="513" max="599" width="1" style="221" customWidth="1"/>
    <col min="600" max="768" width="9" style="221"/>
    <col min="769" max="855" width="1" style="221" customWidth="1"/>
    <col min="856" max="1024" width="9" style="221"/>
    <col min="1025" max="1111" width="1" style="221" customWidth="1"/>
    <col min="1112" max="1280" width="9" style="221"/>
    <col min="1281" max="1367" width="1" style="221" customWidth="1"/>
    <col min="1368" max="1536" width="9" style="221"/>
    <col min="1537" max="1623" width="1" style="221" customWidth="1"/>
    <col min="1624" max="1792" width="9" style="221"/>
    <col min="1793" max="1879" width="1" style="221" customWidth="1"/>
    <col min="1880" max="2048" width="9" style="221"/>
    <col min="2049" max="2135" width="1" style="221" customWidth="1"/>
    <col min="2136" max="2304" width="9" style="221"/>
    <col min="2305" max="2391" width="1" style="221" customWidth="1"/>
    <col min="2392" max="2560" width="9" style="221"/>
    <col min="2561" max="2647" width="1" style="221" customWidth="1"/>
    <col min="2648" max="2816" width="9" style="221"/>
    <col min="2817" max="2903" width="1" style="221" customWidth="1"/>
    <col min="2904" max="3072" width="9" style="221"/>
    <col min="3073" max="3159" width="1" style="221" customWidth="1"/>
    <col min="3160" max="3328" width="9" style="221"/>
    <col min="3329" max="3415" width="1" style="221" customWidth="1"/>
    <col min="3416" max="3584" width="9" style="221"/>
    <col min="3585" max="3671" width="1" style="221" customWidth="1"/>
    <col min="3672" max="3840" width="9" style="221"/>
    <col min="3841" max="3927" width="1" style="221" customWidth="1"/>
    <col min="3928" max="4096" width="9" style="221"/>
    <col min="4097" max="4183" width="1" style="221" customWidth="1"/>
    <col min="4184" max="4352" width="9" style="221"/>
    <col min="4353" max="4439" width="1" style="221" customWidth="1"/>
    <col min="4440" max="4608" width="9" style="221"/>
    <col min="4609" max="4695" width="1" style="221" customWidth="1"/>
    <col min="4696" max="4864" width="9" style="221"/>
    <col min="4865" max="4951" width="1" style="221" customWidth="1"/>
    <col min="4952" max="5120" width="9" style="221"/>
    <col min="5121" max="5207" width="1" style="221" customWidth="1"/>
    <col min="5208" max="5376" width="9" style="221"/>
    <col min="5377" max="5463" width="1" style="221" customWidth="1"/>
    <col min="5464" max="5632" width="9" style="221"/>
    <col min="5633" max="5719" width="1" style="221" customWidth="1"/>
    <col min="5720" max="5888" width="9" style="221"/>
    <col min="5889" max="5975" width="1" style="221" customWidth="1"/>
    <col min="5976" max="6144" width="9" style="221"/>
    <col min="6145" max="6231" width="1" style="221" customWidth="1"/>
    <col min="6232" max="6400" width="9" style="221"/>
    <col min="6401" max="6487" width="1" style="221" customWidth="1"/>
    <col min="6488" max="6656" width="9" style="221"/>
    <col min="6657" max="6743" width="1" style="221" customWidth="1"/>
    <col min="6744" max="6912" width="9" style="221"/>
    <col min="6913" max="6999" width="1" style="221" customWidth="1"/>
    <col min="7000" max="7168" width="9" style="221"/>
    <col min="7169" max="7255" width="1" style="221" customWidth="1"/>
    <col min="7256" max="7424" width="9" style="221"/>
    <col min="7425" max="7511" width="1" style="221" customWidth="1"/>
    <col min="7512" max="7680" width="9" style="221"/>
    <col min="7681" max="7767" width="1" style="221" customWidth="1"/>
    <col min="7768" max="7936" width="9" style="221"/>
    <col min="7937" max="8023" width="1" style="221" customWidth="1"/>
    <col min="8024" max="8192" width="9" style="221"/>
    <col min="8193" max="8279" width="1" style="221" customWidth="1"/>
    <col min="8280" max="8448" width="9" style="221"/>
    <col min="8449" max="8535" width="1" style="221" customWidth="1"/>
    <col min="8536" max="8704" width="9" style="221"/>
    <col min="8705" max="8791" width="1" style="221" customWidth="1"/>
    <col min="8792" max="8960" width="9" style="221"/>
    <col min="8961" max="9047" width="1" style="221" customWidth="1"/>
    <col min="9048" max="9216" width="9" style="221"/>
    <col min="9217" max="9303" width="1" style="221" customWidth="1"/>
    <col min="9304" max="9472" width="9" style="221"/>
    <col min="9473" max="9559" width="1" style="221" customWidth="1"/>
    <col min="9560" max="9728" width="9" style="221"/>
    <col min="9729" max="9815" width="1" style="221" customWidth="1"/>
    <col min="9816" max="9984" width="9" style="221"/>
    <col min="9985" max="10071" width="1" style="221" customWidth="1"/>
    <col min="10072" max="10240" width="9" style="221"/>
    <col min="10241" max="10327" width="1" style="221" customWidth="1"/>
    <col min="10328" max="10496" width="9" style="221"/>
    <col min="10497" max="10583" width="1" style="221" customWidth="1"/>
    <col min="10584" max="10752" width="9" style="221"/>
    <col min="10753" max="10839" width="1" style="221" customWidth="1"/>
    <col min="10840" max="11008" width="9" style="221"/>
    <col min="11009" max="11095" width="1" style="221" customWidth="1"/>
    <col min="11096" max="11264" width="9" style="221"/>
    <col min="11265" max="11351" width="1" style="221" customWidth="1"/>
    <col min="11352" max="11520" width="9" style="221"/>
    <col min="11521" max="11607" width="1" style="221" customWidth="1"/>
    <col min="11608" max="11776" width="9" style="221"/>
    <col min="11777" max="11863" width="1" style="221" customWidth="1"/>
    <col min="11864" max="12032" width="9" style="221"/>
    <col min="12033" max="12119" width="1" style="221" customWidth="1"/>
    <col min="12120" max="12288" width="9" style="221"/>
    <col min="12289" max="12375" width="1" style="221" customWidth="1"/>
    <col min="12376" max="12544" width="9" style="221"/>
    <col min="12545" max="12631" width="1" style="221" customWidth="1"/>
    <col min="12632" max="12800" width="9" style="221"/>
    <col min="12801" max="12887" width="1" style="221" customWidth="1"/>
    <col min="12888" max="13056" width="9" style="221"/>
    <col min="13057" max="13143" width="1" style="221" customWidth="1"/>
    <col min="13144" max="13312" width="9" style="221"/>
    <col min="13313" max="13399" width="1" style="221" customWidth="1"/>
    <col min="13400" max="13568" width="9" style="221"/>
    <col min="13569" max="13655" width="1" style="221" customWidth="1"/>
    <col min="13656" max="13824" width="9" style="221"/>
    <col min="13825" max="13911" width="1" style="221" customWidth="1"/>
    <col min="13912" max="14080" width="9" style="221"/>
    <col min="14081" max="14167" width="1" style="221" customWidth="1"/>
    <col min="14168" max="14336" width="9" style="221"/>
    <col min="14337" max="14423" width="1" style="221" customWidth="1"/>
    <col min="14424" max="14592" width="9" style="221"/>
    <col min="14593" max="14679" width="1" style="221" customWidth="1"/>
    <col min="14680" max="14848" width="9" style="221"/>
    <col min="14849" max="14935" width="1" style="221" customWidth="1"/>
    <col min="14936" max="15104" width="9" style="221"/>
    <col min="15105" max="15191" width="1" style="221" customWidth="1"/>
    <col min="15192" max="15360" width="9" style="221"/>
    <col min="15361" max="15447" width="1" style="221" customWidth="1"/>
    <col min="15448" max="15616" width="9" style="221"/>
    <col min="15617" max="15703" width="1" style="221" customWidth="1"/>
    <col min="15704" max="15872" width="9" style="221"/>
    <col min="15873" max="15959" width="1" style="221" customWidth="1"/>
    <col min="15960" max="16128" width="9" style="221"/>
    <col min="16129" max="16215" width="1" style="221" customWidth="1"/>
    <col min="16216" max="16384" width="9" style="221"/>
  </cols>
  <sheetData>
    <row r="1" spans="1:87" ht="6" customHeight="1">
      <c r="A1" s="533" t="s">
        <v>115</v>
      </c>
      <c r="B1" s="533"/>
      <c r="C1" s="533"/>
      <c r="D1" s="533"/>
      <c r="E1" s="533"/>
      <c r="F1" s="533"/>
    </row>
    <row r="2" spans="1:87" ht="6" customHeight="1">
      <c r="A2" s="533"/>
      <c r="B2" s="533"/>
      <c r="C2" s="533"/>
      <c r="D2" s="533"/>
      <c r="E2" s="533"/>
      <c r="F2" s="533"/>
      <c r="AR2" s="702" t="s">
        <v>578</v>
      </c>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3"/>
      <c r="CF2" s="703"/>
      <c r="CG2" s="703"/>
      <c r="CH2" s="703"/>
      <c r="CI2" s="704"/>
    </row>
    <row r="3" spans="1:87" ht="6" customHeight="1">
      <c r="AR3" s="705"/>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6"/>
      <c r="BX3" s="706"/>
      <c r="BY3" s="706"/>
      <c r="BZ3" s="706"/>
      <c r="CA3" s="706"/>
      <c r="CB3" s="706"/>
      <c r="CC3" s="706"/>
      <c r="CD3" s="706"/>
      <c r="CE3" s="706"/>
      <c r="CF3" s="706"/>
      <c r="CG3" s="706"/>
      <c r="CH3" s="706"/>
      <c r="CI3" s="707"/>
    </row>
    <row r="4" spans="1:87" ht="6" customHeight="1">
      <c r="AR4" s="708"/>
      <c r="AS4" s="709"/>
      <c r="AT4" s="709"/>
      <c r="AU4" s="709"/>
      <c r="AV4" s="709"/>
      <c r="AW4" s="709"/>
      <c r="AX4" s="709"/>
      <c r="AY4" s="709"/>
      <c r="AZ4" s="709"/>
      <c r="BA4" s="709"/>
      <c r="BB4" s="709"/>
      <c r="BC4" s="709"/>
      <c r="BD4" s="709"/>
      <c r="BE4" s="709"/>
      <c r="BF4" s="709"/>
      <c r="BG4" s="709"/>
      <c r="BH4" s="709"/>
      <c r="BI4" s="709"/>
      <c r="BJ4" s="709"/>
      <c r="BK4" s="709"/>
      <c r="BL4" s="709"/>
      <c r="BM4" s="709"/>
      <c r="BN4" s="709"/>
      <c r="BO4" s="709"/>
      <c r="BP4" s="709"/>
      <c r="BQ4" s="709"/>
      <c r="BR4" s="709"/>
      <c r="BS4" s="709"/>
      <c r="BT4" s="709"/>
      <c r="BU4" s="709"/>
      <c r="BV4" s="709"/>
      <c r="BW4" s="709"/>
      <c r="BX4" s="709"/>
      <c r="BY4" s="709"/>
      <c r="BZ4" s="709"/>
      <c r="CA4" s="709"/>
      <c r="CB4" s="709"/>
      <c r="CC4" s="709"/>
      <c r="CD4" s="709"/>
      <c r="CE4" s="709"/>
      <c r="CF4" s="709"/>
      <c r="CG4" s="709"/>
      <c r="CH4" s="709"/>
      <c r="CI4" s="710"/>
    </row>
    <row r="5" spans="1:87" ht="6" customHeight="1">
      <c r="A5" s="684" t="s">
        <v>207</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c r="BL5" s="684"/>
      <c r="BM5" s="684"/>
      <c r="BN5" s="684"/>
      <c r="BO5" s="684"/>
      <c r="BP5" s="684"/>
      <c r="BQ5" s="684"/>
      <c r="BR5" s="684"/>
      <c r="BS5" s="684"/>
      <c r="BT5" s="684"/>
      <c r="BU5" s="684"/>
      <c r="BV5" s="684"/>
      <c r="BW5" s="684"/>
      <c r="BX5" s="684"/>
      <c r="BY5" s="684"/>
      <c r="BZ5" s="684"/>
      <c r="CA5" s="684"/>
      <c r="CB5" s="684"/>
      <c r="CC5" s="684"/>
      <c r="CD5" s="684"/>
      <c r="CE5" s="684"/>
      <c r="CF5" s="684"/>
      <c r="CG5" s="684"/>
      <c r="CH5" s="684"/>
      <c r="CI5" s="684"/>
    </row>
    <row r="6" spans="1:87" ht="6" customHeight="1">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4"/>
      <c r="BR6" s="684"/>
      <c r="BS6" s="684"/>
      <c r="BT6" s="684"/>
      <c r="BU6" s="684"/>
      <c r="BV6" s="684"/>
      <c r="BW6" s="684"/>
      <c r="BX6" s="684"/>
      <c r="BY6" s="684"/>
      <c r="BZ6" s="684"/>
      <c r="CA6" s="684"/>
      <c r="CB6" s="684"/>
      <c r="CC6" s="684"/>
      <c r="CD6" s="684"/>
      <c r="CE6" s="684"/>
      <c r="CF6" s="684"/>
      <c r="CG6" s="684"/>
      <c r="CH6" s="684"/>
      <c r="CI6" s="684"/>
    </row>
    <row r="7" spans="1:87" ht="6" customHeight="1">
      <c r="A7" s="684"/>
      <c r="B7" s="684"/>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K7" s="684"/>
      <c r="BL7" s="684"/>
      <c r="BM7" s="684"/>
      <c r="BN7" s="684"/>
      <c r="BO7" s="684"/>
      <c r="BP7" s="684"/>
      <c r="BQ7" s="684"/>
      <c r="BR7" s="684"/>
      <c r="BS7" s="684"/>
      <c r="BT7" s="684"/>
      <c r="BU7" s="684"/>
      <c r="BV7" s="684"/>
      <c r="BW7" s="684"/>
      <c r="BX7" s="684"/>
      <c r="BY7" s="684"/>
      <c r="BZ7" s="684"/>
      <c r="CA7" s="684"/>
      <c r="CB7" s="684"/>
      <c r="CC7" s="684"/>
      <c r="CD7" s="684"/>
      <c r="CE7" s="684"/>
      <c r="CF7" s="684"/>
      <c r="CG7" s="684"/>
      <c r="CH7" s="684"/>
      <c r="CI7" s="684"/>
    </row>
    <row r="8" spans="1:87" ht="6" customHeight="1"/>
    <row r="9" spans="1:87" ht="6" customHeight="1"/>
    <row r="10" spans="1:87" ht="6" customHeight="1">
      <c r="A10" s="685" t="s">
        <v>208</v>
      </c>
      <c r="B10" s="685"/>
      <c r="C10" s="685"/>
      <c r="D10" s="685"/>
      <c r="E10" s="685"/>
      <c r="F10" s="685"/>
      <c r="G10" s="685"/>
      <c r="H10" s="685"/>
      <c r="I10" s="685"/>
      <c r="J10" s="685"/>
      <c r="K10" s="685"/>
      <c r="L10" s="685"/>
      <c r="M10" s="685"/>
      <c r="N10" s="686"/>
      <c r="O10" s="543"/>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687"/>
      <c r="AU10" s="690" t="s">
        <v>209</v>
      </c>
      <c r="AV10" s="691"/>
      <c r="AW10" s="691"/>
      <c r="AX10" s="691"/>
      <c r="AY10" s="691"/>
      <c r="AZ10" s="691"/>
      <c r="BA10" s="691"/>
      <c r="BB10" s="691"/>
      <c r="BC10" s="691"/>
      <c r="BD10" s="691"/>
      <c r="BE10" s="691"/>
      <c r="BF10" s="691"/>
      <c r="BG10" s="691"/>
      <c r="BH10" s="692"/>
      <c r="BI10" s="663"/>
      <c r="BJ10" s="644"/>
      <c r="BK10" s="644"/>
      <c r="BL10" s="644"/>
      <c r="BM10" s="644"/>
      <c r="BN10" s="644"/>
      <c r="BO10" s="644"/>
      <c r="BP10" s="644"/>
      <c r="BQ10" s="644"/>
      <c r="BR10" s="644"/>
      <c r="BS10" s="644"/>
      <c r="BT10" s="644"/>
      <c r="BU10" s="644"/>
      <c r="BV10" s="644"/>
      <c r="BW10" s="644"/>
      <c r="BX10" s="644"/>
      <c r="BY10" s="644"/>
      <c r="BZ10" s="644"/>
      <c r="CA10" s="644"/>
      <c r="CB10" s="644"/>
      <c r="CC10" s="644"/>
      <c r="CD10" s="644"/>
      <c r="CE10" s="644"/>
      <c r="CF10" s="644"/>
      <c r="CG10" s="644"/>
      <c r="CH10" s="644"/>
      <c r="CI10" s="668"/>
    </row>
    <row r="11" spans="1:87" ht="6" customHeight="1">
      <c r="A11" s="685"/>
      <c r="B11" s="685"/>
      <c r="C11" s="685"/>
      <c r="D11" s="685"/>
      <c r="E11" s="685"/>
      <c r="F11" s="685"/>
      <c r="G11" s="685"/>
      <c r="H11" s="685"/>
      <c r="I11" s="685"/>
      <c r="J11" s="685"/>
      <c r="K11" s="685"/>
      <c r="L11" s="685"/>
      <c r="M11" s="685"/>
      <c r="N11" s="686"/>
      <c r="O11" s="547"/>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688"/>
      <c r="AU11" s="693"/>
      <c r="AV11" s="694"/>
      <c r="AW11" s="694"/>
      <c r="AX11" s="694"/>
      <c r="AY11" s="694"/>
      <c r="AZ11" s="694"/>
      <c r="BA11" s="694"/>
      <c r="BB11" s="694"/>
      <c r="BC11" s="694"/>
      <c r="BD11" s="694"/>
      <c r="BE11" s="694"/>
      <c r="BF11" s="694"/>
      <c r="BG11" s="694"/>
      <c r="BH11" s="695"/>
      <c r="BI11" s="664"/>
      <c r="BJ11" s="645"/>
      <c r="BK11" s="645"/>
      <c r="BL11" s="645"/>
      <c r="BM11" s="645"/>
      <c r="BN11" s="645"/>
      <c r="BO11" s="645"/>
      <c r="BP11" s="645"/>
      <c r="BQ11" s="645"/>
      <c r="BR11" s="645"/>
      <c r="BS11" s="645"/>
      <c r="BT11" s="645"/>
      <c r="BU11" s="645"/>
      <c r="BV11" s="645"/>
      <c r="BW11" s="645"/>
      <c r="BX11" s="645"/>
      <c r="BY11" s="645"/>
      <c r="BZ11" s="645"/>
      <c r="CA11" s="645"/>
      <c r="CB11" s="645"/>
      <c r="CC11" s="645"/>
      <c r="CD11" s="645"/>
      <c r="CE11" s="645"/>
      <c r="CF11" s="645"/>
      <c r="CG11" s="645"/>
      <c r="CH11" s="645"/>
      <c r="CI11" s="666"/>
    </row>
    <row r="12" spans="1:87" ht="6" customHeight="1">
      <c r="A12" s="685"/>
      <c r="B12" s="685"/>
      <c r="C12" s="685"/>
      <c r="D12" s="685"/>
      <c r="E12" s="685"/>
      <c r="F12" s="685"/>
      <c r="G12" s="685"/>
      <c r="H12" s="685"/>
      <c r="I12" s="685"/>
      <c r="J12" s="685"/>
      <c r="K12" s="685"/>
      <c r="L12" s="685"/>
      <c r="M12" s="685"/>
      <c r="N12" s="686"/>
      <c r="O12" s="547"/>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688"/>
      <c r="AU12" s="693"/>
      <c r="AV12" s="694"/>
      <c r="AW12" s="694"/>
      <c r="AX12" s="694"/>
      <c r="AY12" s="694"/>
      <c r="AZ12" s="694"/>
      <c r="BA12" s="694"/>
      <c r="BB12" s="694"/>
      <c r="BC12" s="694"/>
      <c r="BD12" s="694"/>
      <c r="BE12" s="694"/>
      <c r="BF12" s="694"/>
      <c r="BG12" s="694"/>
      <c r="BH12" s="695"/>
      <c r="BI12" s="664"/>
      <c r="BJ12" s="645"/>
      <c r="BK12" s="645"/>
      <c r="BL12" s="645"/>
      <c r="BM12" s="645"/>
      <c r="BN12" s="645"/>
      <c r="BO12" s="645"/>
      <c r="BP12" s="645"/>
      <c r="BQ12" s="645"/>
      <c r="BR12" s="645"/>
      <c r="BS12" s="645"/>
      <c r="BT12" s="645"/>
      <c r="BU12" s="645"/>
      <c r="BV12" s="645"/>
      <c r="BW12" s="645"/>
      <c r="BX12" s="645"/>
      <c r="BY12" s="645"/>
      <c r="BZ12" s="645"/>
      <c r="CA12" s="645"/>
      <c r="CB12" s="645"/>
      <c r="CC12" s="645"/>
      <c r="CD12" s="645"/>
      <c r="CE12" s="645"/>
      <c r="CF12" s="645"/>
      <c r="CG12" s="645"/>
      <c r="CH12" s="645"/>
      <c r="CI12" s="666"/>
    </row>
    <row r="13" spans="1:87" ht="6" customHeight="1">
      <c r="A13" s="685"/>
      <c r="B13" s="685"/>
      <c r="C13" s="685"/>
      <c r="D13" s="685"/>
      <c r="E13" s="685"/>
      <c r="F13" s="685"/>
      <c r="G13" s="685"/>
      <c r="H13" s="685"/>
      <c r="I13" s="685"/>
      <c r="J13" s="685"/>
      <c r="K13" s="685"/>
      <c r="L13" s="685"/>
      <c r="M13" s="685"/>
      <c r="N13" s="686"/>
      <c r="O13" s="550"/>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689"/>
      <c r="AU13" s="696"/>
      <c r="AV13" s="697"/>
      <c r="AW13" s="697"/>
      <c r="AX13" s="697"/>
      <c r="AY13" s="697"/>
      <c r="AZ13" s="697"/>
      <c r="BA13" s="697"/>
      <c r="BB13" s="697"/>
      <c r="BC13" s="697"/>
      <c r="BD13" s="697"/>
      <c r="BE13" s="697"/>
      <c r="BF13" s="697"/>
      <c r="BG13" s="697"/>
      <c r="BH13" s="698"/>
      <c r="BI13" s="665"/>
      <c r="BJ13" s="646"/>
      <c r="BK13" s="646"/>
      <c r="BL13" s="646"/>
      <c r="BM13" s="646"/>
      <c r="BN13" s="646"/>
      <c r="BO13" s="646"/>
      <c r="BP13" s="646"/>
      <c r="BQ13" s="646"/>
      <c r="BR13" s="646"/>
      <c r="BS13" s="646"/>
      <c r="BT13" s="646"/>
      <c r="BU13" s="646"/>
      <c r="BV13" s="646"/>
      <c r="BW13" s="646"/>
      <c r="BX13" s="646"/>
      <c r="BY13" s="646"/>
      <c r="BZ13" s="646"/>
      <c r="CA13" s="646"/>
      <c r="CB13" s="646"/>
      <c r="CC13" s="646"/>
      <c r="CD13" s="646"/>
      <c r="CE13" s="646"/>
      <c r="CF13" s="646"/>
      <c r="CG13" s="646"/>
      <c r="CH13" s="646"/>
      <c r="CI13" s="667"/>
    </row>
    <row r="14" spans="1:87" ht="6" customHeight="1">
      <c r="A14" s="669" t="s">
        <v>210</v>
      </c>
      <c r="B14" s="669"/>
      <c r="C14" s="669"/>
      <c r="D14" s="669"/>
      <c r="E14" s="669"/>
      <c r="F14" s="669"/>
      <c r="G14" s="669"/>
      <c r="H14" s="669"/>
      <c r="I14" s="669"/>
      <c r="J14" s="669"/>
      <c r="K14" s="669"/>
      <c r="L14" s="669"/>
      <c r="M14" s="669"/>
      <c r="N14" s="670"/>
      <c r="O14" s="672"/>
      <c r="P14" s="673"/>
      <c r="Q14" s="673"/>
      <c r="R14" s="673"/>
      <c r="S14" s="673"/>
      <c r="T14" s="673"/>
      <c r="U14" s="673"/>
      <c r="V14" s="673"/>
      <c r="W14" s="673"/>
      <c r="X14" s="673"/>
      <c r="Y14" s="673"/>
      <c r="Z14" s="673"/>
      <c r="AA14" s="673" t="s">
        <v>211</v>
      </c>
      <c r="AB14" s="673"/>
      <c r="AC14" s="673"/>
      <c r="AD14" s="678"/>
      <c r="AE14" s="672" t="s">
        <v>559</v>
      </c>
      <c r="AF14" s="673"/>
      <c r="AG14" s="673"/>
      <c r="AH14" s="673"/>
      <c r="AI14" s="673"/>
      <c r="AJ14" s="673"/>
      <c r="AK14" s="673"/>
      <c r="AL14" s="673"/>
      <c r="AM14" s="673"/>
      <c r="AN14" s="673"/>
      <c r="AO14" s="673"/>
      <c r="AP14" s="673"/>
      <c r="AQ14" s="673" t="s">
        <v>560</v>
      </c>
      <c r="AR14" s="673"/>
      <c r="AS14" s="673"/>
      <c r="AT14" s="678"/>
      <c r="AU14" s="690" t="s">
        <v>212</v>
      </c>
      <c r="AV14" s="691"/>
      <c r="AW14" s="691"/>
      <c r="AX14" s="691"/>
      <c r="AY14" s="691"/>
      <c r="AZ14" s="691"/>
      <c r="BA14" s="691"/>
      <c r="BB14" s="691"/>
      <c r="BC14" s="691"/>
      <c r="BD14" s="691"/>
      <c r="BE14" s="691"/>
      <c r="BF14" s="691"/>
      <c r="BG14" s="691"/>
      <c r="BH14" s="692"/>
      <c r="BI14" s="672"/>
      <c r="BJ14" s="673"/>
      <c r="BK14" s="673"/>
      <c r="BL14" s="673"/>
      <c r="BM14" s="673"/>
      <c r="BN14" s="673"/>
      <c r="BO14" s="673"/>
      <c r="BP14" s="673"/>
      <c r="BQ14" s="673"/>
      <c r="BR14" s="673"/>
      <c r="BS14" s="673"/>
      <c r="BT14" s="673"/>
      <c r="BU14" s="673"/>
      <c r="BV14" s="673"/>
      <c r="BW14" s="614" t="s">
        <v>561</v>
      </c>
      <c r="BX14" s="614"/>
      <c r="BY14" s="614"/>
      <c r="BZ14" s="614"/>
      <c r="CA14" s="614"/>
      <c r="CB14" s="614"/>
      <c r="CC14" s="614"/>
      <c r="CD14" s="614"/>
      <c r="CE14" s="614"/>
      <c r="CF14" s="614"/>
      <c r="CG14" s="614"/>
      <c r="CH14" s="614"/>
      <c r="CI14" s="699"/>
    </row>
    <row r="15" spans="1:87" ht="6" customHeight="1">
      <c r="A15" s="669"/>
      <c r="B15" s="669"/>
      <c r="C15" s="669"/>
      <c r="D15" s="669"/>
      <c r="E15" s="669"/>
      <c r="F15" s="669"/>
      <c r="G15" s="669"/>
      <c r="H15" s="669"/>
      <c r="I15" s="669"/>
      <c r="J15" s="669"/>
      <c r="K15" s="669"/>
      <c r="L15" s="669"/>
      <c r="M15" s="669"/>
      <c r="N15" s="670"/>
      <c r="O15" s="674"/>
      <c r="P15" s="675"/>
      <c r="Q15" s="675"/>
      <c r="R15" s="675"/>
      <c r="S15" s="675"/>
      <c r="T15" s="675"/>
      <c r="U15" s="675"/>
      <c r="V15" s="675"/>
      <c r="W15" s="675"/>
      <c r="X15" s="675"/>
      <c r="Y15" s="675"/>
      <c r="Z15" s="675"/>
      <c r="AA15" s="675"/>
      <c r="AB15" s="675"/>
      <c r="AC15" s="675"/>
      <c r="AD15" s="679"/>
      <c r="AE15" s="674"/>
      <c r="AF15" s="675"/>
      <c r="AG15" s="675"/>
      <c r="AH15" s="675"/>
      <c r="AI15" s="675"/>
      <c r="AJ15" s="675"/>
      <c r="AK15" s="675"/>
      <c r="AL15" s="675"/>
      <c r="AM15" s="675"/>
      <c r="AN15" s="675"/>
      <c r="AO15" s="675"/>
      <c r="AP15" s="675"/>
      <c r="AQ15" s="675"/>
      <c r="AR15" s="675"/>
      <c r="AS15" s="675"/>
      <c r="AT15" s="679"/>
      <c r="AU15" s="693"/>
      <c r="AV15" s="694"/>
      <c r="AW15" s="694"/>
      <c r="AX15" s="694"/>
      <c r="AY15" s="694"/>
      <c r="AZ15" s="694"/>
      <c r="BA15" s="694"/>
      <c r="BB15" s="694"/>
      <c r="BC15" s="694"/>
      <c r="BD15" s="694"/>
      <c r="BE15" s="694"/>
      <c r="BF15" s="694"/>
      <c r="BG15" s="694"/>
      <c r="BH15" s="695"/>
      <c r="BI15" s="674"/>
      <c r="BJ15" s="675"/>
      <c r="BK15" s="675"/>
      <c r="BL15" s="675"/>
      <c r="BM15" s="675"/>
      <c r="BN15" s="675"/>
      <c r="BO15" s="675"/>
      <c r="BP15" s="675"/>
      <c r="BQ15" s="675"/>
      <c r="BR15" s="675"/>
      <c r="BS15" s="675"/>
      <c r="BT15" s="675"/>
      <c r="BU15" s="675"/>
      <c r="BV15" s="675"/>
      <c r="BW15" s="615"/>
      <c r="BX15" s="615"/>
      <c r="BY15" s="615"/>
      <c r="BZ15" s="615"/>
      <c r="CA15" s="615"/>
      <c r="CB15" s="615"/>
      <c r="CC15" s="615"/>
      <c r="CD15" s="615"/>
      <c r="CE15" s="615"/>
      <c r="CF15" s="615"/>
      <c r="CG15" s="615"/>
      <c r="CH15" s="615"/>
      <c r="CI15" s="700"/>
    </row>
    <row r="16" spans="1:87" ht="6" customHeight="1">
      <c r="A16" s="669"/>
      <c r="B16" s="669"/>
      <c r="C16" s="669"/>
      <c r="D16" s="669"/>
      <c r="E16" s="669"/>
      <c r="F16" s="669"/>
      <c r="G16" s="669"/>
      <c r="H16" s="669"/>
      <c r="I16" s="669"/>
      <c r="J16" s="669"/>
      <c r="K16" s="669"/>
      <c r="L16" s="669"/>
      <c r="M16" s="669"/>
      <c r="N16" s="670"/>
      <c r="O16" s="674"/>
      <c r="P16" s="675"/>
      <c r="Q16" s="675"/>
      <c r="R16" s="675"/>
      <c r="S16" s="675"/>
      <c r="T16" s="675"/>
      <c r="U16" s="675"/>
      <c r="V16" s="675"/>
      <c r="W16" s="675"/>
      <c r="X16" s="675"/>
      <c r="Y16" s="675"/>
      <c r="Z16" s="675"/>
      <c r="AA16" s="675"/>
      <c r="AB16" s="675"/>
      <c r="AC16" s="675"/>
      <c r="AD16" s="679"/>
      <c r="AE16" s="674"/>
      <c r="AF16" s="675"/>
      <c r="AG16" s="675"/>
      <c r="AH16" s="675"/>
      <c r="AI16" s="675"/>
      <c r="AJ16" s="675"/>
      <c r="AK16" s="675"/>
      <c r="AL16" s="675"/>
      <c r="AM16" s="675"/>
      <c r="AN16" s="675"/>
      <c r="AO16" s="675"/>
      <c r="AP16" s="675"/>
      <c r="AQ16" s="675"/>
      <c r="AR16" s="675"/>
      <c r="AS16" s="675"/>
      <c r="AT16" s="679"/>
      <c r="AU16" s="693"/>
      <c r="AV16" s="694"/>
      <c r="AW16" s="694"/>
      <c r="AX16" s="694"/>
      <c r="AY16" s="694"/>
      <c r="AZ16" s="694"/>
      <c r="BA16" s="694"/>
      <c r="BB16" s="694"/>
      <c r="BC16" s="694"/>
      <c r="BD16" s="694"/>
      <c r="BE16" s="694"/>
      <c r="BF16" s="694"/>
      <c r="BG16" s="694"/>
      <c r="BH16" s="695"/>
      <c r="BI16" s="674"/>
      <c r="BJ16" s="675"/>
      <c r="BK16" s="675"/>
      <c r="BL16" s="675"/>
      <c r="BM16" s="675"/>
      <c r="BN16" s="675"/>
      <c r="BO16" s="675"/>
      <c r="BP16" s="675"/>
      <c r="BQ16" s="675"/>
      <c r="BR16" s="675"/>
      <c r="BS16" s="675"/>
      <c r="BT16" s="675"/>
      <c r="BU16" s="675"/>
      <c r="BV16" s="675"/>
      <c r="BW16" s="615"/>
      <c r="BX16" s="615"/>
      <c r="BY16" s="615"/>
      <c r="BZ16" s="615"/>
      <c r="CA16" s="615"/>
      <c r="CB16" s="615"/>
      <c r="CC16" s="615"/>
      <c r="CD16" s="615"/>
      <c r="CE16" s="615"/>
      <c r="CF16" s="615"/>
      <c r="CG16" s="615"/>
      <c r="CH16" s="615"/>
      <c r="CI16" s="700"/>
    </row>
    <row r="17" spans="1:93" ht="6" customHeight="1">
      <c r="A17" s="669"/>
      <c r="B17" s="669"/>
      <c r="C17" s="669"/>
      <c r="D17" s="669"/>
      <c r="E17" s="669"/>
      <c r="F17" s="669"/>
      <c r="G17" s="669"/>
      <c r="H17" s="669"/>
      <c r="I17" s="669"/>
      <c r="J17" s="669"/>
      <c r="K17" s="669"/>
      <c r="L17" s="669"/>
      <c r="M17" s="669"/>
      <c r="N17" s="670"/>
      <c r="O17" s="676"/>
      <c r="P17" s="677"/>
      <c r="Q17" s="677"/>
      <c r="R17" s="677"/>
      <c r="S17" s="677"/>
      <c r="T17" s="677"/>
      <c r="U17" s="677"/>
      <c r="V17" s="677"/>
      <c r="W17" s="677"/>
      <c r="X17" s="677"/>
      <c r="Y17" s="677"/>
      <c r="Z17" s="677"/>
      <c r="AA17" s="677"/>
      <c r="AB17" s="677"/>
      <c r="AC17" s="677"/>
      <c r="AD17" s="680"/>
      <c r="AE17" s="676"/>
      <c r="AF17" s="677"/>
      <c r="AG17" s="677"/>
      <c r="AH17" s="677"/>
      <c r="AI17" s="677"/>
      <c r="AJ17" s="677"/>
      <c r="AK17" s="677"/>
      <c r="AL17" s="677"/>
      <c r="AM17" s="677"/>
      <c r="AN17" s="677"/>
      <c r="AO17" s="677"/>
      <c r="AP17" s="677"/>
      <c r="AQ17" s="677"/>
      <c r="AR17" s="677"/>
      <c r="AS17" s="677"/>
      <c r="AT17" s="680"/>
      <c r="AU17" s="696"/>
      <c r="AV17" s="697"/>
      <c r="AW17" s="697"/>
      <c r="AX17" s="697"/>
      <c r="AY17" s="697"/>
      <c r="AZ17" s="697"/>
      <c r="BA17" s="697"/>
      <c r="BB17" s="697"/>
      <c r="BC17" s="697"/>
      <c r="BD17" s="697"/>
      <c r="BE17" s="697"/>
      <c r="BF17" s="697"/>
      <c r="BG17" s="697"/>
      <c r="BH17" s="698"/>
      <c r="BI17" s="676"/>
      <c r="BJ17" s="677"/>
      <c r="BK17" s="677"/>
      <c r="BL17" s="677"/>
      <c r="BM17" s="677"/>
      <c r="BN17" s="677"/>
      <c r="BO17" s="677"/>
      <c r="BP17" s="677"/>
      <c r="BQ17" s="677"/>
      <c r="BR17" s="677"/>
      <c r="BS17" s="677"/>
      <c r="BT17" s="677"/>
      <c r="BU17" s="677"/>
      <c r="BV17" s="677"/>
      <c r="BW17" s="616"/>
      <c r="BX17" s="616"/>
      <c r="BY17" s="616"/>
      <c r="BZ17" s="616"/>
      <c r="CA17" s="616"/>
      <c r="CB17" s="616"/>
      <c r="CC17" s="616"/>
      <c r="CD17" s="616"/>
      <c r="CE17" s="616"/>
      <c r="CF17" s="616"/>
      <c r="CG17" s="616"/>
      <c r="CH17" s="616"/>
      <c r="CI17" s="701"/>
    </row>
    <row r="18" spans="1:93" ht="6" customHeight="1">
      <c r="A18" s="669" t="s">
        <v>562</v>
      </c>
      <c r="B18" s="669"/>
      <c r="C18" s="669"/>
      <c r="D18" s="669"/>
      <c r="E18" s="669"/>
      <c r="F18" s="669"/>
      <c r="G18" s="669"/>
      <c r="H18" s="669"/>
      <c r="I18" s="669"/>
      <c r="J18" s="669"/>
      <c r="K18" s="669"/>
      <c r="L18" s="669"/>
      <c r="M18" s="669"/>
      <c r="N18" s="670"/>
      <c r="O18" s="672"/>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t="s">
        <v>621</v>
      </c>
      <c r="AR18" s="673"/>
      <c r="AS18" s="673"/>
      <c r="AT18" s="678"/>
      <c r="AU18" s="681" t="s">
        <v>563</v>
      </c>
      <c r="AV18" s="682"/>
      <c r="AW18" s="682"/>
      <c r="AX18" s="682"/>
      <c r="AY18" s="682"/>
      <c r="AZ18" s="682"/>
      <c r="BA18" s="682"/>
      <c r="BB18" s="682"/>
      <c r="BC18" s="682"/>
      <c r="BD18" s="682"/>
      <c r="BE18" s="682"/>
      <c r="BF18" s="682"/>
      <c r="BG18" s="682"/>
      <c r="BH18" s="683"/>
      <c r="BI18" s="672" t="s">
        <v>622</v>
      </c>
      <c r="BJ18" s="673"/>
      <c r="BK18" s="673"/>
      <c r="BL18" s="673"/>
      <c r="BM18" s="673"/>
      <c r="BN18" s="673"/>
      <c r="BO18" s="673"/>
      <c r="BP18" s="673"/>
      <c r="BQ18" s="673"/>
      <c r="BR18" s="673"/>
      <c r="BS18" s="673"/>
      <c r="BT18" s="673"/>
      <c r="BU18" s="673"/>
      <c r="BV18" s="673"/>
      <c r="BW18" s="673"/>
      <c r="BX18" s="673"/>
      <c r="BY18" s="673"/>
      <c r="BZ18" s="673"/>
      <c r="CA18" s="673"/>
      <c r="CB18" s="673"/>
      <c r="CC18" s="673"/>
      <c r="CD18" s="673"/>
      <c r="CE18" s="673"/>
      <c r="CF18" s="673"/>
      <c r="CG18" s="673"/>
      <c r="CH18" s="673"/>
      <c r="CI18" s="673"/>
    </row>
    <row r="19" spans="1:93" ht="6" customHeight="1">
      <c r="A19" s="669"/>
      <c r="B19" s="669"/>
      <c r="C19" s="669"/>
      <c r="D19" s="669"/>
      <c r="E19" s="669"/>
      <c r="F19" s="669"/>
      <c r="G19" s="669"/>
      <c r="H19" s="669"/>
      <c r="I19" s="669"/>
      <c r="J19" s="669"/>
      <c r="K19" s="669"/>
      <c r="L19" s="669"/>
      <c r="M19" s="669"/>
      <c r="N19" s="670"/>
      <c r="O19" s="674"/>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9"/>
      <c r="AU19" s="682"/>
      <c r="AV19" s="682"/>
      <c r="AW19" s="682"/>
      <c r="AX19" s="682"/>
      <c r="AY19" s="682"/>
      <c r="AZ19" s="682"/>
      <c r="BA19" s="682"/>
      <c r="BB19" s="682"/>
      <c r="BC19" s="682"/>
      <c r="BD19" s="682"/>
      <c r="BE19" s="682"/>
      <c r="BF19" s="682"/>
      <c r="BG19" s="682"/>
      <c r="BH19" s="683"/>
      <c r="BI19" s="674"/>
      <c r="BJ19" s="675"/>
      <c r="BK19" s="675"/>
      <c r="BL19" s="675"/>
      <c r="BM19" s="675"/>
      <c r="BN19" s="675"/>
      <c r="BO19" s="675"/>
      <c r="BP19" s="675"/>
      <c r="BQ19" s="675"/>
      <c r="BR19" s="675"/>
      <c r="BS19" s="675"/>
      <c r="BT19" s="675"/>
      <c r="BU19" s="675"/>
      <c r="BV19" s="675"/>
      <c r="BW19" s="675"/>
      <c r="BX19" s="675"/>
      <c r="BY19" s="675"/>
      <c r="BZ19" s="675"/>
      <c r="CA19" s="675"/>
      <c r="CB19" s="675"/>
      <c r="CC19" s="675"/>
      <c r="CD19" s="675"/>
      <c r="CE19" s="675"/>
      <c r="CF19" s="675"/>
      <c r="CG19" s="675"/>
      <c r="CH19" s="675"/>
      <c r="CI19" s="675"/>
    </row>
    <row r="20" spans="1:93" ht="6" customHeight="1">
      <c r="A20" s="669"/>
      <c r="B20" s="669"/>
      <c r="C20" s="669"/>
      <c r="D20" s="669"/>
      <c r="E20" s="669"/>
      <c r="F20" s="669"/>
      <c r="G20" s="669"/>
      <c r="H20" s="669"/>
      <c r="I20" s="669"/>
      <c r="J20" s="669"/>
      <c r="K20" s="669"/>
      <c r="L20" s="669"/>
      <c r="M20" s="669"/>
      <c r="N20" s="670"/>
      <c r="O20" s="674"/>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9"/>
      <c r="AU20" s="682"/>
      <c r="AV20" s="682"/>
      <c r="AW20" s="682"/>
      <c r="AX20" s="682"/>
      <c r="AY20" s="682"/>
      <c r="AZ20" s="682"/>
      <c r="BA20" s="682"/>
      <c r="BB20" s="682"/>
      <c r="BC20" s="682"/>
      <c r="BD20" s="682"/>
      <c r="BE20" s="682"/>
      <c r="BF20" s="682"/>
      <c r="BG20" s="682"/>
      <c r="BH20" s="683"/>
      <c r="BI20" s="674"/>
      <c r="BJ20" s="675"/>
      <c r="BK20" s="675"/>
      <c r="BL20" s="675"/>
      <c r="BM20" s="675"/>
      <c r="BN20" s="675"/>
      <c r="BO20" s="675"/>
      <c r="BP20" s="675"/>
      <c r="BQ20" s="675"/>
      <c r="BR20" s="675"/>
      <c r="BS20" s="675"/>
      <c r="BT20" s="675"/>
      <c r="BU20" s="675"/>
      <c r="BV20" s="675"/>
      <c r="BW20" s="675"/>
      <c r="BX20" s="675"/>
      <c r="BY20" s="675"/>
      <c r="BZ20" s="675"/>
      <c r="CA20" s="675"/>
      <c r="CB20" s="675"/>
      <c r="CC20" s="675"/>
      <c r="CD20" s="675"/>
      <c r="CE20" s="675"/>
      <c r="CF20" s="675"/>
      <c r="CG20" s="675"/>
      <c r="CH20" s="675"/>
      <c r="CI20" s="675"/>
    </row>
    <row r="21" spans="1:93" ht="6" customHeight="1">
      <c r="A21" s="669"/>
      <c r="B21" s="669"/>
      <c r="C21" s="669"/>
      <c r="D21" s="669"/>
      <c r="E21" s="669"/>
      <c r="F21" s="669"/>
      <c r="G21" s="669"/>
      <c r="H21" s="669"/>
      <c r="I21" s="669"/>
      <c r="J21" s="669"/>
      <c r="K21" s="669"/>
      <c r="L21" s="669"/>
      <c r="M21" s="669"/>
      <c r="N21" s="670"/>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80"/>
      <c r="AU21" s="682"/>
      <c r="AV21" s="682"/>
      <c r="AW21" s="682"/>
      <c r="AX21" s="682"/>
      <c r="AY21" s="682"/>
      <c r="AZ21" s="682"/>
      <c r="BA21" s="682"/>
      <c r="BB21" s="682"/>
      <c r="BC21" s="682"/>
      <c r="BD21" s="682"/>
      <c r="BE21" s="682"/>
      <c r="BF21" s="682"/>
      <c r="BG21" s="682"/>
      <c r="BH21" s="683"/>
      <c r="BI21" s="676"/>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row>
    <row r="22" spans="1:93" ht="6" customHeight="1">
      <c r="A22" s="662" t="s">
        <v>213</v>
      </c>
      <c r="B22" s="662"/>
      <c r="C22" s="662"/>
      <c r="D22" s="662"/>
      <c r="E22" s="662"/>
      <c r="F22" s="662"/>
      <c r="G22" s="662"/>
      <c r="H22" s="662"/>
      <c r="I22" s="662"/>
      <c r="J22" s="662"/>
      <c r="K22" s="662"/>
      <c r="L22" s="662"/>
      <c r="M22" s="662"/>
      <c r="N22" s="662"/>
      <c r="O22" s="663"/>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68"/>
      <c r="AU22" s="647" t="s">
        <v>214</v>
      </c>
      <c r="AV22" s="648"/>
      <c r="AW22" s="648"/>
      <c r="AX22" s="648"/>
      <c r="AY22" s="648"/>
      <c r="AZ22" s="648"/>
      <c r="BA22" s="648"/>
      <c r="BB22" s="648"/>
      <c r="BC22" s="648"/>
      <c r="BD22" s="648"/>
      <c r="BE22" s="648"/>
      <c r="BF22" s="648"/>
      <c r="BG22" s="648"/>
      <c r="BH22" s="649"/>
      <c r="BI22" s="663"/>
      <c r="BJ22" s="644"/>
      <c r="BK22" s="644"/>
      <c r="BL22" s="644"/>
      <c r="BM22" s="644"/>
      <c r="BN22" s="644"/>
      <c r="BO22" s="644"/>
      <c r="BP22" s="644"/>
      <c r="BQ22" s="644"/>
      <c r="BR22" s="644"/>
      <c r="BS22" s="644"/>
      <c r="BT22" s="644"/>
      <c r="BU22" s="644"/>
      <c r="BV22" s="644"/>
      <c r="BW22" s="644"/>
      <c r="BX22" s="644"/>
      <c r="BY22" s="644"/>
      <c r="BZ22" s="644"/>
      <c r="CA22" s="644"/>
      <c r="CB22" s="644"/>
      <c r="CC22" s="644"/>
      <c r="CD22" s="644"/>
      <c r="CE22" s="644"/>
      <c r="CF22" s="644"/>
      <c r="CG22" s="644"/>
      <c r="CH22" s="644"/>
      <c r="CI22" s="668"/>
    </row>
    <row r="23" spans="1:93" ht="6" customHeight="1">
      <c r="A23" s="662"/>
      <c r="B23" s="662"/>
      <c r="C23" s="662"/>
      <c r="D23" s="662"/>
      <c r="E23" s="662"/>
      <c r="F23" s="662"/>
      <c r="G23" s="662"/>
      <c r="H23" s="662"/>
      <c r="I23" s="662"/>
      <c r="J23" s="662"/>
      <c r="K23" s="662"/>
      <c r="L23" s="662"/>
      <c r="M23" s="662"/>
      <c r="N23" s="662"/>
      <c r="O23" s="664"/>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66"/>
      <c r="AU23" s="650"/>
      <c r="AV23" s="651"/>
      <c r="AW23" s="651"/>
      <c r="AX23" s="651"/>
      <c r="AY23" s="651"/>
      <c r="AZ23" s="651"/>
      <c r="BA23" s="651"/>
      <c r="BB23" s="651"/>
      <c r="BC23" s="651"/>
      <c r="BD23" s="651"/>
      <c r="BE23" s="651"/>
      <c r="BF23" s="651"/>
      <c r="BG23" s="651"/>
      <c r="BH23" s="652"/>
      <c r="BI23" s="664"/>
      <c r="BJ23" s="645"/>
      <c r="BK23" s="645"/>
      <c r="BL23" s="645"/>
      <c r="BM23" s="645"/>
      <c r="BN23" s="645"/>
      <c r="BO23" s="645"/>
      <c r="BP23" s="645"/>
      <c r="BQ23" s="645"/>
      <c r="BR23" s="645"/>
      <c r="BS23" s="645"/>
      <c r="BT23" s="645"/>
      <c r="BU23" s="645"/>
      <c r="BV23" s="645"/>
      <c r="BW23" s="645"/>
      <c r="BX23" s="645"/>
      <c r="BY23" s="645"/>
      <c r="BZ23" s="645"/>
      <c r="CA23" s="645"/>
      <c r="CB23" s="645"/>
      <c r="CC23" s="645"/>
      <c r="CD23" s="645"/>
      <c r="CE23" s="645"/>
      <c r="CF23" s="645"/>
      <c r="CG23" s="645"/>
      <c r="CH23" s="645"/>
      <c r="CI23" s="666"/>
    </row>
    <row r="24" spans="1:93" ht="6" customHeight="1">
      <c r="A24" s="662"/>
      <c r="B24" s="662"/>
      <c r="C24" s="662"/>
      <c r="D24" s="662"/>
      <c r="E24" s="662"/>
      <c r="F24" s="662"/>
      <c r="G24" s="662"/>
      <c r="H24" s="662"/>
      <c r="I24" s="662"/>
      <c r="J24" s="662"/>
      <c r="K24" s="662"/>
      <c r="L24" s="662"/>
      <c r="M24" s="662"/>
      <c r="N24" s="662"/>
      <c r="O24" s="664"/>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66"/>
      <c r="AU24" s="650"/>
      <c r="AV24" s="651"/>
      <c r="AW24" s="651"/>
      <c r="AX24" s="651"/>
      <c r="AY24" s="651"/>
      <c r="AZ24" s="651"/>
      <c r="BA24" s="651"/>
      <c r="BB24" s="651"/>
      <c r="BC24" s="651"/>
      <c r="BD24" s="651"/>
      <c r="BE24" s="651"/>
      <c r="BF24" s="651"/>
      <c r="BG24" s="651"/>
      <c r="BH24" s="652"/>
      <c r="BI24" s="664"/>
      <c r="BJ24" s="645"/>
      <c r="BK24" s="645"/>
      <c r="BL24" s="645"/>
      <c r="BM24" s="645"/>
      <c r="BN24" s="645"/>
      <c r="BO24" s="645"/>
      <c r="BP24" s="645"/>
      <c r="BQ24" s="645"/>
      <c r="BR24" s="645"/>
      <c r="BS24" s="645"/>
      <c r="BT24" s="645"/>
      <c r="BU24" s="645"/>
      <c r="BV24" s="645"/>
      <c r="BW24" s="645"/>
      <c r="BX24" s="645"/>
      <c r="BY24" s="645"/>
      <c r="BZ24" s="645"/>
      <c r="CA24" s="645"/>
      <c r="CB24" s="645"/>
      <c r="CC24" s="645"/>
      <c r="CD24" s="645"/>
      <c r="CE24" s="645"/>
      <c r="CF24" s="645"/>
      <c r="CG24" s="645"/>
      <c r="CH24" s="645"/>
      <c r="CI24" s="666"/>
    </row>
    <row r="25" spans="1:93" ht="6" customHeight="1">
      <c r="A25" s="662"/>
      <c r="B25" s="662"/>
      <c r="C25" s="662"/>
      <c r="D25" s="662"/>
      <c r="E25" s="662"/>
      <c r="F25" s="662"/>
      <c r="G25" s="662"/>
      <c r="H25" s="662"/>
      <c r="I25" s="662"/>
      <c r="J25" s="662"/>
      <c r="K25" s="662"/>
      <c r="L25" s="662"/>
      <c r="M25" s="662"/>
      <c r="N25" s="662"/>
      <c r="O25" s="664"/>
      <c r="P25" s="645"/>
      <c r="Q25" s="645"/>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66"/>
      <c r="AU25" s="650"/>
      <c r="AV25" s="651"/>
      <c r="AW25" s="651"/>
      <c r="AX25" s="651"/>
      <c r="AY25" s="651"/>
      <c r="AZ25" s="651"/>
      <c r="BA25" s="651"/>
      <c r="BB25" s="651"/>
      <c r="BC25" s="651"/>
      <c r="BD25" s="651"/>
      <c r="BE25" s="651"/>
      <c r="BF25" s="651"/>
      <c r="BG25" s="651"/>
      <c r="BH25" s="652"/>
      <c r="BI25" s="664"/>
      <c r="BJ25" s="645"/>
      <c r="BK25" s="645"/>
      <c r="BL25" s="645"/>
      <c r="BM25" s="645"/>
      <c r="BN25" s="645"/>
      <c r="BO25" s="645"/>
      <c r="BP25" s="645"/>
      <c r="BQ25" s="645"/>
      <c r="BR25" s="645"/>
      <c r="BS25" s="645"/>
      <c r="BT25" s="645"/>
      <c r="BU25" s="645"/>
      <c r="BV25" s="645"/>
      <c r="BW25" s="645"/>
      <c r="BX25" s="645"/>
      <c r="BY25" s="645"/>
      <c r="BZ25" s="645"/>
      <c r="CA25" s="645"/>
      <c r="CB25" s="645"/>
      <c r="CC25" s="645"/>
      <c r="CD25" s="645"/>
      <c r="CE25" s="645"/>
      <c r="CF25" s="645"/>
      <c r="CG25" s="645"/>
      <c r="CH25" s="645"/>
      <c r="CI25" s="666"/>
    </row>
    <row r="26" spans="1:93" ht="6" customHeight="1">
      <c r="A26" s="662"/>
      <c r="B26" s="662"/>
      <c r="C26" s="662"/>
      <c r="D26" s="662"/>
      <c r="E26" s="662"/>
      <c r="F26" s="662"/>
      <c r="G26" s="662"/>
      <c r="H26" s="662"/>
      <c r="I26" s="662"/>
      <c r="J26" s="662"/>
      <c r="K26" s="662"/>
      <c r="L26" s="662"/>
      <c r="M26" s="662"/>
      <c r="N26" s="662"/>
      <c r="O26" s="664"/>
      <c r="P26" s="645"/>
      <c r="Q26" s="645"/>
      <c r="R26" s="645"/>
      <c r="S26" s="645"/>
      <c r="T26" s="645"/>
      <c r="U26" s="645"/>
      <c r="V26" s="645"/>
      <c r="W26" s="645"/>
      <c r="X26" s="645"/>
      <c r="Y26" s="645"/>
      <c r="Z26" s="645"/>
      <c r="AA26" s="645"/>
      <c r="AB26" s="645"/>
      <c r="AC26" s="645"/>
      <c r="AD26" s="645"/>
      <c r="AE26" s="645"/>
      <c r="AF26" s="645"/>
      <c r="AG26" s="645"/>
      <c r="AH26" s="645"/>
      <c r="AI26" s="645"/>
      <c r="AJ26" s="645"/>
      <c r="AK26" s="645"/>
      <c r="AL26" s="645"/>
      <c r="AM26" s="645"/>
      <c r="AN26" s="645"/>
      <c r="AO26" s="645"/>
      <c r="AP26" s="645"/>
      <c r="AQ26" s="645"/>
      <c r="AR26" s="645"/>
      <c r="AS26" s="645"/>
      <c r="AT26" s="666"/>
      <c r="AU26" s="650"/>
      <c r="AV26" s="651"/>
      <c r="AW26" s="651"/>
      <c r="AX26" s="651"/>
      <c r="AY26" s="651"/>
      <c r="AZ26" s="651"/>
      <c r="BA26" s="651"/>
      <c r="BB26" s="651"/>
      <c r="BC26" s="651"/>
      <c r="BD26" s="651"/>
      <c r="BE26" s="651"/>
      <c r="BF26" s="651"/>
      <c r="BG26" s="651"/>
      <c r="BH26" s="652"/>
      <c r="BI26" s="664"/>
      <c r="BJ26" s="645"/>
      <c r="BK26" s="645"/>
      <c r="BL26" s="645"/>
      <c r="BM26" s="645"/>
      <c r="BN26" s="645"/>
      <c r="BO26" s="645"/>
      <c r="BP26" s="645"/>
      <c r="BQ26" s="645"/>
      <c r="BR26" s="645"/>
      <c r="BS26" s="645"/>
      <c r="BT26" s="645"/>
      <c r="BU26" s="645"/>
      <c r="BV26" s="645"/>
      <c r="BW26" s="645"/>
      <c r="BX26" s="645"/>
      <c r="BY26" s="645"/>
      <c r="BZ26" s="645"/>
      <c r="CA26" s="645"/>
      <c r="CB26" s="645"/>
      <c r="CC26" s="645"/>
      <c r="CD26" s="645"/>
      <c r="CE26" s="645"/>
      <c r="CF26" s="645"/>
      <c r="CG26" s="645"/>
      <c r="CH26" s="645"/>
      <c r="CI26" s="666"/>
    </row>
    <row r="27" spans="1:93" ht="6" customHeight="1">
      <c r="A27" s="662"/>
      <c r="B27" s="662"/>
      <c r="C27" s="662"/>
      <c r="D27" s="662"/>
      <c r="E27" s="662"/>
      <c r="F27" s="662"/>
      <c r="G27" s="662"/>
      <c r="H27" s="662"/>
      <c r="I27" s="662"/>
      <c r="J27" s="662"/>
      <c r="K27" s="662"/>
      <c r="L27" s="662"/>
      <c r="M27" s="662"/>
      <c r="N27" s="662"/>
      <c r="O27" s="665"/>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67"/>
      <c r="AU27" s="653"/>
      <c r="AV27" s="654"/>
      <c r="AW27" s="654"/>
      <c r="AX27" s="654"/>
      <c r="AY27" s="654"/>
      <c r="AZ27" s="654"/>
      <c r="BA27" s="654"/>
      <c r="BB27" s="654"/>
      <c r="BC27" s="654"/>
      <c r="BD27" s="654"/>
      <c r="BE27" s="654"/>
      <c r="BF27" s="654"/>
      <c r="BG27" s="654"/>
      <c r="BH27" s="655"/>
      <c r="BI27" s="665"/>
      <c r="BJ27" s="646"/>
      <c r="BK27" s="646"/>
      <c r="BL27" s="646"/>
      <c r="BM27" s="646"/>
      <c r="BN27" s="646"/>
      <c r="BO27" s="646"/>
      <c r="BP27" s="646"/>
      <c r="BQ27" s="646"/>
      <c r="BR27" s="646"/>
      <c r="BS27" s="646"/>
      <c r="BT27" s="646"/>
      <c r="BU27" s="646"/>
      <c r="BV27" s="646"/>
      <c r="BW27" s="646"/>
      <c r="BX27" s="646"/>
      <c r="BY27" s="646"/>
      <c r="BZ27" s="646"/>
      <c r="CA27" s="646"/>
      <c r="CB27" s="646"/>
      <c r="CC27" s="646"/>
      <c r="CD27" s="646"/>
      <c r="CE27" s="646"/>
      <c r="CF27" s="646"/>
      <c r="CG27" s="646"/>
      <c r="CH27" s="646"/>
      <c r="CI27" s="667"/>
    </row>
    <row r="28" spans="1:93" ht="6" customHeight="1">
      <c r="A28" s="662" t="s">
        <v>215</v>
      </c>
      <c r="B28" s="662"/>
      <c r="C28" s="662"/>
      <c r="D28" s="662"/>
      <c r="E28" s="662"/>
      <c r="F28" s="662"/>
      <c r="G28" s="662"/>
      <c r="H28" s="662"/>
      <c r="I28" s="662"/>
      <c r="J28" s="662"/>
      <c r="K28" s="662"/>
      <c r="L28" s="662"/>
      <c r="M28" s="662"/>
      <c r="N28" s="662"/>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671"/>
      <c r="AQ28" s="671"/>
      <c r="AR28" s="671"/>
      <c r="AS28" s="671"/>
      <c r="AT28" s="671"/>
      <c r="AU28" s="671"/>
      <c r="AV28" s="671"/>
      <c r="AW28" s="671"/>
      <c r="AX28" s="671"/>
      <c r="AY28" s="671"/>
      <c r="AZ28" s="671"/>
      <c r="BA28" s="671"/>
      <c r="BB28" s="671"/>
      <c r="BC28" s="671"/>
      <c r="BD28" s="671"/>
      <c r="BE28" s="671"/>
      <c r="BF28" s="671"/>
      <c r="BG28" s="671"/>
      <c r="BH28" s="671"/>
      <c r="BI28" s="671"/>
      <c r="BJ28" s="671"/>
      <c r="BK28" s="671"/>
      <c r="BL28" s="671"/>
      <c r="BM28" s="671"/>
      <c r="BN28" s="671"/>
      <c r="BO28" s="671"/>
      <c r="BP28" s="671"/>
      <c r="BQ28" s="671"/>
      <c r="BR28" s="671"/>
      <c r="BS28" s="671"/>
      <c r="BT28" s="671"/>
      <c r="BU28" s="671"/>
      <c r="BV28" s="671"/>
      <c r="BW28" s="671"/>
      <c r="BX28" s="671"/>
      <c r="BY28" s="671"/>
      <c r="BZ28" s="671"/>
      <c r="CA28" s="671"/>
      <c r="CB28" s="671"/>
      <c r="CC28" s="671"/>
      <c r="CD28" s="671"/>
      <c r="CE28" s="671"/>
      <c r="CF28" s="671"/>
      <c r="CG28" s="671"/>
      <c r="CH28" s="671"/>
      <c r="CI28" s="671"/>
    </row>
    <row r="29" spans="1:93" ht="6" customHeight="1">
      <c r="A29" s="662"/>
      <c r="B29" s="662"/>
      <c r="C29" s="662"/>
      <c r="D29" s="662"/>
      <c r="E29" s="662"/>
      <c r="F29" s="662"/>
      <c r="G29" s="662"/>
      <c r="H29" s="662"/>
      <c r="I29" s="662"/>
      <c r="J29" s="662"/>
      <c r="K29" s="662"/>
      <c r="L29" s="662"/>
      <c r="M29" s="662"/>
      <c r="N29" s="662"/>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1"/>
      <c r="AY29" s="671"/>
      <c r="AZ29" s="671"/>
      <c r="BA29" s="671"/>
      <c r="BB29" s="671"/>
      <c r="BC29" s="671"/>
      <c r="BD29" s="671"/>
      <c r="BE29" s="671"/>
      <c r="BF29" s="671"/>
      <c r="BG29" s="671"/>
      <c r="BH29" s="671"/>
      <c r="BI29" s="671"/>
      <c r="BJ29" s="671"/>
      <c r="BK29" s="671"/>
      <c r="BL29" s="671"/>
      <c r="BM29" s="671"/>
      <c r="BN29" s="671"/>
      <c r="BO29" s="671"/>
      <c r="BP29" s="671"/>
      <c r="BQ29" s="671"/>
      <c r="BR29" s="671"/>
      <c r="BS29" s="671"/>
      <c r="BT29" s="671"/>
      <c r="BU29" s="671"/>
      <c r="BV29" s="671"/>
      <c r="BW29" s="671"/>
      <c r="BX29" s="671"/>
      <c r="BY29" s="671"/>
      <c r="BZ29" s="671"/>
      <c r="CA29" s="671"/>
      <c r="CB29" s="671"/>
      <c r="CC29" s="671"/>
      <c r="CD29" s="671"/>
      <c r="CE29" s="671"/>
      <c r="CF29" s="671"/>
      <c r="CG29" s="671"/>
      <c r="CH29" s="671"/>
      <c r="CI29" s="671"/>
      <c r="CJ29" s="222"/>
      <c r="CK29" s="222"/>
      <c r="CL29" s="222"/>
      <c r="CM29" s="222"/>
      <c r="CN29" s="222"/>
      <c r="CO29" s="222"/>
    </row>
    <row r="30" spans="1:93" ht="6" customHeight="1">
      <c r="A30" s="662"/>
      <c r="B30" s="662"/>
      <c r="C30" s="662"/>
      <c r="D30" s="662"/>
      <c r="E30" s="662"/>
      <c r="F30" s="662"/>
      <c r="G30" s="662"/>
      <c r="H30" s="662"/>
      <c r="I30" s="662"/>
      <c r="J30" s="662"/>
      <c r="K30" s="662"/>
      <c r="L30" s="662"/>
      <c r="M30" s="662"/>
      <c r="N30" s="662"/>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671"/>
      <c r="AQ30" s="671"/>
      <c r="AR30" s="671"/>
      <c r="AS30" s="671"/>
      <c r="AT30" s="671"/>
      <c r="AU30" s="671"/>
      <c r="AV30" s="671"/>
      <c r="AW30" s="671"/>
      <c r="AX30" s="671"/>
      <c r="AY30" s="671"/>
      <c r="AZ30" s="671"/>
      <c r="BA30" s="671"/>
      <c r="BB30" s="671"/>
      <c r="BC30" s="671"/>
      <c r="BD30" s="671"/>
      <c r="BE30" s="671"/>
      <c r="BF30" s="671"/>
      <c r="BG30" s="671"/>
      <c r="BH30" s="671"/>
      <c r="BI30" s="671"/>
      <c r="BJ30" s="671"/>
      <c r="BK30" s="671"/>
      <c r="BL30" s="671"/>
      <c r="BM30" s="671"/>
      <c r="BN30" s="671"/>
      <c r="BO30" s="671"/>
      <c r="BP30" s="671"/>
      <c r="BQ30" s="671"/>
      <c r="BR30" s="671"/>
      <c r="BS30" s="671"/>
      <c r="BT30" s="671"/>
      <c r="BU30" s="671"/>
      <c r="BV30" s="671"/>
      <c r="BW30" s="671"/>
      <c r="BX30" s="671"/>
      <c r="BY30" s="671"/>
      <c r="BZ30" s="671"/>
      <c r="CA30" s="671"/>
      <c r="CB30" s="671"/>
      <c r="CC30" s="671"/>
      <c r="CD30" s="671"/>
      <c r="CE30" s="671"/>
      <c r="CF30" s="671"/>
      <c r="CG30" s="671"/>
      <c r="CH30" s="671"/>
      <c r="CI30" s="671"/>
      <c r="CJ30" s="222"/>
      <c r="CK30" s="222"/>
      <c r="CL30" s="222"/>
      <c r="CM30" s="222"/>
      <c r="CN30" s="222"/>
      <c r="CO30" s="222"/>
    </row>
    <row r="31" spans="1:93" ht="6" customHeight="1">
      <c r="A31" s="662"/>
      <c r="B31" s="662"/>
      <c r="C31" s="662"/>
      <c r="D31" s="662"/>
      <c r="E31" s="662"/>
      <c r="F31" s="662"/>
      <c r="G31" s="662"/>
      <c r="H31" s="662"/>
      <c r="I31" s="662"/>
      <c r="J31" s="662"/>
      <c r="K31" s="662"/>
      <c r="L31" s="662"/>
      <c r="M31" s="662"/>
      <c r="N31" s="662"/>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1"/>
      <c r="AY31" s="671"/>
      <c r="AZ31" s="671"/>
      <c r="BA31" s="671"/>
      <c r="BB31" s="671"/>
      <c r="BC31" s="671"/>
      <c r="BD31" s="671"/>
      <c r="BE31" s="671"/>
      <c r="BF31" s="671"/>
      <c r="BG31" s="671"/>
      <c r="BH31" s="671"/>
      <c r="BI31" s="671"/>
      <c r="BJ31" s="671"/>
      <c r="BK31" s="671"/>
      <c r="BL31" s="671"/>
      <c r="BM31" s="671"/>
      <c r="BN31" s="671"/>
      <c r="BO31" s="671"/>
      <c r="BP31" s="671"/>
      <c r="BQ31" s="671"/>
      <c r="BR31" s="671"/>
      <c r="BS31" s="671"/>
      <c r="BT31" s="671"/>
      <c r="BU31" s="671"/>
      <c r="BV31" s="671"/>
      <c r="BW31" s="671"/>
      <c r="BX31" s="671"/>
      <c r="BY31" s="671"/>
      <c r="BZ31" s="671"/>
      <c r="CA31" s="671"/>
      <c r="CB31" s="671"/>
      <c r="CC31" s="671"/>
      <c r="CD31" s="671"/>
      <c r="CE31" s="671"/>
      <c r="CF31" s="671"/>
      <c r="CG31" s="671"/>
      <c r="CH31" s="671"/>
      <c r="CI31" s="671"/>
      <c r="CJ31" s="222"/>
      <c r="CK31" s="222"/>
      <c r="CL31" s="222"/>
      <c r="CM31" s="222"/>
      <c r="CN31" s="222"/>
      <c r="CO31" s="222"/>
    </row>
    <row r="32" spans="1:93" ht="6" customHeight="1">
      <c r="A32" s="662"/>
      <c r="B32" s="662"/>
      <c r="C32" s="662"/>
      <c r="D32" s="662"/>
      <c r="E32" s="662"/>
      <c r="F32" s="662"/>
      <c r="G32" s="662"/>
      <c r="H32" s="662"/>
      <c r="I32" s="662"/>
      <c r="J32" s="662"/>
      <c r="K32" s="662"/>
      <c r="L32" s="662"/>
      <c r="M32" s="662"/>
      <c r="N32" s="662"/>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671"/>
      <c r="BA32" s="671"/>
      <c r="BB32" s="671"/>
      <c r="BC32" s="671"/>
      <c r="BD32" s="671"/>
      <c r="BE32" s="671"/>
      <c r="BF32" s="671"/>
      <c r="BG32" s="671"/>
      <c r="BH32" s="671"/>
      <c r="BI32" s="671"/>
      <c r="BJ32" s="671"/>
      <c r="BK32" s="671"/>
      <c r="BL32" s="671"/>
      <c r="BM32" s="671"/>
      <c r="BN32" s="671"/>
      <c r="BO32" s="671"/>
      <c r="BP32" s="671"/>
      <c r="BQ32" s="671"/>
      <c r="BR32" s="671"/>
      <c r="BS32" s="671"/>
      <c r="BT32" s="671"/>
      <c r="BU32" s="671"/>
      <c r="BV32" s="671"/>
      <c r="BW32" s="671"/>
      <c r="BX32" s="671"/>
      <c r="BY32" s="671"/>
      <c r="BZ32" s="671"/>
      <c r="CA32" s="671"/>
      <c r="CB32" s="671"/>
      <c r="CC32" s="671"/>
      <c r="CD32" s="671"/>
      <c r="CE32" s="671"/>
      <c r="CF32" s="671"/>
      <c r="CG32" s="671"/>
      <c r="CH32" s="671"/>
      <c r="CI32" s="671"/>
      <c r="CJ32" s="222"/>
      <c r="CK32" s="222"/>
      <c r="CL32" s="222"/>
      <c r="CM32" s="222"/>
      <c r="CN32" s="222"/>
      <c r="CO32" s="222"/>
    </row>
    <row r="33" spans="1:93" ht="6" customHeight="1">
      <c r="A33" s="662"/>
      <c r="B33" s="662"/>
      <c r="C33" s="662"/>
      <c r="D33" s="662"/>
      <c r="E33" s="662"/>
      <c r="F33" s="662"/>
      <c r="G33" s="662"/>
      <c r="H33" s="662"/>
      <c r="I33" s="662"/>
      <c r="J33" s="662"/>
      <c r="K33" s="662"/>
      <c r="L33" s="662"/>
      <c r="M33" s="662"/>
      <c r="N33" s="662"/>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c r="AT33" s="671"/>
      <c r="AU33" s="671"/>
      <c r="AV33" s="671"/>
      <c r="AW33" s="671"/>
      <c r="AX33" s="671"/>
      <c r="AY33" s="671"/>
      <c r="AZ33" s="671"/>
      <c r="BA33" s="671"/>
      <c r="BB33" s="671"/>
      <c r="BC33" s="671"/>
      <c r="BD33" s="671"/>
      <c r="BE33" s="671"/>
      <c r="BF33" s="671"/>
      <c r="BG33" s="671"/>
      <c r="BH33" s="671"/>
      <c r="BI33" s="671"/>
      <c r="BJ33" s="671"/>
      <c r="BK33" s="671"/>
      <c r="BL33" s="671"/>
      <c r="BM33" s="671"/>
      <c r="BN33" s="671"/>
      <c r="BO33" s="671"/>
      <c r="BP33" s="671"/>
      <c r="BQ33" s="671"/>
      <c r="BR33" s="671"/>
      <c r="BS33" s="671"/>
      <c r="BT33" s="671"/>
      <c r="BU33" s="671"/>
      <c r="BV33" s="671"/>
      <c r="BW33" s="671"/>
      <c r="BX33" s="671"/>
      <c r="BY33" s="671"/>
      <c r="BZ33" s="671"/>
      <c r="CA33" s="671"/>
      <c r="CB33" s="671"/>
      <c r="CC33" s="671"/>
      <c r="CD33" s="671"/>
      <c r="CE33" s="671"/>
      <c r="CF33" s="671"/>
      <c r="CG33" s="671"/>
      <c r="CH33" s="671"/>
      <c r="CI33" s="671"/>
      <c r="CJ33" s="222"/>
      <c r="CK33" s="222"/>
      <c r="CL33" s="222"/>
      <c r="CM33" s="222"/>
      <c r="CN33" s="222"/>
      <c r="CO33" s="222"/>
    </row>
    <row r="34" spans="1:93" ht="6" customHeight="1">
      <c r="A34" s="662"/>
      <c r="B34" s="662"/>
      <c r="C34" s="662"/>
      <c r="D34" s="662"/>
      <c r="E34" s="662"/>
      <c r="F34" s="662"/>
      <c r="G34" s="662"/>
      <c r="H34" s="662"/>
      <c r="I34" s="662"/>
      <c r="J34" s="662"/>
      <c r="K34" s="662"/>
      <c r="L34" s="662"/>
      <c r="M34" s="662"/>
      <c r="N34" s="662"/>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c r="BJ34" s="671"/>
      <c r="BK34" s="671"/>
      <c r="BL34" s="671"/>
      <c r="BM34" s="671"/>
      <c r="BN34" s="671"/>
      <c r="BO34" s="671"/>
      <c r="BP34" s="671"/>
      <c r="BQ34" s="671"/>
      <c r="BR34" s="671"/>
      <c r="BS34" s="671"/>
      <c r="BT34" s="671"/>
      <c r="BU34" s="671"/>
      <c r="BV34" s="671"/>
      <c r="BW34" s="671"/>
      <c r="BX34" s="671"/>
      <c r="BY34" s="671"/>
      <c r="BZ34" s="671"/>
      <c r="CA34" s="671"/>
      <c r="CB34" s="671"/>
      <c r="CC34" s="671"/>
      <c r="CD34" s="671"/>
      <c r="CE34" s="671"/>
      <c r="CF34" s="671"/>
      <c r="CG34" s="671"/>
      <c r="CH34" s="671"/>
      <c r="CI34" s="671"/>
      <c r="CJ34" s="222"/>
      <c r="CK34" s="222"/>
      <c r="CL34" s="222"/>
      <c r="CM34" s="222"/>
      <c r="CN34" s="222"/>
      <c r="CO34" s="222"/>
    </row>
    <row r="35" spans="1:93" ht="6" customHeight="1">
      <c r="A35" s="662"/>
      <c r="B35" s="662"/>
      <c r="C35" s="662"/>
      <c r="D35" s="662"/>
      <c r="E35" s="662"/>
      <c r="F35" s="662"/>
      <c r="G35" s="662"/>
      <c r="H35" s="662"/>
      <c r="I35" s="662"/>
      <c r="J35" s="662"/>
      <c r="K35" s="662"/>
      <c r="L35" s="662"/>
      <c r="M35" s="662"/>
      <c r="N35" s="662"/>
      <c r="O35" s="671"/>
      <c r="P35" s="671"/>
      <c r="Q35" s="671"/>
      <c r="R35" s="671"/>
      <c r="S35" s="671"/>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71"/>
      <c r="AR35" s="671"/>
      <c r="AS35" s="671"/>
      <c r="AT35" s="671"/>
      <c r="AU35" s="671"/>
      <c r="AV35" s="671"/>
      <c r="AW35" s="671"/>
      <c r="AX35" s="671"/>
      <c r="AY35" s="671"/>
      <c r="AZ35" s="671"/>
      <c r="BA35" s="671"/>
      <c r="BB35" s="671"/>
      <c r="BC35" s="671"/>
      <c r="BD35" s="671"/>
      <c r="BE35" s="671"/>
      <c r="BF35" s="671"/>
      <c r="BG35" s="671"/>
      <c r="BH35" s="671"/>
      <c r="BI35" s="671"/>
      <c r="BJ35" s="671"/>
      <c r="BK35" s="671"/>
      <c r="BL35" s="671"/>
      <c r="BM35" s="671"/>
      <c r="BN35" s="671"/>
      <c r="BO35" s="671"/>
      <c r="BP35" s="671"/>
      <c r="BQ35" s="671"/>
      <c r="BR35" s="671"/>
      <c r="BS35" s="671"/>
      <c r="BT35" s="671"/>
      <c r="BU35" s="671"/>
      <c r="BV35" s="671"/>
      <c r="BW35" s="671"/>
      <c r="BX35" s="671"/>
      <c r="BY35" s="671"/>
      <c r="BZ35" s="671"/>
      <c r="CA35" s="671"/>
      <c r="CB35" s="671"/>
      <c r="CC35" s="671"/>
      <c r="CD35" s="671"/>
      <c r="CE35" s="671"/>
      <c r="CF35" s="671"/>
      <c r="CG35" s="671"/>
      <c r="CH35" s="671"/>
      <c r="CI35" s="671"/>
      <c r="CJ35" s="222"/>
      <c r="CK35" s="222"/>
      <c r="CL35" s="222"/>
      <c r="CM35" s="222"/>
      <c r="CN35" s="222"/>
      <c r="CO35" s="222"/>
    </row>
    <row r="36" spans="1:93" ht="6" customHeight="1">
      <c r="A36" s="662"/>
      <c r="B36" s="662"/>
      <c r="C36" s="662"/>
      <c r="D36" s="662"/>
      <c r="E36" s="662"/>
      <c r="F36" s="662"/>
      <c r="G36" s="662"/>
      <c r="H36" s="662"/>
      <c r="I36" s="662"/>
      <c r="J36" s="662"/>
      <c r="K36" s="662"/>
      <c r="L36" s="662"/>
      <c r="M36" s="662"/>
      <c r="N36" s="662"/>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671"/>
      <c r="BN36" s="671"/>
      <c r="BO36" s="671"/>
      <c r="BP36" s="671"/>
      <c r="BQ36" s="671"/>
      <c r="BR36" s="671"/>
      <c r="BS36" s="671"/>
      <c r="BT36" s="671"/>
      <c r="BU36" s="671"/>
      <c r="BV36" s="671"/>
      <c r="BW36" s="671"/>
      <c r="BX36" s="671"/>
      <c r="BY36" s="671"/>
      <c r="BZ36" s="671"/>
      <c r="CA36" s="671"/>
      <c r="CB36" s="671"/>
      <c r="CC36" s="671"/>
      <c r="CD36" s="671"/>
      <c r="CE36" s="671"/>
      <c r="CF36" s="671"/>
      <c r="CG36" s="671"/>
      <c r="CH36" s="671"/>
      <c r="CI36" s="671"/>
      <c r="CJ36" s="222"/>
      <c r="CK36" s="222"/>
      <c r="CL36" s="222"/>
      <c r="CM36" s="222"/>
      <c r="CN36" s="222"/>
      <c r="CO36" s="222"/>
    </row>
    <row r="37" spans="1:93" ht="6" customHeight="1">
      <c r="A37" s="662" t="s">
        <v>216</v>
      </c>
      <c r="B37" s="662"/>
      <c r="C37" s="662"/>
      <c r="D37" s="662"/>
      <c r="E37" s="662"/>
      <c r="F37" s="662"/>
      <c r="G37" s="662"/>
      <c r="H37" s="662"/>
      <c r="I37" s="662"/>
      <c r="J37" s="662"/>
      <c r="K37" s="662"/>
      <c r="L37" s="662"/>
      <c r="M37" s="662"/>
      <c r="N37" s="662"/>
      <c r="O37" s="663"/>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M37" s="644"/>
      <c r="AN37" s="644"/>
      <c r="AO37" s="644"/>
      <c r="AP37" s="644"/>
      <c r="AQ37" s="644"/>
      <c r="AR37" s="644"/>
      <c r="AS37" s="644"/>
      <c r="AT37" s="644"/>
      <c r="AU37" s="644"/>
      <c r="AV37" s="644"/>
      <c r="AW37" s="644"/>
      <c r="AX37" s="644"/>
      <c r="AY37" s="644"/>
      <c r="AZ37" s="644"/>
      <c r="BA37" s="644"/>
      <c r="BB37" s="644"/>
      <c r="BC37" s="644"/>
      <c r="BD37" s="644"/>
      <c r="BE37" s="644"/>
      <c r="BF37" s="644"/>
      <c r="BG37" s="644"/>
      <c r="BH37" s="644"/>
      <c r="BI37" s="644"/>
      <c r="BJ37" s="644"/>
      <c r="BK37" s="644"/>
      <c r="BL37" s="644"/>
      <c r="BM37" s="644"/>
      <c r="BN37" s="644"/>
      <c r="BO37" s="644"/>
      <c r="BP37" s="644"/>
      <c r="BQ37" s="644"/>
      <c r="BR37" s="644"/>
      <c r="BS37" s="644"/>
      <c r="BT37" s="644"/>
      <c r="BU37" s="644"/>
      <c r="BV37" s="644"/>
      <c r="BW37" s="644"/>
      <c r="BX37" s="644"/>
      <c r="BY37" s="644"/>
      <c r="BZ37" s="644"/>
      <c r="CA37" s="644"/>
      <c r="CB37" s="644"/>
      <c r="CC37" s="644"/>
      <c r="CD37" s="644"/>
      <c r="CE37" s="644"/>
      <c r="CF37" s="644"/>
      <c r="CG37" s="644"/>
      <c r="CH37" s="644"/>
      <c r="CI37" s="668"/>
      <c r="CJ37" s="222"/>
      <c r="CK37" s="222"/>
      <c r="CL37" s="222"/>
      <c r="CM37" s="222"/>
      <c r="CN37" s="222"/>
      <c r="CO37" s="222"/>
    </row>
    <row r="38" spans="1:93" ht="6" customHeight="1">
      <c r="A38" s="662"/>
      <c r="B38" s="662"/>
      <c r="C38" s="662"/>
      <c r="D38" s="662"/>
      <c r="E38" s="662"/>
      <c r="F38" s="662"/>
      <c r="G38" s="662"/>
      <c r="H38" s="662"/>
      <c r="I38" s="662"/>
      <c r="J38" s="662"/>
      <c r="K38" s="662"/>
      <c r="L38" s="662"/>
      <c r="M38" s="662"/>
      <c r="N38" s="662"/>
      <c r="O38" s="664"/>
      <c r="P38" s="645"/>
      <c r="Q38" s="645"/>
      <c r="R38" s="645"/>
      <c r="S38" s="645"/>
      <c r="T38" s="645"/>
      <c r="U38" s="645"/>
      <c r="V38" s="645"/>
      <c r="W38" s="645"/>
      <c r="X38" s="645"/>
      <c r="Y38" s="645"/>
      <c r="Z38" s="645"/>
      <c r="AA38" s="645"/>
      <c r="AB38" s="645"/>
      <c r="AC38" s="645"/>
      <c r="AD38" s="645"/>
      <c r="AE38" s="645"/>
      <c r="AF38" s="645"/>
      <c r="AG38" s="645"/>
      <c r="AH38" s="645"/>
      <c r="AI38" s="645"/>
      <c r="AJ38" s="645"/>
      <c r="AK38" s="645"/>
      <c r="AL38" s="645"/>
      <c r="AM38" s="645"/>
      <c r="AN38" s="645"/>
      <c r="AO38" s="645"/>
      <c r="AP38" s="645"/>
      <c r="AQ38" s="645"/>
      <c r="AR38" s="645"/>
      <c r="AS38" s="645"/>
      <c r="AT38" s="645"/>
      <c r="AU38" s="645"/>
      <c r="AV38" s="645"/>
      <c r="AW38" s="645"/>
      <c r="AX38" s="645"/>
      <c r="AY38" s="645"/>
      <c r="AZ38" s="645"/>
      <c r="BA38" s="645"/>
      <c r="BB38" s="645"/>
      <c r="BC38" s="645"/>
      <c r="BD38" s="645"/>
      <c r="BE38" s="645"/>
      <c r="BF38" s="645"/>
      <c r="BG38" s="645"/>
      <c r="BH38" s="645"/>
      <c r="BI38" s="645"/>
      <c r="BJ38" s="645"/>
      <c r="BK38" s="645"/>
      <c r="BL38" s="645"/>
      <c r="BM38" s="645"/>
      <c r="BN38" s="645"/>
      <c r="BO38" s="645"/>
      <c r="BP38" s="645"/>
      <c r="BQ38" s="645"/>
      <c r="BR38" s="645"/>
      <c r="BS38" s="645"/>
      <c r="BT38" s="645"/>
      <c r="BU38" s="645"/>
      <c r="BV38" s="645"/>
      <c r="BW38" s="645"/>
      <c r="BX38" s="645"/>
      <c r="BY38" s="645"/>
      <c r="BZ38" s="645"/>
      <c r="CA38" s="645"/>
      <c r="CB38" s="645"/>
      <c r="CC38" s="645"/>
      <c r="CD38" s="645"/>
      <c r="CE38" s="645"/>
      <c r="CF38" s="645"/>
      <c r="CG38" s="645"/>
      <c r="CH38" s="645"/>
      <c r="CI38" s="666"/>
      <c r="CJ38" s="222"/>
      <c r="CK38" s="222"/>
      <c r="CL38" s="222"/>
      <c r="CM38" s="222"/>
      <c r="CN38" s="222"/>
      <c r="CO38" s="222"/>
    </row>
    <row r="39" spans="1:93" ht="6" customHeight="1">
      <c r="A39" s="662"/>
      <c r="B39" s="662"/>
      <c r="C39" s="662"/>
      <c r="D39" s="662"/>
      <c r="E39" s="662"/>
      <c r="F39" s="662"/>
      <c r="G39" s="662"/>
      <c r="H39" s="662"/>
      <c r="I39" s="662"/>
      <c r="J39" s="662"/>
      <c r="K39" s="662"/>
      <c r="L39" s="662"/>
      <c r="M39" s="662"/>
      <c r="N39" s="662"/>
      <c r="O39" s="664"/>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45"/>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c r="BW39" s="645"/>
      <c r="BX39" s="645"/>
      <c r="BY39" s="645"/>
      <c r="BZ39" s="645"/>
      <c r="CA39" s="645"/>
      <c r="CB39" s="645"/>
      <c r="CC39" s="645"/>
      <c r="CD39" s="645"/>
      <c r="CE39" s="645"/>
      <c r="CF39" s="645"/>
      <c r="CG39" s="645"/>
      <c r="CH39" s="645"/>
      <c r="CI39" s="666"/>
      <c r="CJ39" s="222"/>
      <c r="CK39" s="222"/>
      <c r="CL39" s="222"/>
      <c r="CM39" s="222"/>
      <c r="CN39" s="222"/>
      <c r="CO39" s="222"/>
    </row>
    <row r="40" spans="1:93" ht="6" customHeight="1">
      <c r="A40" s="662"/>
      <c r="B40" s="662"/>
      <c r="C40" s="662"/>
      <c r="D40" s="662"/>
      <c r="E40" s="662"/>
      <c r="F40" s="662"/>
      <c r="G40" s="662"/>
      <c r="H40" s="662"/>
      <c r="I40" s="662"/>
      <c r="J40" s="662"/>
      <c r="K40" s="662"/>
      <c r="L40" s="662"/>
      <c r="M40" s="662"/>
      <c r="N40" s="662"/>
      <c r="O40" s="665"/>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6"/>
      <c r="AS40" s="646"/>
      <c r="AT40" s="646"/>
      <c r="AU40" s="646"/>
      <c r="AV40" s="646"/>
      <c r="AW40" s="646"/>
      <c r="AX40" s="646"/>
      <c r="AY40" s="646"/>
      <c r="AZ40" s="646"/>
      <c r="BA40" s="646"/>
      <c r="BB40" s="646"/>
      <c r="BC40" s="646"/>
      <c r="BD40" s="646"/>
      <c r="BE40" s="646"/>
      <c r="BF40" s="646"/>
      <c r="BG40" s="646"/>
      <c r="BH40" s="646"/>
      <c r="BI40" s="646"/>
      <c r="BJ40" s="646"/>
      <c r="BK40" s="646"/>
      <c r="BL40" s="646"/>
      <c r="BM40" s="646"/>
      <c r="BN40" s="646"/>
      <c r="BO40" s="646"/>
      <c r="BP40" s="646"/>
      <c r="BQ40" s="646"/>
      <c r="BR40" s="646"/>
      <c r="BS40" s="646"/>
      <c r="BT40" s="646"/>
      <c r="BU40" s="646"/>
      <c r="BV40" s="646"/>
      <c r="BW40" s="646"/>
      <c r="BX40" s="646"/>
      <c r="BY40" s="646"/>
      <c r="BZ40" s="646"/>
      <c r="CA40" s="646"/>
      <c r="CB40" s="646"/>
      <c r="CC40" s="646"/>
      <c r="CD40" s="646"/>
      <c r="CE40" s="646"/>
      <c r="CF40" s="646"/>
      <c r="CG40" s="646"/>
      <c r="CH40" s="646"/>
      <c r="CI40" s="667"/>
      <c r="CJ40" s="222"/>
      <c r="CK40" s="222"/>
      <c r="CL40" s="222"/>
      <c r="CM40" s="222"/>
      <c r="CN40" s="222"/>
      <c r="CO40" s="222"/>
    </row>
    <row r="41" spans="1:93" ht="6" customHeight="1">
      <c r="A41" s="662" t="s">
        <v>217</v>
      </c>
      <c r="B41" s="662"/>
      <c r="C41" s="662"/>
      <c r="D41" s="662"/>
      <c r="E41" s="662"/>
      <c r="F41" s="662"/>
      <c r="G41" s="662"/>
      <c r="H41" s="662"/>
      <c r="I41" s="662"/>
      <c r="J41" s="662"/>
      <c r="K41" s="662"/>
      <c r="L41" s="662"/>
      <c r="M41" s="662"/>
      <c r="N41" s="662"/>
      <c r="O41" s="664"/>
      <c r="P41" s="645"/>
      <c r="Q41" s="645"/>
      <c r="R41" s="645"/>
      <c r="S41" s="645"/>
      <c r="T41" s="645"/>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5"/>
      <c r="BI41" s="645"/>
      <c r="BJ41" s="645"/>
      <c r="BK41" s="645"/>
      <c r="BL41" s="645"/>
      <c r="BM41" s="645"/>
      <c r="BN41" s="645"/>
      <c r="BO41" s="645"/>
      <c r="BP41" s="645"/>
      <c r="BQ41" s="645"/>
      <c r="BR41" s="645"/>
      <c r="BS41" s="645"/>
      <c r="BT41" s="645"/>
      <c r="BU41" s="645"/>
      <c r="BV41" s="645"/>
      <c r="BW41" s="645"/>
      <c r="BX41" s="645"/>
      <c r="BY41" s="645"/>
      <c r="BZ41" s="645"/>
      <c r="CA41" s="645"/>
      <c r="CB41" s="645"/>
      <c r="CC41" s="645"/>
      <c r="CD41" s="645"/>
      <c r="CE41" s="645"/>
      <c r="CF41" s="645"/>
      <c r="CG41" s="645"/>
      <c r="CH41" s="645"/>
      <c r="CI41" s="666"/>
      <c r="CJ41" s="222"/>
      <c r="CK41" s="222"/>
      <c r="CL41" s="222"/>
      <c r="CM41" s="222"/>
      <c r="CN41" s="222"/>
      <c r="CO41" s="222"/>
    </row>
    <row r="42" spans="1:93" ht="6" customHeight="1">
      <c r="A42" s="662"/>
      <c r="B42" s="662"/>
      <c r="C42" s="662"/>
      <c r="D42" s="662"/>
      <c r="E42" s="662"/>
      <c r="F42" s="662"/>
      <c r="G42" s="662"/>
      <c r="H42" s="662"/>
      <c r="I42" s="662"/>
      <c r="J42" s="662"/>
      <c r="K42" s="662"/>
      <c r="L42" s="662"/>
      <c r="M42" s="662"/>
      <c r="N42" s="662"/>
      <c r="O42" s="664"/>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645"/>
      <c r="AT42" s="645"/>
      <c r="AU42" s="645"/>
      <c r="AV42" s="645"/>
      <c r="AW42" s="645"/>
      <c r="AX42" s="645"/>
      <c r="AY42" s="645"/>
      <c r="AZ42" s="645"/>
      <c r="BA42" s="645"/>
      <c r="BB42" s="645"/>
      <c r="BC42" s="645"/>
      <c r="BD42" s="645"/>
      <c r="BE42" s="645"/>
      <c r="BF42" s="645"/>
      <c r="BG42" s="645"/>
      <c r="BH42" s="645"/>
      <c r="BI42" s="645"/>
      <c r="BJ42" s="645"/>
      <c r="BK42" s="645"/>
      <c r="BL42" s="645"/>
      <c r="BM42" s="645"/>
      <c r="BN42" s="645"/>
      <c r="BO42" s="645"/>
      <c r="BP42" s="645"/>
      <c r="BQ42" s="645"/>
      <c r="BR42" s="645"/>
      <c r="BS42" s="645"/>
      <c r="BT42" s="645"/>
      <c r="BU42" s="645"/>
      <c r="BV42" s="645"/>
      <c r="BW42" s="645"/>
      <c r="BX42" s="645"/>
      <c r="BY42" s="645"/>
      <c r="BZ42" s="645"/>
      <c r="CA42" s="645"/>
      <c r="CB42" s="645"/>
      <c r="CC42" s="645"/>
      <c r="CD42" s="645"/>
      <c r="CE42" s="645"/>
      <c r="CF42" s="645"/>
      <c r="CG42" s="645"/>
      <c r="CH42" s="645"/>
      <c r="CI42" s="666"/>
    </row>
    <row r="43" spans="1:93" ht="6" customHeight="1">
      <c r="A43" s="662"/>
      <c r="B43" s="662"/>
      <c r="C43" s="662"/>
      <c r="D43" s="662"/>
      <c r="E43" s="662"/>
      <c r="F43" s="662"/>
      <c r="G43" s="662"/>
      <c r="H43" s="662"/>
      <c r="I43" s="662"/>
      <c r="J43" s="662"/>
      <c r="K43" s="662"/>
      <c r="L43" s="662"/>
      <c r="M43" s="662"/>
      <c r="N43" s="662"/>
      <c r="O43" s="664"/>
      <c r="P43" s="645"/>
      <c r="Q43" s="645"/>
      <c r="R43" s="645"/>
      <c r="S43" s="645"/>
      <c r="T43" s="645"/>
      <c r="U43" s="645"/>
      <c r="V43" s="645"/>
      <c r="W43" s="645"/>
      <c r="X43" s="645"/>
      <c r="Y43" s="645"/>
      <c r="Z43" s="645"/>
      <c r="AA43" s="645"/>
      <c r="AB43" s="645"/>
      <c r="AC43" s="645"/>
      <c r="AD43" s="645"/>
      <c r="AE43" s="645"/>
      <c r="AF43" s="645"/>
      <c r="AG43" s="645"/>
      <c r="AH43" s="645"/>
      <c r="AI43" s="645"/>
      <c r="AJ43" s="645"/>
      <c r="AK43" s="645"/>
      <c r="AL43" s="645"/>
      <c r="AM43" s="645"/>
      <c r="AN43" s="645"/>
      <c r="AO43" s="645"/>
      <c r="AP43" s="645"/>
      <c r="AQ43" s="645"/>
      <c r="AR43" s="645"/>
      <c r="AS43" s="645"/>
      <c r="AT43" s="645"/>
      <c r="AU43" s="645"/>
      <c r="AV43" s="645"/>
      <c r="AW43" s="645"/>
      <c r="AX43" s="645"/>
      <c r="AY43" s="645"/>
      <c r="AZ43" s="645"/>
      <c r="BA43" s="645"/>
      <c r="BB43" s="645"/>
      <c r="BC43" s="645"/>
      <c r="BD43" s="645"/>
      <c r="BE43" s="645"/>
      <c r="BF43" s="645"/>
      <c r="BG43" s="645"/>
      <c r="BH43" s="645"/>
      <c r="BI43" s="645"/>
      <c r="BJ43" s="645"/>
      <c r="BK43" s="645"/>
      <c r="BL43" s="645"/>
      <c r="BM43" s="645"/>
      <c r="BN43" s="645"/>
      <c r="BO43" s="645"/>
      <c r="BP43" s="645"/>
      <c r="BQ43" s="645"/>
      <c r="BR43" s="645"/>
      <c r="BS43" s="645"/>
      <c r="BT43" s="645"/>
      <c r="BU43" s="645"/>
      <c r="BV43" s="645"/>
      <c r="BW43" s="645"/>
      <c r="BX43" s="645"/>
      <c r="BY43" s="645"/>
      <c r="BZ43" s="645"/>
      <c r="CA43" s="645"/>
      <c r="CB43" s="645"/>
      <c r="CC43" s="645"/>
      <c r="CD43" s="645"/>
      <c r="CE43" s="645"/>
      <c r="CF43" s="645"/>
      <c r="CG43" s="645"/>
      <c r="CH43" s="645"/>
      <c r="CI43" s="666"/>
    </row>
    <row r="44" spans="1:93" ht="6" customHeight="1">
      <c r="A44" s="662"/>
      <c r="B44" s="662"/>
      <c r="C44" s="662"/>
      <c r="D44" s="662"/>
      <c r="E44" s="662"/>
      <c r="F44" s="662"/>
      <c r="G44" s="662"/>
      <c r="H44" s="662"/>
      <c r="I44" s="662"/>
      <c r="J44" s="662"/>
      <c r="K44" s="662"/>
      <c r="L44" s="662"/>
      <c r="M44" s="662"/>
      <c r="N44" s="662"/>
      <c r="O44" s="665"/>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6"/>
      <c r="AQ44" s="646"/>
      <c r="AR44" s="646"/>
      <c r="AS44" s="646"/>
      <c r="AT44" s="646"/>
      <c r="AU44" s="645"/>
      <c r="AV44" s="645"/>
      <c r="AW44" s="645"/>
      <c r="AX44" s="645"/>
      <c r="AY44" s="645"/>
      <c r="AZ44" s="645"/>
      <c r="BA44" s="645"/>
      <c r="BB44" s="645"/>
      <c r="BC44" s="645"/>
      <c r="BD44" s="645"/>
      <c r="BE44" s="645"/>
      <c r="BF44" s="645"/>
      <c r="BG44" s="646"/>
      <c r="BH44" s="646"/>
      <c r="BI44" s="646"/>
      <c r="BJ44" s="646"/>
      <c r="BK44" s="646"/>
      <c r="BL44" s="646"/>
      <c r="BM44" s="646"/>
      <c r="BN44" s="646"/>
      <c r="BO44" s="646"/>
      <c r="BP44" s="646"/>
      <c r="BQ44" s="646"/>
      <c r="BR44" s="646"/>
      <c r="BS44" s="646"/>
      <c r="BT44" s="646"/>
      <c r="BU44" s="646"/>
      <c r="BV44" s="646"/>
      <c r="BW44" s="646"/>
      <c r="BX44" s="646"/>
      <c r="BY44" s="646"/>
      <c r="BZ44" s="646"/>
      <c r="CA44" s="646"/>
      <c r="CB44" s="646"/>
      <c r="CC44" s="646"/>
      <c r="CD44" s="646"/>
      <c r="CE44" s="646"/>
      <c r="CF44" s="646"/>
      <c r="CG44" s="646"/>
      <c r="CH44" s="646"/>
      <c r="CI44" s="667"/>
    </row>
    <row r="45" spans="1:93" ht="6" customHeight="1">
      <c r="A45" s="717" t="s">
        <v>222</v>
      </c>
      <c r="B45" s="662"/>
      <c r="C45" s="662"/>
      <c r="D45" s="662"/>
      <c r="E45" s="662"/>
      <c r="F45" s="662"/>
      <c r="G45" s="662"/>
      <c r="H45" s="662"/>
      <c r="I45" s="662"/>
      <c r="J45" s="662"/>
      <c r="K45" s="662"/>
      <c r="L45" s="662"/>
      <c r="M45" s="662"/>
      <c r="N45" s="662"/>
      <c r="O45" s="672" t="s">
        <v>637</v>
      </c>
      <c r="P45" s="614"/>
      <c r="Q45" s="614"/>
      <c r="R45" s="614"/>
      <c r="S45" s="614"/>
      <c r="T45" s="614"/>
      <c r="U45" s="614"/>
      <c r="V45" s="644"/>
      <c r="W45" s="644"/>
      <c r="X45" s="644"/>
      <c r="Y45" s="644"/>
      <c r="Z45" s="673" t="s">
        <v>638</v>
      </c>
      <c r="AA45" s="614"/>
      <c r="AB45" s="614"/>
      <c r="AC45" s="614"/>
      <c r="AD45" s="614"/>
      <c r="AE45" s="673" t="s">
        <v>639</v>
      </c>
      <c r="AF45" s="614"/>
      <c r="AG45" s="614"/>
      <c r="AH45" s="614"/>
      <c r="AI45" s="614"/>
      <c r="AJ45" s="614"/>
      <c r="AK45" s="614"/>
      <c r="AL45" s="644"/>
      <c r="AM45" s="644"/>
      <c r="AN45" s="644"/>
      <c r="AO45" s="644"/>
      <c r="AP45" s="545" t="s">
        <v>221</v>
      </c>
      <c r="AQ45" s="545"/>
      <c r="AR45" s="545"/>
      <c r="AS45" s="545"/>
      <c r="AT45" s="545"/>
      <c r="AU45" s="1882"/>
      <c r="AV45" s="1882"/>
      <c r="AW45" s="1882"/>
      <c r="AX45" s="1882"/>
      <c r="AY45" s="1882"/>
      <c r="AZ45" s="1882"/>
      <c r="BA45" s="1882"/>
      <c r="BB45" s="1882"/>
      <c r="BC45" s="1882"/>
      <c r="BD45" s="1882"/>
      <c r="BE45" s="1882"/>
      <c r="BF45" s="1882"/>
      <c r="BG45" s="1882"/>
      <c r="BH45" s="1882"/>
      <c r="BI45" s="1882"/>
      <c r="BJ45" s="1882"/>
      <c r="BK45" s="1882"/>
      <c r="BL45" s="1882"/>
      <c r="BM45" s="1882"/>
      <c r="BN45" s="1882"/>
      <c r="BO45" s="1882"/>
      <c r="BP45" s="1882"/>
      <c r="BQ45" s="1882"/>
      <c r="BR45" s="1882"/>
      <c r="BS45" s="1882"/>
      <c r="BT45" s="1882"/>
      <c r="BU45" s="1882"/>
      <c r="BV45" s="1882"/>
      <c r="BW45" s="1882"/>
      <c r="BX45" s="1882"/>
      <c r="BY45" s="1882"/>
      <c r="BZ45" s="1882"/>
      <c r="CA45" s="1882"/>
      <c r="CB45" s="1882"/>
      <c r="CC45" s="1882"/>
      <c r="CD45" s="1882"/>
      <c r="CE45" s="1882"/>
      <c r="CF45" s="1882"/>
      <c r="CG45" s="1882"/>
      <c r="CH45" s="1882"/>
      <c r="CI45" s="1883"/>
    </row>
    <row r="46" spans="1:93" ht="6" customHeight="1">
      <c r="A46" s="662"/>
      <c r="B46" s="662"/>
      <c r="C46" s="662"/>
      <c r="D46" s="662"/>
      <c r="E46" s="662"/>
      <c r="F46" s="662"/>
      <c r="G46" s="662"/>
      <c r="H46" s="662"/>
      <c r="I46" s="662"/>
      <c r="J46" s="662"/>
      <c r="K46" s="662"/>
      <c r="L46" s="662"/>
      <c r="M46" s="662"/>
      <c r="N46" s="662"/>
      <c r="O46" s="1879"/>
      <c r="P46" s="1880"/>
      <c r="Q46" s="1880"/>
      <c r="R46" s="1880"/>
      <c r="S46" s="1880"/>
      <c r="T46" s="1880"/>
      <c r="U46" s="1880"/>
      <c r="V46" s="645"/>
      <c r="W46" s="645"/>
      <c r="X46" s="645"/>
      <c r="Y46" s="645"/>
      <c r="Z46" s="615"/>
      <c r="AA46" s="615"/>
      <c r="AB46" s="615"/>
      <c r="AC46" s="615"/>
      <c r="AD46" s="615"/>
      <c r="AE46" s="1880"/>
      <c r="AF46" s="1880"/>
      <c r="AG46" s="1880"/>
      <c r="AH46" s="1880"/>
      <c r="AI46" s="1880"/>
      <c r="AJ46" s="1880"/>
      <c r="AK46" s="1880"/>
      <c r="AL46" s="645"/>
      <c r="AM46" s="645"/>
      <c r="AN46" s="645"/>
      <c r="AO46" s="645"/>
      <c r="AP46" s="533"/>
      <c r="AQ46" s="533"/>
      <c r="AR46" s="533"/>
      <c r="AS46" s="533"/>
      <c r="AT46" s="1888"/>
      <c r="AU46" s="1884"/>
      <c r="AV46" s="1884"/>
      <c r="AW46" s="1884"/>
      <c r="AX46" s="1884"/>
      <c r="AY46" s="1884"/>
      <c r="AZ46" s="1884"/>
      <c r="BA46" s="1884"/>
      <c r="BB46" s="1884"/>
      <c r="BC46" s="1884"/>
      <c r="BD46" s="1884"/>
      <c r="BE46" s="1884"/>
      <c r="BF46" s="1884"/>
      <c r="BG46" s="1884"/>
      <c r="BH46" s="1884"/>
      <c r="BI46" s="1884"/>
      <c r="BJ46" s="1884"/>
      <c r="BK46" s="1884"/>
      <c r="BL46" s="1884"/>
      <c r="BM46" s="1884"/>
      <c r="BN46" s="1884"/>
      <c r="BO46" s="1884"/>
      <c r="BP46" s="1884"/>
      <c r="BQ46" s="1884"/>
      <c r="BR46" s="1884"/>
      <c r="BS46" s="1884"/>
      <c r="BT46" s="1884"/>
      <c r="BU46" s="1884"/>
      <c r="BV46" s="1884"/>
      <c r="BW46" s="1884"/>
      <c r="BX46" s="1884"/>
      <c r="BY46" s="1884"/>
      <c r="BZ46" s="1884"/>
      <c r="CA46" s="1884"/>
      <c r="CB46" s="1884"/>
      <c r="CC46" s="1884"/>
      <c r="CD46" s="1884"/>
      <c r="CE46" s="1884"/>
      <c r="CF46" s="1884"/>
      <c r="CG46" s="1884"/>
      <c r="CH46" s="1884"/>
      <c r="CI46" s="1885"/>
    </row>
    <row r="47" spans="1:93" ht="6" customHeight="1">
      <c r="A47" s="662"/>
      <c r="B47" s="662"/>
      <c r="C47" s="662"/>
      <c r="D47" s="662"/>
      <c r="E47" s="662"/>
      <c r="F47" s="662"/>
      <c r="G47" s="662"/>
      <c r="H47" s="662"/>
      <c r="I47" s="662"/>
      <c r="J47" s="662"/>
      <c r="K47" s="662"/>
      <c r="L47" s="662"/>
      <c r="M47" s="662"/>
      <c r="N47" s="662"/>
      <c r="O47" s="1879"/>
      <c r="P47" s="1880"/>
      <c r="Q47" s="1880"/>
      <c r="R47" s="1880"/>
      <c r="S47" s="1880"/>
      <c r="T47" s="1880"/>
      <c r="U47" s="1880"/>
      <c r="V47" s="645"/>
      <c r="W47" s="645"/>
      <c r="X47" s="645"/>
      <c r="Y47" s="645"/>
      <c r="Z47" s="615"/>
      <c r="AA47" s="615"/>
      <c r="AB47" s="615"/>
      <c r="AC47" s="615"/>
      <c r="AD47" s="615"/>
      <c r="AE47" s="1880"/>
      <c r="AF47" s="1880"/>
      <c r="AG47" s="1880"/>
      <c r="AH47" s="1880"/>
      <c r="AI47" s="1880"/>
      <c r="AJ47" s="1880"/>
      <c r="AK47" s="1880"/>
      <c r="AL47" s="645"/>
      <c r="AM47" s="645"/>
      <c r="AN47" s="645"/>
      <c r="AO47" s="645"/>
      <c r="AP47" s="533"/>
      <c r="AQ47" s="533"/>
      <c r="AR47" s="533"/>
      <c r="AS47" s="533"/>
      <c r="AT47" s="1888"/>
      <c r="AU47" s="1884"/>
      <c r="AV47" s="1884"/>
      <c r="AW47" s="1884"/>
      <c r="AX47" s="1884"/>
      <c r="AY47" s="1884"/>
      <c r="AZ47" s="1884"/>
      <c r="BA47" s="1884"/>
      <c r="BB47" s="1884"/>
      <c r="BC47" s="1884"/>
      <c r="BD47" s="1884"/>
      <c r="BE47" s="1884"/>
      <c r="BF47" s="1884"/>
      <c r="BG47" s="1884"/>
      <c r="BH47" s="1884"/>
      <c r="BI47" s="1884"/>
      <c r="BJ47" s="1884"/>
      <c r="BK47" s="1884"/>
      <c r="BL47" s="1884"/>
      <c r="BM47" s="1884"/>
      <c r="BN47" s="1884"/>
      <c r="BO47" s="1884"/>
      <c r="BP47" s="1884"/>
      <c r="BQ47" s="1884"/>
      <c r="BR47" s="1884"/>
      <c r="BS47" s="1884"/>
      <c r="BT47" s="1884"/>
      <c r="BU47" s="1884"/>
      <c r="BV47" s="1884"/>
      <c r="BW47" s="1884"/>
      <c r="BX47" s="1884"/>
      <c r="BY47" s="1884"/>
      <c r="BZ47" s="1884"/>
      <c r="CA47" s="1884"/>
      <c r="CB47" s="1884"/>
      <c r="CC47" s="1884"/>
      <c r="CD47" s="1884"/>
      <c r="CE47" s="1884"/>
      <c r="CF47" s="1884"/>
      <c r="CG47" s="1884"/>
      <c r="CH47" s="1884"/>
      <c r="CI47" s="1885"/>
    </row>
    <row r="48" spans="1:93" ht="6" customHeight="1">
      <c r="A48" s="662"/>
      <c r="B48" s="662"/>
      <c r="C48" s="662"/>
      <c r="D48" s="662"/>
      <c r="E48" s="662"/>
      <c r="F48" s="662"/>
      <c r="G48" s="662"/>
      <c r="H48" s="662"/>
      <c r="I48" s="662"/>
      <c r="J48" s="662"/>
      <c r="K48" s="662"/>
      <c r="L48" s="662"/>
      <c r="M48" s="662"/>
      <c r="N48" s="662"/>
      <c r="O48" s="1881"/>
      <c r="P48" s="616"/>
      <c r="Q48" s="616"/>
      <c r="R48" s="616"/>
      <c r="S48" s="616"/>
      <c r="T48" s="616"/>
      <c r="U48" s="616"/>
      <c r="V48" s="646"/>
      <c r="W48" s="646"/>
      <c r="X48" s="646"/>
      <c r="Y48" s="646"/>
      <c r="Z48" s="616"/>
      <c r="AA48" s="616"/>
      <c r="AB48" s="616"/>
      <c r="AC48" s="616"/>
      <c r="AD48" s="616"/>
      <c r="AE48" s="616"/>
      <c r="AF48" s="616"/>
      <c r="AG48" s="616"/>
      <c r="AH48" s="616"/>
      <c r="AI48" s="616"/>
      <c r="AJ48" s="616"/>
      <c r="AK48" s="616"/>
      <c r="AL48" s="646"/>
      <c r="AM48" s="646"/>
      <c r="AN48" s="646"/>
      <c r="AO48" s="646"/>
      <c r="AP48" s="552"/>
      <c r="AQ48" s="552"/>
      <c r="AR48" s="552"/>
      <c r="AS48" s="552"/>
      <c r="AT48" s="552"/>
      <c r="AU48" s="1886"/>
      <c r="AV48" s="1886"/>
      <c r="AW48" s="1886"/>
      <c r="AX48" s="1886"/>
      <c r="AY48" s="1886"/>
      <c r="AZ48" s="1886"/>
      <c r="BA48" s="1886"/>
      <c r="BB48" s="1886"/>
      <c r="BC48" s="1886"/>
      <c r="BD48" s="1886"/>
      <c r="BE48" s="1886"/>
      <c r="BF48" s="1886"/>
      <c r="BG48" s="1886"/>
      <c r="BH48" s="1886"/>
      <c r="BI48" s="1886"/>
      <c r="BJ48" s="1886"/>
      <c r="BK48" s="1886"/>
      <c r="BL48" s="1886"/>
      <c r="BM48" s="1886"/>
      <c r="BN48" s="1886"/>
      <c r="BO48" s="1886"/>
      <c r="BP48" s="1886"/>
      <c r="BQ48" s="1886"/>
      <c r="BR48" s="1886"/>
      <c r="BS48" s="1886"/>
      <c r="BT48" s="1886"/>
      <c r="BU48" s="1886"/>
      <c r="BV48" s="1886"/>
      <c r="BW48" s="1886"/>
      <c r="BX48" s="1886"/>
      <c r="BY48" s="1886"/>
      <c r="BZ48" s="1886"/>
      <c r="CA48" s="1886"/>
      <c r="CB48" s="1886"/>
      <c r="CC48" s="1886"/>
      <c r="CD48" s="1886"/>
      <c r="CE48" s="1886"/>
      <c r="CF48" s="1886"/>
      <c r="CG48" s="1886"/>
      <c r="CH48" s="1886"/>
      <c r="CI48" s="1887"/>
    </row>
    <row r="49" spans="1:87" ht="6" customHeight="1">
      <c r="A49" s="626" t="s">
        <v>225</v>
      </c>
      <c r="B49" s="627"/>
      <c r="C49" s="627"/>
      <c r="D49" s="628"/>
      <c r="E49" s="634" t="s">
        <v>226</v>
      </c>
      <c r="F49" s="634"/>
      <c r="G49" s="634"/>
      <c r="H49" s="634"/>
      <c r="I49" s="634"/>
      <c r="J49" s="634"/>
      <c r="K49" s="634"/>
      <c r="L49" s="634"/>
      <c r="M49" s="634"/>
      <c r="N49" s="634"/>
      <c r="O49" s="634"/>
      <c r="P49" s="634"/>
      <c r="Q49" s="634"/>
      <c r="R49" s="634"/>
      <c r="S49" s="634"/>
      <c r="T49" s="634"/>
      <c r="U49" s="634"/>
      <c r="V49" s="634"/>
      <c r="W49" s="634"/>
      <c r="X49" s="635"/>
      <c r="Y49" s="640" t="s">
        <v>227</v>
      </c>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6"/>
      <c r="AV49" s="636"/>
      <c r="AW49" s="636"/>
      <c r="AX49" s="636"/>
      <c r="AY49" s="636"/>
      <c r="AZ49" s="636"/>
      <c r="BA49" s="636"/>
      <c r="BB49" s="636"/>
      <c r="BC49" s="636"/>
      <c r="BD49" s="636"/>
      <c r="BE49" s="636"/>
      <c r="BF49" s="636"/>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5"/>
      <c r="CC49" s="640" t="s">
        <v>23</v>
      </c>
      <c r="CD49" s="634"/>
      <c r="CE49" s="634"/>
      <c r="CF49" s="634"/>
      <c r="CG49" s="634"/>
      <c r="CH49" s="634"/>
      <c r="CI49" s="635"/>
    </row>
    <row r="50" spans="1:87" ht="6" customHeight="1">
      <c r="A50" s="629"/>
      <c r="B50" s="630"/>
      <c r="C50" s="630"/>
      <c r="D50" s="631"/>
      <c r="E50" s="636"/>
      <c r="F50" s="636"/>
      <c r="G50" s="636"/>
      <c r="H50" s="636"/>
      <c r="I50" s="636"/>
      <c r="J50" s="636"/>
      <c r="K50" s="636"/>
      <c r="L50" s="636"/>
      <c r="M50" s="636"/>
      <c r="N50" s="636"/>
      <c r="O50" s="636"/>
      <c r="P50" s="636"/>
      <c r="Q50" s="636"/>
      <c r="R50" s="636"/>
      <c r="S50" s="636"/>
      <c r="T50" s="636"/>
      <c r="U50" s="636"/>
      <c r="V50" s="636"/>
      <c r="W50" s="636"/>
      <c r="X50" s="637"/>
      <c r="Y50" s="641"/>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6"/>
      <c r="BK50" s="636"/>
      <c r="BL50" s="636"/>
      <c r="BM50" s="636"/>
      <c r="BN50" s="636"/>
      <c r="BO50" s="636"/>
      <c r="BP50" s="636"/>
      <c r="BQ50" s="636"/>
      <c r="BR50" s="636"/>
      <c r="BS50" s="636"/>
      <c r="BT50" s="636"/>
      <c r="BU50" s="636"/>
      <c r="BV50" s="636"/>
      <c r="BW50" s="636"/>
      <c r="BX50" s="636"/>
      <c r="BY50" s="636"/>
      <c r="BZ50" s="636"/>
      <c r="CA50" s="636"/>
      <c r="CB50" s="637"/>
      <c r="CC50" s="641"/>
      <c r="CD50" s="636"/>
      <c r="CE50" s="636"/>
      <c r="CF50" s="636"/>
      <c r="CG50" s="636"/>
      <c r="CH50" s="636"/>
      <c r="CI50" s="637"/>
    </row>
    <row r="51" spans="1:87" ht="6" customHeight="1">
      <c r="A51" s="629"/>
      <c r="B51" s="630"/>
      <c r="C51" s="630"/>
      <c r="D51" s="631"/>
      <c r="E51" s="636"/>
      <c r="F51" s="636"/>
      <c r="G51" s="636"/>
      <c r="H51" s="636"/>
      <c r="I51" s="636"/>
      <c r="J51" s="636"/>
      <c r="K51" s="636"/>
      <c r="L51" s="636"/>
      <c r="M51" s="636"/>
      <c r="N51" s="636"/>
      <c r="O51" s="636"/>
      <c r="P51" s="636"/>
      <c r="Q51" s="636"/>
      <c r="R51" s="636"/>
      <c r="S51" s="636"/>
      <c r="T51" s="636"/>
      <c r="U51" s="636"/>
      <c r="V51" s="636"/>
      <c r="W51" s="636"/>
      <c r="X51" s="637"/>
      <c r="Y51" s="641"/>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6"/>
      <c r="BV51" s="636"/>
      <c r="BW51" s="636"/>
      <c r="BX51" s="636"/>
      <c r="BY51" s="636"/>
      <c r="BZ51" s="636"/>
      <c r="CA51" s="636"/>
      <c r="CB51" s="637"/>
      <c r="CC51" s="641"/>
      <c r="CD51" s="636"/>
      <c r="CE51" s="636"/>
      <c r="CF51" s="636"/>
      <c r="CG51" s="636"/>
      <c r="CH51" s="636"/>
      <c r="CI51" s="637"/>
    </row>
    <row r="52" spans="1:87" ht="6" customHeight="1">
      <c r="A52" s="629"/>
      <c r="B52" s="630"/>
      <c r="C52" s="630"/>
      <c r="D52" s="631"/>
      <c r="E52" s="638"/>
      <c r="F52" s="638"/>
      <c r="G52" s="638"/>
      <c r="H52" s="638"/>
      <c r="I52" s="638"/>
      <c r="J52" s="638"/>
      <c r="K52" s="638"/>
      <c r="L52" s="638"/>
      <c r="M52" s="638"/>
      <c r="N52" s="638"/>
      <c r="O52" s="638"/>
      <c r="P52" s="638"/>
      <c r="Q52" s="638"/>
      <c r="R52" s="638"/>
      <c r="S52" s="638"/>
      <c r="T52" s="638"/>
      <c r="U52" s="638"/>
      <c r="V52" s="638"/>
      <c r="W52" s="638"/>
      <c r="X52" s="639"/>
      <c r="Y52" s="642"/>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9"/>
      <c r="CC52" s="642"/>
      <c r="CD52" s="638"/>
      <c r="CE52" s="638"/>
      <c r="CF52" s="638"/>
      <c r="CG52" s="638"/>
      <c r="CH52" s="638"/>
      <c r="CI52" s="639"/>
    </row>
    <row r="53" spans="1:87" ht="6" customHeight="1">
      <c r="A53" s="629"/>
      <c r="B53" s="630"/>
      <c r="C53" s="630"/>
      <c r="D53" s="631"/>
      <c r="E53" s="606" t="s">
        <v>228</v>
      </c>
      <c r="F53" s="606"/>
      <c r="G53" s="606"/>
      <c r="H53" s="609"/>
      <c r="I53" s="609"/>
      <c r="J53" s="609"/>
      <c r="K53" s="609"/>
      <c r="L53" s="609"/>
      <c r="M53" s="609"/>
      <c r="N53" s="609"/>
      <c r="O53" s="609"/>
      <c r="P53" s="609"/>
      <c r="Q53" s="609"/>
      <c r="R53" s="609"/>
      <c r="S53" s="609"/>
      <c r="T53" s="609"/>
      <c r="U53" s="609"/>
      <c r="V53" s="609"/>
      <c r="W53" s="609"/>
      <c r="X53" s="609"/>
      <c r="Y53" s="643"/>
      <c r="Z53" s="643"/>
      <c r="AA53" s="643"/>
      <c r="AB53" s="643"/>
      <c r="AC53" s="643"/>
      <c r="AD53" s="643"/>
      <c r="AE53" s="643"/>
      <c r="AF53" s="643"/>
      <c r="AG53" s="643"/>
      <c r="AH53" s="643"/>
      <c r="AI53" s="643"/>
      <c r="AJ53" s="643"/>
      <c r="AK53" s="643"/>
      <c r="AL53" s="643"/>
      <c r="AM53" s="643"/>
      <c r="AN53" s="643"/>
      <c r="AO53" s="643"/>
      <c r="AP53" s="643"/>
      <c r="AQ53" s="643"/>
      <c r="AR53" s="643"/>
      <c r="AS53" s="643"/>
      <c r="AT53" s="643"/>
      <c r="AU53" s="643"/>
      <c r="AV53" s="643"/>
      <c r="AW53" s="643"/>
      <c r="AX53" s="643"/>
      <c r="AY53" s="643"/>
      <c r="AZ53" s="643"/>
      <c r="BA53" s="643"/>
      <c r="BB53" s="643"/>
      <c r="BC53" s="643"/>
      <c r="BD53" s="643"/>
      <c r="BE53" s="643"/>
      <c r="BF53" s="643"/>
      <c r="BG53" s="643"/>
      <c r="BH53" s="643"/>
      <c r="BI53" s="643"/>
      <c r="BJ53" s="643"/>
      <c r="BK53" s="643"/>
      <c r="BL53" s="643"/>
      <c r="BM53" s="643"/>
      <c r="BN53" s="643"/>
      <c r="BO53" s="643"/>
      <c r="BP53" s="643"/>
      <c r="BQ53" s="643"/>
      <c r="BR53" s="643"/>
      <c r="BS53" s="643"/>
      <c r="BT53" s="643"/>
      <c r="BU53" s="643"/>
      <c r="BV53" s="643"/>
      <c r="BW53" s="643"/>
      <c r="BX53" s="643"/>
      <c r="BY53" s="643"/>
      <c r="BZ53" s="643"/>
      <c r="CA53" s="643"/>
      <c r="CB53" s="643"/>
      <c r="CC53" s="609"/>
      <c r="CD53" s="609"/>
      <c r="CE53" s="609"/>
      <c r="CF53" s="609"/>
      <c r="CG53" s="611"/>
      <c r="CH53" s="612" t="s">
        <v>229</v>
      </c>
      <c r="CI53" s="613"/>
    </row>
    <row r="54" spans="1:87" ht="6" customHeight="1">
      <c r="A54" s="629"/>
      <c r="B54" s="630"/>
      <c r="C54" s="630"/>
      <c r="D54" s="631"/>
      <c r="E54" s="607"/>
      <c r="F54" s="607"/>
      <c r="G54" s="607"/>
      <c r="H54" s="554"/>
      <c r="I54" s="554"/>
      <c r="J54" s="554"/>
      <c r="K54" s="554"/>
      <c r="L54" s="554"/>
      <c r="M54" s="554"/>
      <c r="N54" s="554"/>
      <c r="O54" s="554"/>
      <c r="P54" s="554"/>
      <c r="Q54" s="554"/>
      <c r="R54" s="554"/>
      <c r="S54" s="554"/>
      <c r="T54" s="554"/>
      <c r="U54" s="554"/>
      <c r="V54" s="554"/>
      <c r="W54" s="554"/>
      <c r="X54" s="554"/>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83"/>
      <c r="AU54" s="583"/>
      <c r="AV54" s="583"/>
      <c r="AW54" s="583"/>
      <c r="AX54" s="583"/>
      <c r="AY54" s="583"/>
      <c r="AZ54" s="583"/>
      <c r="BA54" s="583"/>
      <c r="BB54" s="583"/>
      <c r="BC54" s="583"/>
      <c r="BD54" s="583"/>
      <c r="BE54" s="583"/>
      <c r="BF54" s="583"/>
      <c r="BG54" s="583"/>
      <c r="BH54" s="583"/>
      <c r="BI54" s="583"/>
      <c r="BJ54" s="583"/>
      <c r="BK54" s="583"/>
      <c r="BL54" s="583"/>
      <c r="BM54" s="583"/>
      <c r="BN54" s="583"/>
      <c r="BO54" s="583"/>
      <c r="BP54" s="583"/>
      <c r="BQ54" s="583"/>
      <c r="BR54" s="583"/>
      <c r="BS54" s="583"/>
      <c r="BT54" s="583"/>
      <c r="BU54" s="583"/>
      <c r="BV54" s="583"/>
      <c r="BW54" s="583"/>
      <c r="BX54" s="583"/>
      <c r="BY54" s="583"/>
      <c r="BZ54" s="583"/>
      <c r="CA54" s="583"/>
      <c r="CB54" s="583"/>
      <c r="CC54" s="554"/>
      <c r="CD54" s="554"/>
      <c r="CE54" s="554"/>
      <c r="CF54" s="554"/>
      <c r="CG54" s="555"/>
      <c r="CH54" s="558"/>
      <c r="CI54" s="559"/>
    </row>
    <row r="55" spans="1:87" ht="6" customHeight="1">
      <c r="A55" s="629"/>
      <c r="B55" s="630"/>
      <c r="C55" s="630"/>
      <c r="D55" s="631"/>
      <c r="E55" s="607"/>
      <c r="F55" s="607"/>
      <c r="G55" s="607"/>
      <c r="H55" s="554"/>
      <c r="I55" s="554"/>
      <c r="J55" s="554"/>
      <c r="K55" s="554"/>
      <c r="L55" s="554"/>
      <c r="M55" s="554"/>
      <c r="N55" s="554"/>
      <c r="O55" s="554"/>
      <c r="P55" s="554"/>
      <c r="Q55" s="554"/>
      <c r="R55" s="554"/>
      <c r="S55" s="554"/>
      <c r="T55" s="554"/>
      <c r="U55" s="554"/>
      <c r="V55" s="554"/>
      <c r="W55" s="554"/>
      <c r="X55" s="554"/>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3"/>
      <c r="BJ55" s="583"/>
      <c r="BK55" s="583"/>
      <c r="BL55" s="583"/>
      <c r="BM55" s="583"/>
      <c r="BN55" s="583"/>
      <c r="BO55" s="583"/>
      <c r="BP55" s="583"/>
      <c r="BQ55" s="583"/>
      <c r="BR55" s="583"/>
      <c r="BS55" s="583"/>
      <c r="BT55" s="583"/>
      <c r="BU55" s="583"/>
      <c r="BV55" s="583"/>
      <c r="BW55" s="583"/>
      <c r="BX55" s="583"/>
      <c r="BY55" s="583"/>
      <c r="BZ55" s="583"/>
      <c r="CA55" s="583"/>
      <c r="CB55" s="583"/>
      <c r="CC55" s="554"/>
      <c r="CD55" s="554"/>
      <c r="CE55" s="554"/>
      <c r="CF55" s="554"/>
      <c r="CG55" s="555"/>
      <c r="CH55" s="558"/>
      <c r="CI55" s="559"/>
    </row>
    <row r="56" spans="1:87" ht="6" customHeight="1">
      <c r="A56" s="629"/>
      <c r="B56" s="630"/>
      <c r="C56" s="630"/>
      <c r="D56" s="631"/>
      <c r="E56" s="607"/>
      <c r="F56" s="607"/>
      <c r="G56" s="607"/>
      <c r="H56" s="554"/>
      <c r="I56" s="554"/>
      <c r="J56" s="554"/>
      <c r="K56" s="554"/>
      <c r="L56" s="554"/>
      <c r="M56" s="554"/>
      <c r="N56" s="554"/>
      <c r="O56" s="554"/>
      <c r="P56" s="554"/>
      <c r="Q56" s="554"/>
      <c r="R56" s="554"/>
      <c r="S56" s="554"/>
      <c r="T56" s="554"/>
      <c r="U56" s="554"/>
      <c r="V56" s="554"/>
      <c r="W56" s="554"/>
      <c r="X56" s="554"/>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3"/>
      <c r="AY56" s="583"/>
      <c r="AZ56" s="583"/>
      <c r="BA56" s="583"/>
      <c r="BB56" s="583"/>
      <c r="BC56" s="583"/>
      <c r="BD56" s="583"/>
      <c r="BE56" s="583"/>
      <c r="BF56" s="583"/>
      <c r="BG56" s="583"/>
      <c r="BH56" s="583"/>
      <c r="BI56" s="583"/>
      <c r="BJ56" s="583"/>
      <c r="BK56" s="583"/>
      <c r="BL56" s="583"/>
      <c r="BM56" s="583"/>
      <c r="BN56" s="583"/>
      <c r="BO56" s="583"/>
      <c r="BP56" s="583"/>
      <c r="BQ56" s="583"/>
      <c r="BR56" s="583"/>
      <c r="BS56" s="583"/>
      <c r="BT56" s="583"/>
      <c r="BU56" s="583"/>
      <c r="BV56" s="583"/>
      <c r="BW56" s="583"/>
      <c r="BX56" s="583"/>
      <c r="BY56" s="583"/>
      <c r="BZ56" s="583"/>
      <c r="CA56" s="583"/>
      <c r="CB56" s="583"/>
      <c r="CC56" s="554"/>
      <c r="CD56" s="554"/>
      <c r="CE56" s="554"/>
      <c r="CF56" s="554"/>
      <c r="CG56" s="555"/>
      <c r="CH56" s="558" t="s">
        <v>229</v>
      </c>
      <c r="CI56" s="559"/>
    </row>
    <row r="57" spans="1:87" ht="6" customHeight="1">
      <c r="A57" s="629"/>
      <c r="B57" s="630"/>
      <c r="C57" s="630"/>
      <c r="D57" s="631"/>
      <c r="E57" s="607"/>
      <c r="F57" s="607"/>
      <c r="G57" s="607"/>
      <c r="H57" s="554"/>
      <c r="I57" s="554"/>
      <c r="J57" s="554"/>
      <c r="K57" s="554"/>
      <c r="L57" s="554"/>
      <c r="M57" s="554"/>
      <c r="N57" s="554"/>
      <c r="O57" s="554"/>
      <c r="P57" s="554"/>
      <c r="Q57" s="554"/>
      <c r="R57" s="554"/>
      <c r="S57" s="554"/>
      <c r="T57" s="554"/>
      <c r="U57" s="554"/>
      <c r="V57" s="554"/>
      <c r="W57" s="554"/>
      <c r="X57" s="554"/>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3"/>
      <c r="AV57" s="583"/>
      <c r="AW57" s="583"/>
      <c r="AX57" s="583"/>
      <c r="AY57" s="583"/>
      <c r="AZ57" s="583"/>
      <c r="BA57" s="583"/>
      <c r="BB57" s="583"/>
      <c r="BC57" s="583"/>
      <c r="BD57" s="583"/>
      <c r="BE57" s="583"/>
      <c r="BF57" s="583"/>
      <c r="BG57" s="583"/>
      <c r="BH57" s="583"/>
      <c r="BI57" s="583"/>
      <c r="BJ57" s="583"/>
      <c r="BK57" s="583"/>
      <c r="BL57" s="583"/>
      <c r="BM57" s="583"/>
      <c r="BN57" s="583"/>
      <c r="BO57" s="583"/>
      <c r="BP57" s="583"/>
      <c r="BQ57" s="583"/>
      <c r="BR57" s="583"/>
      <c r="BS57" s="583"/>
      <c r="BT57" s="583"/>
      <c r="BU57" s="583"/>
      <c r="BV57" s="583"/>
      <c r="BW57" s="583"/>
      <c r="BX57" s="583"/>
      <c r="BY57" s="583"/>
      <c r="BZ57" s="583"/>
      <c r="CA57" s="583"/>
      <c r="CB57" s="583"/>
      <c r="CC57" s="554"/>
      <c r="CD57" s="554"/>
      <c r="CE57" s="554"/>
      <c r="CF57" s="554"/>
      <c r="CG57" s="555"/>
      <c r="CH57" s="558"/>
      <c r="CI57" s="559"/>
    </row>
    <row r="58" spans="1:87" ht="6" customHeight="1">
      <c r="A58" s="629"/>
      <c r="B58" s="630"/>
      <c r="C58" s="630"/>
      <c r="D58" s="631"/>
      <c r="E58" s="607"/>
      <c r="F58" s="607"/>
      <c r="G58" s="607"/>
      <c r="H58" s="554"/>
      <c r="I58" s="554"/>
      <c r="J58" s="554"/>
      <c r="K58" s="554"/>
      <c r="L58" s="554"/>
      <c r="M58" s="554"/>
      <c r="N58" s="554"/>
      <c r="O58" s="554"/>
      <c r="P58" s="554"/>
      <c r="Q58" s="554"/>
      <c r="R58" s="554"/>
      <c r="S58" s="554"/>
      <c r="T58" s="554"/>
      <c r="U58" s="554"/>
      <c r="V58" s="554"/>
      <c r="W58" s="554"/>
      <c r="X58" s="554"/>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3"/>
      <c r="BE58" s="583"/>
      <c r="BF58" s="583"/>
      <c r="BG58" s="583"/>
      <c r="BH58" s="583"/>
      <c r="BI58" s="583"/>
      <c r="BJ58" s="583"/>
      <c r="BK58" s="583"/>
      <c r="BL58" s="583"/>
      <c r="BM58" s="583"/>
      <c r="BN58" s="583"/>
      <c r="BO58" s="583"/>
      <c r="BP58" s="583"/>
      <c r="BQ58" s="583"/>
      <c r="BR58" s="583"/>
      <c r="BS58" s="583"/>
      <c r="BT58" s="583"/>
      <c r="BU58" s="583"/>
      <c r="BV58" s="583"/>
      <c r="BW58" s="583"/>
      <c r="BX58" s="583"/>
      <c r="BY58" s="583"/>
      <c r="BZ58" s="583"/>
      <c r="CA58" s="583"/>
      <c r="CB58" s="583"/>
      <c r="CC58" s="554"/>
      <c r="CD58" s="554"/>
      <c r="CE58" s="554"/>
      <c r="CF58" s="554"/>
      <c r="CG58" s="555"/>
      <c r="CH58" s="558"/>
      <c r="CI58" s="559"/>
    </row>
    <row r="59" spans="1:87" ht="6" customHeight="1">
      <c r="A59" s="629"/>
      <c r="B59" s="630"/>
      <c r="C59" s="630"/>
      <c r="D59" s="631"/>
      <c r="E59" s="607"/>
      <c r="F59" s="607"/>
      <c r="G59" s="607"/>
      <c r="H59" s="554"/>
      <c r="I59" s="554"/>
      <c r="J59" s="554"/>
      <c r="K59" s="554"/>
      <c r="L59" s="554"/>
      <c r="M59" s="554"/>
      <c r="N59" s="554"/>
      <c r="O59" s="554"/>
      <c r="P59" s="554"/>
      <c r="Q59" s="554"/>
      <c r="R59" s="554"/>
      <c r="S59" s="554"/>
      <c r="T59" s="554"/>
      <c r="U59" s="554"/>
      <c r="V59" s="554"/>
      <c r="W59" s="554"/>
      <c r="X59" s="554"/>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3"/>
      <c r="BE59" s="583"/>
      <c r="BF59" s="583"/>
      <c r="BG59" s="583"/>
      <c r="BH59" s="583"/>
      <c r="BI59" s="583"/>
      <c r="BJ59" s="583"/>
      <c r="BK59" s="583"/>
      <c r="BL59" s="583"/>
      <c r="BM59" s="583"/>
      <c r="BN59" s="583"/>
      <c r="BO59" s="583"/>
      <c r="BP59" s="583"/>
      <c r="BQ59" s="583"/>
      <c r="BR59" s="583"/>
      <c r="BS59" s="583"/>
      <c r="BT59" s="583"/>
      <c r="BU59" s="583"/>
      <c r="BV59" s="583"/>
      <c r="BW59" s="583"/>
      <c r="BX59" s="583"/>
      <c r="BY59" s="583"/>
      <c r="BZ59" s="583"/>
      <c r="CA59" s="583"/>
      <c r="CB59" s="583"/>
      <c r="CC59" s="554"/>
      <c r="CD59" s="554"/>
      <c r="CE59" s="554"/>
      <c r="CF59" s="554"/>
      <c r="CG59" s="555"/>
      <c r="CH59" s="558" t="s">
        <v>229</v>
      </c>
      <c r="CI59" s="559"/>
    </row>
    <row r="60" spans="1:87" ht="6" customHeight="1">
      <c r="A60" s="629"/>
      <c r="B60" s="630"/>
      <c r="C60" s="630"/>
      <c r="D60" s="631"/>
      <c r="E60" s="607"/>
      <c r="F60" s="607"/>
      <c r="G60" s="607"/>
      <c r="H60" s="554"/>
      <c r="I60" s="554"/>
      <c r="J60" s="554"/>
      <c r="K60" s="554"/>
      <c r="L60" s="554"/>
      <c r="M60" s="554"/>
      <c r="N60" s="554"/>
      <c r="O60" s="554"/>
      <c r="P60" s="554"/>
      <c r="Q60" s="554"/>
      <c r="R60" s="554"/>
      <c r="S60" s="554"/>
      <c r="T60" s="554"/>
      <c r="U60" s="554"/>
      <c r="V60" s="554"/>
      <c r="W60" s="554"/>
      <c r="X60" s="554"/>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3"/>
      <c r="AY60" s="583"/>
      <c r="AZ60" s="583"/>
      <c r="BA60" s="583"/>
      <c r="BB60" s="583"/>
      <c r="BC60" s="583"/>
      <c r="BD60" s="583"/>
      <c r="BE60" s="583"/>
      <c r="BF60" s="583"/>
      <c r="BG60" s="583"/>
      <c r="BH60" s="583"/>
      <c r="BI60" s="583"/>
      <c r="BJ60" s="583"/>
      <c r="BK60" s="583"/>
      <c r="BL60" s="583"/>
      <c r="BM60" s="583"/>
      <c r="BN60" s="583"/>
      <c r="BO60" s="583"/>
      <c r="BP60" s="583"/>
      <c r="BQ60" s="583"/>
      <c r="BR60" s="583"/>
      <c r="BS60" s="583"/>
      <c r="BT60" s="583"/>
      <c r="BU60" s="583"/>
      <c r="BV60" s="583"/>
      <c r="BW60" s="583"/>
      <c r="BX60" s="583"/>
      <c r="BY60" s="583"/>
      <c r="BZ60" s="583"/>
      <c r="CA60" s="583"/>
      <c r="CB60" s="583"/>
      <c r="CC60" s="554"/>
      <c r="CD60" s="554"/>
      <c r="CE60" s="554"/>
      <c r="CF60" s="554"/>
      <c r="CG60" s="555"/>
      <c r="CH60" s="558"/>
      <c r="CI60" s="559"/>
    </row>
    <row r="61" spans="1:87" ht="6" customHeight="1">
      <c r="A61" s="629"/>
      <c r="B61" s="630"/>
      <c r="C61" s="630"/>
      <c r="D61" s="631"/>
      <c r="E61" s="607"/>
      <c r="F61" s="607"/>
      <c r="G61" s="607"/>
      <c r="H61" s="554"/>
      <c r="I61" s="554"/>
      <c r="J61" s="554"/>
      <c r="K61" s="554"/>
      <c r="L61" s="554"/>
      <c r="M61" s="554"/>
      <c r="N61" s="554"/>
      <c r="O61" s="554"/>
      <c r="P61" s="554"/>
      <c r="Q61" s="554"/>
      <c r="R61" s="554"/>
      <c r="S61" s="554"/>
      <c r="T61" s="554"/>
      <c r="U61" s="554"/>
      <c r="V61" s="554"/>
      <c r="W61" s="554"/>
      <c r="X61" s="554"/>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3"/>
      <c r="AV61" s="583"/>
      <c r="AW61" s="583"/>
      <c r="AX61" s="583"/>
      <c r="AY61" s="583"/>
      <c r="AZ61" s="583"/>
      <c r="BA61" s="583"/>
      <c r="BB61" s="583"/>
      <c r="BC61" s="583"/>
      <c r="BD61" s="583"/>
      <c r="BE61" s="583"/>
      <c r="BF61" s="583"/>
      <c r="BG61" s="583"/>
      <c r="BH61" s="583"/>
      <c r="BI61" s="583"/>
      <c r="BJ61" s="583"/>
      <c r="BK61" s="583"/>
      <c r="BL61" s="583"/>
      <c r="BM61" s="583"/>
      <c r="BN61" s="583"/>
      <c r="BO61" s="583"/>
      <c r="BP61" s="583"/>
      <c r="BQ61" s="583"/>
      <c r="BR61" s="583"/>
      <c r="BS61" s="583"/>
      <c r="BT61" s="583"/>
      <c r="BU61" s="583"/>
      <c r="BV61" s="583"/>
      <c r="BW61" s="583"/>
      <c r="BX61" s="583"/>
      <c r="BY61" s="583"/>
      <c r="BZ61" s="583"/>
      <c r="CA61" s="583"/>
      <c r="CB61" s="583"/>
      <c r="CC61" s="554"/>
      <c r="CD61" s="554"/>
      <c r="CE61" s="554"/>
      <c r="CF61" s="554"/>
      <c r="CG61" s="555"/>
      <c r="CH61" s="558"/>
      <c r="CI61" s="559"/>
    </row>
    <row r="62" spans="1:87" ht="6" customHeight="1">
      <c r="A62" s="629"/>
      <c r="B62" s="630"/>
      <c r="C62" s="630"/>
      <c r="D62" s="631"/>
      <c r="E62" s="607"/>
      <c r="F62" s="607"/>
      <c r="G62" s="607"/>
      <c r="H62" s="554"/>
      <c r="I62" s="554"/>
      <c r="J62" s="554"/>
      <c r="K62" s="554"/>
      <c r="L62" s="554"/>
      <c r="M62" s="554"/>
      <c r="N62" s="554"/>
      <c r="O62" s="554"/>
      <c r="P62" s="554"/>
      <c r="Q62" s="554"/>
      <c r="R62" s="554"/>
      <c r="S62" s="554"/>
      <c r="T62" s="554"/>
      <c r="U62" s="554"/>
      <c r="V62" s="554"/>
      <c r="W62" s="554"/>
      <c r="X62" s="554"/>
      <c r="Y62" s="583"/>
      <c r="Z62" s="583"/>
      <c r="AA62" s="583"/>
      <c r="AB62" s="583"/>
      <c r="AC62" s="583"/>
      <c r="AD62" s="583"/>
      <c r="AE62" s="583"/>
      <c r="AF62" s="583"/>
      <c r="AG62" s="583"/>
      <c r="AH62" s="583"/>
      <c r="AI62" s="583"/>
      <c r="AJ62" s="583"/>
      <c r="AK62" s="583"/>
      <c r="AL62" s="583"/>
      <c r="AM62" s="583"/>
      <c r="AN62" s="583"/>
      <c r="AO62" s="583"/>
      <c r="AP62" s="583"/>
      <c r="AQ62" s="583"/>
      <c r="AR62" s="583"/>
      <c r="AS62" s="583"/>
      <c r="AT62" s="583"/>
      <c r="AU62" s="583"/>
      <c r="AV62" s="583"/>
      <c r="AW62" s="583"/>
      <c r="AX62" s="583"/>
      <c r="AY62" s="583"/>
      <c r="AZ62" s="583"/>
      <c r="BA62" s="583"/>
      <c r="BB62" s="583"/>
      <c r="BC62" s="583"/>
      <c r="BD62" s="583"/>
      <c r="BE62" s="583"/>
      <c r="BF62" s="583"/>
      <c r="BG62" s="583"/>
      <c r="BH62" s="583"/>
      <c r="BI62" s="583"/>
      <c r="BJ62" s="583"/>
      <c r="BK62" s="583"/>
      <c r="BL62" s="583"/>
      <c r="BM62" s="583"/>
      <c r="BN62" s="583"/>
      <c r="BO62" s="583"/>
      <c r="BP62" s="583"/>
      <c r="BQ62" s="583"/>
      <c r="BR62" s="583"/>
      <c r="BS62" s="583"/>
      <c r="BT62" s="583"/>
      <c r="BU62" s="583"/>
      <c r="BV62" s="583"/>
      <c r="BW62" s="583"/>
      <c r="BX62" s="583"/>
      <c r="BY62" s="583"/>
      <c r="BZ62" s="583"/>
      <c r="CA62" s="583"/>
      <c r="CB62" s="583"/>
      <c r="CC62" s="554"/>
      <c r="CD62" s="554"/>
      <c r="CE62" s="554"/>
      <c r="CF62" s="554"/>
      <c r="CG62" s="555"/>
      <c r="CH62" s="558" t="s">
        <v>229</v>
      </c>
      <c r="CI62" s="559"/>
    </row>
    <row r="63" spans="1:87" ht="6" customHeight="1">
      <c r="A63" s="629"/>
      <c r="B63" s="630"/>
      <c r="C63" s="630"/>
      <c r="D63" s="631"/>
      <c r="E63" s="607"/>
      <c r="F63" s="607"/>
      <c r="G63" s="607"/>
      <c r="H63" s="554"/>
      <c r="I63" s="554"/>
      <c r="J63" s="554"/>
      <c r="K63" s="554"/>
      <c r="L63" s="554"/>
      <c r="M63" s="554"/>
      <c r="N63" s="554"/>
      <c r="O63" s="554"/>
      <c r="P63" s="554"/>
      <c r="Q63" s="554"/>
      <c r="R63" s="554"/>
      <c r="S63" s="554"/>
      <c r="T63" s="554"/>
      <c r="U63" s="554"/>
      <c r="V63" s="554"/>
      <c r="W63" s="554"/>
      <c r="X63" s="554"/>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583"/>
      <c r="AY63" s="583"/>
      <c r="AZ63" s="583"/>
      <c r="BA63" s="583"/>
      <c r="BB63" s="583"/>
      <c r="BC63" s="583"/>
      <c r="BD63" s="583"/>
      <c r="BE63" s="583"/>
      <c r="BF63" s="583"/>
      <c r="BG63" s="583"/>
      <c r="BH63" s="583"/>
      <c r="BI63" s="583"/>
      <c r="BJ63" s="583"/>
      <c r="BK63" s="583"/>
      <c r="BL63" s="583"/>
      <c r="BM63" s="583"/>
      <c r="BN63" s="583"/>
      <c r="BO63" s="583"/>
      <c r="BP63" s="583"/>
      <c r="BQ63" s="583"/>
      <c r="BR63" s="583"/>
      <c r="BS63" s="583"/>
      <c r="BT63" s="583"/>
      <c r="BU63" s="583"/>
      <c r="BV63" s="583"/>
      <c r="BW63" s="583"/>
      <c r="BX63" s="583"/>
      <c r="BY63" s="583"/>
      <c r="BZ63" s="583"/>
      <c r="CA63" s="583"/>
      <c r="CB63" s="583"/>
      <c r="CC63" s="554"/>
      <c r="CD63" s="554"/>
      <c r="CE63" s="554"/>
      <c r="CF63" s="554"/>
      <c r="CG63" s="555"/>
      <c r="CH63" s="558"/>
      <c r="CI63" s="559"/>
    </row>
    <row r="64" spans="1:87" ht="6" customHeight="1">
      <c r="A64" s="629"/>
      <c r="B64" s="630"/>
      <c r="C64" s="630"/>
      <c r="D64" s="631"/>
      <c r="E64" s="607"/>
      <c r="F64" s="607"/>
      <c r="G64" s="607"/>
      <c r="H64" s="554"/>
      <c r="I64" s="554"/>
      <c r="J64" s="554"/>
      <c r="K64" s="554"/>
      <c r="L64" s="554"/>
      <c r="M64" s="554"/>
      <c r="N64" s="554"/>
      <c r="O64" s="554"/>
      <c r="P64" s="554"/>
      <c r="Q64" s="554"/>
      <c r="R64" s="554"/>
      <c r="S64" s="554"/>
      <c r="T64" s="554"/>
      <c r="U64" s="554"/>
      <c r="V64" s="554"/>
      <c r="W64" s="554"/>
      <c r="X64" s="554"/>
      <c r="Y64" s="583"/>
      <c r="Z64" s="583"/>
      <c r="AA64" s="583"/>
      <c r="AB64" s="583"/>
      <c r="AC64" s="583"/>
      <c r="AD64" s="583"/>
      <c r="AE64" s="583"/>
      <c r="AF64" s="583"/>
      <c r="AG64" s="583"/>
      <c r="AH64" s="583"/>
      <c r="AI64" s="583"/>
      <c r="AJ64" s="583"/>
      <c r="AK64" s="583"/>
      <c r="AL64" s="583"/>
      <c r="AM64" s="583"/>
      <c r="AN64" s="583"/>
      <c r="AO64" s="583"/>
      <c r="AP64" s="583"/>
      <c r="AQ64" s="583"/>
      <c r="AR64" s="583"/>
      <c r="AS64" s="583"/>
      <c r="AT64" s="583"/>
      <c r="AU64" s="583"/>
      <c r="AV64" s="583"/>
      <c r="AW64" s="583"/>
      <c r="AX64" s="583"/>
      <c r="AY64" s="583"/>
      <c r="AZ64" s="583"/>
      <c r="BA64" s="583"/>
      <c r="BB64" s="583"/>
      <c r="BC64" s="583"/>
      <c r="BD64" s="583"/>
      <c r="BE64" s="583"/>
      <c r="BF64" s="583"/>
      <c r="BG64" s="583"/>
      <c r="BH64" s="583"/>
      <c r="BI64" s="583"/>
      <c r="BJ64" s="583"/>
      <c r="BK64" s="583"/>
      <c r="BL64" s="583"/>
      <c r="BM64" s="583"/>
      <c r="BN64" s="583"/>
      <c r="BO64" s="583"/>
      <c r="BP64" s="583"/>
      <c r="BQ64" s="583"/>
      <c r="BR64" s="583"/>
      <c r="BS64" s="583"/>
      <c r="BT64" s="583"/>
      <c r="BU64" s="583"/>
      <c r="BV64" s="583"/>
      <c r="BW64" s="583"/>
      <c r="BX64" s="583"/>
      <c r="BY64" s="583"/>
      <c r="BZ64" s="583"/>
      <c r="CA64" s="583"/>
      <c r="CB64" s="583"/>
      <c r="CC64" s="554"/>
      <c r="CD64" s="554"/>
      <c r="CE64" s="554"/>
      <c r="CF64" s="554"/>
      <c r="CG64" s="555"/>
      <c r="CH64" s="558"/>
      <c r="CI64" s="559"/>
    </row>
    <row r="65" spans="1:87" ht="6" customHeight="1">
      <c r="A65" s="629"/>
      <c r="B65" s="630"/>
      <c r="C65" s="630"/>
      <c r="D65" s="631"/>
      <c r="E65" s="607"/>
      <c r="F65" s="607"/>
      <c r="G65" s="607"/>
      <c r="H65" s="554"/>
      <c r="I65" s="554"/>
      <c r="J65" s="554"/>
      <c r="K65" s="554"/>
      <c r="L65" s="554"/>
      <c r="M65" s="554"/>
      <c r="N65" s="554"/>
      <c r="O65" s="554"/>
      <c r="P65" s="554"/>
      <c r="Q65" s="554"/>
      <c r="R65" s="554"/>
      <c r="S65" s="554"/>
      <c r="T65" s="554"/>
      <c r="U65" s="554"/>
      <c r="V65" s="554"/>
      <c r="W65" s="554"/>
      <c r="X65" s="554"/>
      <c r="Y65" s="583"/>
      <c r="Z65" s="583"/>
      <c r="AA65" s="583"/>
      <c r="AB65" s="583"/>
      <c r="AC65" s="583"/>
      <c r="AD65" s="583"/>
      <c r="AE65" s="583"/>
      <c r="AF65" s="583"/>
      <c r="AG65" s="583"/>
      <c r="AH65" s="583"/>
      <c r="AI65" s="583"/>
      <c r="AJ65" s="583"/>
      <c r="AK65" s="583"/>
      <c r="AL65" s="583"/>
      <c r="AM65" s="583"/>
      <c r="AN65" s="583"/>
      <c r="AO65" s="583"/>
      <c r="AP65" s="583"/>
      <c r="AQ65" s="583"/>
      <c r="AR65" s="583"/>
      <c r="AS65" s="583"/>
      <c r="AT65" s="583"/>
      <c r="AU65" s="583"/>
      <c r="AV65" s="583"/>
      <c r="AW65" s="583"/>
      <c r="AX65" s="583"/>
      <c r="AY65" s="583"/>
      <c r="AZ65" s="583"/>
      <c r="BA65" s="583"/>
      <c r="BB65" s="583"/>
      <c r="BC65" s="583"/>
      <c r="BD65" s="583"/>
      <c r="BE65" s="583"/>
      <c r="BF65" s="583"/>
      <c r="BG65" s="583"/>
      <c r="BH65" s="583"/>
      <c r="BI65" s="583"/>
      <c r="BJ65" s="583"/>
      <c r="BK65" s="583"/>
      <c r="BL65" s="583"/>
      <c r="BM65" s="583"/>
      <c r="BN65" s="583"/>
      <c r="BO65" s="583"/>
      <c r="BP65" s="583"/>
      <c r="BQ65" s="583"/>
      <c r="BR65" s="583"/>
      <c r="BS65" s="583"/>
      <c r="BT65" s="583"/>
      <c r="BU65" s="583"/>
      <c r="BV65" s="583"/>
      <c r="BW65" s="583"/>
      <c r="BX65" s="583"/>
      <c r="BY65" s="583"/>
      <c r="BZ65" s="583"/>
      <c r="CA65" s="583"/>
      <c r="CB65" s="583"/>
      <c r="CC65" s="554"/>
      <c r="CD65" s="554"/>
      <c r="CE65" s="554"/>
      <c r="CF65" s="554"/>
      <c r="CG65" s="555"/>
      <c r="CH65" s="558" t="s">
        <v>229</v>
      </c>
      <c r="CI65" s="559"/>
    </row>
    <row r="66" spans="1:87" ht="6" customHeight="1">
      <c r="A66" s="629"/>
      <c r="B66" s="630"/>
      <c r="C66" s="630"/>
      <c r="D66" s="631"/>
      <c r="E66" s="607"/>
      <c r="F66" s="607"/>
      <c r="G66" s="607"/>
      <c r="H66" s="554"/>
      <c r="I66" s="554"/>
      <c r="J66" s="554"/>
      <c r="K66" s="554"/>
      <c r="L66" s="554"/>
      <c r="M66" s="554"/>
      <c r="N66" s="554"/>
      <c r="O66" s="554"/>
      <c r="P66" s="554"/>
      <c r="Q66" s="554"/>
      <c r="R66" s="554"/>
      <c r="S66" s="554"/>
      <c r="T66" s="554"/>
      <c r="U66" s="554"/>
      <c r="V66" s="554"/>
      <c r="W66" s="554"/>
      <c r="X66" s="554"/>
      <c r="Y66" s="583"/>
      <c r="Z66" s="583"/>
      <c r="AA66" s="583"/>
      <c r="AB66" s="583"/>
      <c r="AC66" s="583"/>
      <c r="AD66" s="583"/>
      <c r="AE66" s="583"/>
      <c r="AF66" s="583"/>
      <c r="AG66" s="583"/>
      <c r="AH66" s="583"/>
      <c r="AI66" s="583"/>
      <c r="AJ66" s="583"/>
      <c r="AK66" s="583"/>
      <c r="AL66" s="583"/>
      <c r="AM66" s="583"/>
      <c r="AN66" s="583"/>
      <c r="AO66" s="583"/>
      <c r="AP66" s="583"/>
      <c r="AQ66" s="583"/>
      <c r="AR66" s="583"/>
      <c r="AS66" s="583"/>
      <c r="AT66" s="583"/>
      <c r="AU66" s="583"/>
      <c r="AV66" s="583"/>
      <c r="AW66" s="583"/>
      <c r="AX66" s="583"/>
      <c r="AY66" s="583"/>
      <c r="AZ66" s="583"/>
      <c r="BA66" s="583"/>
      <c r="BB66" s="583"/>
      <c r="BC66" s="583"/>
      <c r="BD66" s="583"/>
      <c r="BE66" s="583"/>
      <c r="BF66" s="583"/>
      <c r="BG66" s="583"/>
      <c r="BH66" s="583"/>
      <c r="BI66" s="583"/>
      <c r="BJ66" s="583"/>
      <c r="BK66" s="583"/>
      <c r="BL66" s="583"/>
      <c r="BM66" s="583"/>
      <c r="BN66" s="583"/>
      <c r="BO66" s="583"/>
      <c r="BP66" s="583"/>
      <c r="BQ66" s="583"/>
      <c r="BR66" s="583"/>
      <c r="BS66" s="583"/>
      <c r="BT66" s="583"/>
      <c r="BU66" s="583"/>
      <c r="BV66" s="583"/>
      <c r="BW66" s="583"/>
      <c r="BX66" s="583"/>
      <c r="BY66" s="583"/>
      <c r="BZ66" s="583"/>
      <c r="CA66" s="583"/>
      <c r="CB66" s="583"/>
      <c r="CC66" s="554"/>
      <c r="CD66" s="554"/>
      <c r="CE66" s="554"/>
      <c r="CF66" s="554"/>
      <c r="CG66" s="555"/>
      <c r="CH66" s="558"/>
      <c r="CI66" s="559"/>
    </row>
    <row r="67" spans="1:87" ht="6" customHeight="1">
      <c r="A67" s="629"/>
      <c r="B67" s="630"/>
      <c r="C67" s="630"/>
      <c r="D67" s="631"/>
      <c r="E67" s="607"/>
      <c r="F67" s="607"/>
      <c r="G67" s="607"/>
      <c r="H67" s="554"/>
      <c r="I67" s="554"/>
      <c r="J67" s="554"/>
      <c r="K67" s="554"/>
      <c r="L67" s="554"/>
      <c r="M67" s="554"/>
      <c r="N67" s="554"/>
      <c r="O67" s="554"/>
      <c r="P67" s="554"/>
      <c r="Q67" s="554"/>
      <c r="R67" s="554"/>
      <c r="S67" s="554"/>
      <c r="T67" s="554"/>
      <c r="U67" s="554"/>
      <c r="V67" s="554"/>
      <c r="W67" s="554"/>
      <c r="X67" s="554"/>
      <c r="Y67" s="583"/>
      <c r="Z67" s="583"/>
      <c r="AA67" s="583"/>
      <c r="AB67" s="583"/>
      <c r="AC67" s="583"/>
      <c r="AD67" s="583"/>
      <c r="AE67" s="583"/>
      <c r="AF67" s="583"/>
      <c r="AG67" s="583"/>
      <c r="AH67" s="583"/>
      <c r="AI67" s="583"/>
      <c r="AJ67" s="583"/>
      <c r="AK67" s="583"/>
      <c r="AL67" s="583"/>
      <c r="AM67" s="583"/>
      <c r="AN67" s="583"/>
      <c r="AO67" s="583"/>
      <c r="AP67" s="583"/>
      <c r="AQ67" s="583"/>
      <c r="AR67" s="583"/>
      <c r="AS67" s="583"/>
      <c r="AT67" s="583"/>
      <c r="AU67" s="583"/>
      <c r="AV67" s="583"/>
      <c r="AW67" s="583"/>
      <c r="AX67" s="583"/>
      <c r="AY67" s="583"/>
      <c r="AZ67" s="583"/>
      <c r="BA67" s="583"/>
      <c r="BB67" s="583"/>
      <c r="BC67" s="583"/>
      <c r="BD67" s="583"/>
      <c r="BE67" s="583"/>
      <c r="BF67" s="583"/>
      <c r="BG67" s="583"/>
      <c r="BH67" s="583"/>
      <c r="BI67" s="583"/>
      <c r="BJ67" s="583"/>
      <c r="BK67" s="583"/>
      <c r="BL67" s="583"/>
      <c r="BM67" s="583"/>
      <c r="BN67" s="583"/>
      <c r="BO67" s="583"/>
      <c r="BP67" s="583"/>
      <c r="BQ67" s="583"/>
      <c r="BR67" s="583"/>
      <c r="BS67" s="583"/>
      <c r="BT67" s="583"/>
      <c r="BU67" s="583"/>
      <c r="BV67" s="583"/>
      <c r="BW67" s="583"/>
      <c r="BX67" s="583"/>
      <c r="BY67" s="583"/>
      <c r="BZ67" s="583"/>
      <c r="CA67" s="583"/>
      <c r="CB67" s="583"/>
      <c r="CC67" s="554"/>
      <c r="CD67" s="554"/>
      <c r="CE67" s="554"/>
      <c r="CF67" s="554"/>
      <c r="CG67" s="555"/>
      <c r="CH67" s="558"/>
      <c r="CI67" s="559"/>
    </row>
    <row r="68" spans="1:87" ht="6" customHeight="1">
      <c r="A68" s="629"/>
      <c r="B68" s="630"/>
      <c r="C68" s="630"/>
      <c r="D68" s="631"/>
      <c r="E68" s="607"/>
      <c r="F68" s="607"/>
      <c r="G68" s="607"/>
      <c r="H68" s="554"/>
      <c r="I68" s="554"/>
      <c r="J68" s="554"/>
      <c r="K68" s="554"/>
      <c r="L68" s="554"/>
      <c r="M68" s="554"/>
      <c r="N68" s="554"/>
      <c r="O68" s="554"/>
      <c r="P68" s="554"/>
      <c r="Q68" s="554"/>
      <c r="R68" s="554"/>
      <c r="S68" s="554"/>
      <c r="T68" s="554"/>
      <c r="U68" s="554"/>
      <c r="V68" s="554"/>
      <c r="W68" s="554"/>
      <c r="X68" s="554"/>
      <c r="Y68" s="583"/>
      <c r="Z68" s="583"/>
      <c r="AA68" s="583"/>
      <c r="AB68" s="583"/>
      <c r="AC68" s="583"/>
      <c r="AD68" s="583"/>
      <c r="AE68" s="583"/>
      <c r="AF68" s="583"/>
      <c r="AG68" s="583"/>
      <c r="AH68" s="583"/>
      <c r="AI68" s="583"/>
      <c r="AJ68" s="583"/>
      <c r="AK68" s="583"/>
      <c r="AL68" s="583"/>
      <c r="AM68" s="583"/>
      <c r="AN68" s="583"/>
      <c r="AO68" s="583"/>
      <c r="AP68" s="583"/>
      <c r="AQ68" s="583"/>
      <c r="AR68" s="583"/>
      <c r="AS68" s="583"/>
      <c r="AT68" s="583"/>
      <c r="AU68" s="583"/>
      <c r="AV68" s="583"/>
      <c r="AW68" s="583"/>
      <c r="AX68" s="583"/>
      <c r="AY68" s="583"/>
      <c r="AZ68" s="583"/>
      <c r="BA68" s="583"/>
      <c r="BB68" s="583"/>
      <c r="BC68" s="583"/>
      <c r="BD68" s="583"/>
      <c r="BE68" s="583"/>
      <c r="BF68" s="583"/>
      <c r="BG68" s="583"/>
      <c r="BH68" s="583"/>
      <c r="BI68" s="583"/>
      <c r="BJ68" s="583"/>
      <c r="BK68" s="583"/>
      <c r="BL68" s="583"/>
      <c r="BM68" s="583"/>
      <c r="BN68" s="583"/>
      <c r="BO68" s="583"/>
      <c r="BP68" s="583"/>
      <c r="BQ68" s="583"/>
      <c r="BR68" s="583"/>
      <c r="BS68" s="583"/>
      <c r="BT68" s="583"/>
      <c r="BU68" s="583"/>
      <c r="BV68" s="583"/>
      <c r="BW68" s="583"/>
      <c r="BX68" s="583"/>
      <c r="BY68" s="583"/>
      <c r="BZ68" s="583"/>
      <c r="CA68" s="583"/>
      <c r="CB68" s="583"/>
      <c r="CC68" s="554"/>
      <c r="CD68" s="554"/>
      <c r="CE68" s="554"/>
      <c r="CF68" s="554"/>
      <c r="CG68" s="555"/>
      <c r="CH68" s="558" t="s">
        <v>229</v>
      </c>
      <c r="CI68" s="559"/>
    </row>
    <row r="69" spans="1:87" ht="6" customHeight="1">
      <c r="A69" s="629"/>
      <c r="B69" s="630"/>
      <c r="C69" s="630"/>
      <c r="D69" s="631"/>
      <c r="E69" s="607"/>
      <c r="F69" s="607"/>
      <c r="G69" s="607"/>
      <c r="H69" s="554"/>
      <c r="I69" s="554"/>
      <c r="J69" s="554"/>
      <c r="K69" s="554"/>
      <c r="L69" s="554"/>
      <c r="M69" s="554"/>
      <c r="N69" s="554"/>
      <c r="O69" s="554"/>
      <c r="P69" s="554"/>
      <c r="Q69" s="554"/>
      <c r="R69" s="554"/>
      <c r="S69" s="554"/>
      <c r="T69" s="554"/>
      <c r="U69" s="554"/>
      <c r="V69" s="554"/>
      <c r="W69" s="554"/>
      <c r="X69" s="554"/>
      <c r="Y69" s="583"/>
      <c r="Z69" s="583"/>
      <c r="AA69" s="583"/>
      <c r="AB69" s="583"/>
      <c r="AC69" s="583"/>
      <c r="AD69" s="583"/>
      <c r="AE69" s="583"/>
      <c r="AF69" s="583"/>
      <c r="AG69" s="583"/>
      <c r="AH69" s="583"/>
      <c r="AI69" s="583"/>
      <c r="AJ69" s="583"/>
      <c r="AK69" s="583"/>
      <c r="AL69" s="583"/>
      <c r="AM69" s="583"/>
      <c r="AN69" s="583"/>
      <c r="AO69" s="583"/>
      <c r="AP69" s="583"/>
      <c r="AQ69" s="583"/>
      <c r="AR69" s="583"/>
      <c r="AS69" s="583"/>
      <c r="AT69" s="583"/>
      <c r="AU69" s="583"/>
      <c r="AV69" s="583"/>
      <c r="AW69" s="583"/>
      <c r="AX69" s="583"/>
      <c r="AY69" s="583"/>
      <c r="AZ69" s="583"/>
      <c r="BA69" s="583"/>
      <c r="BB69" s="583"/>
      <c r="BC69" s="583"/>
      <c r="BD69" s="583"/>
      <c r="BE69" s="583"/>
      <c r="BF69" s="583"/>
      <c r="BG69" s="583"/>
      <c r="BH69" s="583"/>
      <c r="BI69" s="583"/>
      <c r="BJ69" s="583"/>
      <c r="BK69" s="583"/>
      <c r="BL69" s="583"/>
      <c r="BM69" s="583"/>
      <c r="BN69" s="583"/>
      <c r="BO69" s="583"/>
      <c r="BP69" s="583"/>
      <c r="BQ69" s="583"/>
      <c r="BR69" s="583"/>
      <c r="BS69" s="583"/>
      <c r="BT69" s="583"/>
      <c r="BU69" s="583"/>
      <c r="BV69" s="583"/>
      <c r="BW69" s="583"/>
      <c r="BX69" s="583"/>
      <c r="BY69" s="583"/>
      <c r="BZ69" s="583"/>
      <c r="CA69" s="583"/>
      <c r="CB69" s="583"/>
      <c r="CC69" s="554"/>
      <c r="CD69" s="554"/>
      <c r="CE69" s="554"/>
      <c r="CF69" s="554"/>
      <c r="CG69" s="555"/>
      <c r="CH69" s="558"/>
      <c r="CI69" s="559"/>
    </row>
    <row r="70" spans="1:87" ht="6" customHeight="1">
      <c r="A70" s="629"/>
      <c r="B70" s="630"/>
      <c r="C70" s="630"/>
      <c r="D70" s="631"/>
      <c r="E70" s="607"/>
      <c r="F70" s="607"/>
      <c r="G70" s="607"/>
      <c r="H70" s="554"/>
      <c r="I70" s="554"/>
      <c r="J70" s="554"/>
      <c r="K70" s="554"/>
      <c r="L70" s="554"/>
      <c r="M70" s="554"/>
      <c r="N70" s="554"/>
      <c r="O70" s="554"/>
      <c r="P70" s="554"/>
      <c r="Q70" s="554"/>
      <c r="R70" s="554"/>
      <c r="S70" s="554"/>
      <c r="T70" s="554"/>
      <c r="U70" s="554"/>
      <c r="V70" s="554"/>
      <c r="W70" s="554"/>
      <c r="X70" s="554"/>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583"/>
      <c r="AY70" s="583"/>
      <c r="AZ70" s="583"/>
      <c r="BA70" s="583"/>
      <c r="BB70" s="583"/>
      <c r="BC70" s="583"/>
      <c r="BD70" s="583"/>
      <c r="BE70" s="583"/>
      <c r="BF70" s="583"/>
      <c r="BG70" s="583"/>
      <c r="BH70" s="583"/>
      <c r="BI70" s="583"/>
      <c r="BJ70" s="583"/>
      <c r="BK70" s="583"/>
      <c r="BL70" s="583"/>
      <c r="BM70" s="583"/>
      <c r="BN70" s="583"/>
      <c r="BO70" s="583"/>
      <c r="BP70" s="583"/>
      <c r="BQ70" s="583"/>
      <c r="BR70" s="583"/>
      <c r="BS70" s="583"/>
      <c r="BT70" s="583"/>
      <c r="BU70" s="583"/>
      <c r="BV70" s="583"/>
      <c r="BW70" s="583"/>
      <c r="BX70" s="583"/>
      <c r="BY70" s="583"/>
      <c r="BZ70" s="583"/>
      <c r="CA70" s="583"/>
      <c r="CB70" s="583"/>
      <c r="CC70" s="554"/>
      <c r="CD70" s="554"/>
      <c r="CE70" s="554"/>
      <c r="CF70" s="554"/>
      <c r="CG70" s="555"/>
      <c r="CH70" s="558"/>
      <c r="CI70" s="559"/>
    </row>
    <row r="71" spans="1:87" ht="6" customHeight="1">
      <c r="A71" s="629"/>
      <c r="B71" s="630"/>
      <c r="C71" s="630"/>
      <c r="D71" s="631"/>
      <c r="E71" s="607"/>
      <c r="F71" s="607"/>
      <c r="G71" s="607"/>
      <c r="H71" s="554"/>
      <c r="I71" s="554"/>
      <c r="J71" s="554"/>
      <c r="K71" s="554"/>
      <c r="L71" s="554"/>
      <c r="M71" s="554"/>
      <c r="N71" s="554"/>
      <c r="O71" s="554"/>
      <c r="P71" s="554"/>
      <c r="Q71" s="554"/>
      <c r="R71" s="554"/>
      <c r="S71" s="554"/>
      <c r="T71" s="554"/>
      <c r="U71" s="554"/>
      <c r="V71" s="554"/>
      <c r="W71" s="554"/>
      <c r="X71" s="554"/>
      <c r="Y71" s="583"/>
      <c r="Z71" s="583"/>
      <c r="AA71" s="583"/>
      <c r="AB71" s="583"/>
      <c r="AC71" s="583"/>
      <c r="AD71" s="583"/>
      <c r="AE71" s="583"/>
      <c r="AF71" s="583"/>
      <c r="AG71" s="583"/>
      <c r="AH71" s="583"/>
      <c r="AI71" s="583"/>
      <c r="AJ71" s="583"/>
      <c r="AK71" s="583"/>
      <c r="AL71" s="583"/>
      <c r="AM71" s="583"/>
      <c r="AN71" s="583"/>
      <c r="AO71" s="583"/>
      <c r="AP71" s="583"/>
      <c r="AQ71" s="583"/>
      <c r="AR71" s="583"/>
      <c r="AS71" s="583"/>
      <c r="AT71" s="583"/>
      <c r="AU71" s="583"/>
      <c r="AV71" s="583"/>
      <c r="AW71" s="583"/>
      <c r="AX71" s="583"/>
      <c r="AY71" s="583"/>
      <c r="AZ71" s="583"/>
      <c r="BA71" s="583"/>
      <c r="BB71" s="583"/>
      <c r="BC71" s="583"/>
      <c r="BD71" s="583"/>
      <c r="BE71" s="583"/>
      <c r="BF71" s="583"/>
      <c r="BG71" s="583"/>
      <c r="BH71" s="583"/>
      <c r="BI71" s="583"/>
      <c r="BJ71" s="583"/>
      <c r="BK71" s="583"/>
      <c r="BL71" s="583"/>
      <c r="BM71" s="583"/>
      <c r="BN71" s="583"/>
      <c r="BO71" s="583"/>
      <c r="BP71" s="583"/>
      <c r="BQ71" s="583"/>
      <c r="BR71" s="583"/>
      <c r="BS71" s="583"/>
      <c r="BT71" s="583"/>
      <c r="BU71" s="583"/>
      <c r="BV71" s="583"/>
      <c r="BW71" s="583"/>
      <c r="BX71" s="583"/>
      <c r="BY71" s="583"/>
      <c r="BZ71" s="583"/>
      <c r="CA71" s="583"/>
      <c r="CB71" s="583"/>
      <c r="CC71" s="554"/>
      <c r="CD71" s="554"/>
      <c r="CE71" s="554"/>
      <c r="CF71" s="554"/>
      <c r="CG71" s="555"/>
      <c r="CH71" s="558" t="s">
        <v>229</v>
      </c>
      <c r="CI71" s="559"/>
    </row>
    <row r="72" spans="1:87" ht="6" customHeight="1">
      <c r="A72" s="629"/>
      <c r="B72" s="630"/>
      <c r="C72" s="630"/>
      <c r="D72" s="631"/>
      <c r="E72" s="607"/>
      <c r="F72" s="607"/>
      <c r="G72" s="607"/>
      <c r="H72" s="554"/>
      <c r="I72" s="554"/>
      <c r="J72" s="554"/>
      <c r="K72" s="554"/>
      <c r="L72" s="554"/>
      <c r="M72" s="554"/>
      <c r="N72" s="554"/>
      <c r="O72" s="554"/>
      <c r="P72" s="554"/>
      <c r="Q72" s="554"/>
      <c r="R72" s="554"/>
      <c r="S72" s="554"/>
      <c r="T72" s="554"/>
      <c r="U72" s="554"/>
      <c r="V72" s="554"/>
      <c r="W72" s="554"/>
      <c r="X72" s="554"/>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583"/>
      <c r="AW72" s="583"/>
      <c r="AX72" s="583"/>
      <c r="AY72" s="583"/>
      <c r="AZ72" s="583"/>
      <c r="BA72" s="583"/>
      <c r="BB72" s="583"/>
      <c r="BC72" s="583"/>
      <c r="BD72" s="583"/>
      <c r="BE72" s="583"/>
      <c r="BF72" s="583"/>
      <c r="BG72" s="583"/>
      <c r="BH72" s="583"/>
      <c r="BI72" s="583"/>
      <c r="BJ72" s="583"/>
      <c r="BK72" s="583"/>
      <c r="BL72" s="583"/>
      <c r="BM72" s="583"/>
      <c r="BN72" s="583"/>
      <c r="BO72" s="583"/>
      <c r="BP72" s="583"/>
      <c r="BQ72" s="583"/>
      <c r="BR72" s="583"/>
      <c r="BS72" s="583"/>
      <c r="BT72" s="583"/>
      <c r="BU72" s="583"/>
      <c r="BV72" s="583"/>
      <c r="BW72" s="583"/>
      <c r="BX72" s="583"/>
      <c r="BY72" s="583"/>
      <c r="BZ72" s="583"/>
      <c r="CA72" s="583"/>
      <c r="CB72" s="583"/>
      <c r="CC72" s="554"/>
      <c r="CD72" s="554"/>
      <c r="CE72" s="554"/>
      <c r="CF72" s="554"/>
      <c r="CG72" s="555"/>
      <c r="CH72" s="558"/>
      <c r="CI72" s="559"/>
    </row>
    <row r="73" spans="1:87" ht="6" customHeight="1">
      <c r="A73" s="629"/>
      <c r="B73" s="630"/>
      <c r="C73" s="630"/>
      <c r="D73" s="631"/>
      <c r="E73" s="607"/>
      <c r="F73" s="607"/>
      <c r="G73" s="607"/>
      <c r="H73" s="556"/>
      <c r="I73" s="556"/>
      <c r="J73" s="556"/>
      <c r="K73" s="556"/>
      <c r="L73" s="556"/>
      <c r="M73" s="556"/>
      <c r="N73" s="556"/>
      <c r="O73" s="556"/>
      <c r="P73" s="556"/>
      <c r="Q73" s="556"/>
      <c r="R73" s="556"/>
      <c r="S73" s="556"/>
      <c r="T73" s="556"/>
      <c r="U73" s="556"/>
      <c r="V73" s="556"/>
      <c r="W73" s="556"/>
      <c r="X73" s="556"/>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c r="AV73" s="584"/>
      <c r="AW73" s="584"/>
      <c r="AX73" s="584"/>
      <c r="AY73" s="584"/>
      <c r="AZ73" s="584"/>
      <c r="BA73" s="584"/>
      <c r="BB73" s="584"/>
      <c r="BC73" s="584"/>
      <c r="BD73" s="584"/>
      <c r="BE73" s="584"/>
      <c r="BF73" s="584"/>
      <c r="BG73" s="584"/>
      <c r="BH73" s="584"/>
      <c r="BI73" s="584"/>
      <c r="BJ73" s="584"/>
      <c r="BK73" s="584"/>
      <c r="BL73" s="584"/>
      <c r="BM73" s="584"/>
      <c r="BN73" s="584"/>
      <c r="BO73" s="584"/>
      <c r="BP73" s="584"/>
      <c r="BQ73" s="584"/>
      <c r="BR73" s="584"/>
      <c r="BS73" s="584"/>
      <c r="BT73" s="584"/>
      <c r="BU73" s="584"/>
      <c r="BV73" s="584"/>
      <c r="BW73" s="584"/>
      <c r="BX73" s="584"/>
      <c r="BY73" s="584"/>
      <c r="BZ73" s="584"/>
      <c r="CA73" s="584"/>
      <c r="CB73" s="584"/>
      <c r="CC73" s="556"/>
      <c r="CD73" s="556"/>
      <c r="CE73" s="556"/>
      <c r="CF73" s="556"/>
      <c r="CG73" s="557"/>
      <c r="CH73" s="560"/>
      <c r="CI73" s="561"/>
    </row>
    <row r="74" spans="1:87" ht="6" customHeight="1">
      <c r="A74" s="629"/>
      <c r="B74" s="630"/>
      <c r="C74" s="630"/>
      <c r="D74" s="631"/>
      <c r="E74" s="607"/>
      <c r="F74" s="607"/>
      <c r="G74" s="607"/>
      <c r="H74" s="585" t="s">
        <v>230</v>
      </c>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c r="BW74" s="586"/>
      <c r="BX74" s="586"/>
      <c r="BY74" s="586"/>
      <c r="BZ74" s="586"/>
      <c r="CA74" s="586"/>
      <c r="CB74" s="587"/>
      <c r="CC74" s="594"/>
      <c r="CD74" s="594"/>
      <c r="CE74" s="594"/>
      <c r="CF74" s="594"/>
      <c r="CG74" s="595"/>
      <c r="CH74" s="600" t="s">
        <v>229</v>
      </c>
      <c r="CI74" s="601"/>
    </row>
    <row r="75" spans="1:87" ht="6" customHeight="1">
      <c r="A75" s="629"/>
      <c r="B75" s="630"/>
      <c r="C75" s="630"/>
      <c r="D75" s="631"/>
      <c r="E75" s="607"/>
      <c r="F75" s="607"/>
      <c r="G75" s="607"/>
      <c r="H75" s="588"/>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89"/>
      <c r="AL75" s="589"/>
      <c r="AM75" s="589"/>
      <c r="AN75" s="589"/>
      <c r="AO75" s="589"/>
      <c r="AP75" s="589"/>
      <c r="AQ75" s="589"/>
      <c r="AR75" s="589"/>
      <c r="AS75" s="589"/>
      <c r="AT75" s="589"/>
      <c r="AU75" s="589"/>
      <c r="AV75" s="589"/>
      <c r="AW75" s="589"/>
      <c r="AX75" s="589"/>
      <c r="AY75" s="589"/>
      <c r="AZ75" s="589"/>
      <c r="BA75" s="589"/>
      <c r="BB75" s="589"/>
      <c r="BC75" s="589"/>
      <c r="BD75" s="589"/>
      <c r="BE75" s="589"/>
      <c r="BF75" s="589"/>
      <c r="BG75" s="589"/>
      <c r="BH75" s="589"/>
      <c r="BI75" s="589"/>
      <c r="BJ75" s="589"/>
      <c r="BK75" s="589"/>
      <c r="BL75" s="589"/>
      <c r="BM75" s="589"/>
      <c r="BN75" s="589"/>
      <c r="BO75" s="589"/>
      <c r="BP75" s="589"/>
      <c r="BQ75" s="589"/>
      <c r="BR75" s="589"/>
      <c r="BS75" s="589"/>
      <c r="BT75" s="589"/>
      <c r="BU75" s="589"/>
      <c r="BV75" s="589"/>
      <c r="BW75" s="589"/>
      <c r="BX75" s="589"/>
      <c r="BY75" s="589"/>
      <c r="BZ75" s="589"/>
      <c r="CA75" s="589"/>
      <c r="CB75" s="590"/>
      <c r="CC75" s="596"/>
      <c r="CD75" s="596"/>
      <c r="CE75" s="596"/>
      <c r="CF75" s="596"/>
      <c r="CG75" s="597"/>
      <c r="CH75" s="602"/>
      <c r="CI75" s="603"/>
    </row>
    <row r="76" spans="1:87" ht="6" customHeight="1">
      <c r="A76" s="629"/>
      <c r="B76" s="630"/>
      <c r="C76" s="630"/>
      <c r="D76" s="631"/>
      <c r="E76" s="608"/>
      <c r="F76" s="608"/>
      <c r="G76" s="608"/>
      <c r="H76" s="591"/>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2"/>
      <c r="AX76" s="592"/>
      <c r="AY76" s="592"/>
      <c r="AZ76" s="592"/>
      <c r="BA76" s="592"/>
      <c r="BB76" s="592"/>
      <c r="BC76" s="592"/>
      <c r="BD76" s="592"/>
      <c r="BE76" s="592"/>
      <c r="BF76" s="592"/>
      <c r="BG76" s="592"/>
      <c r="BH76" s="592"/>
      <c r="BI76" s="592"/>
      <c r="BJ76" s="592"/>
      <c r="BK76" s="592"/>
      <c r="BL76" s="592"/>
      <c r="BM76" s="592"/>
      <c r="BN76" s="592"/>
      <c r="BO76" s="592"/>
      <c r="BP76" s="592"/>
      <c r="BQ76" s="592"/>
      <c r="BR76" s="592"/>
      <c r="BS76" s="592"/>
      <c r="BT76" s="592"/>
      <c r="BU76" s="592"/>
      <c r="BV76" s="592"/>
      <c r="BW76" s="592"/>
      <c r="BX76" s="592"/>
      <c r="BY76" s="592"/>
      <c r="BZ76" s="592"/>
      <c r="CA76" s="592"/>
      <c r="CB76" s="593"/>
      <c r="CC76" s="598"/>
      <c r="CD76" s="598"/>
      <c r="CE76" s="598"/>
      <c r="CF76" s="598"/>
      <c r="CG76" s="599"/>
      <c r="CH76" s="604"/>
      <c r="CI76" s="605"/>
    </row>
    <row r="77" spans="1:87" ht="6" customHeight="1">
      <c r="A77" s="629"/>
      <c r="B77" s="630"/>
      <c r="C77" s="630"/>
      <c r="D77" s="631"/>
      <c r="E77" s="718" t="s">
        <v>231</v>
      </c>
      <c r="F77" s="606"/>
      <c r="G77" s="606"/>
      <c r="H77" s="609"/>
      <c r="I77" s="609"/>
      <c r="J77" s="609"/>
      <c r="K77" s="609"/>
      <c r="L77" s="609"/>
      <c r="M77" s="609"/>
      <c r="N77" s="609"/>
      <c r="O77" s="609"/>
      <c r="P77" s="609"/>
      <c r="Q77" s="609"/>
      <c r="R77" s="609"/>
      <c r="S77" s="609"/>
      <c r="T77" s="609"/>
      <c r="U77" s="609"/>
      <c r="V77" s="609"/>
      <c r="W77" s="609"/>
      <c r="X77" s="609"/>
      <c r="Y77" s="610"/>
      <c r="Z77" s="610"/>
      <c r="AA77" s="610"/>
      <c r="AB77" s="610"/>
      <c r="AC77" s="610"/>
      <c r="AD77" s="610"/>
      <c r="AE77" s="610"/>
      <c r="AF77" s="610"/>
      <c r="AG77" s="610"/>
      <c r="AH77" s="610"/>
      <c r="AI77" s="610"/>
      <c r="AJ77" s="610"/>
      <c r="AK77" s="610"/>
      <c r="AL77" s="610"/>
      <c r="AM77" s="610"/>
      <c r="AN77" s="610"/>
      <c r="AO77" s="610"/>
      <c r="AP77" s="610"/>
      <c r="AQ77" s="610"/>
      <c r="AR77" s="610"/>
      <c r="AS77" s="610"/>
      <c r="AT77" s="610"/>
      <c r="AU77" s="610"/>
      <c r="AV77" s="610"/>
      <c r="AW77" s="610"/>
      <c r="AX77" s="610"/>
      <c r="AY77" s="610"/>
      <c r="AZ77" s="610"/>
      <c r="BA77" s="610"/>
      <c r="BB77" s="610"/>
      <c r="BC77" s="610"/>
      <c r="BD77" s="610"/>
      <c r="BE77" s="610"/>
      <c r="BF77" s="610"/>
      <c r="BG77" s="610"/>
      <c r="BH77" s="610"/>
      <c r="BI77" s="610"/>
      <c r="BJ77" s="610"/>
      <c r="BK77" s="610"/>
      <c r="BL77" s="610"/>
      <c r="BM77" s="610"/>
      <c r="BN77" s="610"/>
      <c r="BO77" s="610"/>
      <c r="BP77" s="610"/>
      <c r="BQ77" s="610"/>
      <c r="BR77" s="610"/>
      <c r="BS77" s="610"/>
      <c r="BT77" s="610"/>
      <c r="BU77" s="610"/>
      <c r="BV77" s="610"/>
      <c r="BW77" s="610"/>
      <c r="BX77" s="610"/>
      <c r="BY77" s="610"/>
      <c r="BZ77" s="610"/>
      <c r="CA77" s="610"/>
      <c r="CB77" s="610"/>
      <c r="CC77" s="609"/>
      <c r="CD77" s="609"/>
      <c r="CE77" s="609"/>
      <c r="CF77" s="609"/>
      <c r="CG77" s="611"/>
      <c r="CH77" s="612" t="s">
        <v>229</v>
      </c>
      <c r="CI77" s="613"/>
    </row>
    <row r="78" spans="1:87" ht="6" customHeight="1">
      <c r="A78" s="629"/>
      <c r="B78" s="630"/>
      <c r="C78" s="630"/>
      <c r="D78" s="631"/>
      <c r="E78" s="607"/>
      <c r="F78" s="607"/>
      <c r="G78" s="607"/>
      <c r="H78" s="554"/>
      <c r="I78" s="554"/>
      <c r="J78" s="554"/>
      <c r="K78" s="554"/>
      <c r="L78" s="554"/>
      <c r="M78" s="554"/>
      <c r="N78" s="554"/>
      <c r="O78" s="554"/>
      <c r="P78" s="554"/>
      <c r="Q78" s="554"/>
      <c r="R78" s="554"/>
      <c r="S78" s="554"/>
      <c r="T78" s="554"/>
      <c r="U78" s="554"/>
      <c r="V78" s="554"/>
      <c r="W78" s="554"/>
      <c r="X78" s="554"/>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3"/>
      <c r="AY78" s="583"/>
      <c r="AZ78" s="583"/>
      <c r="BA78" s="583"/>
      <c r="BB78" s="583"/>
      <c r="BC78" s="583"/>
      <c r="BD78" s="583"/>
      <c r="BE78" s="583"/>
      <c r="BF78" s="583"/>
      <c r="BG78" s="583"/>
      <c r="BH78" s="583"/>
      <c r="BI78" s="583"/>
      <c r="BJ78" s="583"/>
      <c r="BK78" s="583"/>
      <c r="BL78" s="583"/>
      <c r="BM78" s="583"/>
      <c r="BN78" s="583"/>
      <c r="BO78" s="583"/>
      <c r="BP78" s="583"/>
      <c r="BQ78" s="583"/>
      <c r="BR78" s="583"/>
      <c r="BS78" s="583"/>
      <c r="BT78" s="583"/>
      <c r="BU78" s="583"/>
      <c r="BV78" s="583"/>
      <c r="BW78" s="583"/>
      <c r="BX78" s="583"/>
      <c r="BY78" s="583"/>
      <c r="BZ78" s="583"/>
      <c r="CA78" s="583"/>
      <c r="CB78" s="583"/>
      <c r="CC78" s="554"/>
      <c r="CD78" s="554"/>
      <c r="CE78" s="554"/>
      <c r="CF78" s="554"/>
      <c r="CG78" s="555"/>
      <c r="CH78" s="558"/>
      <c r="CI78" s="559"/>
    </row>
    <row r="79" spans="1:87" ht="6" customHeight="1">
      <c r="A79" s="629"/>
      <c r="B79" s="630"/>
      <c r="C79" s="630"/>
      <c r="D79" s="631"/>
      <c r="E79" s="607"/>
      <c r="F79" s="607"/>
      <c r="G79" s="607"/>
      <c r="H79" s="554"/>
      <c r="I79" s="554"/>
      <c r="J79" s="554"/>
      <c r="K79" s="554"/>
      <c r="L79" s="554"/>
      <c r="M79" s="554"/>
      <c r="N79" s="554"/>
      <c r="O79" s="554"/>
      <c r="P79" s="554"/>
      <c r="Q79" s="554"/>
      <c r="R79" s="554"/>
      <c r="S79" s="554"/>
      <c r="T79" s="554"/>
      <c r="U79" s="554"/>
      <c r="V79" s="554"/>
      <c r="W79" s="554"/>
      <c r="X79" s="554"/>
      <c r="Y79" s="583"/>
      <c r="Z79" s="583"/>
      <c r="AA79" s="583"/>
      <c r="AB79" s="583"/>
      <c r="AC79" s="583"/>
      <c r="AD79" s="583"/>
      <c r="AE79" s="583"/>
      <c r="AF79" s="583"/>
      <c r="AG79" s="583"/>
      <c r="AH79" s="583"/>
      <c r="AI79" s="583"/>
      <c r="AJ79" s="583"/>
      <c r="AK79" s="583"/>
      <c r="AL79" s="583"/>
      <c r="AM79" s="583"/>
      <c r="AN79" s="583"/>
      <c r="AO79" s="583"/>
      <c r="AP79" s="583"/>
      <c r="AQ79" s="583"/>
      <c r="AR79" s="583"/>
      <c r="AS79" s="583"/>
      <c r="AT79" s="583"/>
      <c r="AU79" s="583"/>
      <c r="AV79" s="583"/>
      <c r="AW79" s="583"/>
      <c r="AX79" s="583"/>
      <c r="AY79" s="583"/>
      <c r="AZ79" s="583"/>
      <c r="BA79" s="583"/>
      <c r="BB79" s="583"/>
      <c r="BC79" s="583"/>
      <c r="BD79" s="583"/>
      <c r="BE79" s="583"/>
      <c r="BF79" s="583"/>
      <c r="BG79" s="583"/>
      <c r="BH79" s="583"/>
      <c r="BI79" s="583"/>
      <c r="BJ79" s="583"/>
      <c r="BK79" s="583"/>
      <c r="BL79" s="583"/>
      <c r="BM79" s="583"/>
      <c r="BN79" s="583"/>
      <c r="BO79" s="583"/>
      <c r="BP79" s="583"/>
      <c r="BQ79" s="583"/>
      <c r="BR79" s="583"/>
      <c r="BS79" s="583"/>
      <c r="BT79" s="583"/>
      <c r="BU79" s="583"/>
      <c r="BV79" s="583"/>
      <c r="BW79" s="583"/>
      <c r="BX79" s="583"/>
      <c r="BY79" s="583"/>
      <c r="BZ79" s="583"/>
      <c r="CA79" s="583"/>
      <c r="CB79" s="583"/>
      <c r="CC79" s="554"/>
      <c r="CD79" s="554"/>
      <c r="CE79" s="554"/>
      <c r="CF79" s="554"/>
      <c r="CG79" s="555"/>
      <c r="CH79" s="558"/>
      <c r="CI79" s="559"/>
    </row>
    <row r="80" spans="1:87" ht="6" customHeight="1">
      <c r="A80" s="629"/>
      <c r="B80" s="630"/>
      <c r="C80" s="630"/>
      <c r="D80" s="631"/>
      <c r="E80" s="607"/>
      <c r="F80" s="607"/>
      <c r="G80" s="607"/>
      <c r="H80" s="554"/>
      <c r="I80" s="554"/>
      <c r="J80" s="554"/>
      <c r="K80" s="554"/>
      <c r="L80" s="554"/>
      <c r="M80" s="554"/>
      <c r="N80" s="554"/>
      <c r="O80" s="554"/>
      <c r="P80" s="554"/>
      <c r="Q80" s="554"/>
      <c r="R80" s="554"/>
      <c r="S80" s="554"/>
      <c r="T80" s="554"/>
      <c r="U80" s="554"/>
      <c r="V80" s="554"/>
      <c r="W80" s="554"/>
      <c r="X80" s="554"/>
      <c r="Y80" s="583"/>
      <c r="Z80" s="583"/>
      <c r="AA80" s="583"/>
      <c r="AB80" s="583"/>
      <c r="AC80" s="583"/>
      <c r="AD80" s="583"/>
      <c r="AE80" s="583"/>
      <c r="AF80" s="583"/>
      <c r="AG80" s="583"/>
      <c r="AH80" s="583"/>
      <c r="AI80" s="583"/>
      <c r="AJ80" s="583"/>
      <c r="AK80" s="583"/>
      <c r="AL80" s="583"/>
      <c r="AM80" s="583"/>
      <c r="AN80" s="583"/>
      <c r="AO80" s="583"/>
      <c r="AP80" s="583"/>
      <c r="AQ80" s="583"/>
      <c r="AR80" s="583"/>
      <c r="AS80" s="583"/>
      <c r="AT80" s="583"/>
      <c r="AU80" s="583"/>
      <c r="AV80" s="583"/>
      <c r="AW80" s="583"/>
      <c r="AX80" s="583"/>
      <c r="AY80" s="583"/>
      <c r="AZ80" s="583"/>
      <c r="BA80" s="583"/>
      <c r="BB80" s="583"/>
      <c r="BC80" s="583"/>
      <c r="BD80" s="583"/>
      <c r="BE80" s="583"/>
      <c r="BF80" s="583"/>
      <c r="BG80" s="583"/>
      <c r="BH80" s="583"/>
      <c r="BI80" s="583"/>
      <c r="BJ80" s="583"/>
      <c r="BK80" s="583"/>
      <c r="BL80" s="583"/>
      <c r="BM80" s="583"/>
      <c r="BN80" s="583"/>
      <c r="BO80" s="583"/>
      <c r="BP80" s="583"/>
      <c r="BQ80" s="583"/>
      <c r="BR80" s="583"/>
      <c r="BS80" s="583"/>
      <c r="BT80" s="583"/>
      <c r="BU80" s="583"/>
      <c r="BV80" s="583"/>
      <c r="BW80" s="583"/>
      <c r="BX80" s="583"/>
      <c r="BY80" s="583"/>
      <c r="BZ80" s="583"/>
      <c r="CA80" s="583"/>
      <c r="CB80" s="583"/>
      <c r="CC80" s="554"/>
      <c r="CD80" s="554"/>
      <c r="CE80" s="554"/>
      <c r="CF80" s="554"/>
      <c r="CG80" s="555"/>
      <c r="CH80" s="558" t="s">
        <v>229</v>
      </c>
      <c r="CI80" s="559"/>
    </row>
    <row r="81" spans="1:87" ht="6" customHeight="1">
      <c r="A81" s="629"/>
      <c r="B81" s="630"/>
      <c r="C81" s="630"/>
      <c r="D81" s="631"/>
      <c r="E81" s="607"/>
      <c r="F81" s="607"/>
      <c r="G81" s="607"/>
      <c r="H81" s="554"/>
      <c r="I81" s="554"/>
      <c r="J81" s="554"/>
      <c r="K81" s="554"/>
      <c r="L81" s="554"/>
      <c r="M81" s="554"/>
      <c r="N81" s="554"/>
      <c r="O81" s="554"/>
      <c r="P81" s="554"/>
      <c r="Q81" s="554"/>
      <c r="R81" s="554"/>
      <c r="S81" s="554"/>
      <c r="T81" s="554"/>
      <c r="U81" s="554"/>
      <c r="V81" s="554"/>
      <c r="W81" s="554"/>
      <c r="X81" s="554"/>
      <c r="Y81" s="583"/>
      <c r="Z81" s="583"/>
      <c r="AA81" s="583"/>
      <c r="AB81" s="583"/>
      <c r="AC81" s="583"/>
      <c r="AD81" s="583"/>
      <c r="AE81" s="583"/>
      <c r="AF81" s="583"/>
      <c r="AG81" s="583"/>
      <c r="AH81" s="583"/>
      <c r="AI81" s="583"/>
      <c r="AJ81" s="583"/>
      <c r="AK81" s="583"/>
      <c r="AL81" s="583"/>
      <c r="AM81" s="583"/>
      <c r="AN81" s="583"/>
      <c r="AO81" s="583"/>
      <c r="AP81" s="583"/>
      <c r="AQ81" s="583"/>
      <c r="AR81" s="583"/>
      <c r="AS81" s="583"/>
      <c r="AT81" s="583"/>
      <c r="AU81" s="583"/>
      <c r="AV81" s="583"/>
      <c r="AW81" s="583"/>
      <c r="AX81" s="583"/>
      <c r="AY81" s="583"/>
      <c r="AZ81" s="583"/>
      <c r="BA81" s="583"/>
      <c r="BB81" s="583"/>
      <c r="BC81" s="583"/>
      <c r="BD81" s="583"/>
      <c r="BE81" s="583"/>
      <c r="BF81" s="583"/>
      <c r="BG81" s="583"/>
      <c r="BH81" s="583"/>
      <c r="BI81" s="583"/>
      <c r="BJ81" s="583"/>
      <c r="BK81" s="583"/>
      <c r="BL81" s="583"/>
      <c r="BM81" s="583"/>
      <c r="BN81" s="583"/>
      <c r="BO81" s="583"/>
      <c r="BP81" s="583"/>
      <c r="BQ81" s="583"/>
      <c r="BR81" s="583"/>
      <c r="BS81" s="583"/>
      <c r="BT81" s="583"/>
      <c r="BU81" s="583"/>
      <c r="BV81" s="583"/>
      <c r="BW81" s="583"/>
      <c r="BX81" s="583"/>
      <c r="BY81" s="583"/>
      <c r="BZ81" s="583"/>
      <c r="CA81" s="583"/>
      <c r="CB81" s="583"/>
      <c r="CC81" s="554"/>
      <c r="CD81" s="554"/>
      <c r="CE81" s="554"/>
      <c r="CF81" s="554"/>
      <c r="CG81" s="555"/>
      <c r="CH81" s="558"/>
      <c r="CI81" s="559"/>
    </row>
    <row r="82" spans="1:87" ht="6" customHeight="1">
      <c r="A82" s="629"/>
      <c r="B82" s="630"/>
      <c r="C82" s="630"/>
      <c r="D82" s="631"/>
      <c r="E82" s="607"/>
      <c r="F82" s="607"/>
      <c r="G82" s="607"/>
      <c r="H82" s="554"/>
      <c r="I82" s="554"/>
      <c r="J82" s="554"/>
      <c r="K82" s="554"/>
      <c r="L82" s="554"/>
      <c r="M82" s="554"/>
      <c r="N82" s="554"/>
      <c r="O82" s="554"/>
      <c r="P82" s="554"/>
      <c r="Q82" s="554"/>
      <c r="R82" s="554"/>
      <c r="S82" s="554"/>
      <c r="T82" s="554"/>
      <c r="U82" s="554"/>
      <c r="V82" s="554"/>
      <c r="W82" s="554"/>
      <c r="X82" s="554"/>
      <c r="Y82" s="583"/>
      <c r="Z82" s="583"/>
      <c r="AA82" s="583"/>
      <c r="AB82" s="583"/>
      <c r="AC82" s="583"/>
      <c r="AD82" s="583"/>
      <c r="AE82" s="583"/>
      <c r="AF82" s="583"/>
      <c r="AG82" s="583"/>
      <c r="AH82" s="583"/>
      <c r="AI82" s="583"/>
      <c r="AJ82" s="583"/>
      <c r="AK82" s="583"/>
      <c r="AL82" s="583"/>
      <c r="AM82" s="583"/>
      <c r="AN82" s="583"/>
      <c r="AO82" s="583"/>
      <c r="AP82" s="583"/>
      <c r="AQ82" s="583"/>
      <c r="AR82" s="583"/>
      <c r="AS82" s="583"/>
      <c r="AT82" s="583"/>
      <c r="AU82" s="583"/>
      <c r="AV82" s="583"/>
      <c r="AW82" s="583"/>
      <c r="AX82" s="583"/>
      <c r="AY82" s="583"/>
      <c r="AZ82" s="583"/>
      <c r="BA82" s="583"/>
      <c r="BB82" s="583"/>
      <c r="BC82" s="583"/>
      <c r="BD82" s="583"/>
      <c r="BE82" s="583"/>
      <c r="BF82" s="583"/>
      <c r="BG82" s="583"/>
      <c r="BH82" s="583"/>
      <c r="BI82" s="583"/>
      <c r="BJ82" s="583"/>
      <c r="BK82" s="583"/>
      <c r="BL82" s="583"/>
      <c r="BM82" s="583"/>
      <c r="BN82" s="583"/>
      <c r="BO82" s="583"/>
      <c r="BP82" s="583"/>
      <c r="BQ82" s="583"/>
      <c r="BR82" s="583"/>
      <c r="BS82" s="583"/>
      <c r="BT82" s="583"/>
      <c r="BU82" s="583"/>
      <c r="BV82" s="583"/>
      <c r="BW82" s="583"/>
      <c r="BX82" s="583"/>
      <c r="BY82" s="583"/>
      <c r="BZ82" s="583"/>
      <c r="CA82" s="583"/>
      <c r="CB82" s="583"/>
      <c r="CC82" s="554"/>
      <c r="CD82" s="554"/>
      <c r="CE82" s="554"/>
      <c r="CF82" s="554"/>
      <c r="CG82" s="555"/>
      <c r="CH82" s="558"/>
      <c r="CI82" s="559"/>
    </row>
    <row r="83" spans="1:87" ht="6" customHeight="1">
      <c r="A83" s="629"/>
      <c r="B83" s="630"/>
      <c r="C83" s="630"/>
      <c r="D83" s="631"/>
      <c r="E83" s="607"/>
      <c r="F83" s="607"/>
      <c r="G83" s="607"/>
      <c r="H83" s="554"/>
      <c r="I83" s="554"/>
      <c r="J83" s="554"/>
      <c r="K83" s="554"/>
      <c r="L83" s="554"/>
      <c r="M83" s="554"/>
      <c r="N83" s="554"/>
      <c r="O83" s="554"/>
      <c r="P83" s="554"/>
      <c r="Q83" s="554"/>
      <c r="R83" s="554"/>
      <c r="S83" s="554"/>
      <c r="T83" s="554"/>
      <c r="U83" s="554"/>
      <c r="V83" s="554"/>
      <c r="W83" s="554"/>
      <c r="X83" s="554"/>
      <c r="Y83" s="583"/>
      <c r="Z83" s="583"/>
      <c r="AA83" s="583"/>
      <c r="AB83" s="583"/>
      <c r="AC83" s="583"/>
      <c r="AD83" s="583"/>
      <c r="AE83" s="583"/>
      <c r="AF83" s="583"/>
      <c r="AG83" s="583"/>
      <c r="AH83" s="583"/>
      <c r="AI83" s="583"/>
      <c r="AJ83" s="583"/>
      <c r="AK83" s="583"/>
      <c r="AL83" s="583"/>
      <c r="AM83" s="583"/>
      <c r="AN83" s="583"/>
      <c r="AO83" s="583"/>
      <c r="AP83" s="583"/>
      <c r="AQ83" s="583"/>
      <c r="AR83" s="583"/>
      <c r="AS83" s="583"/>
      <c r="AT83" s="583"/>
      <c r="AU83" s="583"/>
      <c r="AV83" s="583"/>
      <c r="AW83" s="583"/>
      <c r="AX83" s="583"/>
      <c r="AY83" s="583"/>
      <c r="AZ83" s="583"/>
      <c r="BA83" s="583"/>
      <c r="BB83" s="583"/>
      <c r="BC83" s="583"/>
      <c r="BD83" s="583"/>
      <c r="BE83" s="583"/>
      <c r="BF83" s="583"/>
      <c r="BG83" s="583"/>
      <c r="BH83" s="583"/>
      <c r="BI83" s="583"/>
      <c r="BJ83" s="583"/>
      <c r="BK83" s="583"/>
      <c r="BL83" s="583"/>
      <c r="BM83" s="583"/>
      <c r="BN83" s="583"/>
      <c r="BO83" s="583"/>
      <c r="BP83" s="583"/>
      <c r="BQ83" s="583"/>
      <c r="BR83" s="583"/>
      <c r="BS83" s="583"/>
      <c r="BT83" s="583"/>
      <c r="BU83" s="583"/>
      <c r="BV83" s="583"/>
      <c r="BW83" s="583"/>
      <c r="BX83" s="583"/>
      <c r="BY83" s="583"/>
      <c r="BZ83" s="583"/>
      <c r="CA83" s="583"/>
      <c r="CB83" s="583"/>
      <c r="CC83" s="554"/>
      <c r="CD83" s="554"/>
      <c r="CE83" s="554"/>
      <c r="CF83" s="554"/>
      <c r="CG83" s="555"/>
      <c r="CH83" s="558" t="s">
        <v>229</v>
      </c>
      <c r="CI83" s="559"/>
    </row>
    <row r="84" spans="1:87" ht="6" customHeight="1">
      <c r="A84" s="629"/>
      <c r="B84" s="630"/>
      <c r="C84" s="630"/>
      <c r="D84" s="631"/>
      <c r="E84" s="607"/>
      <c r="F84" s="607"/>
      <c r="G84" s="607"/>
      <c r="H84" s="554"/>
      <c r="I84" s="554"/>
      <c r="J84" s="554"/>
      <c r="K84" s="554"/>
      <c r="L84" s="554"/>
      <c r="M84" s="554"/>
      <c r="N84" s="554"/>
      <c r="O84" s="554"/>
      <c r="P84" s="554"/>
      <c r="Q84" s="554"/>
      <c r="R84" s="554"/>
      <c r="S84" s="554"/>
      <c r="T84" s="554"/>
      <c r="U84" s="554"/>
      <c r="V84" s="554"/>
      <c r="W84" s="554"/>
      <c r="X84" s="554"/>
      <c r="Y84" s="583"/>
      <c r="Z84" s="583"/>
      <c r="AA84" s="583"/>
      <c r="AB84" s="583"/>
      <c r="AC84" s="583"/>
      <c r="AD84" s="583"/>
      <c r="AE84" s="583"/>
      <c r="AF84" s="583"/>
      <c r="AG84" s="583"/>
      <c r="AH84" s="583"/>
      <c r="AI84" s="583"/>
      <c r="AJ84" s="583"/>
      <c r="AK84" s="583"/>
      <c r="AL84" s="583"/>
      <c r="AM84" s="583"/>
      <c r="AN84" s="583"/>
      <c r="AO84" s="583"/>
      <c r="AP84" s="583"/>
      <c r="AQ84" s="583"/>
      <c r="AR84" s="583"/>
      <c r="AS84" s="583"/>
      <c r="AT84" s="583"/>
      <c r="AU84" s="583"/>
      <c r="AV84" s="583"/>
      <c r="AW84" s="583"/>
      <c r="AX84" s="583"/>
      <c r="AY84" s="583"/>
      <c r="AZ84" s="583"/>
      <c r="BA84" s="583"/>
      <c r="BB84" s="583"/>
      <c r="BC84" s="583"/>
      <c r="BD84" s="583"/>
      <c r="BE84" s="583"/>
      <c r="BF84" s="583"/>
      <c r="BG84" s="583"/>
      <c r="BH84" s="583"/>
      <c r="BI84" s="583"/>
      <c r="BJ84" s="583"/>
      <c r="BK84" s="583"/>
      <c r="BL84" s="583"/>
      <c r="BM84" s="583"/>
      <c r="BN84" s="583"/>
      <c r="BO84" s="583"/>
      <c r="BP84" s="583"/>
      <c r="BQ84" s="583"/>
      <c r="BR84" s="583"/>
      <c r="BS84" s="583"/>
      <c r="BT84" s="583"/>
      <c r="BU84" s="583"/>
      <c r="BV84" s="583"/>
      <c r="BW84" s="583"/>
      <c r="BX84" s="583"/>
      <c r="BY84" s="583"/>
      <c r="BZ84" s="583"/>
      <c r="CA84" s="583"/>
      <c r="CB84" s="583"/>
      <c r="CC84" s="554"/>
      <c r="CD84" s="554"/>
      <c r="CE84" s="554"/>
      <c r="CF84" s="554"/>
      <c r="CG84" s="555"/>
      <c r="CH84" s="558"/>
      <c r="CI84" s="559"/>
    </row>
    <row r="85" spans="1:87" ht="6" customHeight="1">
      <c r="A85" s="629"/>
      <c r="B85" s="630"/>
      <c r="C85" s="630"/>
      <c r="D85" s="631"/>
      <c r="E85" s="607"/>
      <c r="F85" s="607"/>
      <c r="G85" s="607"/>
      <c r="H85" s="554"/>
      <c r="I85" s="554"/>
      <c r="J85" s="554"/>
      <c r="K85" s="554"/>
      <c r="L85" s="554"/>
      <c r="M85" s="554"/>
      <c r="N85" s="554"/>
      <c r="O85" s="554"/>
      <c r="P85" s="554"/>
      <c r="Q85" s="554"/>
      <c r="R85" s="554"/>
      <c r="S85" s="554"/>
      <c r="T85" s="554"/>
      <c r="U85" s="554"/>
      <c r="V85" s="554"/>
      <c r="W85" s="554"/>
      <c r="X85" s="554"/>
      <c r="Y85" s="583"/>
      <c r="Z85" s="583"/>
      <c r="AA85" s="583"/>
      <c r="AB85" s="583"/>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83"/>
      <c r="AY85" s="583"/>
      <c r="AZ85" s="583"/>
      <c r="BA85" s="583"/>
      <c r="BB85" s="583"/>
      <c r="BC85" s="583"/>
      <c r="BD85" s="583"/>
      <c r="BE85" s="583"/>
      <c r="BF85" s="583"/>
      <c r="BG85" s="583"/>
      <c r="BH85" s="583"/>
      <c r="BI85" s="583"/>
      <c r="BJ85" s="583"/>
      <c r="BK85" s="583"/>
      <c r="BL85" s="583"/>
      <c r="BM85" s="583"/>
      <c r="BN85" s="583"/>
      <c r="BO85" s="583"/>
      <c r="BP85" s="583"/>
      <c r="BQ85" s="583"/>
      <c r="BR85" s="583"/>
      <c r="BS85" s="583"/>
      <c r="BT85" s="583"/>
      <c r="BU85" s="583"/>
      <c r="BV85" s="583"/>
      <c r="BW85" s="583"/>
      <c r="BX85" s="583"/>
      <c r="BY85" s="583"/>
      <c r="BZ85" s="583"/>
      <c r="CA85" s="583"/>
      <c r="CB85" s="583"/>
      <c r="CC85" s="554"/>
      <c r="CD85" s="554"/>
      <c r="CE85" s="554"/>
      <c r="CF85" s="554"/>
      <c r="CG85" s="555"/>
      <c r="CH85" s="558"/>
      <c r="CI85" s="559"/>
    </row>
    <row r="86" spans="1:87" ht="6" customHeight="1">
      <c r="A86" s="629"/>
      <c r="B86" s="630"/>
      <c r="C86" s="630"/>
      <c r="D86" s="631"/>
      <c r="E86" s="607"/>
      <c r="F86" s="607"/>
      <c r="G86" s="607"/>
      <c r="H86" s="554"/>
      <c r="I86" s="554"/>
      <c r="J86" s="554"/>
      <c r="K86" s="554"/>
      <c r="L86" s="554"/>
      <c r="M86" s="554"/>
      <c r="N86" s="554"/>
      <c r="O86" s="554"/>
      <c r="P86" s="554"/>
      <c r="Q86" s="554"/>
      <c r="R86" s="554"/>
      <c r="S86" s="554"/>
      <c r="T86" s="554"/>
      <c r="U86" s="554"/>
      <c r="V86" s="554"/>
      <c r="W86" s="554"/>
      <c r="X86" s="554"/>
      <c r="Y86" s="583"/>
      <c r="Z86" s="583"/>
      <c r="AA86" s="583"/>
      <c r="AB86" s="583"/>
      <c r="AC86" s="583"/>
      <c r="AD86" s="583"/>
      <c r="AE86" s="583"/>
      <c r="AF86" s="583"/>
      <c r="AG86" s="583"/>
      <c r="AH86" s="583"/>
      <c r="AI86" s="583"/>
      <c r="AJ86" s="583"/>
      <c r="AK86" s="583"/>
      <c r="AL86" s="583"/>
      <c r="AM86" s="583"/>
      <c r="AN86" s="583"/>
      <c r="AO86" s="583"/>
      <c r="AP86" s="583"/>
      <c r="AQ86" s="583"/>
      <c r="AR86" s="583"/>
      <c r="AS86" s="583"/>
      <c r="AT86" s="583"/>
      <c r="AU86" s="583"/>
      <c r="AV86" s="583"/>
      <c r="AW86" s="583"/>
      <c r="AX86" s="583"/>
      <c r="AY86" s="583"/>
      <c r="AZ86" s="583"/>
      <c r="BA86" s="583"/>
      <c r="BB86" s="583"/>
      <c r="BC86" s="583"/>
      <c r="BD86" s="583"/>
      <c r="BE86" s="583"/>
      <c r="BF86" s="583"/>
      <c r="BG86" s="583"/>
      <c r="BH86" s="583"/>
      <c r="BI86" s="583"/>
      <c r="BJ86" s="583"/>
      <c r="BK86" s="583"/>
      <c r="BL86" s="583"/>
      <c r="BM86" s="583"/>
      <c r="BN86" s="583"/>
      <c r="BO86" s="583"/>
      <c r="BP86" s="583"/>
      <c r="BQ86" s="583"/>
      <c r="BR86" s="583"/>
      <c r="BS86" s="583"/>
      <c r="BT86" s="583"/>
      <c r="BU86" s="583"/>
      <c r="BV86" s="583"/>
      <c r="BW86" s="583"/>
      <c r="BX86" s="583"/>
      <c r="BY86" s="583"/>
      <c r="BZ86" s="583"/>
      <c r="CA86" s="583"/>
      <c r="CB86" s="583"/>
      <c r="CC86" s="554"/>
      <c r="CD86" s="554"/>
      <c r="CE86" s="554"/>
      <c r="CF86" s="554"/>
      <c r="CG86" s="555"/>
      <c r="CH86" s="558" t="s">
        <v>229</v>
      </c>
      <c r="CI86" s="559"/>
    </row>
    <row r="87" spans="1:87" ht="6" customHeight="1">
      <c r="A87" s="629"/>
      <c r="B87" s="630"/>
      <c r="C87" s="630"/>
      <c r="D87" s="631"/>
      <c r="E87" s="607"/>
      <c r="F87" s="607"/>
      <c r="G87" s="607"/>
      <c r="H87" s="554"/>
      <c r="I87" s="554"/>
      <c r="J87" s="554"/>
      <c r="K87" s="554"/>
      <c r="L87" s="554"/>
      <c r="M87" s="554"/>
      <c r="N87" s="554"/>
      <c r="O87" s="554"/>
      <c r="P87" s="554"/>
      <c r="Q87" s="554"/>
      <c r="R87" s="554"/>
      <c r="S87" s="554"/>
      <c r="T87" s="554"/>
      <c r="U87" s="554"/>
      <c r="V87" s="554"/>
      <c r="W87" s="554"/>
      <c r="X87" s="554"/>
      <c r="Y87" s="583"/>
      <c r="Z87" s="583"/>
      <c r="AA87" s="583"/>
      <c r="AB87" s="583"/>
      <c r="AC87" s="583"/>
      <c r="AD87" s="583"/>
      <c r="AE87" s="583"/>
      <c r="AF87" s="583"/>
      <c r="AG87" s="583"/>
      <c r="AH87" s="583"/>
      <c r="AI87" s="583"/>
      <c r="AJ87" s="583"/>
      <c r="AK87" s="583"/>
      <c r="AL87" s="583"/>
      <c r="AM87" s="583"/>
      <c r="AN87" s="583"/>
      <c r="AO87" s="583"/>
      <c r="AP87" s="583"/>
      <c r="AQ87" s="583"/>
      <c r="AR87" s="583"/>
      <c r="AS87" s="583"/>
      <c r="AT87" s="583"/>
      <c r="AU87" s="583"/>
      <c r="AV87" s="583"/>
      <c r="AW87" s="583"/>
      <c r="AX87" s="583"/>
      <c r="AY87" s="583"/>
      <c r="AZ87" s="583"/>
      <c r="BA87" s="583"/>
      <c r="BB87" s="583"/>
      <c r="BC87" s="583"/>
      <c r="BD87" s="583"/>
      <c r="BE87" s="583"/>
      <c r="BF87" s="583"/>
      <c r="BG87" s="583"/>
      <c r="BH87" s="583"/>
      <c r="BI87" s="583"/>
      <c r="BJ87" s="583"/>
      <c r="BK87" s="583"/>
      <c r="BL87" s="583"/>
      <c r="BM87" s="583"/>
      <c r="BN87" s="583"/>
      <c r="BO87" s="583"/>
      <c r="BP87" s="583"/>
      <c r="BQ87" s="583"/>
      <c r="BR87" s="583"/>
      <c r="BS87" s="583"/>
      <c r="BT87" s="583"/>
      <c r="BU87" s="583"/>
      <c r="BV87" s="583"/>
      <c r="BW87" s="583"/>
      <c r="BX87" s="583"/>
      <c r="BY87" s="583"/>
      <c r="BZ87" s="583"/>
      <c r="CA87" s="583"/>
      <c r="CB87" s="583"/>
      <c r="CC87" s="554"/>
      <c r="CD87" s="554"/>
      <c r="CE87" s="554"/>
      <c r="CF87" s="554"/>
      <c r="CG87" s="555"/>
      <c r="CH87" s="558"/>
      <c r="CI87" s="559"/>
    </row>
    <row r="88" spans="1:87" ht="6" customHeight="1">
      <c r="A88" s="629"/>
      <c r="B88" s="630"/>
      <c r="C88" s="630"/>
      <c r="D88" s="631"/>
      <c r="E88" s="607"/>
      <c r="F88" s="607"/>
      <c r="G88" s="607"/>
      <c r="H88" s="554"/>
      <c r="I88" s="554"/>
      <c r="J88" s="554"/>
      <c r="K88" s="554"/>
      <c r="L88" s="554"/>
      <c r="M88" s="554"/>
      <c r="N88" s="554"/>
      <c r="O88" s="554"/>
      <c r="P88" s="554"/>
      <c r="Q88" s="554"/>
      <c r="R88" s="554"/>
      <c r="S88" s="554"/>
      <c r="T88" s="554"/>
      <c r="U88" s="554"/>
      <c r="V88" s="554"/>
      <c r="W88" s="554"/>
      <c r="X88" s="554"/>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J88" s="583"/>
      <c r="BK88" s="583"/>
      <c r="BL88" s="583"/>
      <c r="BM88" s="583"/>
      <c r="BN88" s="583"/>
      <c r="BO88" s="583"/>
      <c r="BP88" s="583"/>
      <c r="BQ88" s="583"/>
      <c r="BR88" s="583"/>
      <c r="BS88" s="583"/>
      <c r="BT88" s="583"/>
      <c r="BU88" s="583"/>
      <c r="BV88" s="583"/>
      <c r="BW88" s="583"/>
      <c r="BX88" s="583"/>
      <c r="BY88" s="583"/>
      <c r="BZ88" s="583"/>
      <c r="CA88" s="583"/>
      <c r="CB88" s="583"/>
      <c r="CC88" s="554"/>
      <c r="CD88" s="554"/>
      <c r="CE88" s="554"/>
      <c r="CF88" s="554"/>
      <c r="CG88" s="555"/>
      <c r="CH88" s="558"/>
      <c r="CI88" s="559"/>
    </row>
    <row r="89" spans="1:87" ht="6" customHeight="1">
      <c r="A89" s="629"/>
      <c r="B89" s="630"/>
      <c r="C89" s="630"/>
      <c r="D89" s="631"/>
      <c r="E89" s="607"/>
      <c r="F89" s="607"/>
      <c r="G89" s="607"/>
      <c r="H89" s="554"/>
      <c r="I89" s="554"/>
      <c r="J89" s="554"/>
      <c r="K89" s="554"/>
      <c r="L89" s="554"/>
      <c r="M89" s="554"/>
      <c r="N89" s="554"/>
      <c r="O89" s="554"/>
      <c r="P89" s="554"/>
      <c r="Q89" s="554"/>
      <c r="R89" s="554"/>
      <c r="S89" s="554"/>
      <c r="T89" s="554"/>
      <c r="U89" s="554"/>
      <c r="V89" s="554"/>
      <c r="W89" s="554"/>
      <c r="X89" s="554"/>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3"/>
      <c r="BQ89" s="583"/>
      <c r="BR89" s="583"/>
      <c r="BS89" s="583"/>
      <c r="BT89" s="583"/>
      <c r="BU89" s="583"/>
      <c r="BV89" s="583"/>
      <c r="BW89" s="583"/>
      <c r="BX89" s="583"/>
      <c r="BY89" s="583"/>
      <c r="BZ89" s="583"/>
      <c r="CA89" s="583"/>
      <c r="CB89" s="583"/>
      <c r="CC89" s="554"/>
      <c r="CD89" s="554"/>
      <c r="CE89" s="554"/>
      <c r="CF89" s="554"/>
      <c r="CG89" s="555"/>
      <c r="CH89" s="558" t="s">
        <v>229</v>
      </c>
      <c r="CI89" s="559"/>
    </row>
    <row r="90" spans="1:87" ht="6" customHeight="1">
      <c r="A90" s="629"/>
      <c r="B90" s="630"/>
      <c r="C90" s="630"/>
      <c r="D90" s="631"/>
      <c r="E90" s="607"/>
      <c r="F90" s="607"/>
      <c r="G90" s="607"/>
      <c r="H90" s="554"/>
      <c r="I90" s="554"/>
      <c r="J90" s="554"/>
      <c r="K90" s="554"/>
      <c r="L90" s="554"/>
      <c r="M90" s="554"/>
      <c r="N90" s="554"/>
      <c r="O90" s="554"/>
      <c r="P90" s="554"/>
      <c r="Q90" s="554"/>
      <c r="R90" s="554"/>
      <c r="S90" s="554"/>
      <c r="T90" s="554"/>
      <c r="U90" s="554"/>
      <c r="V90" s="554"/>
      <c r="W90" s="554"/>
      <c r="X90" s="554"/>
      <c r="Y90" s="583"/>
      <c r="Z90" s="583"/>
      <c r="AA90" s="583"/>
      <c r="AB90" s="583"/>
      <c r="AC90" s="583"/>
      <c r="AD90" s="583"/>
      <c r="AE90" s="583"/>
      <c r="AF90" s="583"/>
      <c r="AG90" s="583"/>
      <c r="AH90" s="583"/>
      <c r="AI90" s="583"/>
      <c r="AJ90" s="583"/>
      <c r="AK90" s="583"/>
      <c r="AL90" s="583"/>
      <c r="AM90" s="583"/>
      <c r="AN90" s="583"/>
      <c r="AO90" s="583"/>
      <c r="AP90" s="583"/>
      <c r="AQ90" s="583"/>
      <c r="AR90" s="583"/>
      <c r="AS90" s="583"/>
      <c r="AT90" s="583"/>
      <c r="AU90" s="583"/>
      <c r="AV90" s="583"/>
      <c r="AW90" s="583"/>
      <c r="AX90" s="583"/>
      <c r="AY90" s="583"/>
      <c r="AZ90" s="583"/>
      <c r="BA90" s="583"/>
      <c r="BB90" s="583"/>
      <c r="BC90" s="583"/>
      <c r="BD90" s="583"/>
      <c r="BE90" s="583"/>
      <c r="BF90" s="583"/>
      <c r="BG90" s="583"/>
      <c r="BH90" s="583"/>
      <c r="BI90" s="583"/>
      <c r="BJ90" s="583"/>
      <c r="BK90" s="583"/>
      <c r="BL90" s="583"/>
      <c r="BM90" s="583"/>
      <c r="BN90" s="583"/>
      <c r="BO90" s="583"/>
      <c r="BP90" s="583"/>
      <c r="BQ90" s="583"/>
      <c r="BR90" s="583"/>
      <c r="BS90" s="583"/>
      <c r="BT90" s="583"/>
      <c r="BU90" s="583"/>
      <c r="BV90" s="583"/>
      <c r="BW90" s="583"/>
      <c r="BX90" s="583"/>
      <c r="BY90" s="583"/>
      <c r="BZ90" s="583"/>
      <c r="CA90" s="583"/>
      <c r="CB90" s="583"/>
      <c r="CC90" s="554"/>
      <c r="CD90" s="554"/>
      <c r="CE90" s="554"/>
      <c r="CF90" s="554"/>
      <c r="CG90" s="555"/>
      <c r="CH90" s="558"/>
      <c r="CI90" s="559"/>
    </row>
    <row r="91" spans="1:87" ht="6" customHeight="1">
      <c r="A91" s="629"/>
      <c r="B91" s="630"/>
      <c r="C91" s="630"/>
      <c r="D91" s="631"/>
      <c r="E91" s="607"/>
      <c r="F91" s="607"/>
      <c r="G91" s="607"/>
      <c r="H91" s="554"/>
      <c r="I91" s="554"/>
      <c r="J91" s="554"/>
      <c r="K91" s="554"/>
      <c r="L91" s="554"/>
      <c r="M91" s="554"/>
      <c r="N91" s="554"/>
      <c r="O91" s="554"/>
      <c r="P91" s="554"/>
      <c r="Q91" s="554"/>
      <c r="R91" s="554"/>
      <c r="S91" s="554"/>
      <c r="T91" s="554"/>
      <c r="U91" s="554"/>
      <c r="V91" s="554"/>
      <c r="W91" s="554"/>
      <c r="X91" s="554"/>
      <c r="Y91" s="583"/>
      <c r="Z91" s="583"/>
      <c r="AA91" s="583"/>
      <c r="AB91" s="583"/>
      <c r="AC91" s="583"/>
      <c r="AD91" s="583"/>
      <c r="AE91" s="583"/>
      <c r="AF91" s="583"/>
      <c r="AG91" s="583"/>
      <c r="AH91" s="583"/>
      <c r="AI91" s="583"/>
      <c r="AJ91" s="583"/>
      <c r="AK91" s="583"/>
      <c r="AL91" s="583"/>
      <c r="AM91" s="583"/>
      <c r="AN91" s="583"/>
      <c r="AO91" s="583"/>
      <c r="AP91" s="583"/>
      <c r="AQ91" s="583"/>
      <c r="AR91" s="583"/>
      <c r="AS91" s="583"/>
      <c r="AT91" s="583"/>
      <c r="AU91" s="583"/>
      <c r="AV91" s="583"/>
      <c r="AW91" s="583"/>
      <c r="AX91" s="583"/>
      <c r="AY91" s="583"/>
      <c r="AZ91" s="583"/>
      <c r="BA91" s="583"/>
      <c r="BB91" s="583"/>
      <c r="BC91" s="583"/>
      <c r="BD91" s="583"/>
      <c r="BE91" s="583"/>
      <c r="BF91" s="583"/>
      <c r="BG91" s="583"/>
      <c r="BH91" s="583"/>
      <c r="BI91" s="583"/>
      <c r="BJ91" s="583"/>
      <c r="BK91" s="583"/>
      <c r="BL91" s="583"/>
      <c r="BM91" s="583"/>
      <c r="BN91" s="583"/>
      <c r="BO91" s="583"/>
      <c r="BP91" s="583"/>
      <c r="BQ91" s="583"/>
      <c r="BR91" s="583"/>
      <c r="BS91" s="583"/>
      <c r="BT91" s="583"/>
      <c r="BU91" s="583"/>
      <c r="BV91" s="583"/>
      <c r="BW91" s="583"/>
      <c r="BX91" s="583"/>
      <c r="BY91" s="583"/>
      <c r="BZ91" s="583"/>
      <c r="CA91" s="583"/>
      <c r="CB91" s="583"/>
      <c r="CC91" s="554"/>
      <c r="CD91" s="554"/>
      <c r="CE91" s="554"/>
      <c r="CF91" s="554"/>
      <c r="CG91" s="555"/>
      <c r="CH91" s="558"/>
      <c r="CI91" s="559"/>
    </row>
    <row r="92" spans="1:87" ht="6" customHeight="1">
      <c r="A92" s="629"/>
      <c r="B92" s="630"/>
      <c r="C92" s="630"/>
      <c r="D92" s="631"/>
      <c r="E92" s="607"/>
      <c r="F92" s="607"/>
      <c r="G92" s="607"/>
      <c r="H92" s="554"/>
      <c r="I92" s="554"/>
      <c r="J92" s="554"/>
      <c r="K92" s="554"/>
      <c r="L92" s="554"/>
      <c r="M92" s="554"/>
      <c r="N92" s="554"/>
      <c r="O92" s="554"/>
      <c r="P92" s="554"/>
      <c r="Q92" s="554"/>
      <c r="R92" s="554"/>
      <c r="S92" s="554"/>
      <c r="T92" s="554"/>
      <c r="U92" s="554"/>
      <c r="V92" s="554"/>
      <c r="W92" s="554"/>
      <c r="X92" s="554"/>
      <c r="Y92" s="583"/>
      <c r="Z92" s="583"/>
      <c r="AA92" s="583"/>
      <c r="AB92" s="583"/>
      <c r="AC92" s="583"/>
      <c r="AD92" s="583"/>
      <c r="AE92" s="583"/>
      <c r="AF92" s="583"/>
      <c r="AG92" s="583"/>
      <c r="AH92" s="583"/>
      <c r="AI92" s="583"/>
      <c r="AJ92" s="583"/>
      <c r="AK92" s="583"/>
      <c r="AL92" s="583"/>
      <c r="AM92" s="583"/>
      <c r="AN92" s="583"/>
      <c r="AO92" s="583"/>
      <c r="AP92" s="583"/>
      <c r="AQ92" s="583"/>
      <c r="AR92" s="583"/>
      <c r="AS92" s="583"/>
      <c r="AT92" s="583"/>
      <c r="AU92" s="583"/>
      <c r="AV92" s="583"/>
      <c r="AW92" s="583"/>
      <c r="AX92" s="583"/>
      <c r="AY92" s="583"/>
      <c r="AZ92" s="583"/>
      <c r="BA92" s="583"/>
      <c r="BB92" s="583"/>
      <c r="BC92" s="583"/>
      <c r="BD92" s="583"/>
      <c r="BE92" s="583"/>
      <c r="BF92" s="583"/>
      <c r="BG92" s="583"/>
      <c r="BH92" s="583"/>
      <c r="BI92" s="583"/>
      <c r="BJ92" s="583"/>
      <c r="BK92" s="583"/>
      <c r="BL92" s="583"/>
      <c r="BM92" s="583"/>
      <c r="BN92" s="583"/>
      <c r="BO92" s="583"/>
      <c r="BP92" s="583"/>
      <c r="BQ92" s="583"/>
      <c r="BR92" s="583"/>
      <c r="BS92" s="583"/>
      <c r="BT92" s="583"/>
      <c r="BU92" s="583"/>
      <c r="BV92" s="583"/>
      <c r="BW92" s="583"/>
      <c r="BX92" s="583"/>
      <c r="BY92" s="583"/>
      <c r="BZ92" s="583"/>
      <c r="CA92" s="583"/>
      <c r="CB92" s="583"/>
      <c r="CC92" s="554"/>
      <c r="CD92" s="554"/>
      <c r="CE92" s="554"/>
      <c r="CF92" s="554"/>
      <c r="CG92" s="555"/>
      <c r="CH92" s="558" t="s">
        <v>229</v>
      </c>
      <c r="CI92" s="559"/>
    </row>
    <row r="93" spans="1:87" ht="6" customHeight="1">
      <c r="A93" s="629"/>
      <c r="B93" s="630"/>
      <c r="C93" s="630"/>
      <c r="D93" s="631"/>
      <c r="E93" s="607"/>
      <c r="F93" s="607"/>
      <c r="G93" s="607"/>
      <c r="H93" s="554"/>
      <c r="I93" s="554"/>
      <c r="J93" s="554"/>
      <c r="K93" s="554"/>
      <c r="L93" s="554"/>
      <c r="M93" s="554"/>
      <c r="N93" s="554"/>
      <c r="O93" s="554"/>
      <c r="P93" s="554"/>
      <c r="Q93" s="554"/>
      <c r="R93" s="554"/>
      <c r="S93" s="554"/>
      <c r="T93" s="554"/>
      <c r="U93" s="554"/>
      <c r="V93" s="554"/>
      <c r="W93" s="554"/>
      <c r="X93" s="554"/>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c r="BW93" s="583"/>
      <c r="BX93" s="583"/>
      <c r="BY93" s="583"/>
      <c r="BZ93" s="583"/>
      <c r="CA93" s="583"/>
      <c r="CB93" s="583"/>
      <c r="CC93" s="554"/>
      <c r="CD93" s="554"/>
      <c r="CE93" s="554"/>
      <c r="CF93" s="554"/>
      <c r="CG93" s="555"/>
      <c r="CH93" s="558"/>
      <c r="CI93" s="559"/>
    </row>
    <row r="94" spans="1:87" ht="6" customHeight="1">
      <c r="A94" s="629"/>
      <c r="B94" s="630"/>
      <c r="C94" s="630"/>
      <c r="D94" s="631"/>
      <c r="E94" s="607"/>
      <c r="F94" s="607"/>
      <c r="G94" s="607"/>
      <c r="H94" s="554"/>
      <c r="I94" s="554"/>
      <c r="J94" s="554"/>
      <c r="K94" s="554"/>
      <c r="L94" s="554"/>
      <c r="M94" s="554"/>
      <c r="N94" s="554"/>
      <c r="O94" s="554"/>
      <c r="P94" s="554"/>
      <c r="Q94" s="554"/>
      <c r="R94" s="554"/>
      <c r="S94" s="554"/>
      <c r="T94" s="554"/>
      <c r="U94" s="554"/>
      <c r="V94" s="554"/>
      <c r="W94" s="554"/>
      <c r="X94" s="554"/>
      <c r="Y94" s="583"/>
      <c r="Z94" s="583"/>
      <c r="AA94" s="583"/>
      <c r="AB94" s="583"/>
      <c r="AC94" s="583"/>
      <c r="AD94" s="583"/>
      <c r="AE94" s="583"/>
      <c r="AF94" s="583"/>
      <c r="AG94" s="583"/>
      <c r="AH94" s="583"/>
      <c r="AI94" s="583"/>
      <c r="AJ94" s="583"/>
      <c r="AK94" s="583"/>
      <c r="AL94" s="583"/>
      <c r="AM94" s="583"/>
      <c r="AN94" s="583"/>
      <c r="AO94" s="583"/>
      <c r="AP94" s="583"/>
      <c r="AQ94" s="583"/>
      <c r="AR94" s="583"/>
      <c r="AS94" s="583"/>
      <c r="AT94" s="583"/>
      <c r="AU94" s="583"/>
      <c r="AV94" s="583"/>
      <c r="AW94" s="583"/>
      <c r="AX94" s="583"/>
      <c r="AY94" s="583"/>
      <c r="AZ94" s="583"/>
      <c r="BA94" s="583"/>
      <c r="BB94" s="583"/>
      <c r="BC94" s="583"/>
      <c r="BD94" s="583"/>
      <c r="BE94" s="583"/>
      <c r="BF94" s="583"/>
      <c r="BG94" s="583"/>
      <c r="BH94" s="583"/>
      <c r="BI94" s="583"/>
      <c r="BJ94" s="583"/>
      <c r="BK94" s="583"/>
      <c r="BL94" s="583"/>
      <c r="BM94" s="583"/>
      <c r="BN94" s="583"/>
      <c r="BO94" s="583"/>
      <c r="BP94" s="583"/>
      <c r="BQ94" s="583"/>
      <c r="BR94" s="583"/>
      <c r="BS94" s="583"/>
      <c r="BT94" s="583"/>
      <c r="BU94" s="583"/>
      <c r="BV94" s="583"/>
      <c r="BW94" s="583"/>
      <c r="BX94" s="583"/>
      <c r="BY94" s="583"/>
      <c r="BZ94" s="583"/>
      <c r="CA94" s="583"/>
      <c r="CB94" s="583"/>
      <c r="CC94" s="554"/>
      <c r="CD94" s="554"/>
      <c r="CE94" s="554"/>
      <c r="CF94" s="554"/>
      <c r="CG94" s="555"/>
      <c r="CH94" s="558"/>
      <c r="CI94" s="559"/>
    </row>
    <row r="95" spans="1:87" ht="6" customHeight="1">
      <c r="A95" s="629"/>
      <c r="B95" s="630"/>
      <c r="C95" s="630"/>
      <c r="D95" s="631"/>
      <c r="E95" s="607"/>
      <c r="F95" s="607"/>
      <c r="G95" s="607"/>
      <c r="H95" s="554"/>
      <c r="I95" s="554"/>
      <c r="J95" s="554"/>
      <c r="K95" s="554"/>
      <c r="L95" s="554"/>
      <c r="M95" s="554"/>
      <c r="N95" s="554"/>
      <c r="O95" s="554"/>
      <c r="P95" s="554"/>
      <c r="Q95" s="554"/>
      <c r="R95" s="554"/>
      <c r="S95" s="554"/>
      <c r="T95" s="554"/>
      <c r="U95" s="554"/>
      <c r="V95" s="554"/>
      <c r="W95" s="554"/>
      <c r="X95" s="554"/>
      <c r="Y95" s="583"/>
      <c r="Z95" s="583"/>
      <c r="AA95" s="583"/>
      <c r="AB95" s="583"/>
      <c r="AC95" s="583"/>
      <c r="AD95" s="583"/>
      <c r="AE95" s="583"/>
      <c r="AF95" s="583"/>
      <c r="AG95" s="583"/>
      <c r="AH95" s="583"/>
      <c r="AI95" s="583"/>
      <c r="AJ95" s="583"/>
      <c r="AK95" s="583"/>
      <c r="AL95" s="583"/>
      <c r="AM95" s="583"/>
      <c r="AN95" s="583"/>
      <c r="AO95" s="583"/>
      <c r="AP95" s="583"/>
      <c r="AQ95" s="583"/>
      <c r="AR95" s="583"/>
      <c r="AS95" s="583"/>
      <c r="AT95" s="583"/>
      <c r="AU95" s="583"/>
      <c r="AV95" s="583"/>
      <c r="AW95" s="583"/>
      <c r="AX95" s="583"/>
      <c r="AY95" s="583"/>
      <c r="AZ95" s="583"/>
      <c r="BA95" s="583"/>
      <c r="BB95" s="583"/>
      <c r="BC95" s="583"/>
      <c r="BD95" s="583"/>
      <c r="BE95" s="583"/>
      <c r="BF95" s="583"/>
      <c r="BG95" s="583"/>
      <c r="BH95" s="583"/>
      <c r="BI95" s="583"/>
      <c r="BJ95" s="583"/>
      <c r="BK95" s="583"/>
      <c r="BL95" s="583"/>
      <c r="BM95" s="583"/>
      <c r="BN95" s="583"/>
      <c r="BO95" s="583"/>
      <c r="BP95" s="583"/>
      <c r="BQ95" s="583"/>
      <c r="BR95" s="583"/>
      <c r="BS95" s="583"/>
      <c r="BT95" s="583"/>
      <c r="BU95" s="583"/>
      <c r="BV95" s="583"/>
      <c r="BW95" s="583"/>
      <c r="BX95" s="583"/>
      <c r="BY95" s="583"/>
      <c r="BZ95" s="583"/>
      <c r="CA95" s="583"/>
      <c r="CB95" s="583"/>
      <c r="CC95" s="554"/>
      <c r="CD95" s="554"/>
      <c r="CE95" s="554"/>
      <c r="CF95" s="554"/>
      <c r="CG95" s="555"/>
      <c r="CH95" s="558" t="s">
        <v>229</v>
      </c>
      <c r="CI95" s="559"/>
    </row>
    <row r="96" spans="1:87" ht="6" customHeight="1">
      <c r="A96" s="629"/>
      <c r="B96" s="630"/>
      <c r="C96" s="630"/>
      <c r="D96" s="631"/>
      <c r="E96" s="607"/>
      <c r="F96" s="607"/>
      <c r="G96" s="607"/>
      <c r="H96" s="554"/>
      <c r="I96" s="554"/>
      <c r="J96" s="554"/>
      <c r="K96" s="554"/>
      <c r="L96" s="554"/>
      <c r="M96" s="554"/>
      <c r="N96" s="554"/>
      <c r="O96" s="554"/>
      <c r="P96" s="554"/>
      <c r="Q96" s="554"/>
      <c r="R96" s="554"/>
      <c r="S96" s="554"/>
      <c r="T96" s="554"/>
      <c r="U96" s="554"/>
      <c r="V96" s="554"/>
      <c r="W96" s="554"/>
      <c r="X96" s="554"/>
      <c r="Y96" s="583"/>
      <c r="Z96" s="583"/>
      <c r="AA96" s="583"/>
      <c r="AB96" s="583"/>
      <c r="AC96" s="583"/>
      <c r="AD96" s="583"/>
      <c r="AE96" s="583"/>
      <c r="AF96" s="583"/>
      <c r="AG96" s="583"/>
      <c r="AH96" s="583"/>
      <c r="AI96" s="583"/>
      <c r="AJ96" s="583"/>
      <c r="AK96" s="583"/>
      <c r="AL96" s="583"/>
      <c r="AM96" s="583"/>
      <c r="AN96" s="583"/>
      <c r="AO96" s="583"/>
      <c r="AP96" s="583"/>
      <c r="AQ96" s="583"/>
      <c r="AR96" s="583"/>
      <c r="AS96" s="583"/>
      <c r="AT96" s="583"/>
      <c r="AU96" s="583"/>
      <c r="AV96" s="583"/>
      <c r="AW96" s="583"/>
      <c r="AX96" s="583"/>
      <c r="AY96" s="583"/>
      <c r="AZ96" s="583"/>
      <c r="BA96" s="583"/>
      <c r="BB96" s="583"/>
      <c r="BC96" s="583"/>
      <c r="BD96" s="583"/>
      <c r="BE96" s="583"/>
      <c r="BF96" s="583"/>
      <c r="BG96" s="583"/>
      <c r="BH96" s="583"/>
      <c r="BI96" s="583"/>
      <c r="BJ96" s="583"/>
      <c r="BK96" s="583"/>
      <c r="BL96" s="583"/>
      <c r="BM96" s="583"/>
      <c r="BN96" s="583"/>
      <c r="BO96" s="583"/>
      <c r="BP96" s="583"/>
      <c r="BQ96" s="583"/>
      <c r="BR96" s="583"/>
      <c r="BS96" s="583"/>
      <c r="BT96" s="583"/>
      <c r="BU96" s="583"/>
      <c r="BV96" s="583"/>
      <c r="BW96" s="583"/>
      <c r="BX96" s="583"/>
      <c r="BY96" s="583"/>
      <c r="BZ96" s="583"/>
      <c r="CA96" s="583"/>
      <c r="CB96" s="583"/>
      <c r="CC96" s="554"/>
      <c r="CD96" s="554"/>
      <c r="CE96" s="554"/>
      <c r="CF96" s="554"/>
      <c r="CG96" s="555"/>
      <c r="CH96" s="558"/>
      <c r="CI96" s="559"/>
    </row>
    <row r="97" spans="1:87" ht="6" customHeight="1">
      <c r="A97" s="629"/>
      <c r="B97" s="630"/>
      <c r="C97" s="630"/>
      <c r="D97" s="631"/>
      <c r="E97" s="607"/>
      <c r="F97" s="607"/>
      <c r="G97" s="607"/>
      <c r="H97" s="556"/>
      <c r="I97" s="556"/>
      <c r="J97" s="556"/>
      <c r="K97" s="556"/>
      <c r="L97" s="556"/>
      <c r="M97" s="556"/>
      <c r="N97" s="556"/>
      <c r="O97" s="556"/>
      <c r="P97" s="556"/>
      <c r="Q97" s="556"/>
      <c r="R97" s="556"/>
      <c r="S97" s="556"/>
      <c r="T97" s="556"/>
      <c r="U97" s="556"/>
      <c r="V97" s="556"/>
      <c r="W97" s="556"/>
      <c r="X97" s="556"/>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c r="AV97" s="584"/>
      <c r="AW97" s="584"/>
      <c r="AX97" s="584"/>
      <c r="AY97" s="584"/>
      <c r="AZ97" s="584"/>
      <c r="BA97" s="584"/>
      <c r="BB97" s="584"/>
      <c r="BC97" s="584"/>
      <c r="BD97" s="584"/>
      <c r="BE97" s="584"/>
      <c r="BF97" s="584"/>
      <c r="BG97" s="584"/>
      <c r="BH97" s="584"/>
      <c r="BI97" s="584"/>
      <c r="BJ97" s="584"/>
      <c r="BK97" s="584"/>
      <c r="BL97" s="584"/>
      <c r="BM97" s="584"/>
      <c r="BN97" s="584"/>
      <c r="BO97" s="584"/>
      <c r="BP97" s="584"/>
      <c r="BQ97" s="584"/>
      <c r="BR97" s="584"/>
      <c r="BS97" s="584"/>
      <c r="BT97" s="584"/>
      <c r="BU97" s="584"/>
      <c r="BV97" s="584"/>
      <c r="BW97" s="584"/>
      <c r="BX97" s="584"/>
      <c r="BY97" s="584"/>
      <c r="BZ97" s="584"/>
      <c r="CA97" s="584"/>
      <c r="CB97" s="584"/>
      <c r="CC97" s="556"/>
      <c r="CD97" s="556"/>
      <c r="CE97" s="556"/>
      <c r="CF97" s="556"/>
      <c r="CG97" s="557"/>
      <c r="CH97" s="560"/>
      <c r="CI97" s="561"/>
    </row>
    <row r="98" spans="1:87" ht="6" customHeight="1">
      <c r="A98" s="629"/>
      <c r="B98" s="630"/>
      <c r="C98" s="630"/>
      <c r="D98" s="631"/>
      <c r="E98" s="607"/>
      <c r="F98" s="607"/>
      <c r="G98" s="607"/>
      <c r="H98" s="585" t="s">
        <v>232</v>
      </c>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6"/>
      <c r="AL98" s="586"/>
      <c r="AM98" s="586"/>
      <c r="AN98" s="586"/>
      <c r="AO98" s="586"/>
      <c r="AP98" s="586"/>
      <c r="AQ98" s="586"/>
      <c r="AR98" s="586"/>
      <c r="AS98" s="586"/>
      <c r="AT98" s="586"/>
      <c r="AU98" s="586"/>
      <c r="AV98" s="586"/>
      <c r="AW98" s="586"/>
      <c r="AX98" s="586"/>
      <c r="AY98" s="586"/>
      <c r="AZ98" s="586"/>
      <c r="BA98" s="586"/>
      <c r="BB98" s="586"/>
      <c r="BC98" s="586"/>
      <c r="BD98" s="586"/>
      <c r="BE98" s="586"/>
      <c r="BF98" s="586"/>
      <c r="BG98" s="586"/>
      <c r="BH98" s="586"/>
      <c r="BI98" s="586"/>
      <c r="BJ98" s="586"/>
      <c r="BK98" s="586"/>
      <c r="BL98" s="586"/>
      <c r="BM98" s="586"/>
      <c r="BN98" s="586"/>
      <c r="BO98" s="586"/>
      <c r="BP98" s="586"/>
      <c r="BQ98" s="586"/>
      <c r="BR98" s="586"/>
      <c r="BS98" s="586"/>
      <c r="BT98" s="586"/>
      <c r="BU98" s="586"/>
      <c r="BV98" s="586"/>
      <c r="BW98" s="586"/>
      <c r="BX98" s="586"/>
      <c r="BY98" s="586"/>
      <c r="BZ98" s="586"/>
      <c r="CA98" s="586"/>
      <c r="CB98" s="587"/>
      <c r="CC98" s="594"/>
      <c r="CD98" s="594"/>
      <c r="CE98" s="594"/>
      <c r="CF98" s="594"/>
      <c r="CG98" s="595"/>
      <c r="CH98" s="600" t="s">
        <v>229</v>
      </c>
      <c r="CI98" s="601"/>
    </row>
    <row r="99" spans="1:87" ht="6" customHeight="1">
      <c r="A99" s="629"/>
      <c r="B99" s="630"/>
      <c r="C99" s="630"/>
      <c r="D99" s="631"/>
      <c r="E99" s="607"/>
      <c r="F99" s="607"/>
      <c r="G99" s="607"/>
      <c r="H99" s="588"/>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89"/>
      <c r="AL99" s="589"/>
      <c r="AM99" s="589"/>
      <c r="AN99" s="589"/>
      <c r="AO99" s="589"/>
      <c r="AP99" s="589"/>
      <c r="AQ99" s="589"/>
      <c r="AR99" s="589"/>
      <c r="AS99" s="589"/>
      <c r="AT99" s="589"/>
      <c r="AU99" s="589"/>
      <c r="AV99" s="589"/>
      <c r="AW99" s="589"/>
      <c r="AX99" s="589"/>
      <c r="AY99" s="589"/>
      <c r="AZ99" s="589"/>
      <c r="BA99" s="589"/>
      <c r="BB99" s="589"/>
      <c r="BC99" s="589"/>
      <c r="BD99" s="589"/>
      <c r="BE99" s="589"/>
      <c r="BF99" s="589"/>
      <c r="BG99" s="589"/>
      <c r="BH99" s="589"/>
      <c r="BI99" s="589"/>
      <c r="BJ99" s="589"/>
      <c r="BK99" s="589"/>
      <c r="BL99" s="589"/>
      <c r="BM99" s="589"/>
      <c r="BN99" s="589"/>
      <c r="BO99" s="589"/>
      <c r="BP99" s="589"/>
      <c r="BQ99" s="589"/>
      <c r="BR99" s="589"/>
      <c r="BS99" s="589"/>
      <c r="BT99" s="589"/>
      <c r="BU99" s="589"/>
      <c r="BV99" s="589"/>
      <c r="BW99" s="589"/>
      <c r="BX99" s="589"/>
      <c r="BY99" s="589"/>
      <c r="BZ99" s="589"/>
      <c r="CA99" s="589"/>
      <c r="CB99" s="590"/>
      <c r="CC99" s="596"/>
      <c r="CD99" s="596"/>
      <c r="CE99" s="596"/>
      <c r="CF99" s="596"/>
      <c r="CG99" s="597"/>
      <c r="CH99" s="602"/>
      <c r="CI99" s="603"/>
    </row>
    <row r="100" spans="1:87" ht="6" customHeight="1">
      <c r="A100" s="629"/>
      <c r="B100" s="630"/>
      <c r="C100" s="630"/>
      <c r="D100" s="631"/>
      <c r="E100" s="608"/>
      <c r="F100" s="608"/>
      <c r="G100" s="608"/>
      <c r="H100" s="591"/>
      <c r="I100" s="592"/>
      <c r="J100" s="592"/>
      <c r="K100" s="592"/>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c r="AG100" s="592"/>
      <c r="AH100" s="592"/>
      <c r="AI100" s="592"/>
      <c r="AJ100" s="592"/>
      <c r="AK100" s="592"/>
      <c r="AL100" s="592"/>
      <c r="AM100" s="592"/>
      <c r="AN100" s="592"/>
      <c r="AO100" s="592"/>
      <c r="AP100" s="592"/>
      <c r="AQ100" s="592"/>
      <c r="AR100" s="592"/>
      <c r="AS100" s="592"/>
      <c r="AT100" s="592"/>
      <c r="AU100" s="592"/>
      <c r="AV100" s="592"/>
      <c r="AW100" s="592"/>
      <c r="AX100" s="592"/>
      <c r="AY100" s="592"/>
      <c r="AZ100" s="592"/>
      <c r="BA100" s="592"/>
      <c r="BB100" s="592"/>
      <c r="BC100" s="592"/>
      <c r="BD100" s="592"/>
      <c r="BE100" s="592"/>
      <c r="BF100" s="592"/>
      <c r="BG100" s="592"/>
      <c r="BH100" s="592"/>
      <c r="BI100" s="592"/>
      <c r="BJ100" s="592"/>
      <c r="BK100" s="592"/>
      <c r="BL100" s="592"/>
      <c r="BM100" s="592"/>
      <c r="BN100" s="592"/>
      <c r="BO100" s="592"/>
      <c r="BP100" s="592"/>
      <c r="BQ100" s="592"/>
      <c r="BR100" s="592"/>
      <c r="BS100" s="592"/>
      <c r="BT100" s="592"/>
      <c r="BU100" s="592"/>
      <c r="BV100" s="592"/>
      <c r="BW100" s="592"/>
      <c r="BX100" s="592"/>
      <c r="BY100" s="592"/>
      <c r="BZ100" s="592"/>
      <c r="CA100" s="592"/>
      <c r="CB100" s="593"/>
      <c r="CC100" s="598"/>
      <c r="CD100" s="598"/>
      <c r="CE100" s="598"/>
      <c r="CF100" s="598"/>
      <c r="CG100" s="599"/>
      <c r="CH100" s="604"/>
      <c r="CI100" s="605"/>
    </row>
    <row r="101" spans="1:87" ht="6" customHeight="1">
      <c r="A101" s="629"/>
      <c r="B101" s="630"/>
      <c r="C101" s="630"/>
      <c r="D101" s="631"/>
      <c r="E101" s="606" t="s">
        <v>233</v>
      </c>
      <c r="F101" s="606"/>
      <c r="G101" s="606"/>
      <c r="H101" s="609"/>
      <c r="I101" s="609"/>
      <c r="J101" s="609"/>
      <c r="K101" s="609"/>
      <c r="L101" s="609"/>
      <c r="M101" s="609"/>
      <c r="N101" s="609"/>
      <c r="O101" s="609"/>
      <c r="P101" s="609"/>
      <c r="Q101" s="609"/>
      <c r="R101" s="609"/>
      <c r="S101" s="609"/>
      <c r="T101" s="609"/>
      <c r="U101" s="609"/>
      <c r="V101" s="609"/>
      <c r="W101" s="609"/>
      <c r="X101" s="609"/>
      <c r="Y101" s="610"/>
      <c r="Z101" s="610"/>
      <c r="AA101" s="610"/>
      <c r="AB101" s="610"/>
      <c r="AC101" s="610"/>
      <c r="AD101" s="610"/>
      <c r="AE101" s="610"/>
      <c r="AF101" s="610"/>
      <c r="AG101" s="610"/>
      <c r="AH101" s="610"/>
      <c r="AI101" s="610"/>
      <c r="AJ101" s="610"/>
      <c r="AK101" s="610"/>
      <c r="AL101" s="610"/>
      <c r="AM101" s="610"/>
      <c r="AN101" s="610"/>
      <c r="AO101" s="610"/>
      <c r="AP101" s="610"/>
      <c r="AQ101" s="610"/>
      <c r="AR101" s="610"/>
      <c r="AS101" s="610"/>
      <c r="AT101" s="610"/>
      <c r="AU101" s="610"/>
      <c r="AV101" s="610"/>
      <c r="AW101" s="610"/>
      <c r="AX101" s="610"/>
      <c r="AY101" s="610"/>
      <c r="AZ101" s="610"/>
      <c r="BA101" s="610"/>
      <c r="BB101" s="610"/>
      <c r="BC101" s="610"/>
      <c r="BD101" s="610"/>
      <c r="BE101" s="610"/>
      <c r="BF101" s="610"/>
      <c r="BG101" s="610"/>
      <c r="BH101" s="610"/>
      <c r="BI101" s="610"/>
      <c r="BJ101" s="610"/>
      <c r="BK101" s="610"/>
      <c r="BL101" s="610"/>
      <c r="BM101" s="610"/>
      <c r="BN101" s="610"/>
      <c r="BO101" s="610"/>
      <c r="BP101" s="610"/>
      <c r="BQ101" s="610"/>
      <c r="BR101" s="610"/>
      <c r="BS101" s="610"/>
      <c r="BT101" s="610"/>
      <c r="BU101" s="610"/>
      <c r="BV101" s="610"/>
      <c r="BW101" s="610"/>
      <c r="BX101" s="610"/>
      <c r="BY101" s="610"/>
      <c r="BZ101" s="610"/>
      <c r="CA101" s="610"/>
      <c r="CB101" s="610"/>
      <c r="CC101" s="609"/>
      <c r="CD101" s="609"/>
      <c r="CE101" s="609"/>
      <c r="CF101" s="609"/>
      <c r="CG101" s="611"/>
      <c r="CH101" s="612" t="s">
        <v>229</v>
      </c>
      <c r="CI101" s="613"/>
    </row>
    <row r="102" spans="1:87" ht="6" customHeight="1">
      <c r="A102" s="629"/>
      <c r="B102" s="630"/>
      <c r="C102" s="630"/>
      <c r="D102" s="631"/>
      <c r="E102" s="607"/>
      <c r="F102" s="607"/>
      <c r="G102" s="607"/>
      <c r="H102" s="554"/>
      <c r="I102" s="554"/>
      <c r="J102" s="554"/>
      <c r="K102" s="554"/>
      <c r="L102" s="554"/>
      <c r="M102" s="554"/>
      <c r="N102" s="554"/>
      <c r="O102" s="554"/>
      <c r="P102" s="554"/>
      <c r="Q102" s="554"/>
      <c r="R102" s="554"/>
      <c r="S102" s="554"/>
      <c r="T102" s="554"/>
      <c r="U102" s="554"/>
      <c r="V102" s="554"/>
      <c r="W102" s="554"/>
      <c r="X102" s="554"/>
      <c r="Y102" s="583"/>
      <c r="Z102" s="583"/>
      <c r="AA102" s="583"/>
      <c r="AB102" s="583"/>
      <c r="AC102" s="583"/>
      <c r="AD102" s="583"/>
      <c r="AE102" s="583"/>
      <c r="AF102" s="583"/>
      <c r="AG102" s="583"/>
      <c r="AH102" s="583"/>
      <c r="AI102" s="583"/>
      <c r="AJ102" s="583"/>
      <c r="AK102" s="583"/>
      <c r="AL102" s="583"/>
      <c r="AM102" s="583"/>
      <c r="AN102" s="583"/>
      <c r="AO102" s="583"/>
      <c r="AP102" s="583"/>
      <c r="AQ102" s="583"/>
      <c r="AR102" s="583"/>
      <c r="AS102" s="583"/>
      <c r="AT102" s="583"/>
      <c r="AU102" s="583"/>
      <c r="AV102" s="583"/>
      <c r="AW102" s="583"/>
      <c r="AX102" s="583"/>
      <c r="AY102" s="583"/>
      <c r="AZ102" s="583"/>
      <c r="BA102" s="583"/>
      <c r="BB102" s="583"/>
      <c r="BC102" s="583"/>
      <c r="BD102" s="583"/>
      <c r="BE102" s="583"/>
      <c r="BF102" s="583"/>
      <c r="BG102" s="583"/>
      <c r="BH102" s="583"/>
      <c r="BI102" s="583"/>
      <c r="BJ102" s="583"/>
      <c r="BK102" s="583"/>
      <c r="BL102" s="583"/>
      <c r="BM102" s="583"/>
      <c r="BN102" s="583"/>
      <c r="BO102" s="583"/>
      <c r="BP102" s="583"/>
      <c r="BQ102" s="583"/>
      <c r="BR102" s="583"/>
      <c r="BS102" s="583"/>
      <c r="BT102" s="583"/>
      <c r="BU102" s="583"/>
      <c r="BV102" s="583"/>
      <c r="BW102" s="583"/>
      <c r="BX102" s="583"/>
      <c r="BY102" s="583"/>
      <c r="BZ102" s="583"/>
      <c r="CA102" s="583"/>
      <c r="CB102" s="583"/>
      <c r="CC102" s="554"/>
      <c r="CD102" s="554"/>
      <c r="CE102" s="554"/>
      <c r="CF102" s="554"/>
      <c r="CG102" s="555"/>
      <c r="CH102" s="558"/>
      <c r="CI102" s="559"/>
    </row>
    <row r="103" spans="1:87" ht="6" customHeight="1">
      <c r="A103" s="629"/>
      <c r="B103" s="630"/>
      <c r="C103" s="630"/>
      <c r="D103" s="631"/>
      <c r="E103" s="607"/>
      <c r="F103" s="607"/>
      <c r="G103" s="607"/>
      <c r="H103" s="554"/>
      <c r="I103" s="554"/>
      <c r="J103" s="554"/>
      <c r="K103" s="554"/>
      <c r="L103" s="554"/>
      <c r="M103" s="554"/>
      <c r="N103" s="554"/>
      <c r="O103" s="554"/>
      <c r="P103" s="554"/>
      <c r="Q103" s="554"/>
      <c r="R103" s="554"/>
      <c r="S103" s="554"/>
      <c r="T103" s="554"/>
      <c r="U103" s="554"/>
      <c r="V103" s="554"/>
      <c r="W103" s="554"/>
      <c r="X103" s="554"/>
      <c r="Y103" s="583"/>
      <c r="Z103" s="583"/>
      <c r="AA103" s="583"/>
      <c r="AB103" s="583"/>
      <c r="AC103" s="583"/>
      <c r="AD103" s="583"/>
      <c r="AE103" s="583"/>
      <c r="AF103" s="583"/>
      <c r="AG103" s="583"/>
      <c r="AH103" s="583"/>
      <c r="AI103" s="583"/>
      <c r="AJ103" s="583"/>
      <c r="AK103" s="583"/>
      <c r="AL103" s="583"/>
      <c r="AM103" s="583"/>
      <c r="AN103" s="583"/>
      <c r="AO103" s="583"/>
      <c r="AP103" s="583"/>
      <c r="AQ103" s="583"/>
      <c r="AR103" s="583"/>
      <c r="AS103" s="583"/>
      <c r="AT103" s="583"/>
      <c r="AU103" s="583"/>
      <c r="AV103" s="583"/>
      <c r="AW103" s="583"/>
      <c r="AX103" s="583"/>
      <c r="AY103" s="583"/>
      <c r="AZ103" s="583"/>
      <c r="BA103" s="583"/>
      <c r="BB103" s="583"/>
      <c r="BC103" s="583"/>
      <c r="BD103" s="583"/>
      <c r="BE103" s="583"/>
      <c r="BF103" s="583"/>
      <c r="BG103" s="583"/>
      <c r="BH103" s="583"/>
      <c r="BI103" s="583"/>
      <c r="BJ103" s="583"/>
      <c r="BK103" s="583"/>
      <c r="BL103" s="583"/>
      <c r="BM103" s="583"/>
      <c r="BN103" s="583"/>
      <c r="BO103" s="583"/>
      <c r="BP103" s="583"/>
      <c r="BQ103" s="583"/>
      <c r="BR103" s="583"/>
      <c r="BS103" s="583"/>
      <c r="BT103" s="583"/>
      <c r="BU103" s="583"/>
      <c r="BV103" s="583"/>
      <c r="BW103" s="583"/>
      <c r="BX103" s="583"/>
      <c r="BY103" s="583"/>
      <c r="BZ103" s="583"/>
      <c r="CA103" s="583"/>
      <c r="CB103" s="583"/>
      <c r="CC103" s="554"/>
      <c r="CD103" s="554"/>
      <c r="CE103" s="554"/>
      <c r="CF103" s="554"/>
      <c r="CG103" s="555"/>
      <c r="CH103" s="558"/>
      <c r="CI103" s="559"/>
    </row>
    <row r="104" spans="1:87" ht="6" customHeight="1">
      <c r="A104" s="629"/>
      <c r="B104" s="630"/>
      <c r="C104" s="630"/>
      <c r="D104" s="631"/>
      <c r="E104" s="607"/>
      <c r="F104" s="607"/>
      <c r="G104" s="607"/>
      <c r="H104" s="554"/>
      <c r="I104" s="554"/>
      <c r="J104" s="554"/>
      <c r="K104" s="554"/>
      <c r="L104" s="554"/>
      <c r="M104" s="554"/>
      <c r="N104" s="554"/>
      <c r="O104" s="554"/>
      <c r="P104" s="554"/>
      <c r="Q104" s="554"/>
      <c r="R104" s="554"/>
      <c r="S104" s="554"/>
      <c r="T104" s="554"/>
      <c r="U104" s="554"/>
      <c r="V104" s="554"/>
      <c r="W104" s="554"/>
      <c r="X104" s="554"/>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3"/>
      <c r="BB104" s="583"/>
      <c r="BC104" s="583"/>
      <c r="BD104" s="583"/>
      <c r="BE104" s="583"/>
      <c r="BF104" s="583"/>
      <c r="BG104" s="583"/>
      <c r="BH104" s="583"/>
      <c r="BI104" s="583"/>
      <c r="BJ104" s="583"/>
      <c r="BK104" s="583"/>
      <c r="BL104" s="583"/>
      <c r="BM104" s="583"/>
      <c r="BN104" s="583"/>
      <c r="BO104" s="583"/>
      <c r="BP104" s="583"/>
      <c r="BQ104" s="583"/>
      <c r="BR104" s="583"/>
      <c r="BS104" s="583"/>
      <c r="BT104" s="583"/>
      <c r="BU104" s="583"/>
      <c r="BV104" s="583"/>
      <c r="BW104" s="583"/>
      <c r="BX104" s="583"/>
      <c r="BY104" s="583"/>
      <c r="BZ104" s="583"/>
      <c r="CA104" s="583"/>
      <c r="CB104" s="583"/>
      <c r="CC104" s="554"/>
      <c r="CD104" s="554"/>
      <c r="CE104" s="554"/>
      <c r="CF104" s="554"/>
      <c r="CG104" s="555"/>
      <c r="CH104" s="558" t="s">
        <v>229</v>
      </c>
      <c r="CI104" s="559"/>
    </row>
    <row r="105" spans="1:87" ht="6" customHeight="1">
      <c r="A105" s="629"/>
      <c r="B105" s="630"/>
      <c r="C105" s="630"/>
      <c r="D105" s="631"/>
      <c r="E105" s="607"/>
      <c r="F105" s="607"/>
      <c r="G105" s="607"/>
      <c r="H105" s="554"/>
      <c r="I105" s="554"/>
      <c r="J105" s="554"/>
      <c r="K105" s="554"/>
      <c r="L105" s="554"/>
      <c r="M105" s="554"/>
      <c r="N105" s="554"/>
      <c r="O105" s="554"/>
      <c r="P105" s="554"/>
      <c r="Q105" s="554"/>
      <c r="R105" s="554"/>
      <c r="S105" s="554"/>
      <c r="T105" s="554"/>
      <c r="U105" s="554"/>
      <c r="V105" s="554"/>
      <c r="W105" s="554"/>
      <c r="X105" s="554"/>
      <c r="Y105" s="583"/>
      <c r="Z105" s="583"/>
      <c r="AA105" s="583"/>
      <c r="AB105" s="583"/>
      <c r="AC105" s="583"/>
      <c r="AD105" s="583"/>
      <c r="AE105" s="583"/>
      <c r="AF105" s="583"/>
      <c r="AG105" s="583"/>
      <c r="AH105" s="583"/>
      <c r="AI105" s="583"/>
      <c r="AJ105" s="583"/>
      <c r="AK105" s="583"/>
      <c r="AL105" s="583"/>
      <c r="AM105" s="583"/>
      <c r="AN105" s="583"/>
      <c r="AO105" s="583"/>
      <c r="AP105" s="583"/>
      <c r="AQ105" s="583"/>
      <c r="AR105" s="583"/>
      <c r="AS105" s="583"/>
      <c r="AT105" s="583"/>
      <c r="AU105" s="583"/>
      <c r="AV105" s="583"/>
      <c r="AW105" s="583"/>
      <c r="AX105" s="583"/>
      <c r="AY105" s="583"/>
      <c r="AZ105" s="583"/>
      <c r="BA105" s="583"/>
      <c r="BB105" s="583"/>
      <c r="BC105" s="583"/>
      <c r="BD105" s="583"/>
      <c r="BE105" s="583"/>
      <c r="BF105" s="583"/>
      <c r="BG105" s="583"/>
      <c r="BH105" s="583"/>
      <c r="BI105" s="583"/>
      <c r="BJ105" s="583"/>
      <c r="BK105" s="583"/>
      <c r="BL105" s="583"/>
      <c r="BM105" s="583"/>
      <c r="BN105" s="583"/>
      <c r="BO105" s="583"/>
      <c r="BP105" s="583"/>
      <c r="BQ105" s="583"/>
      <c r="BR105" s="583"/>
      <c r="BS105" s="583"/>
      <c r="BT105" s="583"/>
      <c r="BU105" s="583"/>
      <c r="BV105" s="583"/>
      <c r="BW105" s="583"/>
      <c r="BX105" s="583"/>
      <c r="BY105" s="583"/>
      <c r="BZ105" s="583"/>
      <c r="CA105" s="583"/>
      <c r="CB105" s="583"/>
      <c r="CC105" s="554"/>
      <c r="CD105" s="554"/>
      <c r="CE105" s="554"/>
      <c r="CF105" s="554"/>
      <c r="CG105" s="555"/>
      <c r="CH105" s="558"/>
      <c r="CI105" s="559"/>
    </row>
    <row r="106" spans="1:87" ht="6" customHeight="1">
      <c r="A106" s="629"/>
      <c r="B106" s="630"/>
      <c r="C106" s="630"/>
      <c r="D106" s="631"/>
      <c r="E106" s="607"/>
      <c r="F106" s="607"/>
      <c r="G106" s="607"/>
      <c r="H106" s="554"/>
      <c r="I106" s="554"/>
      <c r="J106" s="554"/>
      <c r="K106" s="554"/>
      <c r="L106" s="554"/>
      <c r="M106" s="554"/>
      <c r="N106" s="554"/>
      <c r="O106" s="554"/>
      <c r="P106" s="554"/>
      <c r="Q106" s="554"/>
      <c r="R106" s="554"/>
      <c r="S106" s="554"/>
      <c r="T106" s="554"/>
      <c r="U106" s="554"/>
      <c r="V106" s="554"/>
      <c r="W106" s="554"/>
      <c r="X106" s="554"/>
      <c r="Y106" s="583"/>
      <c r="Z106" s="583"/>
      <c r="AA106" s="583"/>
      <c r="AB106" s="583"/>
      <c r="AC106" s="583"/>
      <c r="AD106" s="583"/>
      <c r="AE106" s="583"/>
      <c r="AF106" s="583"/>
      <c r="AG106" s="583"/>
      <c r="AH106" s="583"/>
      <c r="AI106" s="583"/>
      <c r="AJ106" s="583"/>
      <c r="AK106" s="583"/>
      <c r="AL106" s="583"/>
      <c r="AM106" s="583"/>
      <c r="AN106" s="583"/>
      <c r="AO106" s="583"/>
      <c r="AP106" s="583"/>
      <c r="AQ106" s="583"/>
      <c r="AR106" s="583"/>
      <c r="AS106" s="583"/>
      <c r="AT106" s="583"/>
      <c r="AU106" s="583"/>
      <c r="AV106" s="583"/>
      <c r="AW106" s="583"/>
      <c r="AX106" s="583"/>
      <c r="AY106" s="583"/>
      <c r="AZ106" s="583"/>
      <c r="BA106" s="583"/>
      <c r="BB106" s="583"/>
      <c r="BC106" s="583"/>
      <c r="BD106" s="583"/>
      <c r="BE106" s="583"/>
      <c r="BF106" s="583"/>
      <c r="BG106" s="583"/>
      <c r="BH106" s="583"/>
      <c r="BI106" s="583"/>
      <c r="BJ106" s="583"/>
      <c r="BK106" s="583"/>
      <c r="BL106" s="583"/>
      <c r="BM106" s="583"/>
      <c r="BN106" s="583"/>
      <c r="BO106" s="583"/>
      <c r="BP106" s="583"/>
      <c r="BQ106" s="583"/>
      <c r="BR106" s="583"/>
      <c r="BS106" s="583"/>
      <c r="BT106" s="583"/>
      <c r="BU106" s="583"/>
      <c r="BV106" s="583"/>
      <c r="BW106" s="583"/>
      <c r="BX106" s="583"/>
      <c r="BY106" s="583"/>
      <c r="BZ106" s="583"/>
      <c r="CA106" s="583"/>
      <c r="CB106" s="583"/>
      <c r="CC106" s="554"/>
      <c r="CD106" s="554"/>
      <c r="CE106" s="554"/>
      <c r="CF106" s="554"/>
      <c r="CG106" s="555"/>
      <c r="CH106" s="558"/>
      <c r="CI106" s="559"/>
    </row>
    <row r="107" spans="1:87" ht="6" customHeight="1">
      <c r="A107" s="629"/>
      <c r="B107" s="630"/>
      <c r="C107" s="630"/>
      <c r="D107" s="631"/>
      <c r="E107" s="607"/>
      <c r="F107" s="607"/>
      <c r="G107" s="607"/>
      <c r="H107" s="554"/>
      <c r="I107" s="554"/>
      <c r="J107" s="554"/>
      <c r="K107" s="554"/>
      <c r="L107" s="554"/>
      <c r="M107" s="554"/>
      <c r="N107" s="554"/>
      <c r="O107" s="554"/>
      <c r="P107" s="554"/>
      <c r="Q107" s="554"/>
      <c r="R107" s="554"/>
      <c r="S107" s="554"/>
      <c r="T107" s="554"/>
      <c r="U107" s="554"/>
      <c r="V107" s="554"/>
      <c r="W107" s="554"/>
      <c r="X107" s="554"/>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3"/>
      <c r="AY107" s="583"/>
      <c r="AZ107" s="583"/>
      <c r="BA107" s="583"/>
      <c r="BB107" s="583"/>
      <c r="BC107" s="583"/>
      <c r="BD107" s="583"/>
      <c r="BE107" s="583"/>
      <c r="BF107" s="583"/>
      <c r="BG107" s="583"/>
      <c r="BH107" s="583"/>
      <c r="BI107" s="583"/>
      <c r="BJ107" s="583"/>
      <c r="BK107" s="583"/>
      <c r="BL107" s="583"/>
      <c r="BM107" s="583"/>
      <c r="BN107" s="583"/>
      <c r="BO107" s="583"/>
      <c r="BP107" s="583"/>
      <c r="BQ107" s="583"/>
      <c r="BR107" s="583"/>
      <c r="BS107" s="583"/>
      <c r="BT107" s="583"/>
      <c r="BU107" s="583"/>
      <c r="BV107" s="583"/>
      <c r="BW107" s="583"/>
      <c r="BX107" s="583"/>
      <c r="BY107" s="583"/>
      <c r="BZ107" s="583"/>
      <c r="CA107" s="583"/>
      <c r="CB107" s="583"/>
      <c r="CC107" s="554"/>
      <c r="CD107" s="554"/>
      <c r="CE107" s="554"/>
      <c r="CF107" s="554"/>
      <c r="CG107" s="555"/>
      <c r="CH107" s="558" t="s">
        <v>229</v>
      </c>
      <c r="CI107" s="559"/>
    </row>
    <row r="108" spans="1:87" ht="6" customHeight="1">
      <c r="A108" s="629"/>
      <c r="B108" s="630"/>
      <c r="C108" s="630"/>
      <c r="D108" s="631"/>
      <c r="E108" s="607"/>
      <c r="F108" s="607"/>
      <c r="G108" s="607"/>
      <c r="H108" s="554"/>
      <c r="I108" s="554"/>
      <c r="J108" s="554"/>
      <c r="K108" s="554"/>
      <c r="L108" s="554"/>
      <c r="M108" s="554"/>
      <c r="N108" s="554"/>
      <c r="O108" s="554"/>
      <c r="P108" s="554"/>
      <c r="Q108" s="554"/>
      <c r="R108" s="554"/>
      <c r="S108" s="554"/>
      <c r="T108" s="554"/>
      <c r="U108" s="554"/>
      <c r="V108" s="554"/>
      <c r="W108" s="554"/>
      <c r="X108" s="554"/>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c r="AY108" s="583"/>
      <c r="AZ108" s="583"/>
      <c r="BA108" s="583"/>
      <c r="BB108" s="583"/>
      <c r="BC108" s="583"/>
      <c r="BD108" s="583"/>
      <c r="BE108" s="583"/>
      <c r="BF108" s="583"/>
      <c r="BG108" s="583"/>
      <c r="BH108" s="583"/>
      <c r="BI108" s="583"/>
      <c r="BJ108" s="583"/>
      <c r="BK108" s="583"/>
      <c r="BL108" s="583"/>
      <c r="BM108" s="583"/>
      <c r="BN108" s="583"/>
      <c r="BO108" s="583"/>
      <c r="BP108" s="583"/>
      <c r="BQ108" s="583"/>
      <c r="BR108" s="583"/>
      <c r="BS108" s="583"/>
      <c r="BT108" s="583"/>
      <c r="BU108" s="583"/>
      <c r="BV108" s="583"/>
      <c r="BW108" s="583"/>
      <c r="BX108" s="583"/>
      <c r="BY108" s="583"/>
      <c r="BZ108" s="583"/>
      <c r="CA108" s="583"/>
      <c r="CB108" s="583"/>
      <c r="CC108" s="554"/>
      <c r="CD108" s="554"/>
      <c r="CE108" s="554"/>
      <c r="CF108" s="554"/>
      <c r="CG108" s="555"/>
      <c r="CH108" s="558"/>
      <c r="CI108" s="559"/>
    </row>
    <row r="109" spans="1:87" ht="6" customHeight="1">
      <c r="A109" s="629"/>
      <c r="B109" s="630"/>
      <c r="C109" s="630"/>
      <c r="D109" s="631"/>
      <c r="E109" s="607"/>
      <c r="F109" s="607"/>
      <c r="G109" s="607"/>
      <c r="H109" s="554"/>
      <c r="I109" s="554"/>
      <c r="J109" s="554"/>
      <c r="K109" s="554"/>
      <c r="L109" s="554"/>
      <c r="M109" s="554"/>
      <c r="N109" s="554"/>
      <c r="O109" s="554"/>
      <c r="P109" s="554"/>
      <c r="Q109" s="554"/>
      <c r="R109" s="554"/>
      <c r="S109" s="554"/>
      <c r="T109" s="554"/>
      <c r="U109" s="554"/>
      <c r="V109" s="554"/>
      <c r="W109" s="554"/>
      <c r="X109" s="554"/>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c r="AY109" s="583"/>
      <c r="AZ109" s="583"/>
      <c r="BA109" s="583"/>
      <c r="BB109" s="583"/>
      <c r="BC109" s="583"/>
      <c r="BD109" s="583"/>
      <c r="BE109" s="583"/>
      <c r="BF109" s="583"/>
      <c r="BG109" s="583"/>
      <c r="BH109" s="583"/>
      <c r="BI109" s="583"/>
      <c r="BJ109" s="583"/>
      <c r="BK109" s="583"/>
      <c r="BL109" s="583"/>
      <c r="BM109" s="583"/>
      <c r="BN109" s="583"/>
      <c r="BO109" s="583"/>
      <c r="BP109" s="583"/>
      <c r="BQ109" s="583"/>
      <c r="BR109" s="583"/>
      <c r="BS109" s="583"/>
      <c r="BT109" s="583"/>
      <c r="BU109" s="583"/>
      <c r="BV109" s="583"/>
      <c r="BW109" s="583"/>
      <c r="BX109" s="583"/>
      <c r="BY109" s="583"/>
      <c r="BZ109" s="583"/>
      <c r="CA109" s="583"/>
      <c r="CB109" s="583"/>
      <c r="CC109" s="554"/>
      <c r="CD109" s="554"/>
      <c r="CE109" s="554"/>
      <c r="CF109" s="554"/>
      <c r="CG109" s="555"/>
      <c r="CH109" s="558"/>
      <c r="CI109" s="559"/>
    </row>
    <row r="110" spans="1:87" ht="6" customHeight="1">
      <c r="A110" s="629"/>
      <c r="B110" s="630"/>
      <c r="C110" s="630"/>
      <c r="D110" s="631"/>
      <c r="E110" s="607"/>
      <c r="F110" s="607"/>
      <c r="G110" s="607"/>
      <c r="H110" s="554"/>
      <c r="I110" s="554"/>
      <c r="J110" s="554"/>
      <c r="K110" s="554"/>
      <c r="L110" s="554"/>
      <c r="M110" s="554"/>
      <c r="N110" s="554"/>
      <c r="O110" s="554"/>
      <c r="P110" s="554"/>
      <c r="Q110" s="554"/>
      <c r="R110" s="554"/>
      <c r="S110" s="554"/>
      <c r="T110" s="554"/>
      <c r="U110" s="554"/>
      <c r="V110" s="554"/>
      <c r="W110" s="554"/>
      <c r="X110" s="554"/>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3"/>
      <c r="BB110" s="583"/>
      <c r="BC110" s="583"/>
      <c r="BD110" s="583"/>
      <c r="BE110" s="583"/>
      <c r="BF110" s="583"/>
      <c r="BG110" s="583"/>
      <c r="BH110" s="583"/>
      <c r="BI110" s="583"/>
      <c r="BJ110" s="583"/>
      <c r="BK110" s="583"/>
      <c r="BL110" s="583"/>
      <c r="BM110" s="583"/>
      <c r="BN110" s="583"/>
      <c r="BO110" s="583"/>
      <c r="BP110" s="583"/>
      <c r="BQ110" s="583"/>
      <c r="BR110" s="583"/>
      <c r="BS110" s="583"/>
      <c r="BT110" s="583"/>
      <c r="BU110" s="583"/>
      <c r="BV110" s="583"/>
      <c r="BW110" s="583"/>
      <c r="BX110" s="583"/>
      <c r="BY110" s="583"/>
      <c r="BZ110" s="583"/>
      <c r="CA110" s="583"/>
      <c r="CB110" s="583"/>
      <c r="CC110" s="554"/>
      <c r="CD110" s="554"/>
      <c r="CE110" s="554"/>
      <c r="CF110" s="554"/>
      <c r="CG110" s="555"/>
      <c r="CH110" s="558" t="s">
        <v>229</v>
      </c>
      <c r="CI110" s="559"/>
    </row>
    <row r="111" spans="1:87" ht="6" customHeight="1">
      <c r="A111" s="629"/>
      <c r="B111" s="630"/>
      <c r="C111" s="630"/>
      <c r="D111" s="631"/>
      <c r="E111" s="607"/>
      <c r="F111" s="607"/>
      <c r="G111" s="607"/>
      <c r="H111" s="554"/>
      <c r="I111" s="554"/>
      <c r="J111" s="554"/>
      <c r="K111" s="554"/>
      <c r="L111" s="554"/>
      <c r="M111" s="554"/>
      <c r="N111" s="554"/>
      <c r="O111" s="554"/>
      <c r="P111" s="554"/>
      <c r="Q111" s="554"/>
      <c r="R111" s="554"/>
      <c r="S111" s="554"/>
      <c r="T111" s="554"/>
      <c r="U111" s="554"/>
      <c r="V111" s="554"/>
      <c r="W111" s="554"/>
      <c r="X111" s="554"/>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3"/>
      <c r="AY111" s="583"/>
      <c r="AZ111" s="583"/>
      <c r="BA111" s="583"/>
      <c r="BB111" s="583"/>
      <c r="BC111" s="583"/>
      <c r="BD111" s="583"/>
      <c r="BE111" s="583"/>
      <c r="BF111" s="583"/>
      <c r="BG111" s="583"/>
      <c r="BH111" s="583"/>
      <c r="BI111" s="583"/>
      <c r="BJ111" s="583"/>
      <c r="BK111" s="583"/>
      <c r="BL111" s="583"/>
      <c r="BM111" s="583"/>
      <c r="BN111" s="583"/>
      <c r="BO111" s="583"/>
      <c r="BP111" s="583"/>
      <c r="BQ111" s="583"/>
      <c r="BR111" s="583"/>
      <c r="BS111" s="583"/>
      <c r="BT111" s="583"/>
      <c r="BU111" s="583"/>
      <c r="BV111" s="583"/>
      <c r="BW111" s="583"/>
      <c r="BX111" s="583"/>
      <c r="BY111" s="583"/>
      <c r="BZ111" s="583"/>
      <c r="CA111" s="583"/>
      <c r="CB111" s="583"/>
      <c r="CC111" s="554"/>
      <c r="CD111" s="554"/>
      <c r="CE111" s="554"/>
      <c r="CF111" s="554"/>
      <c r="CG111" s="555"/>
      <c r="CH111" s="558"/>
      <c r="CI111" s="559"/>
    </row>
    <row r="112" spans="1:87" ht="6" customHeight="1">
      <c r="A112" s="629"/>
      <c r="B112" s="630"/>
      <c r="C112" s="630"/>
      <c r="D112" s="631"/>
      <c r="E112" s="607"/>
      <c r="F112" s="607"/>
      <c r="G112" s="607"/>
      <c r="H112" s="554"/>
      <c r="I112" s="554"/>
      <c r="J112" s="554"/>
      <c r="K112" s="554"/>
      <c r="L112" s="554"/>
      <c r="M112" s="554"/>
      <c r="N112" s="554"/>
      <c r="O112" s="554"/>
      <c r="P112" s="554"/>
      <c r="Q112" s="554"/>
      <c r="R112" s="554"/>
      <c r="S112" s="554"/>
      <c r="T112" s="554"/>
      <c r="U112" s="554"/>
      <c r="V112" s="554"/>
      <c r="W112" s="554"/>
      <c r="X112" s="554"/>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c r="AY112" s="583"/>
      <c r="AZ112" s="583"/>
      <c r="BA112" s="583"/>
      <c r="BB112" s="583"/>
      <c r="BC112" s="583"/>
      <c r="BD112" s="583"/>
      <c r="BE112" s="583"/>
      <c r="BF112" s="583"/>
      <c r="BG112" s="583"/>
      <c r="BH112" s="583"/>
      <c r="BI112" s="583"/>
      <c r="BJ112" s="583"/>
      <c r="BK112" s="583"/>
      <c r="BL112" s="583"/>
      <c r="BM112" s="583"/>
      <c r="BN112" s="583"/>
      <c r="BO112" s="583"/>
      <c r="BP112" s="583"/>
      <c r="BQ112" s="583"/>
      <c r="BR112" s="583"/>
      <c r="BS112" s="583"/>
      <c r="BT112" s="583"/>
      <c r="BU112" s="583"/>
      <c r="BV112" s="583"/>
      <c r="BW112" s="583"/>
      <c r="BX112" s="583"/>
      <c r="BY112" s="583"/>
      <c r="BZ112" s="583"/>
      <c r="CA112" s="583"/>
      <c r="CB112" s="583"/>
      <c r="CC112" s="554"/>
      <c r="CD112" s="554"/>
      <c r="CE112" s="554"/>
      <c r="CF112" s="554"/>
      <c r="CG112" s="555"/>
      <c r="CH112" s="558"/>
      <c r="CI112" s="559"/>
    </row>
    <row r="113" spans="1:87" ht="6" customHeight="1">
      <c r="A113" s="629"/>
      <c r="B113" s="630"/>
      <c r="C113" s="630"/>
      <c r="D113" s="631"/>
      <c r="E113" s="607"/>
      <c r="F113" s="607"/>
      <c r="G113" s="607"/>
      <c r="H113" s="554"/>
      <c r="I113" s="554"/>
      <c r="J113" s="554"/>
      <c r="K113" s="554"/>
      <c r="L113" s="554"/>
      <c r="M113" s="554"/>
      <c r="N113" s="554"/>
      <c r="O113" s="554"/>
      <c r="P113" s="554"/>
      <c r="Q113" s="554"/>
      <c r="R113" s="554"/>
      <c r="S113" s="554"/>
      <c r="T113" s="554"/>
      <c r="U113" s="554"/>
      <c r="V113" s="554"/>
      <c r="W113" s="554"/>
      <c r="X113" s="554"/>
      <c r="Y113" s="583"/>
      <c r="Z113" s="583"/>
      <c r="AA113" s="583"/>
      <c r="AB113" s="583"/>
      <c r="AC113" s="583"/>
      <c r="AD113" s="583"/>
      <c r="AE113" s="583"/>
      <c r="AF113" s="583"/>
      <c r="AG113" s="583"/>
      <c r="AH113" s="583"/>
      <c r="AI113" s="583"/>
      <c r="AJ113" s="583"/>
      <c r="AK113" s="583"/>
      <c r="AL113" s="583"/>
      <c r="AM113" s="583"/>
      <c r="AN113" s="583"/>
      <c r="AO113" s="583"/>
      <c r="AP113" s="583"/>
      <c r="AQ113" s="583"/>
      <c r="AR113" s="583"/>
      <c r="AS113" s="583"/>
      <c r="AT113" s="583"/>
      <c r="AU113" s="583"/>
      <c r="AV113" s="583"/>
      <c r="AW113" s="583"/>
      <c r="AX113" s="583"/>
      <c r="AY113" s="583"/>
      <c r="AZ113" s="583"/>
      <c r="BA113" s="583"/>
      <c r="BB113" s="583"/>
      <c r="BC113" s="583"/>
      <c r="BD113" s="583"/>
      <c r="BE113" s="583"/>
      <c r="BF113" s="583"/>
      <c r="BG113" s="583"/>
      <c r="BH113" s="583"/>
      <c r="BI113" s="583"/>
      <c r="BJ113" s="583"/>
      <c r="BK113" s="583"/>
      <c r="BL113" s="583"/>
      <c r="BM113" s="583"/>
      <c r="BN113" s="583"/>
      <c r="BO113" s="583"/>
      <c r="BP113" s="583"/>
      <c r="BQ113" s="583"/>
      <c r="BR113" s="583"/>
      <c r="BS113" s="583"/>
      <c r="BT113" s="583"/>
      <c r="BU113" s="583"/>
      <c r="BV113" s="583"/>
      <c r="BW113" s="583"/>
      <c r="BX113" s="583"/>
      <c r="BY113" s="583"/>
      <c r="BZ113" s="583"/>
      <c r="CA113" s="583"/>
      <c r="CB113" s="583"/>
      <c r="CC113" s="554"/>
      <c r="CD113" s="554"/>
      <c r="CE113" s="554"/>
      <c r="CF113" s="554"/>
      <c r="CG113" s="555"/>
      <c r="CH113" s="558" t="s">
        <v>229</v>
      </c>
      <c r="CI113" s="559"/>
    </row>
    <row r="114" spans="1:87" ht="6" customHeight="1">
      <c r="A114" s="629"/>
      <c r="B114" s="630"/>
      <c r="C114" s="630"/>
      <c r="D114" s="631"/>
      <c r="E114" s="607"/>
      <c r="F114" s="607"/>
      <c r="G114" s="607"/>
      <c r="H114" s="554"/>
      <c r="I114" s="554"/>
      <c r="J114" s="554"/>
      <c r="K114" s="554"/>
      <c r="L114" s="554"/>
      <c r="M114" s="554"/>
      <c r="N114" s="554"/>
      <c r="O114" s="554"/>
      <c r="P114" s="554"/>
      <c r="Q114" s="554"/>
      <c r="R114" s="554"/>
      <c r="S114" s="554"/>
      <c r="T114" s="554"/>
      <c r="U114" s="554"/>
      <c r="V114" s="554"/>
      <c r="W114" s="554"/>
      <c r="X114" s="554"/>
      <c r="Y114" s="583"/>
      <c r="Z114" s="583"/>
      <c r="AA114" s="583"/>
      <c r="AB114" s="583"/>
      <c r="AC114" s="583"/>
      <c r="AD114" s="583"/>
      <c r="AE114" s="583"/>
      <c r="AF114" s="583"/>
      <c r="AG114" s="583"/>
      <c r="AH114" s="583"/>
      <c r="AI114" s="583"/>
      <c r="AJ114" s="583"/>
      <c r="AK114" s="583"/>
      <c r="AL114" s="583"/>
      <c r="AM114" s="583"/>
      <c r="AN114" s="583"/>
      <c r="AO114" s="583"/>
      <c r="AP114" s="583"/>
      <c r="AQ114" s="583"/>
      <c r="AR114" s="583"/>
      <c r="AS114" s="583"/>
      <c r="AT114" s="583"/>
      <c r="AU114" s="583"/>
      <c r="AV114" s="583"/>
      <c r="AW114" s="583"/>
      <c r="AX114" s="583"/>
      <c r="AY114" s="583"/>
      <c r="AZ114" s="583"/>
      <c r="BA114" s="583"/>
      <c r="BB114" s="583"/>
      <c r="BC114" s="583"/>
      <c r="BD114" s="583"/>
      <c r="BE114" s="583"/>
      <c r="BF114" s="583"/>
      <c r="BG114" s="583"/>
      <c r="BH114" s="583"/>
      <c r="BI114" s="583"/>
      <c r="BJ114" s="583"/>
      <c r="BK114" s="583"/>
      <c r="BL114" s="583"/>
      <c r="BM114" s="583"/>
      <c r="BN114" s="583"/>
      <c r="BO114" s="583"/>
      <c r="BP114" s="583"/>
      <c r="BQ114" s="583"/>
      <c r="BR114" s="583"/>
      <c r="BS114" s="583"/>
      <c r="BT114" s="583"/>
      <c r="BU114" s="583"/>
      <c r="BV114" s="583"/>
      <c r="BW114" s="583"/>
      <c r="BX114" s="583"/>
      <c r="BY114" s="583"/>
      <c r="BZ114" s="583"/>
      <c r="CA114" s="583"/>
      <c r="CB114" s="583"/>
      <c r="CC114" s="554"/>
      <c r="CD114" s="554"/>
      <c r="CE114" s="554"/>
      <c r="CF114" s="554"/>
      <c r="CG114" s="555"/>
      <c r="CH114" s="558"/>
      <c r="CI114" s="559"/>
    </row>
    <row r="115" spans="1:87" ht="6" customHeight="1">
      <c r="A115" s="629"/>
      <c r="B115" s="630"/>
      <c r="C115" s="630"/>
      <c r="D115" s="631"/>
      <c r="E115" s="607"/>
      <c r="F115" s="607"/>
      <c r="G115" s="607"/>
      <c r="H115" s="554"/>
      <c r="I115" s="554"/>
      <c r="J115" s="554"/>
      <c r="K115" s="554"/>
      <c r="L115" s="554"/>
      <c r="M115" s="554"/>
      <c r="N115" s="554"/>
      <c r="O115" s="554"/>
      <c r="P115" s="554"/>
      <c r="Q115" s="554"/>
      <c r="R115" s="554"/>
      <c r="S115" s="554"/>
      <c r="T115" s="554"/>
      <c r="U115" s="554"/>
      <c r="V115" s="554"/>
      <c r="W115" s="554"/>
      <c r="X115" s="554"/>
      <c r="Y115" s="583"/>
      <c r="Z115" s="583"/>
      <c r="AA115" s="583"/>
      <c r="AB115" s="583"/>
      <c r="AC115" s="583"/>
      <c r="AD115" s="583"/>
      <c r="AE115" s="583"/>
      <c r="AF115" s="583"/>
      <c r="AG115" s="583"/>
      <c r="AH115" s="583"/>
      <c r="AI115" s="583"/>
      <c r="AJ115" s="583"/>
      <c r="AK115" s="583"/>
      <c r="AL115" s="583"/>
      <c r="AM115" s="583"/>
      <c r="AN115" s="583"/>
      <c r="AO115" s="583"/>
      <c r="AP115" s="583"/>
      <c r="AQ115" s="583"/>
      <c r="AR115" s="583"/>
      <c r="AS115" s="583"/>
      <c r="AT115" s="583"/>
      <c r="AU115" s="583"/>
      <c r="AV115" s="583"/>
      <c r="AW115" s="583"/>
      <c r="AX115" s="583"/>
      <c r="AY115" s="583"/>
      <c r="AZ115" s="583"/>
      <c r="BA115" s="583"/>
      <c r="BB115" s="583"/>
      <c r="BC115" s="583"/>
      <c r="BD115" s="583"/>
      <c r="BE115" s="583"/>
      <c r="BF115" s="583"/>
      <c r="BG115" s="583"/>
      <c r="BH115" s="583"/>
      <c r="BI115" s="583"/>
      <c r="BJ115" s="583"/>
      <c r="BK115" s="583"/>
      <c r="BL115" s="583"/>
      <c r="BM115" s="583"/>
      <c r="BN115" s="583"/>
      <c r="BO115" s="583"/>
      <c r="BP115" s="583"/>
      <c r="BQ115" s="583"/>
      <c r="BR115" s="583"/>
      <c r="BS115" s="583"/>
      <c r="BT115" s="583"/>
      <c r="BU115" s="583"/>
      <c r="BV115" s="583"/>
      <c r="BW115" s="583"/>
      <c r="BX115" s="583"/>
      <c r="BY115" s="583"/>
      <c r="BZ115" s="583"/>
      <c r="CA115" s="583"/>
      <c r="CB115" s="583"/>
      <c r="CC115" s="554"/>
      <c r="CD115" s="554"/>
      <c r="CE115" s="554"/>
      <c r="CF115" s="554"/>
      <c r="CG115" s="555"/>
      <c r="CH115" s="558"/>
      <c r="CI115" s="559"/>
    </row>
    <row r="116" spans="1:87" ht="6" customHeight="1">
      <c r="A116" s="629"/>
      <c r="B116" s="630"/>
      <c r="C116" s="630"/>
      <c r="D116" s="631"/>
      <c r="E116" s="607"/>
      <c r="F116" s="607"/>
      <c r="G116" s="607"/>
      <c r="H116" s="554"/>
      <c r="I116" s="554"/>
      <c r="J116" s="554"/>
      <c r="K116" s="554"/>
      <c r="L116" s="554"/>
      <c r="M116" s="554"/>
      <c r="N116" s="554"/>
      <c r="O116" s="554"/>
      <c r="P116" s="554"/>
      <c r="Q116" s="554"/>
      <c r="R116" s="554"/>
      <c r="S116" s="554"/>
      <c r="T116" s="554"/>
      <c r="U116" s="554"/>
      <c r="V116" s="554"/>
      <c r="W116" s="554"/>
      <c r="X116" s="554"/>
      <c r="Y116" s="583"/>
      <c r="Z116" s="583"/>
      <c r="AA116" s="583"/>
      <c r="AB116" s="583"/>
      <c r="AC116" s="583"/>
      <c r="AD116" s="583"/>
      <c r="AE116" s="583"/>
      <c r="AF116" s="583"/>
      <c r="AG116" s="583"/>
      <c r="AH116" s="583"/>
      <c r="AI116" s="583"/>
      <c r="AJ116" s="583"/>
      <c r="AK116" s="583"/>
      <c r="AL116" s="583"/>
      <c r="AM116" s="583"/>
      <c r="AN116" s="583"/>
      <c r="AO116" s="583"/>
      <c r="AP116" s="583"/>
      <c r="AQ116" s="583"/>
      <c r="AR116" s="583"/>
      <c r="AS116" s="583"/>
      <c r="AT116" s="583"/>
      <c r="AU116" s="583"/>
      <c r="AV116" s="583"/>
      <c r="AW116" s="583"/>
      <c r="AX116" s="583"/>
      <c r="AY116" s="583"/>
      <c r="AZ116" s="583"/>
      <c r="BA116" s="583"/>
      <c r="BB116" s="583"/>
      <c r="BC116" s="583"/>
      <c r="BD116" s="583"/>
      <c r="BE116" s="583"/>
      <c r="BF116" s="583"/>
      <c r="BG116" s="583"/>
      <c r="BH116" s="583"/>
      <c r="BI116" s="583"/>
      <c r="BJ116" s="583"/>
      <c r="BK116" s="583"/>
      <c r="BL116" s="583"/>
      <c r="BM116" s="583"/>
      <c r="BN116" s="583"/>
      <c r="BO116" s="583"/>
      <c r="BP116" s="583"/>
      <c r="BQ116" s="583"/>
      <c r="BR116" s="583"/>
      <c r="BS116" s="583"/>
      <c r="BT116" s="583"/>
      <c r="BU116" s="583"/>
      <c r="BV116" s="583"/>
      <c r="BW116" s="583"/>
      <c r="BX116" s="583"/>
      <c r="BY116" s="583"/>
      <c r="BZ116" s="583"/>
      <c r="CA116" s="583"/>
      <c r="CB116" s="583"/>
      <c r="CC116" s="554"/>
      <c r="CD116" s="554"/>
      <c r="CE116" s="554"/>
      <c r="CF116" s="554"/>
      <c r="CG116" s="555"/>
      <c r="CH116" s="558" t="s">
        <v>229</v>
      </c>
      <c r="CI116" s="559"/>
    </row>
    <row r="117" spans="1:87" ht="6" customHeight="1">
      <c r="A117" s="629"/>
      <c r="B117" s="630"/>
      <c r="C117" s="630"/>
      <c r="D117" s="631"/>
      <c r="E117" s="607"/>
      <c r="F117" s="607"/>
      <c r="G117" s="607"/>
      <c r="H117" s="554"/>
      <c r="I117" s="554"/>
      <c r="J117" s="554"/>
      <c r="K117" s="554"/>
      <c r="L117" s="554"/>
      <c r="M117" s="554"/>
      <c r="N117" s="554"/>
      <c r="O117" s="554"/>
      <c r="P117" s="554"/>
      <c r="Q117" s="554"/>
      <c r="R117" s="554"/>
      <c r="S117" s="554"/>
      <c r="T117" s="554"/>
      <c r="U117" s="554"/>
      <c r="V117" s="554"/>
      <c r="W117" s="554"/>
      <c r="X117" s="554"/>
      <c r="Y117" s="583"/>
      <c r="Z117" s="583"/>
      <c r="AA117" s="583"/>
      <c r="AB117" s="583"/>
      <c r="AC117" s="583"/>
      <c r="AD117" s="583"/>
      <c r="AE117" s="583"/>
      <c r="AF117" s="583"/>
      <c r="AG117" s="583"/>
      <c r="AH117" s="583"/>
      <c r="AI117" s="583"/>
      <c r="AJ117" s="583"/>
      <c r="AK117" s="583"/>
      <c r="AL117" s="583"/>
      <c r="AM117" s="583"/>
      <c r="AN117" s="583"/>
      <c r="AO117" s="583"/>
      <c r="AP117" s="583"/>
      <c r="AQ117" s="583"/>
      <c r="AR117" s="583"/>
      <c r="AS117" s="583"/>
      <c r="AT117" s="583"/>
      <c r="AU117" s="583"/>
      <c r="AV117" s="583"/>
      <c r="AW117" s="583"/>
      <c r="AX117" s="583"/>
      <c r="AY117" s="583"/>
      <c r="AZ117" s="583"/>
      <c r="BA117" s="583"/>
      <c r="BB117" s="583"/>
      <c r="BC117" s="583"/>
      <c r="BD117" s="583"/>
      <c r="BE117" s="583"/>
      <c r="BF117" s="583"/>
      <c r="BG117" s="583"/>
      <c r="BH117" s="583"/>
      <c r="BI117" s="583"/>
      <c r="BJ117" s="583"/>
      <c r="BK117" s="583"/>
      <c r="BL117" s="583"/>
      <c r="BM117" s="583"/>
      <c r="BN117" s="583"/>
      <c r="BO117" s="583"/>
      <c r="BP117" s="583"/>
      <c r="BQ117" s="583"/>
      <c r="BR117" s="583"/>
      <c r="BS117" s="583"/>
      <c r="BT117" s="583"/>
      <c r="BU117" s="583"/>
      <c r="BV117" s="583"/>
      <c r="BW117" s="583"/>
      <c r="BX117" s="583"/>
      <c r="BY117" s="583"/>
      <c r="BZ117" s="583"/>
      <c r="CA117" s="583"/>
      <c r="CB117" s="583"/>
      <c r="CC117" s="554"/>
      <c r="CD117" s="554"/>
      <c r="CE117" s="554"/>
      <c r="CF117" s="554"/>
      <c r="CG117" s="555"/>
      <c r="CH117" s="558"/>
      <c r="CI117" s="559"/>
    </row>
    <row r="118" spans="1:87" ht="6" customHeight="1">
      <c r="A118" s="629"/>
      <c r="B118" s="630"/>
      <c r="C118" s="630"/>
      <c r="D118" s="631"/>
      <c r="E118" s="607"/>
      <c r="F118" s="607"/>
      <c r="G118" s="607"/>
      <c r="H118" s="554"/>
      <c r="I118" s="554"/>
      <c r="J118" s="554"/>
      <c r="K118" s="554"/>
      <c r="L118" s="554"/>
      <c r="M118" s="554"/>
      <c r="N118" s="554"/>
      <c r="O118" s="554"/>
      <c r="P118" s="554"/>
      <c r="Q118" s="554"/>
      <c r="R118" s="554"/>
      <c r="S118" s="554"/>
      <c r="T118" s="554"/>
      <c r="U118" s="554"/>
      <c r="V118" s="554"/>
      <c r="W118" s="554"/>
      <c r="X118" s="554"/>
      <c r="Y118" s="583"/>
      <c r="Z118" s="583"/>
      <c r="AA118" s="583"/>
      <c r="AB118" s="583"/>
      <c r="AC118" s="583"/>
      <c r="AD118" s="583"/>
      <c r="AE118" s="583"/>
      <c r="AF118" s="583"/>
      <c r="AG118" s="583"/>
      <c r="AH118" s="583"/>
      <c r="AI118" s="583"/>
      <c r="AJ118" s="583"/>
      <c r="AK118" s="583"/>
      <c r="AL118" s="583"/>
      <c r="AM118" s="583"/>
      <c r="AN118" s="583"/>
      <c r="AO118" s="583"/>
      <c r="AP118" s="583"/>
      <c r="AQ118" s="583"/>
      <c r="AR118" s="583"/>
      <c r="AS118" s="583"/>
      <c r="AT118" s="583"/>
      <c r="AU118" s="583"/>
      <c r="AV118" s="583"/>
      <c r="AW118" s="583"/>
      <c r="AX118" s="583"/>
      <c r="AY118" s="583"/>
      <c r="AZ118" s="583"/>
      <c r="BA118" s="583"/>
      <c r="BB118" s="583"/>
      <c r="BC118" s="583"/>
      <c r="BD118" s="583"/>
      <c r="BE118" s="583"/>
      <c r="BF118" s="583"/>
      <c r="BG118" s="583"/>
      <c r="BH118" s="583"/>
      <c r="BI118" s="583"/>
      <c r="BJ118" s="583"/>
      <c r="BK118" s="583"/>
      <c r="BL118" s="583"/>
      <c r="BM118" s="583"/>
      <c r="BN118" s="583"/>
      <c r="BO118" s="583"/>
      <c r="BP118" s="583"/>
      <c r="BQ118" s="583"/>
      <c r="BR118" s="583"/>
      <c r="BS118" s="583"/>
      <c r="BT118" s="583"/>
      <c r="BU118" s="583"/>
      <c r="BV118" s="583"/>
      <c r="BW118" s="583"/>
      <c r="BX118" s="583"/>
      <c r="BY118" s="583"/>
      <c r="BZ118" s="583"/>
      <c r="CA118" s="583"/>
      <c r="CB118" s="583"/>
      <c r="CC118" s="554"/>
      <c r="CD118" s="554"/>
      <c r="CE118" s="554"/>
      <c r="CF118" s="554"/>
      <c r="CG118" s="555"/>
      <c r="CH118" s="558"/>
      <c r="CI118" s="559"/>
    </row>
    <row r="119" spans="1:87" ht="6" customHeight="1">
      <c r="A119" s="629"/>
      <c r="B119" s="630"/>
      <c r="C119" s="630"/>
      <c r="D119" s="631"/>
      <c r="E119" s="607"/>
      <c r="F119" s="607"/>
      <c r="G119" s="607"/>
      <c r="H119" s="554"/>
      <c r="I119" s="554"/>
      <c r="J119" s="554"/>
      <c r="K119" s="554"/>
      <c r="L119" s="554"/>
      <c r="M119" s="554"/>
      <c r="N119" s="554"/>
      <c r="O119" s="554"/>
      <c r="P119" s="554"/>
      <c r="Q119" s="554"/>
      <c r="R119" s="554"/>
      <c r="S119" s="554"/>
      <c r="T119" s="554"/>
      <c r="U119" s="554"/>
      <c r="V119" s="554"/>
      <c r="W119" s="554"/>
      <c r="X119" s="554"/>
      <c r="Y119" s="583"/>
      <c r="Z119" s="583"/>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3"/>
      <c r="AZ119" s="583"/>
      <c r="BA119" s="583"/>
      <c r="BB119" s="583"/>
      <c r="BC119" s="583"/>
      <c r="BD119" s="583"/>
      <c r="BE119" s="583"/>
      <c r="BF119" s="583"/>
      <c r="BG119" s="583"/>
      <c r="BH119" s="583"/>
      <c r="BI119" s="583"/>
      <c r="BJ119" s="583"/>
      <c r="BK119" s="583"/>
      <c r="BL119" s="583"/>
      <c r="BM119" s="583"/>
      <c r="BN119" s="583"/>
      <c r="BO119" s="583"/>
      <c r="BP119" s="583"/>
      <c r="BQ119" s="583"/>
      <c r="BR119" s="583"/>
      <c r="BS119" s="583"/>
      <c r="BT119" s="583"/>
      <c r="BU119" s="583"/>
      <c r="BV119" s="583"/>
      <c r="BW119" s="583"/>
      <c r="BX119" s="583"/>
      <c r="BY119" s="583"/>
      <c r="BZ119" s="583"/>
      <c r="CA119" s="583"/>
      <c r="CB119" s="583"/>
      <c r="CC119" s="554"/>
      <c r="CD119" s="554"/>
      <c r="CE119" s="554"/>
      <c r="CF119" s="554"/>
      <c r="CG119" s="555"/>
      <c r="CH119" s="558" t="s">
        <v>229</v>
      </c>
      <c r="CI119" s="559"/>
    </row>
    <row r="120" spans="1:87" ht="6" customHeight="1">
      <c r="A120" s="629"/>
      <c r="B120" s="630"/>
      <c r="C120" s="630"/>
      <c r="D120" s="631"/>
      <c r="E120" s="607"/>
      <c r="F120" s="607"/>
      <c r="G120" s="607"/>
      <c r="H120" s="554"/>
      <c r="I120" s="554"/>
      <c r="J120" s="554"/>
      <c r="K120" s="554"/>
      <c r="L120" s="554"/>
      <c r="M120" s="554"/>
      <c r="N120" s="554"/>
      <c r="O120" s="554"/>
      <c r="P120" s="554"/>
      <c r="Q120" s="554"/>
      <c r="R120" s="554"/>
      <c r="S120" s="554"/>
      <c r="T120" s="554"/>
      <c r="U120" s="554"/>
      <c r="V120" s="554"/>
      <c r="W120" s="554"/>
      <c r="X120" s="554"/>
      <c r="Y120" s="583"/>
      <c r="Z120" s="583"/>
      <c r="AA120" s="583"/>
      <c r="AB120" s="583"/>
      <c r="AC120" s="583"/>
      <c r="AD120" s="58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3"/>
      <c r="AY120" s="583"/>
      <c r="AZ120" s="583"/>
      <c r="BA120" s="583"/>
      <c r="BB120" s="583"/>
      <c r="BC120" s="583"/>
      <c r="BD120" s="583"/>
      <c r="BE120" s="583"/>
      <c r="BF120" s="583"/>
      <c r="BG120" s="583"/>
      <c r="BH120" s="583"/>
      <c r="BI120" s="583"/>
      <c r="BJ120" s="583"/>
      <c r="BK120" s="583"/>
      <c r="BL120" s="583"/>
      <c r="BM120" s="583"/>
      <c r="BN120" s="583"/>
      <c r="BO120" s="583"/>
      <c r="BP120" s="583"/>
      <c r="BQ120" s="583"/>
      <c r="BR120" s="583"/>
      <c r="BS120" s="583"/>
      <c r="BT120" s="583"/>
      <c r="BU120" s="583"/>
      <c r="BV120" s="583"/>
      <c r="BW120" s="583"/>
      <c r="BX120" s="583"/>
      <c r="BY120" s="583"/>
      <c r="BZ120" s="583"/>
      <c r="CA120" s="583"/>
      <c r="CB120" s="583"/>
      <c r="CC120" s="554"/>
      <c r="CD120" s="554"/>
      <c r="CE120" s="554"/>
      <c r="CF120" s="554"/>
      <c r="CG120" s="555"/>
      <c r="CH120" s="558"/>
      <c r="CI120" s="559"/>
    </row>
    <row r="121" spans="1:87" ht="6" customHeight="1">
      <c r="A121" s="629"/>
      <c r="B121" s="630"/>
      <c r="C121" s="630"/>
      <c r="D121" s="631"/>
      <c r="E121" s="607"/>
      <c r="F121" s="607"/>
      <c r="G121" s="607"/>
      <c r="H121" s="556"/>
      <c r="I121" s="556"/>
      <c r="J121" s="556"/>
      <c r="K121" s="556"/>
      <c r="L121" s="556"/>
      <c r="M121" s="556"/>
      <c r="N121" s="556"/>
      <c r="O121" s="556"/>
      <c r="P121" s="556"/>
      <c r="Q121" s="556"/>
      <c r="R121" s="556"/>
      <c r="S121" s="556"/>
      <c r="T121" s="556"/>
      <c r="U121" s="556"/>
      <c r="V121" s="556"/>
      <c r="W121" s="556"/>
      <c r="X121" s="556"/>
      <c r="Y121" s="584"/>
      <c r="Z121" s="584"/>
      <c r="AA121" s="584"/>
      <c r="AB121" s="584"/>
      <c r="AC121" s="584"/>
      <c r="AD121" s="584"/>
      <c r="AE121" s="584"/>
      <c r="AF121" s="584"/>
      <c r="AG121" s="584"/>
      <c r="AH121" s="584"/>
      <c r="AI121" s="584"/>
      <c r="AJ121" s="584"/>
      <c r="AK121" s="584"/>
      <c r="AL121" s="584"/>
      <c r="AM121" s="584"/>
      <c r="AN121" s="584"/>
      <c r="AO121" s="584"/>
      <c r="AP121" s="584"/>
      <c r="AQ121" s="584"/>
      <c r="AR121" s="584"/>
      <c r="AS121" s="584"/>
      <c r="AT121" s="584"/>
      <c r="AU121" s="584"/>
      <c r="AV121" s="584"/>
      <c r="AW121" s="584"/>
      <c r="AX121" s="584"/>
      <c r="AY121" s="584"/>
      <c r="AZ121" s="584"/>
      <c r="BA121" s="584"/>
      <c r="BB121" s="584"/>
      <c r="BC121" s="584"/>
      <c r="BD121" s="584"/>
      <c r="BE121" s="584"/>
      <c r="BF121" s="584"/>
      <c r="BG121" s="584"/>
      <c r="BH121" s="584"/>
      <c r="BI121" s="584"/>
      <c r="BJ121" s="584"/>
      <c r="BK121" s="584"/>
      <c r="BL121" s="584"/>
      <c r="BM121" s="584"/>
      <c r="BN121" s="584"/>
      <c r="BO121" s="584"/>
      <c r="BP121" s="584"/>
      <c r="BQ121" s="584"/>
      <c r="BR121" s="584"/>
      <c r="BS121" s="584"/>
      <c r="BT121" s="584"/>
      <c r="BU121" s="584"/>
      <c r="BV121" s="584"/>
      <c r="BW121" s="584"/>
      <c r="BX121" s="584"/>
      <c r="BY121" s="584"/>
      <c r="BZ121" s="584"/>
      <c r="CA121" s="584"/>
      <c r="CB121" s="584"/>
      <c r="CC121" s="556"/>
      <c r="CD121" s="556"/>
      <c r="CE121" s="556"/>
      <c r="CF121" s="556"/>
      <c r="CG121" s="557"/>
      <c r="CH121" s="560"/>
      <c r="CI121" s="561"/>
    </row>
    <row r="122" spans="1:87" ht="6" customHeight="1">
      <c r="A122" s="629"/>
      <c r="B122" s="630"/>
      <c r="C122" s="630"/>
      <c r="D122" s="631"/>
      <c r="E122" s="607"/>
      <c r="F122" s="607"/>
      <c r="G122" s="607"/>
      <c r="H122" s="585" t="s">
        <v>234</v>
      </c>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6"/>
      <c r="AL122" s="586"/>
      <c r="AM122" s="586"/>
      <c r="AN122" s="586"/>
      <c r="AO122" s="586"/>
      <c r="AP122" s="586"/>
      <c r="AQ122" s="586"/>
      <c r="AR122" s="586"/>
      <c r="AS122" s="586"/>
      <c r="AT122" s="586"/>
      <c r="AU122" s="586"/>
      <c r="AV122" s="586"/>
      <c r="AW122" s="586"/>
      <c r="AX122" s="586"/>
      <c r="AY122" s="586"/>
      <c r="AZ122" s="586"/>
      <c r="BA122" s="586"/>
      <c r="BB122" s="586"/>
      <c r="BC122" s="586"/>
      <c r="BD122" s="586"/>
      <c r="BE122" s="586"/>
      <c r="BF122" s="586"/>
      <c r="BG122" s="586"/>
      <c r="BH122" s="586"/>
      <c r="BI122" s="586"/>
      <c r="BJ122" s="586"/>
      <c r="BK122" s="586"/>
      <c r="BL122" s="586"/>
      <c r="BM122" s="586"/>
      <c r="BN122" s="586"/>
      <c r="BO122" s="586"/>
      <c r="BP122" s="586"/>
      <c r="BQ122" s="586"/>
      <c r="BR122" s="586"/>
      <c r="BS122" s="586"/>
      <c r="BT122" s="586"/>
      <c r="BU122" s="586"/>
      <c r="BV122" s="586"/>
      <c r="BW122" s="586"/>
      <c r="BX122" s="586"/>
      <c r="BY122" s="586"/>
      <c r="BZ122" s="586"/>
      <c r="CA122" s="586"/>
      <c r="CB122" s="587"/>
      <c r="CC122" s="594"/>
      <c r="CD122" s="594"/>
      <c r="CE122" s="594"/>
      <c r="CF122" s="594"/>
      <c r="CG122" s="595"/>
      <c r="CH122" s="600" t="s">
        <v>229</v>
      </c>
      <c r="CI122" s="601"/>
    </row>
    <row r="123" spans="1:87" ht="6" customHeight="1">
      <c r="A123" s="629"/>
      <c r="B123" s="630"/>
      <c r="C123" s="630"/>
      <c r="D123" s="631"/>
      <c r="E123" s="607"/>
      <c r="F123" s="607"/>
      <c r="G123" s="607"/>
      <c r="H123" s="588"/>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89"/>
      <c r="AL123" s="589"/>
      <c r="AM123" s="589"/>
      <c r="AN123" s="589"/>
      <c r="AO123" s="589"/>
      <c r="AP123" s="589"/>
      <c r="AQ123" s="589"/>
      <c r="AR123" s="589"/>
      <c r="AS123" s="589"/>
      <c r="AT123" s="589"/>
      <c r="AU123" s="589"/>
      <c r="AV123" s="589"/>
      <c r="AW123" s="589"/>
      <c r="AX123" s="589"/>
      <c r="AY123" s="589"/>
      <c r="AZ123" s="589"/>
      <c r="BA123" s="589"/>
      <c r="BB123" s="589"/>
      <c r="BC123" s="589"/>
      <c r="BD123" s="589"/>
      <c r="BE123" s="589"/>
      <c r="BF123" s="589"/>
      <c r="BG123" s="589"/>
      <c r="BH123" s="589"/>
      <c r="BI123" s="589"/>
      <c r="BJ123" s="589"/>
      <c r="BK123" s="589"/>
      <c r="BL123" s="589"/>
      <c r="BM123" s="589"/>
      <c r="BN123" s="589"/>
      <c r="BO123" s="589"/>
      <c r="BP123" s="589"/>
      <c r="BQ123" s="589"/>
      <c r="BR123" s="589"/>
      <c r="BS123" s="589"/>
      <c r="BT123" s="589"/>
      <c r="BU123" s="589"/>
      <c r="BV123" s="589"/>
      <c r="BW123" s="589"/>
      <c r="BX123" s="589"/>
      <c r="BY123" s="589"/>
      <c r="BZ123" s="589"/>
      <c r="CA123" s="589"/>
      <c r="CB123" s="590"/>
      <c r="CC123" s="596"/>
      <c r="CD123" s="596"/>
      <c r="CE123" s="596"/>
      <c r="CF123" s="596"/>
      <c r="CG123" s="597"/>
      <c r="CH123" s="602"/>
      <c r="CI123" s="603"/>
    </row>
    <row r="124" spans="1:87" ht="6" customHeight="1">
      <c r="A124" s="629"/>
      <c r="B124" s="630"/>
      <c r="C124" s="630"/>
      <c r="D124" s="631"/>
      <c r="E124" s="608"/>
      <c r="F124" s="608"/>
      <c r="G124" s="608"/>
      <c r="H124" s="591"/>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2"/>
      <c r="AL124" s="592"/>
      <c r="AM124" s="592"/>
      <c r="AN124" s="592"/>
      <c r="AO124" s="592"/>
      <c r="AP124" s="592"/>
      <c r="AQ124" s="592"/>
      <c r="AR124" s="592"/>
      <c r="AS124" s="592"/>
      <c r="AT124" s="592"/>
      <c r="AU124" s="592"/>
      <c r="AV124" s="592"/>
      <c r="AW124" s="592"/>
      <c r="AX124" s="592"/>
      <c r="AY124" s="592"/>
      <c r="AZ124" s="592"/>
      <c r="BA124" s="592"/>
      <c r="BB124" s="592"/>
      <c r="BC124" s="592"/>
      <c r="BD124" s="592"/>
      <c r="BE124" s="592"/>
      <c r="BF124" s="592"/>
      <c r="BG124" s="592"/>
      <c r="BH124" s="592"/>
      <c r="BI124" s="592"/>
      <c r="BJ124" s="592"/>
      <c r="BK124" s="592"/>
      <c r="BL124" s="592"/>
      <c r="BM124" s="592"/>
      <c r="BN124" s="592"/>
      <c r="BO124" s="592"/>
      <c r="BP124" s="592"/>
      <c r="BQ124" s="592"/>
      <c r="BR124" s="592"/>
      <c r="BS124" s="592"/>
      <c r="BT124" s="592"/>
      <c r="BU124" s="592"/>
      <c r="BV124" s="592"/>
      <c r="BW124" s="592"/>
      <c r="BX124" s="592"/>
      <c r="BY124" s="592"/>
      <c r="BZ124" s="592"/>
      <c r="CA124" s="592"/>
      <c r="CB124" s="593"/>
      <c r="CC124" s="598"/>
      <c r="CD124" s="598"/>
      <c r="CE124" s="598"/>
      <c r="CF124" s="598"/>
      <c r="CG124" s="599"/>
      <c r="CH124" s="604"/>
      <c r="CI124" s="605"/>
    </row>
    <row r="125" spans="1:87" ht="6" customHeight="1">
      <c r="A125" s="629"/>
      <c r="B125" s="630"/>
      <c r="C125" s="630"/>
      <c r="D125" s="630"/>
      <c r="E125" s="534" t="s">
        <v>235</v>
      </c>
      <c r="F125" s="535"/>
      <c r="G125" s="536"/>
      <c r="H125" s="719"/>
      <c r="I125" s="544"/>
      <c r="J125" s="544"/>
      <c r="K125" s="544"/>
      <c r="L125" s="544"/>
      <c r="M125" s="544"/>
      <c r="N125" s="544"/>
      <c r="O125" s="544"/>
      <c r="P125" s="544"/>
      <c r="Q125" s="544"/>
      <c r="R125" s="544"/>
      <c r="S125" s="544"/>
      <c r="T125" s="544"/>
      <c r="U125" s="544"/>
      <c r="V125" s="544"/>
      <c r="W125" s="544"/>
      <c r="X125" s="544"/>
      <c r="Y125" s="545"/>
      <c r="Z125" s="545"/>
      <c r="AA125" s="545"/>
      <c r="AB125" s="545"/>
      <c r="AC125" s="545"/>
      <c r="AD125" s="545"/>
      <c r="AE125" s="545"/>
      <c r="AF125" s="545"/>
      <c r="AG125" s="545"/>
      <c r="AH125" s="545"/>
      <c r="AI125" s="545"/>
      <c r="AJ125" s="545"/>
      <c r="AK125" s="545"/>
      <c r="AL125" s="545"/>
      <c r="AM125" s="545"/>
      <c r="AN125" s="545"/>
      <c r="AO125" s="545"/>
      <c r="AP125" s="545"/>
      <c r="AQ125" s="545"/>
      <c r="AR125" s="545"/>
      <c r="AS125" s="545"/>
      <c r="AT125" s="545"/>
      <c r="AU125" s="545"/>
      <c r="AV125" s="545"/>
      <c r="AW125" s="545"/>
      <c r="AX125" s="545"/>
      <c r="AY125" s="545"/>
      <c r="AZ125" s="545"/>
      <c r="BA125" s="545"/>
      <c r="BB125" s="545"/>
      <c r="BC125" s="545"/>
      <c r="BD125" s="545"/>
      <c r="BE125" s="545"/>
      <c r="BF125" s="545"/>
      <c r="BG125" s="545"/>
      <c r="BH125" s="545"/>
      <c r="BI125" s="545"/>
      <c r="BJ125" s="545"/>
      <c r="BK125" s="545"/>
      <c r="BL125" s="545"/>
      <c r="BM125" s="545"/>
      <c r="BN125" s="545"/>
      <c r="BO125" s="545"/>
      <c r="BP125" s="545"/>
      <c r="BQ125" s="545"/>
      <c r="BR125" s="545"/>
      <c r="BS125" s="545"/>
      <c r="BT125" s="545"/>
      <c r="BU125" s="545"/>
      <c r="BV125" s="545"/>
      <c r="BW125" s="545"/>
      <c r="BX125" s="545"/>
      <c r="BY125" s="545"/>
      <c r="BZ125" s="545"/>
      <c r="CA125" s="545"/>
      <c r="CB125" s="546"/>
      <c r="CC125" s="554"/>
      <c r="CD125" s="554"/>
      <c r="CE125" s="554"/>
      <c r="CF125" s="554"/>
      <c r="CG125" s="555"/>
      <c r="CH125" s="558" t="s">
        <v>229</v>
      </c>
      <c r="CI125" s="559"/>
    </row>
    <row r="126" spans="1:87" ht="6" customHeight="1">
      <c r="A126" s="629"/>
      <c r="B126" s="630"/>
      <c r="C126" s="630"/>
      <c r="D126" s="630"/>
      <c r="E126" s="537"/>
      <c r="F126" s="538"/>
      <c r="G126" s="539"/>
      <c r="H126" s="547"/>
      <c r="I126" s="548"/>
      <c r="J126" s="548"/>
      <c r="K126" s="548"/>
      <c r="L126" s="548"/>
      <c r="M126" s="548"/>
      <c r="N126" s="548"/>
      <c r="O126" s="548"/>
      <c r="P126" s="548"/>
      <c r="Q126" s="548"/>
      <c r="R126" s="548"/>
      <c r="S126" s="548"/>
      <c r="T126" s="548"/>
      <c r="U126" s="548"/>
      <c r="V126" s="548"/>
      <c r="W126" s="548"/>
      <c r="X126" s="548"/>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3"/>
      <c r="AY126" s="533"/>
      <c r="AZ126" s="533"/>
      <c r="BA126" s="533"/>
      <c r="BB126" s="533"/>
      <c r="BC126" s="533"/>
      <c r="BD126" s="533"/>
      <c r="BE126" s="533"/>
      <c r="BF126" s="533"/>
      <c r="BG126" s="533"/>
      <c r="BH126" s="533"/>
      <c r="BI126" s="533"/>
      <c r="BJ126" s="533"/>
      <c r="BK126" s="533"/>
      <c r="BL126" s="533"/>
      <c r="BM126" s="533"/>
      <c r="BN126" s="533"/>
      <c r="BO126" s="533"/>
      <c r="BP126" s="533"/>
      <c r="BQ126" s="533"/>
      <c r="BR126" s="533"/>
      <c r="BS126" s="533"/>
      <c r="BT126" s="533"/>
      <c r="BU126" s="533"/>
      <c r="BV126" s="533"/>
      <c r="BW126" s="533"/>
      <c r="BX126" s="533"/>
      <c r="BY126" s="533"/>
      <c r="BZ126" s="533"/>
      <c r="CA126" s="533"/>
      <c r="CB126" s="549"/>
      <c r="CC126" s="554"/>
      <c r="CD126" s="554"/>
      <c r="CE126" s="554"/>
      <c r="CF126" s="554"/>
      <c r="CG126" s="555"/>
      <c r="CH126" s="558"/>
      <c r="CI126" s="559"/>
    </row>
    <row r="127" spans="1:87" ht="6" customHeight="1">
      <c r="A127" s="629"/>
      <c r="B127" s="630"/>
      <c r="C127" s="630"/>
      <c r="D127" s="630"/>
      <c r="E127" s="540"/>
      <c r="F127" s="541"/>
      <c r="G127" s="542"/>
      <c r="H127" s="550"/>
      <c r="I127" s="551"/>
      <c r="J127" s="551"/>
      <c r="K127" s="551"/>
      <c r="L127" s="551"/>
      <c r="M127" s="551"/>
      <c r="N127" s="551"/>
      <c r="O127" s="551"/>
      <c r="P127" s="551"/>
      <c r="Q127" s="551"/>
      <c r="R127" s="551"/>
      <c r="S127" s="551"/>
      <c r="T127" s="551"/>
      <c r="U127" s="551"/>
      <c r="V127" s="551"/>
      <c r="W127" s="551"/>
      <c r="X127" s="551"/>
      <c r="Y127" s="552"/>
      <c r="Z127" s="552"/>
      <c r="AA127" s="552"/>
      <c r="AB127" s="552"/>
      <c r="AC127" s="552"/>
      <c r="AD127" s="552"/>
      <c r="AE127" s="552"/>
      <c r="AF127" s="552"/>
      <c r="AG127" s="552"/>
      <c r="AH127" s="552"/>
      <c r="AI127" s="552"/>
      <c r="AJ127" s="552"/>
      <c r="AK127" s="552"/>
      <c r="AL127" s="552"/>
      <c r="AM127" s="552"/>
      <c r="AN127" s="552"/>
      <c r="AO127" s="552"/>
      <c r="AP127" s="552"/>
      <c r="AQ127" s="552"/>
      <c r="AR127" s="552"/>
      <c r="AS127" s="552"/>
      <c r="AT127" s="552"/>
      <c r="AU127" s="552"/>
      <c r="AV127" s="552"/>
      <c r="AW127" s="552"/>
      <c r="AX127" s="552"/>
      <c r="AY127" s="552"/>
      <c r="AZ127" s="552"/>
      <c r="BA127" s="552"/>
      <c r="BB127" s="552"/>
      <c r="BC127" s="552"/>
      <c r="BD127" s="552"/>
      <c r="BE127" s="552"/>
      <c r="BF127" s="552"/>
      <c r="BG127" s="552"/>
      <c r="BH127" s="552"/>
      <c r="BI127" s="552"/>
      <c r="BJ127" s="552"/>
      <c r="BK127" s="552"/>
      <c r="BL127" s="552"/>
      <c r="BM127" s="552"/>
      <c r="BN127" s="552"/>
      <c r="BO127" s="552"/>
      <c r="BP127" s="552"/>
      <c r="BQ127" s="552"/>
      <c r="BR127" s="552"/>
      <c r="BS127" s="552"/>
      <c r="BT127" s="552"/>
      <c r="BU127" s="552"/>
      <c r="BV127" s="552"/>
      <c r="BW127" s="552"/>
      <c r="BX127" s="552"/>
      <c r="BY127" s="552"/>
      <c r="BZ127" s="552"/>
      <c r="CA127" s="552"/>
      <c r="CB127" s="553"/>
      <c r="CC127" s="556"/>
      <c r="CD127" s="556"/>
      <c r="CE127" s="556"/>
      <c r="CF127" s="556"/>
      <c r="CG127" s="557"/>
      <c r="CH127" s="560"/>
      <c r="CI127" s="561"/>
    </row>
    <row r="128" spans="1:87" ht="6" customHeight="1">
      <c r="A128" s="629"/>
      <c r="B128" s="630"/>
      <c r="C128" s="630"/>
      <c r="D128" s="630"/>
      <c r="E128" s="562" t="s">
        <v>237</v>
      </c>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3"/>
      <c r="AL128" s="563"/>
      <c r="AM128" s="563"/>
      <c r="AN128" s="563"/>
      <c r="AO128" s="563"/>
      <c r="AP128" s="563"/>
      <c r="AQ128" s="563"/>
      <c r="AR128" s="563"/>
      <c r="AS128" s="563"/>
      <c r="AT128" s="563"/>
      <c r="AU128" s="563"/>
      <c r="AV128" s="563"/>
      <c r="AW128" s="563"/>
      <c r="AX128" s="563"/>
      <c r="AY128" s="563"/>
      <c r="AZ128" s="563"/>
      <c r="BA128" s="563"/>
      <c r="BB128" s="563"/>
      <c r="BC128" s="563"/>
      <c r="BD128" s="563"/>
      <c r="BE128" s="563"/>
      <c r="BF128" s="563"/>
      <c r="BG128" s="563"/>
      <c r="BH128" s="563"/>
      <c r="BI128" s="563"/>
      <c r="BJ128" s="563"/>
      <c r="BK128" s="563"/>
      <c r="BL128" s="563"/>
      <c r="BM128" s="563"/>
      <c r="BN128" s="563"/>
      <c r="BO128" s="563"/>
      <c r="BP128" s="563"/>
      <c r="BQ128" s="563"/>
      <c r="BR128" s="563"/>
      <c r="BS128" s="563"/>
      <c r="BT128" s="563"/>
      <c r="BU128" s="563"/>
      <c r="BV128" s="563"/>
      <c r="BW128" s="563"/>
      <c r="BX128" s="563"/>
      <c r="BY128" s="563"/>
      <c r="BZ128" s="563"/>
      <c r="CA128" s="563"/>
      <c r="CB128" s="564"/>
      <c r="CC128" s="571">
        <f>SUM(CC74,CC98,CC122,CC125)</f>
        <v>0</v>
      </c>
      <c r="CD128" s="572"/>
      <c r="CE128" s="572"/>
      <c r="CF128" s="572"/>
      <c r="CG128" s="572"/>
      <c r="CH128" s="577" t="s">
        <v>229</v>
      </c>
      <c r="CI128" s="578"/>
    </row>
    <row r="129" spans="1:87" ht="6" customHeight="1">
      <c r="A129" s="629"/>
      <c r="B129" s="630"/>
      <c r="C129" s="630"/>
      <c r="D129" s="630"/>
      <c r="E129" s="565"/>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6"/>
      <c r="AY129" s="566"/>
      <c r="AZ129" s="566"/>
      <c r="BA129" s="566"/>
      <c r="BB129" s="566"/>
      <c r="BC129" s="566"/>
      <c r="BD129" s="566"/>
      <c r="BE129" s="566"/>
      <c r="BF129" s="566"/>
      <c r="BG129" s="566"/>
      <c r="BH129" s="566"/>
      <c r="BI129" s="566"/>
      <c r="BJ129" s="566"/>
      <c r="BK129" s="566"/>
      <c r="BL129" s="566"/>
      <c r="BM129" s="566"/>
      <c r="BN129" s="566"/>
      <c r="BO129" s="566"/>
      <c r="BP129" s="566"/>
      <c r="BQ129" s="566"/>
      <c r="BR129" s="566"/>
      <c r="BS129" s="566"/>
      <c r="BT129" s="566"/>
      <c r="BU129" s="566"/>
      <c r="BV129" s="566"/>
      <c r="BW129" s="566"/>
      <c r="BX129" s="566"/>
      <c r="BY129" s="566"/>
      <c r="BZ129" s="566"/>
      <c r="CA129" s="566"/>
      <c r="CB129" s="567"/>
      <c r="CC129" s="573"/>
      <c r="CD129" s="574"/>
      <c r="CE129" s="574"/>
      <c r="CF129" s="574"/>
      <c r="CG129" s="574"/>
      <c r="CH129" s="579"/>
      <c r="CI129" s="580"/>
    </row>
    <row r="130" spans="1:87" ht="6" customHeight="1">
      <c r="A130" s="632"/>
      <c r="B130" s="633"/>
      <c r="C130" s="633"/>
      <c r="D130" s="633"/>
      <c r="E130" s="568"/>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69"/>
      <c r="AY130" s="569"/>
      <c r="AZ130" s="569"/>
      <c r="BA130" s="569"/>
      <c r="BB130" s="569"/>
      <c r="BC130" s="569"/>
      <c r="BD130" s="569"/>
      <c r="BE130" s="569"/>
      <c r="BF130" s="569"/>
      <c r="BG130" s="569"/>
      <c r="BH130" s="569"/>
      <c r="BI130" s="569"/>
      <c r="BJ130" s="569"/>
      <c r="BK130" s="569"/>
      <c r="BL130" s="569"/>
      <c r="BM130" s="569"/>
      <c r="BN130" s="569"/>
      <c r="BO130" s="569"/>
      <c r="BP130" s="569"/>
      <c r="BQ130" s="569"/>
      <c r="BR130" s="569"/>
      <c r="BS130" s="569"/>
      <c r="BT130" s="569"/>
      <c r="BU130" s="569"/>
      <c r="BV130" s="569"/>
      <c r="BW130" s="569"/>
      <c r="BX130" s="569"/>
      <c r="BY130" s="569"/>
      <c r="BZ130" s="569"/>
      <c r="CA130" s="569"/>
      <c r="CB130" s="570"/>
      <c r="CC130" s="575"/>
      <c r="CD130" s="576"/>
      <c r="CE130" s="576"/>
      <c r="CF130" s="576"/>
      <c r="CG130" s="576"/>
      <c r="CH130" s="581"/>
      <c r="CI130" s="582"/>
    </row>
    <row r="131" spans="1:87" ht="6" customHeight="1"/>
    <row r="132" spans="1:87" ht="6" customHeight="1">
      <c r="E132" s="532" t="s">
        <v>238</v>
      </c>
      <c r="F132" s="533"/>
      <c r="G132" s="533"/>
      <c r="H132" s="533"/>
      <c r="I132" s="533"/>
      <c r="J132" s="533"/>
      <c r="K132" s="533"/>
      <c r="L132" s="533"/>
      <c r="M132" s="533"/>
      <c r="N132" s="533"/>
      <c r="O132" s="533"/>
      <c r="P132" s="533"/>
      <c r="Q132" s="533"/>
      <c r="R132" s="533"/>
      <c r="S132" s="533"/>
      <c r="T132" s="533"/>
      <c r="U132" s="533"/>
      <c r="V132" s="533"/>
      <c r="W132" s="533"/>
      <c r="X132" s="533"/>
      <c r="Y132" s="533"/>
      <c r="Z132" s="533"/>
      <c r="AA132" s="533"/>
      <c r="AB132" s="533"/>
      <c r="AC132" s="533"/>
      <c r="AD132" s="533"/>
      <c r="AE132" s="533"/>
      <c r="AF132" s="533"/>
      <c r="AG132" s="533"/>
      <c r="AH132" s="533"/>
      <c r="AI132" s="533"/>
      <c r="AJ132" s="533"/>
      <c r="AK132" s="533"/>
      <c r="AL132" s="533"/>
      <c r="AM132" s="533"/>
      <c r="AN132" s="533"/>
      <c r="AO132" s="533"/>
      <c r="AP132" s="533"/>
      <c r="AQ132" s="533"/>
      <c r="AR132" s="533"/>
      <c r="AS132" s="533"/>
      <c r="AT132" s="533"/>
      <c r="AU132" s="533"/>
      <c r="AV132" s="533"/>
      <c r="AW132" s="533"/>
      <c r="AX132" s="533"/>
      <c r="AY132" s="533"/>
      <c r="AZ132" s="533"/>
      <c r="BA132" s="533"/>
      <c r="BB132" s="533"/>
      <c r="BC132" s="533"/>
      <c r="BD132" s="533"/>
      <c r="BE132" s="533"/>
      <c r="BF132" s="533"/>
      <c r="BG132" s="533"/>
      <c r="BH132" s="533"/>
      <c r="BI132" s="533"/>
      <c r="BJ132" s="533"/>
      <c r="BK132" s="533"/>
      <c r="BL132" s="533"/>
      <c r="BM132" s="533"/>
      <c r="BN132" s="533"/>
      <c r="BO132" s="533"/>
      <c r="BP132" s="533"/>
      <c r="BQ132" s="533"/>
      <c r="BR132" s="533"/>
      <c r="BS132" s="533"/>
      <c r="BT132" s="533"/>
      <c r="BU132" s="533"/>
      <c r="BV132" s="533"/>
      <c r="BW132" s="533"/>
      <c r="BX132" s="533"/>
      <c r="BY132" s="533"/>
      <c r="BZ132" s="533"/>
      <c r="CA132" s="533"/>
      <c r="CB132" s="533"/>
      <c r="CC132" s="533"/>
      <c r="CD132" s="533"/>
      <c r="CE132" s="533"/>
      <c r="CF132" s="533"/>
      <c r="CG132" s="533"/>
      <c r="CH132" s="533"/>
      <c r="CI132" s="533"/>
    </row>
    <row r="133" spans="1:87" ht="6" customHeight="1">
      <c r="E133" s="533"/>
      <c r="F133" s="533"/>
      <c r="G133" s="533"/>
      <c r="H133" s="533"/>
      <c r="I133" s="533"/>
      <c r="J133" s="533"/>
      <c r="K133" s="533"/>
      <c r="L133" s="533"/>
      <c r="M133" s="533"/>
      <c r="N133" s="533"/>
      <c r="O133" s="533"/>
      <c r="P133" s="533"/>
      <c r="Q133" s="533"/>
      <c r="R133" s="533"/>
      <c r="S133" s="533"/>
      <c r="T133" s="533"/>
      <c r="U133" s="533"/>
      <c r="V133" s="533"/>
      <c r="W133" s="533"/>
      <c r="X133" s="533"/>
      <c r="Y133" s="533"/>
      <c r="Z133" s="533"/>
      <c r="AA133" s="533"/>
      <c r="AB133" s="533"/>
      <c r="AC133" s="533"/>
      <c r="AD133" s="533"/>
      <c r="AE133" s="533"/>
      <c r="AF133" s="533"/>
      <c r="AG133" s="533"/>
      <c r="AH133" s="533"/>
      <c r="AI133" s="533"/>
      <c r="AJ133" s="533"/>
      <c r="AK133" s="533"/>
      <c r="AL133" s="533"/>
      <c r="AM133" s="533"/>
      <c r="AN133" s="533"/>
      <c r="AO133" s="533"/>
      <c r="AP133" s="533"/>
      <c r="AQ133" s="533"/>
      <c r="AR133" s="533"/>
      <c r="AS133" s="533"/>
      <c r="AT133" s="533"/>
      <c r="AU133" s="533"/>
      <c r="AV133" s="533"/>
      <c r="AW133" s="533"/>
      <c r="AX133" s="533"/>
      <c r="AY133" s="533"/>
      <c r="AZ133" s="533"/>
      <c r="BA133" s="533"/>
      <c r="BB133" s="533"/>
      <c r="BC133" s="533"/>
      <c r="BD133" s="533"/>
      <c r="BE133" s="533"/>
      <c r="BF133" s="533"/>
      <c r="BG133" s="533"/>
      <c r="BH133" s="533"/>
      <c r="BI133" s="533"/>
      <c r="BJ133" s="533"/>
      <c r="BK133" s="533"/>
      <c r="BL133" s="533"/>
      <c r="BM133" s="533"/>
      <c r="BN133" s="533"/>
      <c r="BO133" s="533"/>
      <c r="BP133" s="533"/>
      <c r="BQ133" s="533"/>
      <c r="BR133" s="533"/>
      <c r="BS133" s="533"/>
      <c r="BT133" s="533"/>
      <c r="BU133" s="533"/>
      <c r="BV133" s="533"/>
      <c r="BW133" s="533"/>
      <c r="BX133" s="533"/>
      <c r="BY133" s="533"/>
      <c r="BZ133" s="533"/>
      <c r="CA133" s="533"/>
      <c r="CB133" s="533"/>
      <c r="CC133" s="533"/>
      <c r="CD133" s="533"/>
      <c r="CE133" s="533"/>
      <c r="CF133" s="533"/>
      <c r="CG133" s="533"/>
      <c r="CH133" s="533"/>
      <c r="CI133" s="533"/>
    </row>
    <row r="134" spans="1:87" ht="6" customHeight="1"/>
    <row r="135" spans="1:87" ht="6" customHeight="1"/>
    <row r="136" spans="1:87" ht="6" customHeight="1"/>
  </sheetData>
  <mergeCells count="149">
    <mergeCell ref="O45:U48"/>
    <mergeCell ref="AE45:AK48"/>
    <mergeCell ref="AU45:CI48"/>
    <mergeCell ref="E132:CI133"/>
    <mergeCell ref="E125:G127"/>
    <mergeCell ref="H125:CB127"/>
    <mergeCell ref="CC125:CG127"/>
    <mergeCell ref="CH125:CI127"/>
    <mergeCell ref="E128:CB130"/>
    <mergeCell ref="CC128:CG130"/>
    <mergeCell ref="CH128:CI130"/>
    <mergeCell ref="H119:X121"/>
    <mergeCell ref="Y119:CB121"/>
    <mergeCell ref="CC119:CG121"/>
    <mergeCell ref="CH119:CI121"/>
    <mergeCell ref="H122:CB124"/>
    <mergeCell ref="CC122:CG124"/>
    <mergeCell ref="CH122:CI124"/>
    <mergeCell ref="E101:G124"/>
    <mergeCell ref="H101:X103"/>
    <mergeCell ref="Y101:CB103"/>
    <mergeCell ref="CC101:CG103"/>
    <mergeCell ref="CH101:CI103"/>
    <mergeCell ref="H104:X106"/>
    <mergeCell ref="Y104:CB106"/>
    <mergeCell ref="CC104:CG106"/>
    <mergeCell ref="CH104:CI106"/>
    <mergeCell ref="H116:X118"/>
    <mergeCell ref="Y116:CB118"/>
    <mergeCell ref="CC116:CG118"/>
    <mergeCell ref="CH116:CI118"/>
    <mergeCell ref="Y107:CB109"/>
    <mergeCell ref="CC107:CG109"/>
    <mergeCell ref="CH107:CI109"/>
    <mergeCell ref="H110:X112"/>
    <mergeCell ref="Y110:CB112"/>
    <mergeCell ref="CC110:CG112"/>
    <mergeCell ref="CH110:CI112"/>
    <mergeCell ref="H107:X109"/>
    <mergeCell ref="H89:X91"/>
    <mergeCell ref="Y89:CB91"/>
    <mergeCell ref="CC89:CG91"/>
    <mergeCell ref="CH89:CI91"/>
    <mergeCell ref="H92:X94"/>
    <mergeCell ref="Y92:CB94"/>
    <mergeCell ref="CC92:CG94"/>
    <mergeCell ref="CH92:CI94"/>
    <mergeCell ref="H113:X115"/>
    <mergeCell ref="Y113:CB115"/>
    <mergeCell ref="CC113:CG115"/>
    <mergeCell ref="CH113:CI115"/>
    <mergeCell ref="Y83:CB85"/>
    <mergeCell ref="CC83:CG85"/>
    <mergeCell ref="CH83:CI85"/>
    <mergeCell ref="H86:X88"/>
    <mergeCell ref="Y86:CB88"/>
    <mergeCell ref="CC86:CG88"/>
    <mergeCell ref="CH86:CI88"/>
    <mergeCell ref="E77:G100"/>
    <mergeCell ref="H77:X79"/>
    <mergeCell ref="Y77:CB79"/>
    <mergeCell ref="CC77:CG79"/>
    <mergeCell ref="CH77:CI79"/>
    <mergeCell ref="H80:X82"/>
    <mergeCell ref="Y80:CB82"/>
    <mergeCell ref="CC80:CG82"/>
    <mergeCell ref="CH80:CI82"/>
    <mergeCell ref="H83:X85"/>
    <mergeCell ref="H95:X97"/>
    <mergeCell ref="Y95:CB97"/>
    <mergeCell ref="CC95:CG97"/>
    <mergeCell ref="CH95:CI97"/>
    <mergeCell ref="H98:CB100"/>
    <mergeCell ref="CC98:CG100"/>
    <mergeCell ref="CH98:CI100"/>
    <mergeCell ref="H71:X73"/>
    <mergeCell ref="Y71:CB73"/>
    <mergeCell ref="CC71:CG73"/>
    <mergeCell ref="CH71:CI73"/>
    <mergeCell ref="H74:CB76"/>
    <mergeCell ref="CC74:CG76"/>
    <mergeCell ref="CH74:CI76"/>
    <mergeCell ref="H65:X67"/>
    <mergeCell ref="Y65:CB67"/>
    <mergeCell ref="CC65:CG67"/>
    <mergeCell ref="CH65:CI67"/>
    <mergeCell ref="H68:X70"/>
    <mergeCell ref="Y68:CB70"/>
    <mergeCell ref="CC68:CG70"/>
    <mergeCell ref="CH68:CI70"/>
    <mergeCell ref="CC59:CG61"/>
    <mergeCell ref="CH59:CI61"/>
    <mergeCell ref="H62:X64"/>
    <mergeCell ref="Y62:CB64"/>
    <mergeCell ref="CC62:CG64"/>
    <mergeCell ref="CH62:CI64"/>
    <mergeCell ref="CC53:CG55"/>
    <mergeCell ref="CH53:CI55"/>
    <mergeCell ref="H56:X58"/>
    <mergeCell ref="Y56:CB58"/>
    <mergeCell ref="CC56:CG58"/>
    <mergeCell ref="CH56:CI58"/>
    <mergeCell ref="A49:D130"/>
    <mergeCell ref="E49:X52"/>
    <mergeCell ref="Y49:CB52"/>
    <mergeCell ref="CC49:CI52"/>
    <mergeCell ref="E53:G76"/>
    <mergeCell ref="H53:X55"/>
    <mergeCell ref="Y53:CB55"/>
    <mergeCell ref="AL45:AO48"/>
    <mergeCell ref="AP45:AT48"/>
    <mergeCell ref="A45:N48"/>
    <mergeCell ref="V45:Y48"/>
    <mergeCell ref="Z45:AD48"/>
    <mergeCell ref="H59:X61"/>
    <mergeCell ref="Y59:CB61"/>
    <mergeCell ref="A37:N40"/>
    <mergeCell ref="O37:AX40"/>
    <mergeCell ref="AY37:CI40"/>
    <mergeCell ref="A41:N44"/>
    <mergeCell ref="O41:AX44"/>
    <mergeCell ref="AY41:CI44"/>
    <mergeCell ref="A22:N27"/>
    <mergeCell ref="O22:AT27"/>
    <mergeCell ref="AU22:BH27"/>
    <mergeCell ref="BI22:CI27"/>
    <mergeCell ref="A28:N36"/>
    <mergeCell ref="O28:CI36"/>
    <mergeCell ref="A1:F2"/>
    <mergeCell ref="AR2:CI4"/>
    <mergeCell ref="A5:CI7"/>
    <mergeCell ref="A10:N13"/>
    <mergeCell ref="O10:AT13"/>
    <mergeCell ref="AU10:BH13"/>
    <mergeCell ref="BI10:CI13"/>
    <mergeCell ref="O18:AP21"/>
    <mergeCell ref="AQ18:AT21"/>
    <mergeCell ref="AU14:BH17"/>
    <mergeCell ref="BI14:BV17"/>
    <mergeCell ref="BW14:CI17"/>
    <mergeCell ref="A18:N21"/>
    <mergeCell ref="AU18:BH21"/>
    <mergeCell ref="BI18:CI21"/>
    <mergeCell ref="A14:N17"/>
    <mergeCell ref="O14:Z17"/>
    <mergeCell ref="AA14:AD17"/>
    <mergeCell ref="AE14:AL17"/>
    <mergeCell ref="AM14:AP17"/>
    <mergeCell ref="AQ14:AT17"/>
  </mergeCells>
  <phoneticPr fontId="3"/>
  <printOptions horizontalCentered="1"/>
  <pageMargins left="0.70866141732283472" right="0.70866141732283472" top="0.74803149606299213" bottom="0.74803149606299213" header="0.31496062992125984" footer="0.31496062992125984"/>
  <pageSetup paperSize="9" scale="96"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FFFF00"/>
    <pageSetUpPr fitToPage="1"/>
  </sheetPr>
  <dimension ref="A1:CO138"/>
  <sheetViews>
    <sheetView view="pageBreakPreview" zoomScaleNormal="100" zoomScaleSheetLayoutView="100" workbookViewId="0">
      <selection activeCell="BG45" sqref="BG45:BK48"/>
    </sheetView>
  </sheetViews>
  <sheetFormatPr defaultRowHeight="13"/>
  <cols>
    <col min="1" max="87" width="1" style="223" customWidth="1"/>
    <col min="88" max="256" width="9" style="223"/>
    <col min="257" max="343" width="1" style="223" customWidth="1"/>
    <col min="344" max="512" width="9" style="223"/>
    <col min="513" max="599" width="1" style="223" customWidth="1"/>
    <col min="600" max="768" width="9" style="223"/>
    <col min="769" max="855" width="1" style="223" customWidth="1"/>
    <col min="856" max="1024" width="9" style="223"/>
    <col min="1025" max="1111" width="1" style="223" customWidth="1"/>
    <col min="1112" max="1280" width="9" style="223"/>
    <col min="1281" max="1367" width="1" style="223" customWidth="1"/>
    <col min="1368" max="1536" width="9" style="223"/>
    <col min="1537" max="1623" width="1" style="223" customWidth="1"/>
    <col min="1624" max="1792" width="9" style="223"/>
    <col min="1793" max="1879" width="1" style="223" customWidth="1"/>
    <col min="1880" max="2048" width="9" style="223"/>
    <col min="2049" max="2135" width="1" style="223" customWidth="1"/>
    <col min="2136" max="2304" width="9" style="223"/>
    <col min="2305" max="2391" width="1" style="223" customWidth="1"/>
    <col min="2392" max="2560" width="9" style="223"/>
    <col min="2561" max="2647" width="1" style="223" customWidth="1"/>
    <col min="2648" max="2816" width="9" style="223"/>
    <col min="2817" max="2903" width="1" style="223" customWidth="1"/>
    <col min="2904" max="3072" width="9" style="223"/>
    <col min="3073" max="3159" width="1" style="223" customWidth="1"/>
    <col min="3160" max="3328" width="9" style="223"/>
    <col min="3329" max="3415" width="1" style="223" customWidth="1"/>
    <col min="3416" max="3584" width="9" style="223"/>
    <col min="3585" max="3671" width="1" style="223" customWidth="1"/>
    <col min="3672" max="3840" width="9" style="223"/>
    <col min="3841" max="3927" width="1" style="223" customWidth="1"/>
    <col min="3928" max="4096" width="9" style="223"/>
    <col min="4097" max="4183" width="1" style="223" customWidth="1"/>
    <col min="4184" max="4352" width="9" style="223"/>
    <col min="4353" max="4439" width="1" style="223" customWidth="1"/>
    <col min="4440" max="4608" width="9" style="223"/>
    <col min="4609" max="4695" width="1" style="223" customWidth="1"/>
    <col min="4696" max="4864" width="9" style="223"/>
    <col min="4865" max="4951" width="1" style="223" customWidth="1"/>
    <col min="4952" max="5120" width="9" style="223"/>
    <col min="5121" max="5207" width="1" style="223" customWidth="1"/>
    <col min="5208" max="5376" width="9" style="223"/>
    <col min="5377" max="5463" width="1" style="223" customWidth="1"/>
    <col min="5464" max="5632" width="9" style="223"/>
    <col min="5633" max="5719" width="1" style="223" customWidth="1"/>
    <col min="5720" max="5888" width="9" style="223"/>
    <col min="5889" max="5975" width="1" style="223" customWidth="1"/>
    <col min="5976" max="6144" width="9" style="223"/>
    <col min="6145" max="6231" width="1" style="223" customWidth="1"/>
    <col min="6232" max="6400" width="9" style="223"/>
    <col min="6401" max="6487" width="1" style="223" customWidth="1"/>
    <col min="6488" max="6656" width="9" style="223"/>
    <col min="6657" max="6743" width="1" style="223" customWidth="1"/>
    <col min="6744" max="6912" width="9" style="223"/>
    <col min="6913" max="6999" width="1" style="223" customWidth="1"/>
    <col min="7000" max="7168" width="9" style="223"/>
    <col min="7169" max="7255" width="1" style="223" customWidth="1"/>
    <col min="7256" max="7424" width="9" style="223"/>
    <col min="7425" max="7511" width="1" style="223" customWidth="1"/>
    <col min="7512" max="7680" width="9" style="223"/>
    <col min="7681" max="7767" width="1" style="223" customWidth="1"/>
    <col min="7768" max="7936" width="9" style="223"/>
    <col min="7937" max="8023" width="1" style="223" customWidth="1"/>
    <col min="8024" max="8192" width="9" style="223"/>
    <col min="8193" max="8279" width="1" style="223" customWidth="1"/>
    <col min="8280" max="8448" width="9" style="223"/>
    <col min="8449" max="8535" width="1" style="223" customWidth="1"/>
    <col min="8536" max="8704" width="9" style="223"/>
    <col min="8705" max="8791" width="1" style="223" customWidth="1"/>
    <col min="8792" max="8960" width="9" style="223"/>
    <col min="8961" max="9047" width="1" style="223" customWidth="1"/>
    <col min="9048" max="9216" width="9" style="223"/>
    <col min="9217" max="9303" width="1" style="223" customWidth="1"/>
    <col min="9304" max="9472" width="9" style="223"/>
    <col min="9473" max="9559" width="1" style="223" customWidth="1"/>
    <col min="9560" max="9728" width="9" style="223"/>
    <col min="9729" max="9815" width="1" style="223" customWidth="1"/>
    <col min="9816" max="9984" width="9" style="223"/>
    <col min="9985" max="10071" width="1" style="223" customWidth="1"/>
    <col min="10072" max="10240" width="9" style="223"/>
    <col min="10241" max="10327" width="1" style="223" customWidth="1"/>
    <col min="10328" max="10496" width="9" style="223"/>
    <col min="10497" max="10583" width="1" style="223" customWidth="1"/>
    <col min="10584" max="10752" width="9" style="223"/>
    <col min="10753" max="10839" width="1" style="223" customWidth="1"/>
    <col min="10840" max="11008" width="9" style="223"/>
    <col min="11009" max="11095" width="1" style="223" customWidth="1"/>
    <col min="11096" max="11264" width="9" style="223"/>
    <col min="11265" max="11351" width="1" style="223" customWidth="1"/>
    <col min="11352" max="11520" width="9" style="223"/>
    <col min="11521" max="11607" width="1" style="223" customWidth="1"/>
    <col min="11608" max="11776" width="9" style="223"/>
    <col min="11777" max="11863" width="1" style="223" customWidth="1"/>
    <col min="11864" max="12032" width="9" style="223"/>
    <col min="12033" max="12119" width="1" style="223" customWidth="1"/>
    <col min="12120" max="12288" width="9" style="223"/>
    <col min="12289" max="12375" width="1" style="223" customWidth="1"/>
    <col min="12376" max="12544" width="9" style="223"/>
    <col min="12545" max="12631" width="1" style="223" customWidth="1"/>
    <col min="12632" max="12800" width="9" style="223"/>
    <col min="12801" max="12887" width="1" style="223" customWidth="1"/>
    <col min="12888" max="13056" width="9" style="223"/>
    <col min="13057" max="13143" width="1" style="223" customWidth="1"/>
    <col min="13144" max="13312" width="9" style="223"/>
    <col min="13313" max="13399" width="1" style="223" customWidth="1"/>
    <col min="13400" max="13568" width="9" style="223"/>
    <col min="13569" max="13655" width="1" style="223" customWidth="1"/>
    <col min="13656" max="13824" width="9" style="223"/>
    <col min="13825" max="13911" width="1" style="223" customWidth="1"/>
    <col min="13912" max="14080" width="9" style="223"/>
    <col min="14081" max="14167" width="1" style="223" customWidth="1"/>
    <col min="14168" max="14336" width="9" style="223"/>
    <col min="14337" max="14423" width="1" style="223" customWidth="1"/>
    <col min="14424" max="14592" width="9" style="223"/>
    <col min="14593" max="14679" width="1" style="223" customWidth="1"/>
    <col min="14680" max="14848" width="9" style="223"/>
    <col min="14849" max="14935" width="1" style="223" customWidth="1"/>
    <col min="14936" max="15104" width="9" style="223"/>
    <col min="15105" max="15191" width="1" style="223" customWidth="1"/>
    <col min="15192" max="15360" width="9" style="223"/>
    <col min="15361" max="15447" width="1" style="223" customWidth="1"/>
    <col min="15448" max="15616" width="9" style="223"/>
    <col min="15617" max="15703" width="1" style="223" customWidth="1"/>
    <col min="15704" max="15872" width="9" style="223"/>
    <col min="15873" max="15959" width="1" style="223" customWidth="1"/>
    <col min="15960" max="16128" width="9" style="223"/>
    <col min="16129" max="16215" width="1" style="223" customWidth="1"/>
    <col min="16216" max="16384" width="9" style="223"/>
  </cols>
  <sheetData>
    <row r="1" spans="1:87" ht="6" customHeight="1">
      <c r="A1" s="741" t="s">
        <v>115</v>
      </c>
      <c r="B1" s="741"/>
      <c r="C1" s="741"/>
      <c r="D1" s="741"/>
      <c r="E1" s="741"/>
      <c r="F1" s="741"/>
    </row>
    <row r="2" spans="1:87" ht="6" customHeight="1">
      <c r="A2" s="741"/>
      <c r="B2" s="741"/>
      <c r="C2" s="741"/>
      <c r="D2" s="741"/>
      <c r="E2" s="741"/>
      <c r="F2" s="741"/>
      <c r="BK2" s="867" t="s">
        <v>398</v>
      </c>
      <c r="BL2" s="868"/>
      <c r="BM2" s="868"/>
      <c r="BN2" s="868"/>
      <c r="BO2" s="868"/>
      <c r="BP2" s="868"/>
      <c r="BQ2" s="868"/>
      <c r="BR2" s="868"/>
      <c r="BS2" s="868"/>
      <c r="BT2" s="868"/>
      <c r="BU2" s="868"/>
      <c r="BV2" s="868"/>
      <c r="BW2" s="868"/>
      <c r="BX2" s="868"/>
      <c r="BY2" s="868"/>
      <c r="BZ2" s="868"/>
      <c r="CA2" s="868"/>
      <c r="CB2" s="868"/>
      <c r="CC2" s="868"/>
      <c r="CD2" s="868"/>
      <c r="CE2" s="868"/>
      <c r="CF2" s="868"/>
      <c r="CG2" s="868"/>
      <c r="CH2" s="869"/>
    </row>
    <row r="3" spans="1:87" ht="6" customHeight="1">
      <c r="BK3" s="870"/>
      <c r="BL3" s="871"/>
      <c r="BM3" s="871"/>
      <c r="BN3" s="871"/>
      <c r="BO3" s="871"/>
      <c r="BP3" s="871"/>
      <c r="BQ3" s="871"/>
      <c r="BR3" s="871"/>
      <c r="BS3" s="871"/>
      <c r="BT3" s="871"/>
      <c r="BU3" s="871"/>
      <c r="BV3" s="871"/>
      <c r="BW3" s="871"/>
      <c r="BX3" s="871"/>
      <c r="BY3" s="871"/>
      <c r="BZ3" s="871"/>
      <c r="CA3" s="871"/>
      <c r="CB3" s="871"/>
      <c r="CC3" s="871"/>
      <c r="CD3" s="871"/>
      <c r="CE3" s="871"/>
      <c r="CF3" s="871"/>
      <c r="CG3" s="871"/>
      <c r="CH3" s="872"/>
    </row>
    <row r="4" spans="1:87" ht="6" customHeight="1">
      <c r="BK4" s="873"/>
      <c r="BL4" s="874"/>
      <c r="BM4" s="874"/>
      <c r="BN4" s="874"/>
      <c r="BO4" s="874"/>
      <c r="BP4" s="874"/>
      <c r="BQ4" s="874"/>
      <c r="BR4" s="874"/>
      <c r="BS4" s="874"/>
      <c r="BT4" s="874"/>
      <c r="BU4" s="874"/>
      <c r="BV4" s="874"/>
      <c r="BW4" s="874"/>
      <c r="BX4" s="874"/>
      <c r="BY4" s="874"/>
      <c r="BZ4" s="874"/>
      <c r="CA4" s="874"/>
      <c r="CB4" s="874"/>
      <c r="CC4" s="874"/>
      <c r="CD4" s="874"/>
      <c r="CE4" s="874"/>
      <c r="CF4" s="874"/>
      <c r="CG4" s="874"/>
      <c r="CH4" s="875"/>
    </row>
    <row r="5" spans="1:87" ht="6" customHeight="1">
      <c r="A5" s="876" t="s">
        <v>207</v>
      </c>
      <c r="B5" s="876"/>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6"/>
      <c r="AZ5" s="876"/>
      <c r="BA5" s="876"/>
      <c r="BB5" s="876"/>
      <c r="BC5" s="876"/>
      <c r="BD5" s="876"/>
      <c r="BE5" s="876"/>
      <c r="BF5" s="876"/>
      <c r="BG5" s="876"/>
      <c r="BH5" s="876"/>
      <c r="BI5" s="876"/>
      <c r="BJ5" s="876"/>
      <c r="BK5" s="876"/>
      <c r="BL5" s="876"/>
      <c r="BM5" s="876"/>
      <c r="BN5" s="876"/>
      <c r="BO5" s="876"/>
      <c r="BP5" s="876"/>
      <c r="BQ5" s="876"/>
      <c r="BR5" s="876"/>
      <c r="BS5" s="876"/>
      <c r="BT5" s="876"/>
      <c r="BU5" s="876"/>
      <c r="BV5" s="876"/>
      <c r="BW5" s="876"/>
      <c r="BX5" s="876"/>
      <c r="BY5" s="876"/>
      <c r="BZ5" s="876"/>
      <c r="CA5" s="876"/>
      <c r="CB5" s="876"/>
      <c r="CC5" s="876"/>
      <c r="CD5" s="876"/>
      <c r="CE5" s="876"/>
      <c r="CF5" s="876"/>
      <c r="CG5" s="876"/>
      <c r="CH5" s="876"/>
      <c r="CI5" s="876"/>
    </row>
    <row r="6" spans="1:87" ht="6" customHeight="1">
      <c r="A6" s="876"/>
      <c r="B6" s="876"/>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6"/>
      <c r="AY6" s="876"/>
      <c r="AZ6" s="876"/>
      <c r="BA6" s="876"/>
      <c r="BB6" s="876"/>
      <c r="BC6" s="876"/>
      <c r="BD6" s="876"/>
      <c r="BE6" s="876"/>
      <c r="BF6" s="876"/>
      <c r="BG6" s="876"/>
      <c r="BH6" s="876"/>
      <c r="BI6" s="876"/>
      <c r="BJ6" s="876"/>
      <c r="BK6" s="876"/>
      <c r="BL6" s="876"/>
      <c r="BM6" s="876"/>
      <c r="BN6" s="876"/>
      <c r="BO6" s="876"/>
      <c r="BP6" s="876"/>
      <c r="BQ6" s="876"/>
      <c r="BR6" s="876"/>
      <c r="BS6" s="876"/>
      <c r="BT6" s="876"/>
      <c r="BU6" s="876"/>
      <c r="BV6" s="876"/>
      <c r="BW6" s="876"/>
      <c r="BX6" s="876"/>
      <c r="BY6" s="876"/>
      <c r="BZ6" s="876"/>
      <c r="CA6" s="876"/>
      <c r="CB6" s="876"/>
      <c r="CC6" s="876"/>
      <c r="CD6" s="876"/>
      <c r="CE6" s="876"/>
      <c r="CF6" s="876"/>
      <c r="CG6" s="876"/>
      <c r="CH6" s="876"/>
      <c r="CI6" s="876"/>
    </row>
    <row r="7" spans="1:87" ht="6" customHeight="1">
      <c r="A7" s="876"/>
      <c r="B7" s="876"/>
      <c r="C7" s="876"/>
      <c r="D7" s="876"/>
      <c r="E7" s="876"/>
      <c r="F7" s="876"/>
      <c r="G7" s="876"/>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6"/>
      <c r="AY7" s="876"/>
      <c r="AZ7" s="876"/>
      <c r="BA7" s="876"/>
      <c r="BB7" s="876"/>
      <c r="BC7" s="876"/>
      <c r="BD7" s="876"/>
      <c r="BE7" s="876"/>
      <c r="BF7" s="876"/>
      <c r="BG7" s="876"/>
      <c r="BH7" s="876"/>
      <c r="BI7" s="876"/>
      <c r="BJ7" s="876"/>
      <c r="BK7" s="876"/>
      <c r="BL7" s="876"/>
      <c r="BM7" s="876"/>
      <c r="BN7" s="876"/>
      <c r="BO7" s="876"/>
      <c r="BP7" s="876"/>
      <c r="BQ7" s="876"/>
      <c r="BR7" s="876"/>
      <c r="BS7" s="876"/>
      <c r="BT7" s="876"/>
      <c r="BU7" s="876"/>
      <c r="BV7" s="876"/>
      <c r="BW7" s="876"/>
      <c r="BX7" s="876"/>
      <c r="BY7" s="876"/>
      <c r="BZ7" s="876"/>
      <c r="CA7" s="876"/>
      <c r="CB7" s="876"/>
      <c r="CC7" s="876"/>
      <c r="CD7" s="876"/>
      <c r="CE7" s="876"/>
      <c r="CF7" s="876"/>
      <c r="CG7" s="876"/>
      <c r="CH7" s="876"/>
      <c r="CI7" s="876"/>
    </row>
    <row r="8" spans="1:87" ht="6" customHeight="1"/>
    <row r="9" spans="1:87" ht="6" customHeight="1"/>
    <row r="10" spans="1:87" ht="6" customHeight="1">
      <c r="A10" s="863" t="s">
        <v>208</v>
      </c>
      <c r="B10" s="863"/>
      <c r="C10" s="863"/>
      <c r="D10" s="863"/>
      <c r="E10" s="863"/>
      <c r="F10" s="863"/>
      <c r="G10" s="863"/>
      <c r="H10" s="863"/>
      <c r="I10" s="863"/>
      <c r="J10" s="863"/>
      <c r="K10" s="863"/>
      <c r="L10" s="863"/>
      <c r="M10" s="863"/>
      <c r="N10" s="877"/>
      <c r="O10" s="772"/>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878"/>
      <c r="AU10" s="881" t="s">
        <v>209</v>
      </c>
      <c r="AV10" s="882"/>
      <c r="AW10" s="882"/>
      <c r="AX10" s="882"/>
      <c r="AY10" s="882"/>
      <c r="AZ10" s="882"/>
      <c r="BA10" s="882"/>
      <c r="BB10" s="882"/>
      <c r="BC10" s="882"/>
      <c r="BD10" s="882"/>
      <c r="BE10" s="882"/>
      <c r="BF10" s="882"/>
      <c r="BG10" s="882"/>
      <c r="BH10" s="883"/>
      <c r="BI10" s="864"/>
      <c r="BJ10" s="850"/>
      <c r="BK10" s="850"/>
      <c r="BL10" s="850"/>
      <c r="BM10" s="850"/>
      <c r="BN10" s="850"/>
      <c r="BO10" s="850"/>
      <c r="BP10" s="850"/>
      <c r="BQ10" s="850"/>
      <c r="BR10" s="850"/>
      <c r="BS10" s="850"/>
      <c r="BT10" s="850"/>
      <c r="BU10" s="850"/>
      <c r="BV10" s="850"/>
      <c r="BW10" s="850"/>
      <c r="BX10" s="850"/>
      <c r="BY10" s="850"/>
      <c r="BZ10" s="850"/>
      <c r="CA10" s="850"/>
      <c r="CB10" s="850"/>
      <c r="CC10" s="850"/>
      <c r="CD10" s="850"/>
      <c r="CE10" s="850"/>
      <c r="CF10" s="850"/>
      <c r="CG10" s="850"/>
      <c r="CH10" s="850"/>
      <c r="CI10" s="890"/>
    </row>
    <row r="11" spans="1:87" ht="6" customHeight="1">
      <c r="A11" s="863"/>
      <c r="B11" s="863"/>
      <c r="C11" s="863"/>
      <c r="D11" s="863"/>
      <c r="E11" s="863"/>
      <c r="F11" s="863"/>
      <c r="G11" s="863"/>
      <c r="H11" s="863"/>
      <c r="I11" s="863"/>
      <c r="J11" s="863"/>
      <c r="K11" s="863"/>
      <c r="L11" s="863"/>
      <c r="M11" s="863"/>
      <c r="N11" s="877"/>
      <c r="O11" s="776"/>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879"/>
      <c r="AU11" s="884"/>
      <c r="AV11" s="885"/>
      <c r="AW11" s="885"/>
      <c r="AX11" s="885"/>
      <c r="AY11" s="885"/>
      <c r="AZ11" s="885"/>
      <c r="BA11" s="885"/>
      <c r="BB11" s="885"/>
      <c r="BC11" s="885"/>
      <c r="BD11" s="885"/>
      <c r="BE11" s="885"/>
      <c r="BF11" s="885"/>
      <c r="BG11" s="885"/>
      <c r="BH11" s="886"/>
      <c r="BI11" s="865"/>
      <c r="BJ11" s="851"/>
      <c r="BK11" s="851"/>
      <c r="BL11" s="851"/>
      <c r="BM11" s="851"/>
      <c r="BN11" s="851"/>
      <c r="BO11" s="851"/>
      <c r="BP11" s="851"/>
      <c r="BQ11" s="851"/>
      <c r="BR11" s="851"/>
      <c r="BS11" s="851"/>
      <c r="BT11" s="851"/>
      <c r="BU11" s="851"/>
      <c r="BV11" s="851"/>
      <c r="BW11" s="851"/>
      <c r="BX11" s="851"/>
      <c r="BY11" s="851"/>
      <c r="BZ11" s="851"/>
      <c r="CA11" s="851"/>
      <c r="CB11" s="851"/>
      <c r="CC11" s="851"/>
      <c r="CD11" s="851"/>
      <c r="CE11" s="851"/>
      <c r="CF11" s="851"/>
      <c r="CG11" s="851"/>
      <c r="CH11" s="851"/>
      <c r="CI11" s="891"/>
    </row>
    <row r="12" spans="1:87" ht="6" customHeight="1">
      <c r="A12" s="863"/>
      <c r="B12" s="863"/>
      <c r="C12" s="863"/>
      <c r="D12" s="863"/>
      <c r="E12" s="863"/>
      <c r="F12" s="863"/>
      <c r="G12" s="863"/>
      <c r="H12" s="863"/>
      <c r="I12" s="863"/>
      <c r="J12" s="863"/>
      <c r="K12" s="863"/>
      <c r="L12" s="863"/>
      <c r="M12" s="863"/>
      <c r="N12" s="877"/>
      <c r="O12" s="776"/>
      <c r="P12" s="777"/>
      <c r="Q12" s="777"/>
      <c r="R12" s="777"/>
      <c r="S12" s="777"/>
      <c r="T12" s="777"/>
      <c r="U12" s="777"/>
      <c r="V12" s="777"/>
      <c r="W12" s="777"/>
      <c r="X12" s="777"/>
      <c r="Y12" s="777"/>
      <c r="Z12" s="777"/>
      <c r="AA12" s="777"/>
      <c r="AB12" s="777"/>
      <c r="AC12" s="777"/>
      <c r="AD12" s="777"/>
      <c r="AE12" s="777"/>
      <c r="AF12" s="777"/>
      <c r="AG12" s="777"/>
      <c r="AH12" s="777"/>
      <c r="AI12" s="777"/>
      <c r="AJ12" s="777"/>
      <c r="AK12" s="777"/>
      <c r="AL12" s="777"/>
      <c r="AM12" s="777"/>
      <c r="AN12" s="777"/>
      <c r="AO12" s="777"/>
      <c r="AP12" s="777"/>
      <c r="AQ12" s="777"/>
      <c r="AR12" s="777"/>
      <c r="AS12" s="777"/>
      <c r="AT12" s="879"/>
      <c r="AU12" s="884"/>
      <c r="AV12" s="885"/>
      <c r="AW12" s="885"/>
      <c r="AX12" s="885"/>
      <c r="AY12" s="885"/>
      <c r="AZ12" s="885"/>
      <c r="BA12" s="885"/>
      <c r="BB12" s="885"/>
      <c r="BC12" s="885"/>
      <c r="BD12" s="885"/>
      <c r="BE12" s="885"/>
      <c r="BF12" s="885"/>
      <c r="BG12" s="885"/>
      <c r="BH12" s="886"/>
      <c r="BI12" s="865"/>
      <c r="BJ12" s="851"/>
      <c r="BK12" s="851"/>
      <c r="BL12" s="851"/>
      <c r="BM12" s="851"/>
      <c r="BN12" s="851"/>
      <c r="BO12" s="851"/>
      <c r="BP12" s="851"/>
      <c r="BQ12" s="851"/>
      <c r="BR12" s="851"/>
      <c r="BS12" s="851"/>
      <c r="BT12" s="851"/>
      <c r="BU12" s="851"/>
      <c r="BV12" s="851"/>
      <c r="BW12" s="851"/>
      <c r="BX12" s="851"/>
      <c r="BY12" s="851"/>
      <c r="BZ12" s="851"/>
      <c r="CA12" s="851"/>
      <c r="CB12" s="851"/>
      <c r="CC12" s="851"/>
      <c r="CD12" s="851"/>
      <c r="CE12" s="851"/>
      <c r="CF12" s="851"/>
      <c r="CG12" s="851"/>
      <c r="CH12" s="851"/>
      <c r="CI12" s="891"/>
    </row>
    <row r="13" spans="1:87" ht="6" customHeight="1">
      <c r="A13" s="863"/>
      <c r="B13" s="863"/>
      <c r="C13" s="863"/>
      <c r="D13" s="863"/>
      <c r="E13" s="863"/>
      <c r="F13" s="863"/>
      <c r="G13" s="863"/>
      <c r="H13" s="863"/>
      <c r="I13" s="863"/>
      <c r="J13" s="863"/>
      <c r="K13" s="863"/>
      <c r="L13" s="863"/>
      <c r="M13" s="863"/>
      <c r="N13" s="877"/>
      <c r="O13" s="779"/>
      <c r="P13" s="780"/>
      <c r="Q13" s="780"/>
      <c r="R13" s="780"/>
      <c r="S13" s="780"/>
      <c r="T13" s="780"/>
      <c r="U13" s="780"/>
      <c r="V13" s="780"/>
      <c r="W13" s="780"/>
      <c r="X13" s="780"/>
      <c r="Y13" s="780"/>
      <c r="Z13" s="780"/>
      <c r="AA13" s="780"/>
      <c r="AB13" s="780"/>
      <c r="AC13" s="780"/>
      <c r="AD13" s="780"/>
      <c r="AE13" s="780"/>
      <c r="AF13" s="780"/>
      <c r="AG13" s="780"/>
      <c r="AH13" s="780"/>
      <c r="AI13" s="780"/>
      <c r="AJ13" s="780"/>
      <c r="AK13" s="780"/>
      <c r="AL13" s="780"/>
      <c r="AM13" s="780"/>
      <c r="AN13" s="780"/>
      <c r="AO13" s="780"/>
      <c r="AP13" s="780"/>
      <c r="AQ13" s="780"/>
      <c r="AR13" s="780"/>
      <c r="AS13" s="780"/>
      <c r="AT13" s="880"/>
      <c r="AU13" s="887"/>
      <c r="AV13" s="888"/>
      <c r="AW13" s="888"/>
      <c r="AX13" s="888"/>
      <c r="AY13" s="888"/>
      <c r="AZ13" s="888"/>
      <c r="BA13" s="888"/>
      <c r="BB13" s="888"/>
      <c r="BC13" s="888"/>
      <c r="BD13" s="888"/>
      <c r="BE13" s="888"/>
      <c r="BF13" s="888"/>
      <c r="BG13" s="888"/>
      <c r="BH13" s="889"/>
      <c r="BI13" s="866"/>
      <c r="BJ13" s="852"/>
      <c r="BK13" s="852"/>
      <c r="BL13" s="852"/>
      <c r="BM13" s="852"/>
      <c r="BN13" s="852"/>
      <c r="BO13" s="852"/>
      <c r="BP13" s="852"/>
      <c r="BQ13" s="852"/>
      <c r="BR13" s="852"/>
      <c r="BS13" s="852"/>
      <c r="BT13" s="852"/>
      <c r="BU13" s="852"/>
      <c r="BV13" s="852"/>
      <c r="BW13" s="852"/>
      <c r="BX13" s="852"/>
      <c r="BY13" s="852"/>
      <c r="BZ13" s="852"/>
      <c r="CA13" s="852"/>
      <c r="CB13" s="852"/>
      <c r="CC13" s="852"/>
      <c r="CD13" s="852"/>
      <c r="CE13" s="852"/>
      <c r="CF13" s="852"/>
      <c r="CG13" s="852"/>
      <c r="CH13" s="852"/>
      <c r="CI13" s="892"/>
    </row>
    <row r="14" spans="1:87" s="221" customFormat="1" ht="6" customHeight="1">
      <c r="A14" s="669" t="s">
        <v>210</v>
      </c>
      <c r="B14" s="669"/>
      <c r="C14" s="669"/>
      <c r="D14" s="669"/>
      <c r="E14" s="669"/>
      <c r="F14" s="669"/>
      <c r="G14" s="669"/>
      <c r="H14" s="669"/>
      <c r="I14" s="669"/>
      <c r="J14" s="669"/>
      <c r="K14" s="669"/>
      <c r="L14" s="669"/>
      <c r="M14" s="669"/>
      <c r="N14" s="670"/>
      <c r="O14" s="672"/>
      <c r="P14" s="673"/>
      <c r="Q14" s="673"/>
      <c r="R14" s="673"/>
      <c r="S14" s="673"/>
      <c r="T14" s="673"/>
      <c r="U14" s="673"/>
      <c r="V14" s="673"/>
      <c r="W14" s="673"/>
      <c r="X14" s="673"/>
      <c r="Y14" s="673"/>
      <c r="Z14" s="673"/>
      <c r="AA14" s="673" t="s">
        <v>558</v>
      </c>
      <c r="AB14" s="673"/>
      <c r="AC14" s="673"/>
      <c r="AD14" s="678"/>
      <c r="AE14" s="672" t="s">
        <v>559</v>
      </c>
      <c r="AF14" s="673"/>
      <c r="AG14" s="673"/>
      <c r="AH14" s="673"/>
      <c r="AI14" s="673"/>
      <c r="AJ14" s="673"/>
      <c r="AK14" s="673"/>
      <c r="AL14" s="673"/>
      <c r="AM14" s="673"/>
      <c r="AN14" s="673"/>
      <c r="AO14" s="673"/>
      <c r="AP14" s="673"/>
      <c r="AQ14" s="673" t="s">
        <v>560</v>
      </c>
      <c r="AR14" s="673"/>
      <c r="AS14" s="673"/>
      <c r="AT14" s="678"/>
      <c r="AU14" s="690" t="s">
        <v>212</v>
      </c>
      <c r="AV14" s="691"/>
      <c r="AW14" s="691"/>
      <c r="AX14" s="691"/>
      <c r="AY14" s="691"/>
      <c r="AZ14" s="691"/>
      <c r="BA14" s="691"/>
      <c r="BB14" s="691"/>
      <c r="BC14" s="691"/>
      <c r="BD14" s="691"/>
      <c r="BE14" s="691"/>
      <c r="BF14" s="691"/>
      <c r="BG14" s="691"/>
      <c r="BH14" s="692"/>
      <c r="BI14" s="672">
        <v>3</v>
      </c>
      <c r="BJ14" s="673"/>
      <c r="BK14" s="673"/>
      <c r="BL14" s="673"/>
      <c r="BM14" s="673"/>
      <c r="BN14" s="673"/>
      <c r="BO14" s="673"/>
      <c r="BP14" s="673"/>
      <c r="BQ14" s="673"/>
      <c r="BR14" s="673"/>
      <c r="BS14" s="673"/>
      <c r="BT14" s="673"/>
      <c r="BU14" s="673"/>
      <c r="BV14" s="673"/>
      <c r="BW14" s="614" t="s">
        <v>561</v>
      </c>
      <c r="BX14" s="614"/>
      <c r="BY14" s="614"/>
      <c r="BZ14" s="614"/>
      <c r="CA14" s="614"/>
      <c r="CB14" s="614"/>
      <c r="CC14" s="614"/>
      <c r="CD14" s="614"/>
      <c r="CE14" s="614"/>
      <c r="CF14" s="614"/>
      <c r="CG14" s="614"/>
      <c r="CH14" s="614"/>
      <c r="CI14" s="699"/>
    </row>
    <row r="15" spans="1:87" s="221" customFormat="1" ht="6" customHeight="1">
      <c r="A15" s="669"/>
      <c r="B15" s="669"/>
      <c r="C15" s="669"/>
      <c r="D15" s="669"/>
      <c r="E15" s="669"/>
      <c r="F15" s="669"/>
      <c r="G15" s="669"/>
      <c r="H15" s="669"/>
      <c r="I15" s="669"/>
      <c r="J15" s="669"/>
      <c r="K15" s="669"/>
      <c r="L15" s="669"/>
      <c r="M15" s="669"/>
      <c r="N15" s="670"/>
      <c r="O15" s="674"/>
      <c r="P15" s="675"/>
      <c r="Q15" s="675"/>
      <c r="R15" s="675"/>
      <c r="S15" s="675"/>
      <c r="T15" s="675"/>
      <c r="U15" s="675"/>
      <c r="V15" s="675"/>
      <c r="W15" s="675"/>
      <c r="X15" s="675"/>
      <c r="Y15" s="675"/>
      <c r="Z15" s="675"/>
      <c r="AA15" s="675"/>
      <c r="AB15" s="675"/>
      <c r="AC15" s="675"/>
      <c r="AD15" s="679"/>
      <c r="AE15" s="674"/>
      <c r="AF15" s="675"/>
      <c r="AG15" s="675"/>
      <c r="AH15" s="675"/>
      <c r="AI15" s="675"/>
      <c r="AJ15" s="675"/>
      <c r="AK15" s="675"/>
      <c r="AL15" s="675"/>
      <c r="AM15" s="675"/>
      <c r="AN15" s="675"/>
      <c r="AO15" s="675"/>
      <c r="AP15" s="675"/>
      <c r="AQ15" s="675"/>
      <c r="AR15" s="675"/>
      <c r="AS15" s="675"/>
      <c r="AT15" s="679"/>
      <c r="AU15" s="693"/>
      <c r="AV15" s="694"/>
      <c r="AW15" s="694"/>
      <c r="AX15" s="694"/>
      <c r="AY15" s="694"/>
      <c r="AZ15" s="694"/>
      <c r="BA15" s="694"/>
      <c r="BB15" s="694"/>
      <c r="BC15" s="694"/>
      <c r="BD15" s="694"/>
      <c r="BE15" s="694"/>
      <c r="BF15" s="694"/>
      <c r="BG15" s="694"/>
      <c r="BH15" s="695"/>
      <c r="BI15" s="674"/>
      <c r="BJ15" s="675"/>
      <c r="BK15" s="675"/>
      <c r="BL15" s="675"/>
      <c r="BM15" s="675"/>
      <c r="BN15" s="675"/>
      <c r="BO15" s="675"/>
      <c r="BP15" s="675"/>
      <c r="BQ15" s="675"/>
      <c r="BR15" s="675"/>
      <c r="BS15" s="675"/>
      <c r="BT15" s="675"/>
      <c r="BU15" s="675"/>
      <c r="BV15" s="675"/>
      <c r="BW15" s="615"/>
      <c r="BX15" s="615"/>
      <c r="BY15" s="615"/>
      <c r="BZ15" s="615"/>
      <c r="CA15" s="615"/>
      <c r="CB15" s="615"/>
      <c r="CC15" s="615"/>
      <c r="CD15" s="615"/>
      <c r="CE15" s="615"/>
      <c r="CF15" s="615"/>
      <c r="CG15" s="615"/>
      <c r="CH15" s="615"/>
      <c r="CI15" s="700"/>
    </row>
    <row r="16" spans="1:87" s="221" customFormat="1" ht="6" customHeight="1">
      <c r="A16" s="669"/>
      <c r="B16" s="669"/>
      <c r="C16" s="669"/>
      <c r="D16" s="669"/>
      <c r="E16" s="669"/>
      <c r="F16" s="669"/>
      <c r="G16" s="669"/>
      <c r="H16" s="669"/>
      <c r="I16" s="669"/>
      <c r="J16" s="669"/>
      <c r="K16" s="669"/>
      <c r="L16" s="669"/>
      <c r="M16" s="669"/>
      <c r="N16" s="670"/>
      <c r="O16" s="674"/>
      <c r="P16" s="675"/>
      <c r="Q16" s="675"/>
      <c r="R16" s="675"/>
      <c r="S16" s="675"/>
      <c r="T16" s="675"/>
      <c r="U16" s="675"/>
      <c r="V16" s="675"/>
      <c r="W16" s="675"/>
      <c r="X16" s="675"/>
      <c r="Y16" s="675"/>
      <c r="Z16" s="675"/>
      <c r="AA16" s="675"/>
      <c r="AB16" s="675"/>
      <c r="AC16" s="675"/>
      <c r="AD16" s="679"/>
      <c r="AE16" s="674"/>
      <c r="AF16" s="675"/>
      <c r="AG16" s="675"/>
      <c r="AH16" s="675"/>
      <c r="AI16" s="675"/>
      <c r="AJ16" s="675"/>
      <c r="AK16" s="675"/>
      <c r="AL16" s="675"/>
      <c r="AM16" s="675"/>
      <c r="AN16" s="675"/>
      <c r="AO16" s="675"/>
      <c r="AP16" s="675"/>
      <c r="AQ16" s="675"/>
      <c r="AR16" s="675"/>
      <c r="AS16" s="675"/>
      <c r="AT16" s="679"/>
      <c r="AU16" s="693"/>
      <c r="AV16" s="694"/>
      <c r="AW16" s="694"/>
      <c r="AX16" s="694"/>
      <c r="AY16" s="694"/>
      <c r="AZ16" s="694"/>
      <c r="BA16" s="694"/>
      <c r="BB16" s="694"/>
      <c r="BC16" s="694"/>
      <c r="BD16" s="694"/>
      <c r="BE16" s="694"/>
      <c r="BF16" s="694"/>
      <c r="BG16" s="694"/>
      <c r="BH16" s="695"/>
      <c r="BI16" s="674"/>
      <c r="BJ16" s="675"/>
      <c r="BK16" s="675"/>
      <c r="BL16" s="675"/>
      <c r="BM16" s="675"/>
      <c r="BN16" s="675"/>
      <c r="BO16" s="675"/>
      <c r="BP16" s="675"/>
      <c r="BQ16" s="675"/>
      <c r="BR16" s="675"/>
      <c r="BS16" s="675"/>
      <c r="BT16" s="675"/>
      <c r="BU16" s="675"/>
      <c r="BV16" s="675"/>
      <c r="BW16" s="615"/>
      <c r="BX16" s="615"/>
      <c r="BY16" s="615"/>
      <c r="BZ16" s="615"/>
      <c r="CA16" s="615"/>
      <c r="CB16" s="615"/>
      <c r="CC16" s="615"/>
      <c r="CD16" s="615"/>
      <c r="CE16" s="615"/>
      <c r="CF16" s="615"/>
      <c r="CG16" s="615"/>
      <c r="CH16" s="615"/>
      <c r="CI16" s="700"/>
    </row>
    <row r="17" spans="1:93" s="221" customFormat="1" ht="6" customHeight="1">
      <c r="A17" s="669"/>
      <c r="B17" s="669"/>
      <c r="C17" s="669"/>
      <c r="D17" s="669"/>
      <c r="E17" s="669"/>
      <c r="F17" s="669"/>
      <c r="G17" s="669"/>
      <c r="H17" s="669"/>
      <c r="I17" s="669"/>
      <c r="J17" s="669"/>
      <c r="K17" s="669"/>
      <c r="L17" s="669"/>
      <c r="M17" s="669"/>
      <c r="N17" s="670"/>
      <c r="O17" s="676"/>
      <c r="P17" s="677"/>
      <c r="Q17" s="677"/>
      <c r="R17" s="677"/>
      <c r="S17" s="677"/>
      <c r="T17" s="677"/>
      <c r="U17" s="677"/>
      <c r="V17" s="677"/>
      <c r="W17" s="677"/>
      <c r="X17" s="677"/>
      <c r="Y17" s="677"/>
      <c r="Z17" s="677"/>
      <c r="AA17" s="677"/>
      <c r="AB17" s="677"/>
      <c r="AC17" s="677"/>
      <c r="AD17" s="680"/>
      <c r="AE17" s="676"/>
      <c r="AF17" s="677"/>
      <c r="AG17" s="677"/>
      <c r="AH17" s="677"/>
      <c r="AI17" s="677"/>
      <c r="AJ17" s="677"/>
      <c r="AK17" s="677"/>
      <c r="AL17" s="677"/>
      <c r="AM17" s="677"/>
      <c r="AN17" s="677"/>
      <c r="AO17" s="677"/>
      <c r="AP17" s="677"/>
      <c r="AQ17" s="677"/>
      <c r="AR17" s="677"/>
      <c r="AS17" s="677"/>
      <c r="AT17" s="680"/>
      <c r="AU17" s="696"/>
      <c r="AV17" s="697"/>
      <c r="AW17" s="697"/>
      <c r="AX17" s="697"/>
      <c r="AY17" s="697"/>
      <c r="AZ17" s="697"/>
      <c r="BA17" s="697"/>
      <c r="BB17" s="697"/>
      <c r="BC17" s="697"/>
      <c r="BD17" s="697"/>
      <c r="BE17" s="697"/>
      <c r="BF17" s="697"/>
      <c r="BG17" s="697"/>
      <c r="BH17" s="698"/>
      <c r="BI17" s="676"/>
      <c r="BJ17" s="677"/>
      <c r="BK17" s="677"/>
      <c r="BL17" s="677"/>
      <c r="BM17" s="677"/>
      <c r="BN17" s="677"/>
      <c r="BO17" s="677"/>
      <c r="BP17" s="677"/>
      <c r="BQ17" s="677"/>
      <c r="BR17" s="677"/>
      <c r="BS17" s="677"/>
      <c r="BT17" s="677"/>
      <c r="BU17" s="677"/>
      <c r="BV17" s="677"/>
      <c r="BW17" s="616"/>
      <c r="BX17" s="616"/>
      <c r="BY17" s="616"/>
      <c r="BZ17" s="616"/>
      <c r="CA17" s="616"/>
      <c r="CB17" s="616"/>
      <c r="CC17" s="616"/>
      <c r="CD17" s="616"/>
      <c r="CE17" s="616"/>
      <c r="CF17" s="616"/>
      <c r="CG17" s="616"/>
      <c r="CH17" s="616"/>
      <c r="CI17" s="701"/>
    </row>
    <row r="18" spans="1:93" s="221" customFormat="1" ht="6" customHeight="1">
      <c r="A18" s="669" t="s">
        <v>562</v>
      </c>
      <c r="B18" s="669"/>
      <c r="C18" s="669"/>
      <c r="D18" s="669"/>
      <c r="E18" s="669"/>
      <c r="F18" s="669"/>
      <c r="G18" s="669"/>
      <c r="H18" s="669"/>
      <c r="I18" s="669"/>
      <c r="J18" s="669"/>
      <c r="K18" s="669"/>
      <c r="L18" s="669"/>
      <c r="M18" s="669"/>
      <c r="N18" s="670"/>
      <c r="O18" s="672"/>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t="s">
        <v>621</v>
      </c>
      <c r="AR18" s="673"/>
      <c r="AS18" s="673"/>
      <c r="AT18" s="678"/>
      <c r="AU18" s="681" t="s">
        <v>563</v>
      </c>
      <c r="AV18" s="682"/>
      <c r="AW18" s="682"/>
      <c r="AX18" s="682"/>
      <c r="AY18" s="682"/>
      <c r="AZ18" s="682"/>
      <c r="BA18" s="682"/>
      <c r="BB18" s="682"/>
      <c r="BC18" s="682"/>
      <c r="BD18" s="682"/>
      <c r="BE18" s="682"/>
      <c r="BF18" s="682"/>
      <c r="BG18" s="682"/>
      <c r="BH18" s="683"/>
      <c r="BI18" s="672" t="s">
        <v>622</v>
      </c>
      <c r="BJ18" s="673"/>
      <c r="BK18" s="673"/>
      <c r="BL18" s="673"/>
      <c r="BM18" s="673"/>
      <c r="BN18" s="673"/>
      <c r="BO18" s="673"/>
      <c r="BP18" s="673"/>
      <c r="BQ18" s="673"/>
      <c r="BR18" s="673"/>
      <c r="BS18" s="673"/>
      <c r="BT18" s="673"/>
      <c r="BU18" s="673"/>
      <c r="BV18" s="673"/>
      <c r="BW18" s="673"/>
      <c r="BX18" s="673"/>
      <c r="BY18" s="673"/>
      <c r="BZ18" s="673"/>
      <c r="CA18" s="673"/>
      <c r="CB18" s="673"/>
      <c r="CC18" s="673"/>
      <c r="CD18" s="673"/>
      <c r="CE18" s="673"/>
      <c r="CF18" s="673"/>
      <c r="CG18" s="673"/>
      <c r="CH18" s="673"/>
      <c r="CI18" s="673"/>
    </row>
    <row r="19" spans="1:93" s="221" customFormat="1" ht="6" customHeight="1">
      <c r="A19" s="669"/>
      <c r="B19" s="669"/>
      <c r="C19" s="669"/>
      <c r="D19" s="669"/>
      <c r="E19" s="669"/>
      <c r="F19" s="669"/>
      <c r="G19" s="669"/>
      <c r="H19" s="669"/>
      <c r="I19" s="669"/>
      <c r="J19" s="669"/>
      <c r="K19" s="669"/>
      <c r="L19" s="669"/>
      <c r="M19" s="669"/>
      <c r="N19" s="670"/>
      <c r="O19" s="674"/>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9"/>
      <c r="AU19" s="682"/>
      <c r="AV19" s="682"/>
      <c r="AW19" s="682"/>
      <c r="AX19" s="682"/>
      <c r="AY19" s="682"/>
      <c r="AZ19" s="682"/>
      <c r="BA19" s="682"/>
      <c r="BB19" s="682"/>
      <c r="BC19" s="682"/>
      <c r="BD19" s="682"/>
      <c r="BE19" s="682"/>
      <c r="BF19" s="682"/>
      <c r="BG19" s="682"/>
      <c r="BH19" s="683"/>
      <c r="BI19" s="674"/>
      <c r="BJ19" s="675"/>
      <c r="BK19" s="675"/>
      <c r="BL19" s="675"/>
      <c r="BM19" s="675"/>
      <c r="BN19" s="675"/>
      <c r="BO19" s="675"/>
      <c r="BP19" s="675"/>
      <c r="BQ19" s="675"/>
      <c r="BR19" s="675"/>
      <c r="BS19" s="675"/>
      <c r="BT19" s="675"/>
      <c r="BU19" s="675"/>
      <c r="BV19" s="675"/>
      <c r="BW19" s="675"/>
      <c r="BX19" s="675"/>
      <c r="BY19" s="675"/>
      <c r="BZ19" s="675"/>
      <c r="CA19" s="675"/>
      <c r="CB19" s="675"/>
      <c r="CC19" s="675"/>
      <c r="CD19" s="675"/>
      <c r="CE19" s="675"/>
      <c r="CF19" s="675"/>
      <c r="CG19" s="675"/>
      <c r="CH19" s="675"/>
      <c r="CI19" s="675"/>
    </row>
    <row r="20" spans="1:93" s="221" customFormat="1" ht="6" customHeight="1">
      <c r="A20" s="669"/>
      <c r="B20" s="669"/>
      <c r="C20" s="669"/>
      <c r="D20" s="669"/>
      <c r="E20" s="669"/>
      <c r="F20" s="669"/>
      <c r="G20" s="669"/>
      <c r="H20" s="669"/>
      <c r="I20" s="669"/>
      <c r="J20" s="669"/>
      <c r="K20" s="669"/>
      <c r="L20" s="669"/>
      <c r="M20" s="669"/>
      <c r="N20" s="670"/>
      <c r="O20" s="674"/>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9"/>
      <c r="AU20" s="682"/>
      <c r="AV20" s="682"/>
      <c r="AW20" s="682"/>
      <c r="AX20" s="682"/>
      <c r="AY20" s="682"/>
      <c r="AZ20" s="682"/>
      <c r="BA20" s="682"/>
      <c r="BB20" s="682"/>
      <c r="BC20" s="682"/>
      <c r="BD20" s="682"/>
      <c r="BE20" s="682"/>
      <c r="BF20" s="682"/>
      <c r="BG20" s="682"/>
      <c r="BH20" s="683"/>
      <c r="BI20" s="674"/>
      <c r="BJ20" s="675"/>
      <c r="BK20" s="675"/>
      <c r="BL20" s="675"/>
      <c r="BM20" s="675"/>
      <c r="BN20" s="675"/>
      <c r="BO20" s="675"/>
      <c r="BP20" s="675"/>
      <c r="BQ20" s="675"/>
      <c r="BR20" s="675"/>
      <c r="BS20" s="675"/>
      <c r="BT20" s="675"/>
      <c r="BU20" s="675"/>
      <c r="BV20" s="675"/>
      <c r="BW20" s="675"/>
      <c r="BX20" s="675"/>
      <c r="BY20" s="675"/>
      <c r="BZ20" s="675"/>
      <c r="CA20" s="675"/>
      <c r="CB20" s="675"/>
      <c r="CC20" s="675"/>
      <c r="CD20" s="675"/>
      <c r="CE20" s="675"/>
      <c r="CF20" s="675"/>
      <c r="CG20" s="675"/>
      <c r="CH20" s="675"/>
      <c r="CI20" s="675"/>
    </row>
    <row r="21" spans="1:93" s="221" customFormat="1" ht="6" customHeight="1">
      <c r="A21" s="669"/>
      <c r="B21" s="669"/>
      <c r="C21" s="669"/>
      <c r="D21" s="669"/>
      <c r="E21" s="669"/>
      <c r="F21" s="669"/>
      <c r="G21" s="669"/>
      <c r="H21" s="669"/>
      <c r="I21" s="669"/>
      <c r="J21" s="669"/>
      <c r="K21" s="669"/>
      <c r="L21" s="669"/>
      <c r="M21" s="669"/>
      <c r="N21" s="670"/>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80"/>
      <c r="AU21" s="682"/>
      <c r="AV21" s="682"/>
      <c r="AW21" s="682"/>
      <c r="AX21" s="682"/>
      <c r="AY21" s="682"/>
      <c r="AZ21" s="682"/>
      <c r="BA21" s="682"/>
      <c r="BB21" s="682"/>
      <c r="BC21" s="682"/>
      <c r="BD21" s="682"/>
      <c r="BE21" s="682"/>
      <c r="BF21" s="682"/>
      <c r="BG21" s="682"/>
      <c r="BH21" s="683"/>
      <c r="BI21" s="676"/>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row>
    <row r="22" spans="1:93" ht="6" customHeight="1">
      <c r="A22" s="863" t="s">
        <v>213</v>
      </c>
      <c r="B22" s="863"/>
      <c r="C22" s="863"/>
      <c r="D22" s="863"/>
      <c r="E22" s="863"/>
      <c r="F22" s="863"/>
      <c r="G22" s="863"/>
      <c r="H22" s="863"/>
      <c r="I22" s="863"/>
      <c r="J22" s="863"/>
      <c r="K22" s="863"/>
      <c r="L22" s="863"/>
      <c r="M22" s="863"/>
      <c r="N22" s="863"/>
      <c r="O22" s="864"/>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90"/>
      <c r="AU22" s="853" t="s">
        <v>214</v>
      </c>
      <c r="AV22" s="854"/>
      <c r="AW22" s="854"/>
      <c r="AX22" s="854"/>
      <c r="AY22" s="854"/>
      <c r="AZ22" s="854"/>
      <c r="BA22" s="854"/>
      <c r="BB22" s="854"/>
      <c r="BC22" s="854"/>
      <c r="BD22" s="854"/>
      <c r="BE22" s="854"/>
      <c r="BF22" s="854"/>
      <c r="BG22" s="854"/>
      <c r="BH22" s="855"/>
      <c r="BI22" s="864"/>
      <c r="BJ22" s="850"/>
      <c r="BK22" s="850"/>
      <c r="BL22" s="850"/>
      <c r="BM22" s="850"/>
      <c r="BN22" s="850"/>
      <c r="BO22" s="850"/>
      <c r="BP22" s="850"/>
      <c r="BQ22" s="850"/>
      <c r="BR22" s="850"/>
      <c r="BS22" s="850"/>
      <c r="BT22" s="850"/>
      <c r="BU22" s="850"/>
      <c r="BV22" s="850"/>
      <c r="BW22" s="850"/>
      <c r="BX22" s="850"/>
      <c r="BY22" s="850"/>
      <c r="BZ22" s="850"/>
      <c r="CA22" s="850"/>
      <c r="CB22" s="850"/>
      <c r="CC22" s="850"/>
      <c r="CD22" s="850"/>
      <c r="CE22" s="850"/>
      <c r="CF22" s="850"/>
      <c r="CG22" s="850"/>
      <c r="CH22" s="850"/>
      <c r="CI22" s="890"/>
    </row>
    <row r="23" spans="1:93" ht="6" customHeight="1">
      <c r="A23" s="863"/>
      <c r="B23" s="863"/>
      <c r="C23" s="863"/>
      <c r="D23" s="863"/>
      <c r="E23" s="863"/>
      <c r="F23" s="863"/>
      <c r="G23" s="863"/>
      <c r="H23" s="863"/>
      <c r="I23" s="863"/>
      <c r="J23" s="863"/>
      <c r="K23" s="863"/>
      <c r="L23" s="863"/>
      <c r="M23" s="863"/>
      <c r="N23" s="863"/>
      <c r="O23" s="865"/>
      <c r="P23" s="851"/>
      <c r="Q23" s="851"/>
      <c r="R23" s="851"/>
      <c r="S23" s="851"/>
      <c r="T23" s="851"/>
      <c r="U23" s="851"/>
      <c r="V23" s="851"/>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91"/>
      <c r="AU23" s="856"/>
      <c r="AV23" s="857"/>
      <c r="AW23" s="857"/>
      <c r="AX23" s="857"/>
      <c r="AY23" s="857"/>
      <c r="AZ23" s="857"/>
      <c r="BA23" s="857"/>
      <c r="BB23" s="857"/>
      <c r="BC23" s="857"/>
      <c r="BD23" s="857"/>
      <c r="BE23" s="857"/>
      <c r="BF23" s="857"/>
      <c r="BG23" s="857"/>
      <c r="BH23" s="858"/>
      <c r="BI23" s="865"/>
      <c r="BJ23" s="851"/>
      <c r="BK23" s="851"/>
      <c r="BL23" s="851"/>
      <c r="BM23" s="851"/>
      <c r="BN23" s="851"/>
      <c r="BO23" s="851"/>
      <c r="BP23" s="851"/>
      <c r="BQ23" s="851"/>
      <c r="BR23" s="851"/>
      <c r="BS23" s="851"/>
      <c r="BT23" s="851"/>
      <c r="BU23" s="851"/>
      <c r="BV23" s="851"/>
      <c r="BW23" s="851"/>
      <c r="BX23" s="851"/>
      <c r="BY23" s="851"/>
      <c r="BZ23" s="851"/>
      <c r="CA23" s="851"/>
      <c r="CB23" s="851"/>
      <c r="CC23" s="851"/>
      <c r="CD23" s="851"/>
      <c r="CE23" s="851"/>
      <c r="CF23" s="851"/>
      <c r="CG23" s="851"/>
      <c r="CH23" s="851"/>
      <c r="CI23" s="891"/>
    </row>
    <row r="24" spans="1:93" ht="6" customHeight="1">
      <c r="A24" s="863"/>
      <c r="B24" s="863"/>
      <c r="C24" s="863"/>
      <c r="D24" s="863"/>
      <c r="E24" s="863"/>
      <c r="F24" s="863"/>
      <c r="G24" s="863"/>
      <c r="H24" s="863"/>
      <c r="I24" s="863"/>
      <c r="J24" s="863"/>
      <c r="K24" s="863"/>
      <c r="L24" s="863"/>
      <c r="M24" s="863"/>
      <c r="N24" s="863"/>
      <c r="O24" s="865"/>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91"/>
      <c r="AU24" s="856"/>
      <c r="AV24" s="857"/>
      <c r="AW24" s="857"/>
      <c r="AX24" s="857"/>
      <c r="AY24" s="857"/>
      <c r="AZ24" s="857"/>
      <c r="BA24" s="857"/>
      <c r="BB24" s="857"/>
      <c r="BC24" s="857"/>
      <c r="BD24" s="857"/>
      <c r="BE24" s="857"/>
      <c r="BF24" s="857"/>
      <c r="BG24" s="857"/>
      <c r="BH24" s="858"/>
      <c r="BI24" s="865"/>
      <c r="BJ24" s="851"/>
      <c r="BK24" s="851"/>
      <c r="BL24" s="851"/>
      <c r="BM24" s="851"/>
      <c r="BN24" s="851"/>
      <c r="BO24" s="851"/>
      <c r="BP24" s="851"/>
      <c r="BQ24" s="851"/>
      <c r="BR24" s="851"/>
      <c r="BS24" s="851"/>
      <c r="BT24" s="851"/>
      <c r="BU24" s="851"/>
      <c r="BV24" s="851"/>
      <c r="BW24" s="851"/>
      <c r="BX24" s="851"/>
      <c r="BY24" s="851"/>
      <c r="BZ24" s="851"/>
      <c r="CA24" s="851"/>
      <c r="CB24" s="851"/>
      <c r="CC24" s="851"/>
      <c r="CD24" s="851"/>
      <c r="CE24" s="851"/>
      <c r="CF24" s="851"/>
      <c r="CG24" s="851"/>
      <c r="CH24" s="851"/>
      <c r="CI24" s="891"/>
    </row>
    <row r="25" spans="1:93" ht="6" customHeight="1">
      <c r="A25" s="863"/>
      <c r="B25" s="863"/>
      <c r="C25" s="863"/>
      <c r="D25" s="863"/>
      <c r="E25" s="863"/>
      <c r="F25" s="863"/>
      <c r="G25" s="863"/>
      <c r="H25" s="863"/>
      <c r="I25" s="863"/>
      <c r="J25" s="863"/>
      <c r="K25" s="863"/>
      <c r="L25" s="863"/>
      <c r="M25" s="863"/>
      <c r="N25" s="863"/>
      <c r="O25" s="865"/>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91"/>
      <c r="AU25" s="856"/>
      <c r="AV25" s="857"/>
      <c r="AW25" s="857"/>
      <c r="AX25" s="857"/>
      <c r="AY25" s="857"/>
      <c r="AZ25" s="857"/>
      <c r="BA25" s="857"/>
      <c r="BB25" s="857"/>
      <c r="BC25" s="857"/>
      <c r="BD25" s="857"/>
      <c r="BE25" s="857"/>
      <c r="BF25" s="857"/>
      <c r="BG25" s="857"/>
      <c r="BH25" s="858"/>
      <c r="BI25" s="865"/>
      <c r="BJ25" s="851"/>
      <c r="BK25" s="851"/>
      <c r="BL25" s="851"/>
      <c r="BM25" s="851"/>
      <c r="BN25" s="851"/>
      <c r="BO25" s="851"/>
      <c r="BP25" s="851"/>
      <c r="BQ25" s="851"/>
      <c r="BR25" s="851"/>
      <c r="BS25" s="851"/>
      <c r="BT25" s="851"/>
      <c r="BU25" s="851"/>
      <c r="BV25" s="851"/>
      <c r="BW25" s="851"/>
      <c r="BX25" s="851"/>
      <c r="BY25" s="851"/>
      <c r="BZ25" s="851"/>
      <c r="CA25" s="851"/>
      <c r="CB25" s="851"/>
      <c r="CC25" s="851"/>
      <c r="CD25" s="851"/>
      <c r="CE25" s="851"/>
      <c r="CF25" s="851"/>
      <c r="CG25" s="851"/>
      <c r="CH25" s="851"/>
      <c r="CI25" s="891"/>
    </row>
    <row r="26" spans="1:93" ht="6" customHeight="1">
      <c r="A26" s="863"/>
      <c r="B26" s="863"/>
      <c r="C26" s="863"/>
      <c r="D26" s="863"/>
      <c r="E26" s="863"/>
      <c r="F26" s="863"/>
      <c r="G26" s="863"/>
      <c r="H26" s="863"/>
      <c r="I26" s="863"/>
      <c r="J26" s="863"/>
      <c r="K26" s="863"/>
      <c r="L26" s="863"/>
      <c r="M26" s="863"/>
      <c r="N26" s="863"/>
      <c r="O26" s="865"/>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1"/>
      <c r="AM26" s="851"/>
      <c r="AN26" s="851"/>
      <c r="AO26" s="851"/>
      <c r="AP26" s="851"/>
      <c r="AQ26" s="851"/>
      <c r="AR26" s="851"/>
      <c r="AS26" s="851"/>
      <c r="AT26" s="891"/>
      <c r="AU26" s="856"/>
      <c r="AV26" s="857"/>
      <c r="AW26" s="857"/>
      <c r="AX26" s="857"/>
      <c r="AY26" s="857"/>
      <c r="AZ26" s="857"/>
      <c r="BA26" s="857"/>
      <c r="BB26" s="857"/>
      <c r="BC26" s="857"/>
      <c r="BD26" s="857"/>
      <c r="BE26" s="857"/>
      <c r="BF26" s="857"/>
      <c r="BG26" s="857"/>
      <c r="BH26" s="858"/>
      <c r="BI26" s="865"/>
      <c r="BJ26" s="851"/>
      <c r="BK26" s="851"/>
      <c r="BL26" s="851"/>
      <c r="BM26" s="851"/>
      <c r="BN26" s="851"/>
      <c r="BO26" s="851"/>
      <c r="BP26" s="851"/>
      <c r="BQ26" s="851"/>
      <c r="BR26" s="851"/>
      <c r="BS26" s="851"/>
      <c r="BT26" s="851"/>
      <c r="BU26" s="851"/>
      <c r="BV26" s="851"/>
      <c r="BW26" s="851"/>
      <c r="BX26" s="851"/>
      <c r="BY26" s="851"/>
      <c r="BZ26" s="851"/>
      <c r="CA26" s="851"/>
      <c r="CB26" s="851"/>
      <c r="CC26" s="851"/>
      <c r="CD26" s="851"/>
      <c r="CE26" s="851"/>
      <c r="CF26" s="851"/>
      <c r="CG26" s="851"/>
      <c r="CH26" s="851"/>
      <c r="CI26" s="891"/>
    </row>
    <row r="27" spans="1:93" ht="6" customHeight="1">
      <c r="A27" s="863"/>
      <c r="B27" s="863"/>
      <c r="C27" s="863"/>
      <c r="D27" s="863"/>
      <c r="E27" s="863"/>
      <c r="F27" s="863"/>
      <c r="G27" s="863"/>
      <c r="H27" s="863"/>
      <c r="I27" s="863"/>
      <c r="J27" s="863"/>
      <c r="K27" s="863"/>
      <c r="L27" s="863"/>
      <c r="M27" s="863"/>
      <c r="N27" s="863"/>
      <c r="O27" s="866"/>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2"/>
      <c r="AO27" s="852"/>
      <c r="AP27" s="852"/>
      <c r="AQ27" s="852"/>
      <c r="AR27" s="852"/>
      <c r="AS27" s="852"/>
      <c r="AT27" s="892"/>
      <c r="AU27" s="859"/>
      <c r="AV27" s="860"/>
      <c r="AW27" s="860"/>
      <c r="AX27" s="860"/>
      <c r="AY27" s="860"/>
      <c r="AZ27" s="860"/>
      <c r="BA27" s="860"/>
      <c r="BB27" s="860"/>
      <c r="BC27" s="860"/>
      <c r="BD27" s="860"/>
      <c r="BE27" s="860"/>
      <c r="BF27" s="860"/>
      <c r="BG27" s="860"/>
      <c r="BH27" s="861"/>
      <c r="BI27" s="866"/>
      <c r="BJ27" s="852"/>
      <c r="BK27" s="852"/>
      <c r="BL27" s="852"/>
      <c r="BM27" s="852"/>
      <c r="BN27" s="852"/>
      <c r="BO27" s="852"/>
      <c r="BP27" s="852"/>
      <c r="BQ27" s="852"/>
      <c r="BR27" s="852"/>
      <c r="BS27" s="852"/>
      <c r="BT27" s="852"/>
      <c r="BU27" s="852"/>
      <c r="BV27" s="852"/>
      <c r="BW27" s="852"/>
      <c r="BX27" s="852"/>
      <c r="BY27" s="852"/>
      <c r="BZ27" s="852"/>
      <c r="CA27" s="852"/>
      <c r="CB27" s="852"/>
      <c r="CC27" s="852"/>
      <c r="CD27" s="852"/>
      <c r="CE27" s="852"/>
      <c r="CF27" s="852"/>
      <c r="CG27" s="852"/>
      <c r="CH27" s="852"/>
      <c r="CI27" s="892"/>
    </row>
    <row r="28" spans="1:93" ht="6" customHeight="1">
      <c r="A28" s="863" t="s">
        <v>215</v>
      </c>
      <c r="B28" s="863"/>
      <c r="C28" s="863"/>
      <c r="D28" s="863"/>
      <c r="E28" s="863"/>
      <c r="F28" s="863"/>
      <c r="G28" s="863"/>
      <c r="H28" s="863"/>
      <c r="I28" s="863"/>
      <c r="J28" s="863"/>
      <c r="K28" s="863"/>
      <c r="L28" s="863"/>
      <c r="M28" s="863"/>
      <c r="N28" s="86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3"/>
      <c r="AY28" s="893"/>
      <c r="AZ28" s="893"/>
      <c r="BA28" s="893"/>
      <c r="BB28" s="893"/>
      <c r="BC28" s="893"/>
      <c r="BD28" s="893"/>
      <c r="BE28" s="893"/>
      <c r="BF28" s="893"/>
      <c r="BG28" s="893"/>
      <c r="BH28" s="893"/>
      <c r="BI28" s="893"/>
      <c r="BJ28" s="893"/>
      <c r="BK28" s="893"/>
      <c r="BL28" s="893"/>
      <c r="BM28" s="893"/>
      <c r="BN28" s="893"/>
      <c r="BO28" s="893"/>
      <c r="BP28" s="893"/>
      <c r="BQ28" s="893"/>
      <c r="BR28" s="893"/>
      <c r="BS28" s="893"/>
      <c r="BT28" s="893"/>
      <c r="BU28" s="893"/>
      <c r="BV28" s="893"/>
      <c r="BW28" s="893"/>
      <c r="BX28" s="893"/>
      <c r="BY28" s="893"/>
      <c r="BZ28" s="893"/>
      <c r="CA28" s="893"/>
      <c r="CB28" s="893"/>
      <c r="CC28" s="893"/>
      <c r="CD28" s="893"/>
      <c r="CE28" s="893"/>
      <c r="CF28" s="893"/>
      <c r="CG28" s="893"/>
      <c r="CH28" s="893"/>
      <c r="CI28" s="893"/>
      <c r="CJ28" s="222"/>
      <c r="CK28" s="222"/>
      <c r="CL28" s="222"/>
      <c r="CM28" s="222"/>
      <c r="CN28" s="222"/>
      <c r="CO28" s="222"/>
    </row>
    <row r="29" spans="1:93" ht="6" customHeight="1">
      <c r="A29" s="863"/>
      <c r="B29" s="863"/>
      <c r="C29" s="863"/>
      <c r="D29" s="863"/>
      <c r="E29" s="863"/>
      <c r="F29" s="863"/>
      <c r="G29" s="863"/>
      <c r="H29" s="863"/>
      <c r="I29" s="863"/>
      <c r="J29" s="863"/>
      <c r="K29" s="863"/>
      <c r="L29" s="863"/>
      <c r="M29" s="863"/>
      <c r="N29" s="86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3"/>
      <c r="AY29" s="893"/>
      <c r="AZ29" s="893"/>
      <c r="BA29" s="893"/>
      <c r="BB29" s="893"/>
      <c r="BC29" s="893"/>
      <c r="BD29" s="893"/>
      <c r="BE29" s="893"/>
      <c r="BF29" s="893"/>
      <c r="BG29" s="893"/>
      <c r="BH29" s="893"/>
      <c r="BI29" s="893"/>
      <c r="BJ29" s="893"/>
      <c r="BK29" s="893"/>
      <c r="BL29" s="893"/>
      <c r="BM29" s="893"/>
      <c r="BN29" s="893"/>
      <c r="BO29" s="893"/>
      <c r="BP29" s="893"/>
      <c r="BQ29" s="893"/>
      <c r="BR29" s="893"/>
      <c r="BS29" s="893"/>
      <c r="BT29" s="893"/>
      <c r="BU29" s="893"/>
      <c r="BV29" s="893"/>
      <c r="BW29" s="893"/>
      <c r="BX29" s="893"/>
      <c r="BY29" s="893"/>
      <c r="BZ29" s="893"/>
      <c r="CA29" s="893"/>
      <c r="CB29" s="893"/>
      <c r="CC29" s="893"/>
      <c r="CD29" s="893"/>
      <c r="CE29" s="893"/>
      <c r="CF29" s="893"/>
      <c r="CG29" s="893"/>
      <c r="CH29" s="893"/>
      <c r="CI29" s="893"/>
      <c r="CJ29" s="222"/>
      <c r="CK29" s="222"/>
      <c r="CL29" s="222"/>
      <c r="CM29" s="222"/>
      <c r="CN29" s="222"/>
      <c r="CO29" s="222"/>
    </row>
    <row r="30" spans="1:93" ht="6" customHeight="1">
      <c r="A30" s="863"/>
      <c r="B30" s="863"/>
      <c r="C30" s="863"/>
      <c r="D30" s="863"/>
      <c r="E30" s="863"/>
      <c r="F30" s="863"/>
      <c r="G30" s="863"/>
      <c r="H30" s="863"/>
      <c r="I30" s="863"/>
      <c r="J30" s="863"/>
      <c r="K30" s="863"/>
      <c r="L30" s="863"/>
      <c r="M30" s="863"/>
      <c r="N30" s="86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3"/>
      <c r="AR30" s="893"/>
      <c r="AS30" s="893"/>
      <c r="AT30" s="893"/>
      <c r="AU30" s="893"/>
      <c r="AV30" s="893"/>
      <c r="AW30" s="893"/>
      <c r="AX30" s="893"/>
      <c r="AY30" s="893"/>
      <c r="AZ30" s="893"/>
      <c r="BA30" s="893"/>
      <c r="BB30" s="893"/>
      <c r="BC30" s="893"/>
      <c r="BD30" s="893"/>
      <c r="BE30" s="893"/>
      <c r="BF30" s="893"/>
      <c r="BG30" s="893"/>
      <c r="BH30" s="893"/>
      <c r="BI30" s="893"/>
      <c r="BJ30" s="893"/>
      <c r="BK30" s="893"/>
      <c r="BL30" s="893"/>
      <c r="BM30" s="893"/>
      <c r="BN30" s="893"/>
      <c r="BO30" s="893"/>
      <c r="BP30" s="893"/>
      <c r="BQ30" s="893"/>
      <c r="BR30" s="893"/>
      <c r="BS30" s="893"/>
      <c r="BT30" s="893"/>
      <c r="BU30" s="893"/>
      <c r="BV30" s="893"/>
      <c r="BW30" s="893"/>
      <c r="BX30" s="893"/>
      <c r="BY30" s="893"/>
      <c r="BZ30" s="893"/>
      <c r="CA30" s="893"/>
      <c r="CB30" s="893"/>
      <c r="CC30" s="893"/>
      <c r="CD30" s="893"/>
      <c r="CE30" s="893"/>
      <c r="CF30" s="893"/>
      <c r="CG30" s="893"/>
      <c r="CH30" s="893"/>
      <c r="CI30" s="893"/>
      <c r="CJ30" s="222"/>
      <c r="CK30" s="222"/>
      <c r="CL30" s="222"/>
      <c r="CM30" s="222"/>
      <c r="CN30" s="222"/>
      <c r="CO30" s="222"/>
    </row>
    <row r="31" spans="1:93" ht="6" customHeight="1">
      <c r="A31" s="863"/>
      <c r="B31" s="863"/>
      <c r="C31" s="863"/>
      <c r="D31" s="863"/>
      <c r="E31" s="863"/>
      <c r="F31" s="863"/>
      <c r="G31" s="863"/>
      <c r="H31" s="863"/>
      <c r="I31" s="863"/>
      <c r="J31" s="863"/>
      <c r="K31" s="863"/>
      <c r="L31" s="863"/>
      <c r="M31" s="863"/>
      <c r="N31" s="863"/>
      <c r="O31" s="893"/>
      <c r="P31" s="893"/>
      <c r="Q31" s="893"/>
      <c r="R31" s="893"/>
      <c r="S31" s="893"/>
      <c r="T31" s="893"/>
      <c r="U31" s="893"/>
      <c r="V31" s="893"/>
      <c r="W31" s="893"/>
      <c r="X31" s="893"/>
      <c r="Y31" s="893"/>
      <c r="Z31" s="893"/>
      <c r="AA31" s="893"/>
      <c r="AB31" s="893"/>
      <c r="AC31" s="893"/>
      <c r="AD31" s="893"/>
      <c r="AE31" s="893"/>
      <c r="AF31" s="893"/>
      <c r="AG31" s="893"/>
      <c r="AH31" s="893"/>
      <c r="AI31" s="893"/>
      <c r="AJ31" s="893"/>
      <c r="AK31" s="893"/>
      <c r="AL31" s="893"/>
      <c r="AM31" s="893"/>
      <c r="AN31" s="893"/>
      <c r="AO31" s="893"/>
      <c r="AP31" s="893"/>
      <c r="AQ31" s="893"/>
      <c r="AR31" s="893"/>
      <c r="AS31" s="893"/>
      <c r="AT31" s="893"/>
      <c r="AU31" s="893"/>
      <c r="AV31" s="893"/>
      <c r="AW31" s="893"/>
      <c r="AX31" s="893"/>
      <c r="AY31" s="893"/>
      <c r="AZ31" s="893"/>
      <c r="BA31" s="893"/>
      <c r="BB31" s="893"/>
      <c r="BC31" s="893"/>
      <c r="BD31" s="893"/>
      <c r="BE31" s="893"/>
      <c r="BF31" s="893"/>
      <c r="BG31" s="893"/>
      <c r="BH31" s="893"/>
      <c r="BI31" s="893"/>
      <c r="BJ31" s="893"/>
      <c r="BK31" s="893"/>
      <c r="BL31" s="893"/>
      <c r="BM31" s="893"/>
      <c r="BN31" s="893"/>
      <c r="BO31" s="893"/>
      <c r="BP31" s="893"/>
      <c r="BQ31" s="893"/>
      <c r="BR31" s="893"/>
      <c r="BS31" s="893"/>
      <c r="BT31" s="893"/>
      <c r="BU31" s="893"/>
      <c r="BV31" s="893"/>
      <c r="BW31" s="893"/>
      <c r="BX31" s="893"/>
      <c r="BY31" s="893"/>
      <c r="BZ31" s="893"/>
      <c r="CA31" s="893"/>
      <c r="CB31" s="893"/>
      <c r="CC31" s="893"/>
      <c r="CD31" s="893"/>
      <c r="CE31" s="893"/>
      <c r="CF31" s="893"/>
      <c r="CG31" s="893"/>
      <c r="CH31" s="893"/>
      <c r="CI31" s="893"/>
      <c r="CJ31" s="222"/>
      <c r="CK31" s="222"/>
      <c r="CL31" s="222"/>
      <c r="CM31" s="222"/>
      <c r="CN31" s="222"/>
      <c r="CO31" s="222"/>
    </row>
    <row r="32" spans="1:93" ht="6" customHeight="1">
      <c r="A32" s="863"/>
      <c r="B32" s="863"/>
      <c r="C32" s="863"/>
      <c r="D32" s="863"/>
      <c r="E32" s="863"/>
      <c r="F32" s="863"/>
      <c r="G32" s="863"/>
      <c r="H32" s="863"/>
      <c r="I32" s="863"/>
      <c r="J32" s="863"/>
      <c r="K32" s="863"/>
      <c r="L32" s="863"/>
      <c r="M32" s="863"/>
      <c r="N32" s="86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893"/>
      <c r="AZ32" s="893"/>
      <c r="BA32" s="893"/>
      <c r="BB32" s="893"/>
      <c r="BC32" s="893"/>
      <c r="BD32" s="893"/>
      <c r="BE32" s="893"/>
      <c r="BF32" s="893"/>
      <c r="BG32" s="893"/>
      <c r="BH32" s="893"/>
      <c r="BI32" s="893"/>
      <c r="BJ32" s="893"/>
      <c r="BK32" s="893"/>
      <c r="BL32" s="893"/>
      <c r="BM32" s="893"/>
      <c r="BN32" s="893"/>
      <c r="BO32" s="893"/>
      <c r="BP32" s="893"/>
      <c r="BQ32" s="893"/>
      <c r="BR32" s="893"/>
      <c r="BS32" s="893"/>
      <c r="BT32" s="893"/>
      <c r="BU32" s="893"/>
      <c r="BV32" s="893"/>
      <c r="BW32" s="893"/>
      <c r="BX32" s="893"/>
      <c r="BY32" s="893"/>
      <c r="BZ32" s="893"/>
      <c r="CA32" s="893"/>
      <c r="CB32" s="893"/>
      <c r="CC32" s="893"/>
      <c r="CD32" s="893"/>
      <c r="CE32" s="893"/>
      <c r="CF32" s="893"/>
      <c r="CG32" s="893"/>
      <c r="CH32" s="893"/>
      <c r="CI32" s="893"/>
      <c r="CJ32" s="222"/>
      <c r="CK32" s="222"/>
      <c r="CL32" s="222"/>
      <c r="CM32" s="222"/>
      <c r="CN32" s="222"/>
      <c r="CO32" s="222"/>
    </row>
    <row r="33" spans="1:93" ht="6" customHeight="1">
      <c r="A33" s="863"/>
      <c r="B33" s="863"/>
      <c r="C33" s="863"/>
      <c r="D33" s="863"/>
      <c r="E33" s="863"/>
      <c r="F33" s="863"/>
      <c r="G33" s="863"/>
      <c r="H33" s="863"/>
      <c r="I33" s="863"/>
      <c r="J33" s="863"/>
      <c r="K33" s="863"/>
      <c r="L33" s="863"/>
      <c r="M33" s="863"/>
      <c r="N33" s="863"/>
      <c r="O33" s="893"/>
      <c r="P33" s="893"/>
      <c r="Q33" s="893"/>
      <c r="R33" s="893"/>
      <c r="S33" s="893"/>
      <c r="T33" s="893"/>
      <c r="U33" s="893"/>
      <c r="V33" s="893"/>
      <c r="W33" s="893"/>
      <c r="X33" s="893"/>
      <c r="Y33" s="893"/>
      <c r="Z33" s="893"/>
      <c r="AA33" s="893"/>
      <c r="AB33" s="893"/>
      <c r="AC33" s="893"/>
      <c r="AD33" s="893"/>
      <c r="AE33" s="893"/>
      <c r="AF33" s="893"/>
      <c r="AG33" s="893"/>
      <c r="AH33" s="893"/>
      <c r="AI33" s="893"/>
      <c r="AJ33" s="893"/>
      <c r="AK33" s="893"/>
      <c r="AL33" s="893"/>
      <c r="AM33" s="893"/>
      <c r="AN33" s="893"/>
      <c r="AO33" s="893"/>
      <c r="AP33" s="893"/>
      <c r="AQ33" s="893"/>
      <c r="AR33" s="893"/>
      <c r="AS33" s="893"/>
      <c r="AT33" s="893"/>
      <c r="AU33" s="893"/>
      <c r="AV33" s="893"/>
      <c r="AW33" s="893"/>
      <c r="AX33" s="893"/>
      <c r="AY33" s="893"/>
      <c r="AZ33" s="893"/>
      <c r="BA33" s="893"/>
      <c r="BB33" s="893"/>
      <c r="BC33" s="893"/>
      <c r="BD33" s="893"/>
      <c r="BE33" s="893"/>
      <c r="BF33" s="893"/>
      <c r="BG33" s="893"/>
      <c r="BH33" s="893"/>
      <c r="BI33" s="893"/>
      <c r="BJ33" s="893"/>
      <c r="BK33" s="893"/>
      <c r="BL33" s="893"/>
      <c r="BM33" s="893"/>
      <c r="BN33" s="893"/>
      <c r="BO33" s="893"/>
      <c r="BP33" s="893"/>
      <c r="BQ33" s="893"/>
      <c r="BR33" s="893"/>
      <c r="BS33" s="893"/>
      <c r="BT33" s="893"/>
      <c r="BU33" s="893"/>
      <c r="BV33" s="893"/>
      <c r="BW33" s="893"/>
      <c r="BX33" s="893"/>
      <c r="BY33" s="893"/>
      <c r="BZ33" s="893"/>
      <c r="CA33" s="893"/>
      <c r="CB33" s="893"/>
      <c r="CC33" s="893"/>
      <c r="CD33" s="893"/>
      <c r="CE33" s="893"/>
      <c r="CF33" s="893"/>
      <c r="CG33" s="893"/>
      <c r="CH33" s="893"/>
      <c r="CI33" s="893"/>
      <c r="CJ33" s="222"/>
      <c r="CK33" s="222"/>
      <c r="CL33" s="222"/>
      <c r="CM33" s="222"/>
      <c r="CN33" s="222"/>
      <c r="CO33" s="222"/>
    </row>
    <row r="34" spans="1:93" ht="6" customHeight="1">
      <c r="A34" s="863"/>
      <c r="B34" s="863"/>
      <c r="C34" s="863"/>
      <c r="D34" s="863"/>
      <c r="E34" s="863"/>
      <c r="F34" s="863"/>
      <c r="G34" s="863"/>
      <c r="H34" s="863"/>
      <c r="I34" s="863"/>
      <c r="J34" s="863"/>
      <c r="K34" s="863"/>
      <c r="L34" s="863"/>
      <c r="M34" s="863"/>
      <c r="N34" s="863"/>
      <c r="O34" s="893"/>
      <c r="P34" s="893"/>
      <c r="Q34" s="893"/>
      <c r="R34" s="893"/>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3"/>
      <c r="AZ34" s="893"/>
      <c r="BA34" s="893"/>
      <c r="BB34" s="893"/>
      <c r="BC34" s="893"/>
      <c r="BD34" s="893"/>
      <c r="BE34" s="893"/>
      <c r="BF34" s="893"/>
      <c r="BG34" s="893"/>
      <c r="BH34" s="893"/>
      <c r="BI34" s="893"/>
      <c r="BJ34" s="893"/>
      <c r="BK34" s="893"/>
      <c r="BL34" s="893"/>
      <c r="BM34" s="893"/>
      <c r="BN34" s="893"/>
      <c r="BO34" s="893"/>
      <c r="BP34" s="893"/>
      <c r="BQ34" s="893"/>
      <c r="BR34" s="893"/>
      <c r="BS34" s="893"/>
      <c r="BT34" s="893"/>
      <c r="BU34" s="893"/>
      <c r="BV34" s="893"/>
      <c r="BW34" s="893"/>
      <c r="BX34" s="893"/>
      <c r="BY34" s="893"/>
      <c r="BZ34" s="893"/>
      <c r="CA34" s="893"/>
      <c r="CB34" s="893"/>
      <c r="CC34" s="893"/>
      <c r="CD34" s="893"/>
      <c r="CE34" s="893"/>
      <c r="CF34" s="893"/>
      <c r="CG34" s="893"/>
      <c r="CH34" s="893"/>
      <c r="CI34" s="893"/>
      <c r="CJ34" s="222"/>
      <c r="CK34" s="222"/>
      <c r="CL34" s="222"/>
      <c r="CM34" s="222"/>
      <c r="CN34" s="222"/>
      <c r="CO34" s="222"/>
    </row>
    <row r="35" spans="1:93" ht="6" customHeight="1">
      <c r="A35" s="863"/>
      <c r="B35" s="863"/>
      <c r="C35" s="863"/>
      <c r="D35" s="863"/>
      <c r="E35" s="863"/>
      <c r="F35" s="863"/>
      <c r="G35" s="863"/>
      <c r="H35" s="863"/>
      <c r="I35" s="863"/>
      <c r="J35" s="863"/>
      <c r="K35" s="863"/>
      <c r="L35" s="863"/>
      <c r="M35" s="863"/>
      <c r="N35" s="86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3"/>
      <c r="AY35" s="893"/>
      <c r="AZ35" s="893"/>
      <c r="BA35" s="893"/>
      <c r="BB35" s="893"/>
      <c r="BC35" s="893"/>
      <c r="BD35" s="893"/>
      <c r="BE35" s="893"/>
      <c r="BF35" s="893"/>
      <c r="BG35" s="893"/>
      <c r="BH35" s="893"/>
      <c r="BI35" s="893"/>
      <c r="BJ35" s="893"/>
      <c r="BK35" s="893"/>
      <c r="BL35" s="893"/>
      <c r="BM35" s="893"/>
      <c r="BN35" s="893"/>
      <c r="BO35" s="893"/>
      <c r="BP35" s="893"/>
      <c r="BQ35" s="893"/>
      <c r="BR35" s="893"/>
      <c r="BS35" s="893"/>
      <c r="BT35" s="893"/>
      <c r="BU35" s="893"/>
      <c r="BV35" s="893"/>
      <c r="BW35" s="893"/>
      <c r="BX35" s="893"/>
      <c r="BY35" s="893"/>
      <c r="BZ35" s="893"/>
      <c r="CA35" s="893"/>
      <c r="CB35" s="893"/>
      <c r="CC35" s="893"/>
      <c r="CD35" s="893"/>
      <c r="CE35" s="893"/>
      <c r="CF35" s="893"/>
      <c r="CG35" s="893"/>
      <c r="CH35" s="893"/>
      <c r="CI35" s="893"/>
      <c r="CJ35" s="222"/>
      <c r="CK35" s="222"/>
      <c r="CL35" s="222"/>
      <c r="CM35" s="222"/>
      <c r="CN35" s="222"/>
      <c r="CO35" s="222"/>
    </row>
    <row r="36" spans="1:93" ht="6" customHeight="1">
      <c r="A36" s="863"/>
      <c r="B36" s="863"/>
      <c r="C36" s="863"/>
      <c r="D36" s="863"/>
      <c r="E36" s="863"/>
      <c r="F36" s="863"/>
      <c r="G36" s="863"/>
      <c r="H36" s="863"/>
      <c r="I36" s="863"/>
      <c r="J36" s="863"/>
      <c r="K36" s="863"/>
      <c r="L36" s="863"/>
      <c r="M36" s="863"/>
      <c r="N36" s="86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3"/>
      <c r="AY36" s="893"/>
      <c r="AZ36" s="893"/>
      <c r="BA36" s="893"/>
      <c r="BB36" s="893"/>
      <c r="BC36" s="893"/>
      <c r="BD36" s="893"/>
      <c r="BE36" s="893"/>
      <c r="BF36" s="893"/>
      <c r="BG36" s="893"/>
      <c r="BH36" s="893"/>
      <c r="BI36" s="893"/>
      <c r="BJ36" s="893"/>
      <c r="BK36" s="893"/>
      <c r="BL36" s="893"/>
      <c r="BM36" s="893"/>
      <c r="BN36" s="893"/>
      <c r="BO36" s="893"/>
      <c r="BP36" s="893"/>
      <c r="BQ36" s="893"/>
      <c r="BR36" s="893"/>
      <c r="BS36" s="893"/>
      <c r="BT36" s="893"/>
      <c r="BU36" s="893"/>
      <c r="BV36" s="893"/>
      <c r="BW36" s="893"/>
      <c r="BX36" s="893"/>
      <c r="BY36" s="893"/>
      <c r="BZ36" s="893"/>
      <c r="CA36" s="893"/>
      <c r="CB36" s="893"/>
      <c r="CC36" s="893"/>
      <c r="CD36" s="893"/>
      <c r="CE36" s="893"/>
      <c r="CF36" s="893"/>
      <c r="CG36" s="893"/>
      <c r="CH36" s="893"/>
      <c r="CI36" s="893"/>
      <c r="CJ36" s="222"/>
      <c r="CK36" s="222"/>
      <c r="CL36" s="222"/>
      <c r="CM36" s="222"/>
      <c r="CN36" s="222"/>
      <c r="CO36" s="222"/>
    </row>
    <row r="37" spans="1:93" ht="6" customHeight="1">
      <c r="A37" s="863" t="s">
        <v>216</v>
      </c>
      <c r="B37" s="863"/>
      <c r="C37" s="863"/>
      <c r="D37" s="863"/>
      <c r="E37" s="863"/>
      <c r="F37" s="863"/>
      <c r="G37" s="863"/>
      <c r="H37" s="863"/>
      <c r="I37" s="863"/>
      <c r="J37" s="863"/>
      <c r="K37" s="863"/>
      <c r="L37" s="863"/>
      <c r="M37" s="863"/>
      <c r="N37" s="863"/>
      <c r="O37" s="864"/>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0"/>
      <c r="BD37" s="850"/>
      <c r="BE37" s="850"/>
      <c r="BF37" s="850"/>
      <c r="BG37" s="850"/>
      <c r="BH37" s="850"/>
      <c r="BI37" s="850"/>
      <c r="BJ37" s="850"/>
      <c r="BK37" s="850"/>
      <c r="BL37" s="850"/>
      <c r="BM37" s="850"/>
      <c r="BN37" s="850"/>
      <c r="BO37" s="850"/>
      <c r="BP37" s="850"/>
      <c r="BQ37" s="850"/>
      <c r="BR37" s="850"/>
      <c r="BS37" s="850"/>
      <c r="BT37" s="850"/>
      <c r="BU37" s="850"/>
      <c r="BV37" s="850"/>
      <c r="BW37" s="850"/>
      <c r="BX37" s="850"/>
      <c r="BY37" s="850"/>
      <c r="BZ37" s="850"/>
      <c r="CA37" s="850"/>
      <c r="CB37" s="850"/>
      <c r="CC37" s="850"/>
      <c r="CD37" s="850"/>
      <c r="CE37" s="850"/>
      <c r="CF37" s="850"/>
      <c r="CG37" s="850"/>
      <c r="CH37" s="850"/>
      <c r="CI37" s="890"/>
      <c r="CJ37" s="222"/>
      <c r="CK37" s="222"/>
      <c r="CL37" s="222"/>
      <c r="CM37" s="222"/>
      <c r="CN37" s="222"/>
      <c r="CO37" s="222"/>
    </row>
    <row r="38" spans="1:93" ht="6" customHeight="1">
      <c r="A38" s="863"/>
      <c r="B38" s="863"/>
      <c r="C38" s="863"/>
      <c r="D38" s="863"/>
      <c r="E38" s="863"/>
      <c r="F38" s="863"/>
      <c r="G38" s="863"/>
      <c r="H38" s="863"/>
      <c r="I38" s="863"/>
      <c r="J38" s="863"/>
      <c r="K38" s="863"/>
      <c r="L38" s="863"/>
      <c r="M38" s="863"/>
      <c r="N38" s="863"/>
      <c r="O38" s="865"/>
      <c r="P38" s="851"/>
      <c r="Q38" s="851"/>
      <c r="R38" s="851"/>
      <c r="S38" s="851"/>
      <c r="T38" s="851"/>
      <c r="U38" s="851"/>
      <c r="V38" s="851"/>
      <c r="W38" s="851"/>
      <c r="X38" s="851"/>
      <c r="Y38" s="851"/>
      <c r="Z38" s="851"/>
      <c r="AA38" s="851"/>
      <c r="AB38" s="851"/>
      <c r="AC38" s="851"/>
      <c r="AD38" s="851"/>
      <c r="AE38" s="851"/>
      <c r="AF38" s="851"/>
      <c r="AG38" s="851"/>
      <c r="AH38" s="851"/>
      <c r="AI38" s="851"/>
      <c r="AJ38" s="851"/>
      <c r="AK38" s="851"/>
      <c r="AL38" s="851"/>
      <c r="AM38" s="851"/>
      <c r="AN38" s="851"/>
      <c r="AO38" s="851"/>
      <c r="AP38" s="851"/>
      <c r="AQ38" s="851"/>
      <c r="AR38" s="851"/>
      <c r="AS38" s="851"/>
      <c r="AT38" s="851"/>
      <c r="AU38" s="851"/>
      <c r="AV38" s="851"/>
      <c r="AW38" s="851"/>
      <c r="AX38" s="851"/>
      <c r="AY38" s="851"/>
      <c r="AZ38" s="851"/>
      <c r="BA38" s="851"/>
      <c r="BB38" s="851"/>
      <c r="BC38" s="851"/>
      <c r="BD38" s="851"/>
      <c r="BE38" s="851"/>
      <c r="BF38" s="851"/>
      <c r="BG38" s="851"/>
      <c r="BH38" s="851"/>
      <c r="BI38" s="851"/>
      <c r="BJ38" s="851"/>
      <c r="BK38" s="851"/>
      <c r="BL38" s="851"/>
      <c r="BM38" s="851"/>
      <c r="BN38" s="851"/>
      <c r="BO38" s="851"/>
      <c r="BP38" s="851"/>
      <c r="BQ38" s="851"/>
      <c r="BR38" s="851"/>
      <c r="BS38" s="851"/>
      <c r="BT38" s="851"/>
      <c r="BU38" s="851"/>
      <c r="BV38" s="851"/>
      <c r="BW38" s="851"/>
      <c r="BX38" s="851"/>
      <c r="BY38" s="851"/>
      <c r="BZ38" s="851"/>
      <c r="CA38" s="851"/>
      <c r="CB38" s="851"/>
      <c r="CC38" s="851"/>
      <c r="CD38" s="851"/>
      <c r="CE38" s="851"/>
      <c r="CF38" s="851"/>
      <c r="CG38" s="851"/>
      <c r="CH38" s="851"/>
      <c r="CI38" s="891"/>
      <c r="CJ38" s="222"/>
      <c r="CK38" s="222"/>
      <c r="CL38" s="222"/>
      <c r="CM38" s="222"/>
      <c r="CN38" s="222"/>
      <c r="CO38" s="222"/>
    </row>
    <row r="39" spans="1:93" ht="6" customHeight="1">
      <c r="A39" s="863"/>
      <c r="B39" s="863"/>
      <c r="C39" s="863"/>
      <c r="D39" s="863"/>
      <c r="E39" s="863"/>
      <c r="F39" s="863"/>
      <c r="G39" s="863"/>
      <c r="H39" s="863"/>
      <c r="I39" s="863"/>
      <c r="J39" s="863"/>
      <c r="K39" s="863"/>
      <c r="L39" s="863"/>
      <c r="M39" s="863"/>
      <c r="N39" s="863"/>
      <c r="O39" s="865"/>
      <c r="P39" s="851"/>
      <c r="Q39" s="851"/>
      <c r="R39" s="851"/>
      <c r="S39" s="851"/>
      <c r="T39" s="851"/>
      <c r="U39" s="851"/>
      <c r="V39" s="851"/>
      <c r="W39" s="851"/>
      <c r="X39" s="851"/>
      <c r="Y39" s="851"/>
      <c r="Z39" s="851"/>
      <c r="AA39" s="851"/>
      <c r="AB39" s="851"/>
      <c r="AC39" s="851"/>
      <c r="AD39" s="851"/>
      <c r="AE39" s="851"/>
      <c r="AF39" s="851"/>
      <c r="AG39" s="851"/>
      <c r="AH39" s="851"/>
      <c r="AI39" s="851"/>
      <c r="AJ39" s="851"/>
      <c r="AK39" s="851"/>
      <c r="AL39" s="851"/>
      <c r="AM39" s="851"/>
      <c r="AN39" s="851"/>
      <c r="AO39" s="851"/>
      <c r="AP39" s="851"/>
      <c r="AQ39" s="851"/>
      <c r="AR39" s="851"/>
      <c r="AS39" s="851"/>
      <c r="AT39" s="851"/>
      <c r="AU39" s="851"/>
      <c r="AV39" s="851"/>
      <c r="AW39" s="851"/>
      <c r="AX39" s="851"/>
      <c r="AY39" s="851"/>
      <c r="AZ39" s="851"/>
      <c r="BA39" s="851"/>
      <c r="BB39" s="851"/>
      <c r="BC39" s="851"/>
      <c r="BD39" s="851"/>
      <c r="BE39" s="851"/>
      <c r="BF39" s="851"/>
      <c r="BG39" s="851"/>
      <c r="BH39" s="851"/>
      <c r="BI39" s="851"/>
      <c r="BJ39" s="851"/>
      <c r="BK39" s="851"/>
      <c r="BL39" s="851"/>
      <c r="BM39" s="851"/>
      <c r="BN39" s="851"/>
      <c r="BO39" s="851"/>
      <c r="BP39" s="851"/>
      <c r="BQ39" s="851"/>
      <c r="BR39" s="851"/>
      <c r="BS39" s="851"/>
      <c r="BT39" s="851"/>
      <c r="BU39" s="851"/>
      <c r="BV39" s="851"/>
      <c r="BW39" s="851"/>
      <c r="BX39" s="851"/>
      <c r="BY39" s="851"/>
      <c r="BZ39" s="851"/>
      <c r="CA39" s="851"/>
      <c r="CB39" s="851"/>
      <c r="CC39" s="851"/>
      <c r="CD39" s="851"/>
      <c r="CE39" s="851"/>
      <c r="CF39" s="851"/>
      <c r="CG39" s="851"/>
      <c r="CH39" s="851"/>
      <c r="CI39" s="891"/>
      <c r="CJ39" s="222"/>
      <c r="CK39" s="222"/>
      <c r="CL39" s="222"/>
      <c r="CM39" s="222"/>
      <c r="CN39" s="222"/>
      <c r="CO39" s="222"/>
    </row>
    <row r="40" spans="1:93" ht="6" customHeight="1">
      <c r="A40" s="863"/>
      <c r="B40" s="863"/>
      <c r="C40" s="863"/>
      <c r="D40" s="863"/>
      <c r="E40" s="863"/>
      <c r="F40" s="863"/>
      <c r="G40" s="863"/>
      <c r="H40" s="863"/>
      <c r="I40" s="863"/>
      <c r="J40" s="863"/>
      <c r="K40" s="863"/>
      <c r="L40" s="863"/>
      <c r="M40" s="863"/>
      <c r="N40" s="863"/>
      <c r="O40" s="866"/>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2"/>
      <c r="AY40" s="852"/>
      <c r="AZ40" s="852"/>
      <c r="BA40" s="852"/>
      <c r="BB40" s="852"/>
      <c r="BC40" s="852"/>
      <c r="BD40" s="852"/>
      <c r="BE40" s="852"/>
      <c r="BF40" s="852"/>
      <c r="BG40" s="852"/>
      <c r="BH40" s="852"/>
      <c r="BI40" s="852"/>
      <c r="BJ40" s="852"/>
      <c r="BK40" s="852"/>
      <c r="BL40" s="852"/>
      <c r="BM40" s="852"/>
      <c r="BN40" s="852"/>
      <c r="BO40" s="852"/>
      <c r="BP40" s="852"/>
      <c r="BQ40" s="852"/>
      <c r="BR40" s="852"/>
      <c r="BS40" s="852"/>
      <c r="BT40" s="852"/>
      <c r="BU40" s="852"/>
      <c r="BV40" s="852"/>
      <c r="BW40" s="852"/>
      <c r="BX40" s="852"/>
      <c r="BY40" s="852"/>
      <c r="BZ40" s="852"/>
      <c r="CA40" s="852"/>
      <c r="CB40" s="852"/>
      <c r="CC40" s="852"/>
      <c r="CD40" s="852"/>
      <c r="CE40" s="852"/>
      <c r="CF40" s="852"/>
      <c r="CG40" s="852"/>
      <c r="CH40" s="852"/>
      <c r="CI40" s="892"/>
      <c r="CJ40" s="222"/>
      <c r="CK40" s="222"/>
      <c r="CL40" s="222"/>
      <c r="CM40" s="222"/>
      <c r="CN40" s="222"/>
      <c r="CO40" s="222"/>
    </row>
    <row r="41" spans="1:93" ht="6" customHeight="1">
      <c r="A41" s="863" t="s">
        <v>217</v>
      </c>
      <c r="B41" s="863"/>
      <c r="C41" s="863"/>
      <c r="D41" s="863"/>
      <c r="E41" s="863"/>
      <c r="F41" s="863"/>
      <c r="G41" s="863"/>
      <c r="H41" s="863"/>
      <c r="I41" s="863"/>
      <c r="J41" s="863"/>
      <c r="K41" s="863"/>
      <c r="L41" s="863"/>
      <c r="M41" s="863"/>
      <c r="N41" s="863"/>
      <c r="O41" s="865"/>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851"/>
      <c r="AM41" s="851"/>
      <c r="AN41" s="851"/>
      <c r="AO41" s="851"/>
      <c r="AP41" s="851"/>
      <c r="AQ41" s="851"/>
      <c r="AR41" s="851"/>
      <c r="AS41" s="851"/>
      <c r="AT41" s="851"/>
      <c r="AU41" s="851"/>
      <c r="AV41" s="851"/>
      <c r="AW41" s="851"/>
      <c r="AX41" s="851"/>
      <c r="AY41" s="851"/>
      <c r="AZ41" s="851"/>
      <c r="BA41" s="851"/>
      <c r="BB41" s="851"/>
      <c r="BC41" s="851"/>
      <c r="BD41" s="851"/>
      <c r="BE41" s="851"/>
      <c r="BF41" s="851"/>
      <c r="BG41" s="851"/>
      <c r="BH41" s="851"/>
      <c r="BI41" s="851"/>
      <c r="BJ41" s="851"/>
      <c r="BK41" s="851"/>
      <c r="BL41" s="851"/>
      <c r="BM41" s="851"/>
      <c r="BN41" s="851"/>
      <c r="BO41" s="851"/>
      <c r="BP41" s="851"/>
      <c r="BQ41" s="851"/>
      <c r="BR41" s="851"/>
      <c r="BS41" s="851"/>
      <c r="BT41" s="851"/>
      <c r="BU41" s="851"/>
      <c r="BV41" s="851"/>
      <c r="BW41" s="851"/>
      <c r="BX41" s="851"/>
      <c r="BY41" s="851"/>
      <c r="BZ41" s="851"/>
      <c r="CA41" s="851"/>
      <c r="CB41" s="851"/>
      <c r="CC41" s="851"/>
      <c r="CD41" s="851"/>
      <c r="CE41" s="851"/>
      <c r="CF41" s="851"/>
      <c r="CG41" s="851"/>
      <c r="CH41" s="851"/>
      <c r="CI41" s="891"/>
    </row>
    <row r="42" spans="1:93" ht="6" customHeight="1">
      <c r="A42" s="863"/>
      <c r="B42" s="863"/>
      <c r="C42" s="863"/>
      <c r="D42" s="863"/>
      <c r="E42" s="863"/>
      <c r="F42" s="863"/>
      <c r="G42" s="863"/>
      <c r="H42" s="863"/>
      <c r="I42" s="863"/>
      <c r="J42" s="863"/>
      <c r="K42" s="863"/>
      <c r="L42" s="863"/>
      <c r="M42" s="863"/>
      <c r="N42" s="863"/>
      <c r="O42" s="865"/>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1"/>
      <c r="AY42" s="851"/>
      <c r="AZ42" s="851"/>
      <c r="BA42" s="851"/>
      <c r="BB42" s="851"/>
      <c r="BC42" s="851"/>
      <c r="BD42" s="851"/>
      <c r="BE42" s="851"/>
      <c r="BF42" s="851"/>
      <c r="BG42" s="851"/>
      <c r="BH42" s="851"/>
      <c r="BI42" s="851"/>
      <c r="BJ42" s="851"/>
      <c r="BK42" s="851"/>
      <c r="BL42" s="851"/>
      <c r="BM42" s="851"/>
      <c r="BN42" s="851"/>
      <c r="BO42" s="851"/>
      <c r="BP42" s="851"/>
      <c r="BQ42" s="851"/>
      <c r="BR42" s="851"/>
      <c r="BS42" s="851"/>
      <c r="BT42" s="851"/>
      <c r="BU42" s="851"/>
      <c r="BV42" s="851"/>
      <c r="BW42" s="851"/>
      <c r="BX42" s="851"/>
      <c r="BY42" s="851"/>
      <c r="BZ42" s="851"/>
      <c r="CA42" s="851"/>
      <c r="CB42" s="851"/>
      <c r="CC42" s="851"/>
      <c r="CD42" s="851"/>
      <c r="CE42" s="851"/>
      <c r="CF42" s="851"/>
      <c r="CG42" s="851"/>
      <c r="CH42" s="851"/>
      <c r="CI42" s="891"/>
    </row>
    <row r="43" spans="1:93" ht="6" customHeight="1">
      <c r="A43" s="863"/>
      <c r="B43" s="863"/>
      <c r="C43" s="863"/>
      <c r="D43" s="863"/>
      <c r="E43" s="863"/>
      <c r="F43" s="863"/>
      <c r="G43" s="863"/>
      <c r="H43" s="863"/>
      <c r="I43" s="863"/>
      <c r="J43" s="863"/>
      <c r="K43" s="863"/>
      <c r="L43" s="863"/>
      <c r="M43" s="863"/>
      <c r="N43" s="863"/>
      <c r="O43" s="865"/>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851"/>
      <c r="AO43" s="851"/>
      <c r="AP43" s="851"/>
      <c r="AQ43" s="851"/>
      <c r="AR43" s="851"/>
      <c r="AS43" s="851"/>
      <c r="AT43" s="851"/>
      <c r="AU43" s="851"/>
      <c r="AV43" s="851"/>
      <c r="AW43" s="851"/>
      <c r="AX43" s="851"/>
      <c r="AY43" s="851"/>
      <c r="AZ43" s="851"/>
      <c r="BA43" s="851"/>
      <c r="BB43" s="851"/>
      <c r="BC43" s="851"/>
      <c r="BD43" s="851"/>
      <c r="BE43" s="851"/>
      <c r="BF43" s="851"/>
      <c r="BG43" s="851"/>
      <c r="BH43" s="851"/>
      <c r="BI43" s="851"/>
      <c r="BJ43" s="851"/>
      <c r="BK43" s="851"/>
      <c r="BL43" s="851"/>
      <c r="BM43" s="851"/>
      <c r="BN43" s="851"/>
      <c r="BO43" s="851"/>
      <c r="BP43" s="851"/>
      <c r="BQ43" s="851"/>
      <c r="BR43" s="851"/>
      <c r="BS43" s="851"/>
      <c r="BT43" s="851"/>
      <c r="BU43" s="851"/>
      <c r="BV43" s="851"/>
      <c r="BW43" s="851"/>
      <c r="BX43" s="851"/>
      <c r="BY43" s="851"/>
      <c r="BZ43" s="851"/>
      <c r="CA43" s="851"/>
      <c r="CB43" s="851"/>
      <c r="CC43" s="851"/>
      <c r="CD43" s="851"/>
      <c r="CE43" s="851"/>
      <c r="CF43" s="851"/>
      <c r="CG43" s="851"/>
      <c r="CH43" s="851"/>
      <c r="CI43" s="891"/>
    </row>
    <row r="44" spans="1:93" ht="6" customHeight="1">
      <c r="A44" s="863"/>
      <c r="B44" s="863"/>
      <c r="C44" s="863"/>
      <c r="D44" s="863"/>
      <c r="E44" s="863"/>
      <c r="F44" s="863"/>
      <c r="G44" s="863"/>
      <c r="H44" s="863"/>
      <c r="I44" s="863"/>
      <c r="J44" s="863"/>
      <c r="K44" s="863"/>
      <c r="L44" s="863"/>
      <c r="M44" s="863"/>
      <c r="N44" s="863"/>
      <c r="O44" s="866"/>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AP44" s="852"/>
      <c r="AQ44" s="852"/>
      <c r="AR44" s="852"/>
      <c r="AS44" s="852"/>
      <c r="AT44" s="852"/>
      <c r="AU44" s="851"/>
      <c r="AV44" s="851"/>
      <c r="AW44" s="851"/>
      <c r="AX44" s="851"/>
      <c r="AY44" s="851"/>
      <c r="AZ44" s="851"/>
      <c r="BA44" s="851"/>
      <c r="BB44" s="851"/>
      <c r="BC44" s="851"/>
      <c r="BD44" s="851"/>
      <c r="BE44" s="851"/>
      <c r="BF44" s="851"/>
      <c r="BG44" s="852"/>
      <c r="BH44" s="852"/>
      <c r="BI44" s="852"/>
      <c r="BJ44" s="852"/>
      <c r="BK44" s="852"/>
      <c r="BL44" s="852"/>
      <c r="BM44" s="852"/>
      <c r="BN44" s="852"/>
      <c r="BO44" s="852"/>
      <c r="BP44" s="852"/>
      <c r="BQ44" s="852"/>
      <c r="BR44" s="852"/>
      <c r="BS44" s="852"/>
      <c r="BT44" s="852"/>
      <c r="BU44" s="852"/>
      <c r="BV44" s="852"/>
      <c r="BW44" s="852"/>
      <c r="BX44" s="852"/>
      <c r="BY44" s="852"/>
      <c r="BZ44" s="852"/>
      <c r="CA44" s="852"/>
      <c r="CB44" s="852"/>
      <c r="CC44" s="852"/>
      <c r="CD44" s="852"/>
      <c r="CE44" s="852"/>
      <c r="CF44" s="852"/>
      <c r="CG44" s="852"/>
      <c r="CH44" s="852"/>
      <c r="CI44" s="892"/>
    </row>
    <row r="45" spans="1:93" ht="6" customHeight="1">
      <c r="A45" s="862" t="s">
        <v>218</v>
      </c>
      <c r="B45" s="863"/>
      <c r="C45" s="863"/>
      <c r="D45" s="863"/>
      <c r="E45" s="863"/>
      <c r="F45" s="863"/>
      <c r="G45" s="863"/>
      <c r="H45" s="863"/>
      <c r="I45" s="863"/>
      <c r="J45" s="863"/>
      <c r="K45" s="863"/>
      <c r="L45" s="863"/>
      <c r="M45" s="863"/>
      <c r="N45" s="863"/>
      <c r="O45" s="864"/>
      <c r="P45" s="850"/>
      <c r="Q45" s="850"/>
      <c r="R45" s="850"/>
      <c r="S45" s="829" t="s">
        <v>219</v>
      </c>
      <c r="T45" s="829"/>
      <c r="U45" s="829"/>
      <c r="V45" s="850"/>
      <c r="W45" s="850"/>
      <c r="X45" s="850"/>
      <c r="Y45" s="850"/>
      <c r="Z45" s="829" t="s">
        <v>220</v>
      </c>
      <c r="AA45" s="829"/>
      <c r="AB45" s="829"/>
      <c r="AC45" s="829"/>
      <c r="AD45" s="829"/>
      <c r="AE45" s="850"/>
      <c r="AF45" s="850"/>
      <c r="AG45" s="850"/>
      <c r="AH45" s="850"/>
      <c r="AI45" s="829" t="s">
        <v>219</v>
      </c>
      <c r="AJ45" s="829"/>
      <c r="AK45" s="829"/>
      <c r="AL45" s="850"/>
      <c r="AM45" s="850"/>
      <c r="AN45" s="850"/>
      <c r="AO45" s="850"/>
      <c r="AP45" s="774" t="s">
        <v>221</v>
      </c>
      <c r="AQ45" s="774"/>
      <c r="AR45" s="774"/>
      <c r="AS45" s="774"/>
      <c r="AT45" s="775"/>
      <c r="AU45" s="853" t="s">
        <v>222</v>
      </c>
      <c r="AV45" s="854"/>
      <c r="AW45" s="854"/>
      <c r="AX45" s="854"/>
      <c r="AY45" s="854"/>
      <c r="AZ45" s="854"/>
      <c r="BA45" s="854"/>
      <c r="BB45" s="854"/>
      <c r="BC45" s="854"/>
      <c r="BD45" s="854"/>
      <c r="BE45" s="854"/>
      <c r="BF45" s="855"/>
      <c r="BG45" s="711" t="s">
        <v>223</v>
      </c>
      <c r="BH45" s="712"/>
      <c r="BI45" s="712"/>
      <c r="BJ45" s="712"/>
      <c r="BK45" s="712"/>
      <c r="BL45" s="839"/>
      <c r="BM45" s="839"/>
      <c r="BN45" s="839"/>
      <c r="BO45" s="839"/>
      <c r="BP45" s="829" t="s">
        <v>224</v>
      </c>
      <c r="BQ45" s="829"/>
      <c r="BR45" s="829"/>
      <c r="BS45" s="829"/>
      <c r="BT45" s="829"/>
      <c r="BU45" s="829"/>
      <c r="BV45" s="829"/>
      <c r="BW45" s="829"/>
      <c r="BX45" s="829"/>
      <c r="BY45" s="829"/>
      <c r="BZ45" s="829"/>
      <c r="CA45" s="839"/>
      <c r="CB45" s="839"/>
      <c r="CC45" s="839"/>
      <c r="CD45" s="839"/>
      <c r="CE45" s="842" t="s">
        <v>221</v>
      </c>
      <c r="CF45" s="842"/>
      <c r="CG45" s="842"/>
      <c r="CH45" s="842"/>
      <c r="CI45" s="843"/>
    </row>
    <row r="46" spans="1:93" ht="6" customHeight="1">
      <c r="A46" s="863"/>
      <c r="B46" s="863"/>
      <c r="C46" s="863"/>
      <c r="D46" s="863"/>
      <c r="E46" s="863"/>
      <c r="F46" s="863"/>
      <c r="G46" s="863"/>
      <c r="H46" s="863"/>
      <c r="I46" s="863"/>
      <c r="J46" s="863"/>
      <c r="K46" s="863"/>
      <c r="L46" s="863"/>
      <c r="M46" s="863"/>
      <c r="N46" s="863"/>
      <c r="O46" s="865"/>
      <c r="P46" s="851"/>
      <c r="Q46" s="851"/>
      <c r="R46" s="851"/>
      <c r="S46" s="832"/>
      <c r="T46" s="832"/>
      <c r="U46" s="832"/>
      <c r="V46" s="851"/>
      <c r="W46" s="851"/>
      <c r="X46" s="851"/>
      <c r="Y46" s="851"/>
      <c r="Z46" s="832"/>
      <c r="AA46" s="832"/>
      <c r="AB46" s="832"/>
      <c r="AC46" s="832"/>
      <c r="AD46" s="832"/>
      <c r="AE46" s="851"/>
      <c r="AF46" s="851"/>
      <c r="AG46" s="851"/>
      <c r="AH46" s="851"/>
      <c r="AI46" s="832"/>
      <c r="AJ46" s="832"/>
      <c r="AK46" s="832"/>
      <c r="AL46" s="851"/>
      <c r="AM46" s="851"/>
      <c r="AN46" s="851"/>
      <c r="AO46" s="851"/>
      <c r="AP46" s="741"/>
      <c r="AQ46" s="741"/>
      <c r="AR46" s="741"/>
      <c r="AS46" s="741"/>
      <c r="AT46" s="778"/>
      <c r="AU46" s="856"/>
      <c r="AV46" s="857"/>
      <c r="AW46" s="857"/>
      <c r="AX46" s="857"/>
      <c r="AY46" s="857"/>
      <c r="AZ46" s="857"/>
      <c r="BA46" s="857"/>
      <c r="BB46" s="857"/>
      <c r="BC46" s="857"/>
      <c r="BD46" s="857"/>
      <c r="BE46" s="857"/>
      <c r="BF46" s="858"/>
      <c r="BG46" s="713"/>
      <c r="BH46" s="714"/>
      <c r="BI46" s="714"/>
      <c r="BJ46" s="714"/>
      <c r="BK46" s="714"/>
      <c r="BL46" s="840"/>
      <c r="BM46" s="840"/>
      <c r="BN46" s="840"/>
      <c r="BO46" s="840"/>
      <c r="BP46" s="832"/>
      <c r="BQ46" s="832"/>
      <c r="BR46" s="832"/>
      <c r="BS46" s="832"/>
      <c r="BT46" s="832"/>
      <c r="BU46" s="832"/>
      <c r="BV46" s="832"/>
      <c r="BW46" s="832"/>
      <c r="BX46" s="832"/>
      <c r="BY46" s="832"/>
      <c r="BZ46" s="832"/>
      <c r="CA46" s="840"/>
      <c r="CB46" s="840"/>
      <c r="CC46" s="840"/>
      <c r="CD46" s="840"/>
      <c r="CE46" s="844"/>
      <c r="CF46" s="844"/>
      <c r="CG46" s="844"/>
      <c r="CH46" s="844"/>
      <c r="CI46" s="845"/>
    </row>
    <row r="47" spans="1:93" ht="6" customHeight="1">
      <c r="A47" s="863"/>
      <c r="B47" s="863"/>
      <c r="C47" s="863"/>
      <c r="D47" s="863"/>
      <c r="E47" s="863"/>
      <c r="F47" s="863"/>
      <c r="G47" s="863"/>
      <c r="H47" s="863"/>
      <c r="I47" s="863"/>
      <c r="J47" s="863"/>
      <c r="K47" s="863"/>
      <c r="L47" s="863"/>
      <c r="M47" s="863"/>
      <c r="N47" s="863"/>
      <c r="O47" s="865"/>
      <c r="P47" s="851"/>
      <c r="Q47" s="851"/>
      <c r="R47" s="851"/>
      <c r="S47" s="832"/>
      <c r="T47" s="832"/>
      <c r="U47" s="832"/>
      <c r="V47" s="851"/>
      <c r="W47" s="851"/>
      <c r="X47" s="851"/>
      <c r="Y47" s="851"/>
      <c r="Z47" s="832"/>
      <c r="AA47" s="832"/>
      <c r="AB47" s="832"/>
      <c r="AC47" s="832"/>
      <c r="AD47" s="832"/>
      <c r="AE47" s="851"/>
      <c r="AF47" s="851"/>
      <c r="AG47" s="851"/>
      <c r="AH47" s="851"/>
      <c r="AI47" s="832"/>
      <c r="AJ47" s="832"/>
      <c r="AK47" s="832"/>
      <c r="AL47" s="851"/>
      <c r="AM47" s="851"/>
      <c r="AN47" s="851"/>
      <c r="AO47" s="851"/>
      <c r="AP47" s="741"/>
      <c r="AQ47" s="741"/>
      <c r="AR47" s="741"/>
      <c r="AS47" s="741"/>
      <c r="AT47" s="778"/>
      <c r="AU47" s="856"/>
      <c r="AV47" s="857"/>
      <c r="AW47" s="857"/>
      <c r="AX47" s="857"/>
      <c r="AY47" s="857"/>
      <c r="AZ47" s="857"/>
      <c r="BA47" s="857"/>
      <c r="BB47" s="857"/>
      <c r="BC47" s="857"/>
      <c r="BD47" s="857"/>
      <c r="BE47" s="857"/>
      <c r="BF47" s="858"/>
      <c r="BG47" s="713"/>
      <c r="BH47" s="714"/>
      <c r="BI47" s="714"/>
      <c r="BJ47" s="714"/>
      <c r="BK47" s="714"/>
      <c r="BL47" s="840"/>
      <c r="BM47" s="840"/>
      <c r="BN47" s="840"/>
      <c r="BO47" s="840"/>
      <c r="BP47" s="832"/>
      <c r="BQ47" s="832"/>
      <c r="BR47" s="832"/>
      <c r="BS47" s="832"/>
      <c r="BT47" s="832"/>
      <c r="BU47" s="832"/>
      <c r="BV47" s="832"/>
      <c r="BW47" s="832"/>
      <c r="BX47" s="832"/>
      <c r="BY47" s="832"/>
      <c r="BZ47" s="832"/>
      <c r="CA47" s="840"/>
      <c r="CB47" s="840"/>
      <c r="CC47" s="840"/>
      <c r="CD47" s="840"/>
      <c r="CE47" s="844"/>
      <c r="CF47" s="844"/>
      <c r="CG47" s="844"/>
      <c r="CH47" s="844"/>
      <c r="CI47" s="845"/>
    </row>
    <row r="48" spans="1:93" ht="6" customHeight="1">
      <c r="A48" s="863"/>
      <c r="B48" s="863"/>
      <c r="C48" s="863"/>
      <c r="D48" s="863"/>
      <c r="E48" s="863"/>
      <c r="F48" s="863"/>
      <c r="G48" s="863"/>
      <c r="H48" s="863"/>
      <c r="I48" s="863"/>
      <c r="J48" s="863"/>
      <c r="K48" s="863"/>
      <c r="L48" s="863"/>
      <c r="M48" s="863"/>
      <c r="N48" s="863"/>
      <c r="O48" s="866"/>
      <c r="P48" s="852"/>
      <c r="Q48" s="852"/>
      <c r="R48" s="852"/>
      <c r="S48" s="835"/>
      <c r="T48" s="835"/>
      <c r="U48" s="835"/>
      <c r="V48" s="852"/>
      <c r="W48" s="852"/>
      <c r="X48" s="852"/>
      <c r="Y48" s="852"/>
      <c r="Z48" s="835"/>
      <c r="AA48" s="835"/>
      <c r="AB48" s="835"/>
      <c r="AC48" s="835"/>
      <c r="AD48" s="835"/>
      <c r="AE48" s="852"/>
      <c r="AF48" s="852"/>
      <c r="AG48" s="852"/>
      <c r="AH48" s="852"/>
      <c r="AI48" s="835"/>
      <c r="AJ48" s="835"/>
      <c r="AK48" s="835"/>
      <c r="AL48" s="852"/>
      <c r="AM48" s="852"/>
      <c r="AN48" s="852"/>
      <c r="AO48" s="852"/>
      <c r="AP48" s="781"/>
      <c r="AQ48" s="781"/>
      <c r="AR48" s="781"/>
      <c r="AS48" s="781"/>
      <c r="AT48" s="782"/>
      <c r="AU48" s="859"/>
      <c r="AV48" s="860"/>
      <c r="AW48" s="860"/>
      <c r="AX48" s="860"/>
      <c r="AY48" s="860"/>
      <c r="AZ48" s="860"/>
      <c r="BA48" s="860"/>
      <c r="BB48" s="860"/>
      <c r="BC48" s="860"/>
      <c r="BD48" s="860"/>
      <c r="BE48" s="860"/>
      <c r="BF48" s="861"/>
      <c r="BG48" s="715"/>
      <c r="BH48" s="716"/>
      <c r="BI48" s="716"/>
      <c r="BJ48" s="716"/>
      <c r="BK48" s="716"/>
      <c r="BL48" s="841"/>
      <c r="BM48" s="841"/>
      <c r="BN48" s="841"/>
      <c r="BO48" s="841"/>
      <c r="BP48" s="835"/>
      <c r="BQ48" s="835"/>
      <c r="BR48" s="835"/>
      <c r="BS48" s="835"/>
      <c r="BT48" s="835"/>
      <c r="BU48" s="835"/>
      <c r="BV48" s="835"/>
      <c r="BW48" s="835"/>
      <c r="BX48" s="835"/>
      <c r="BY48" s="835"/>
      <c r="BZ48" s="835"/>
      <c r="CA48" s="841"/>
      <c r="CB48" s="841"/>
      <c r="CC48" s="841"/>
      <c r="CD48" s="841"/>
      <c r="CE48" s="846"/>
      <c r="CF48" s="846"/>
      <c r="CG48" s="846"/>
      <c r="CH48" s="846"/>
      <c r="CI48" s="847"/>
    </row>
    <row r="49" spans="1:87" ht="6" customHeight="1">
      <c r="A49" s="815" t="s">
        <v>226</v>
      </c>
      <c r="B49" s="774"/>
      <c r="C49" s="774"/>
      <c r="D49" s="774"/>
      <c r="E49" s="774"/>
      <c r="F49" s="774"/>
      <c r="G49" s="774"/>
      <c r="H49" s="774"/>
      <c r="I49" s="774"/>
      <c r="J49" s="774"/>
      <c r="K49" s="774"/>
      <c r="L49" s="774"/>
      <c r="M49" s="774"/>
      <c r="N49" s="774"/>
      <c r="O49" s="774"/>
      <c r="P49" s="774"/>
      <c r="Q49" s="774"/>
      <c r="R49" s="774"/>
      <c r="S49" s="774"/>
      <c r="T49" s="774"/>
      <c r="U49" s="774"/>
      <c r="V49" s="774"/>
      <c r="W49" s="774"/>
      <c r="X49" s="775"/>
      <c r="Y49" s="815" t="s">
        <v>227</v>
      </c>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11"/>
      <c r="AV49" s="811"/>
      <c r="AW49" s="811"/>
      <c r="AX49" s="811"/>
      <c r="AY49" s="811"/>
      <c r="AZ49" s="811"/>
      <c r="BA49" s="811"/>
      <c r="BB49" s="811"/>
      <c r="BC49" s="811"/>
      <c r="BD49" s="811"/>
      <c r="BE49" s="811"/>
      <c r="BF49" s="811"/>
      <c r="BG49" s="809"/>
      <c r="BH49" s="809"/>
      <c r="BI49" s="809"/>
      <c r="BJ49" s="809"/>
      <c r="BK49" s="809"/>
      <c r="BL49" s="809"/>
      <c r="BM49" s="809"/>
      <c r="BN49" s="809"/>
      <c r="BO49" s="809"/>
      <c r="BP49" s="809"/>
      <c r="BQ49" s="809"/>
      <c r="BR49" s="809"/>
      <c r="BS49" s="809"/>
      <c r="BT49" s="809"/>
      <c r="BU49" s="809"/>
      <c r="BV49" s="809"/>
      <c r="BW49" s="809"/>
      <c r="BX49" s="809"/>
      <c r="BY49" s="809"/>
      <c r="BZ49" s="809"/>
      <c r="CA49" s="809"/>
      <c r="CB49" s="810"/>
      <c r="CC49" s="815" t="s">
        <v>23</v>
      </c>
      <c r="CD49" s="809"/>
      <c r="CE49" s="809"/>
      <c r="CF49" s="809"/>
      <c r="CG49" s="809"/>
      <c r="CH49" s="809"/>
      <c r="CI49" s="810"/>
    </row>
    <row r="50" spans="1:87" ht="6" customHeight="1">
      <c r="A50" s="848"/>
      <c r="B50" s="741"/>
      <c r="C50" s="741"/>
      <c r="D50" s="741"/>
      <c r="E50" s="741"/>
      <c r="F50" s="741"/>
      <c r="G50" s="741"/>
      <c r="H50" s="741"/>
      <c r="I50" s="741"/>
      <c r="J50" s="741"/>
      <c r="K50" s="741"/>
      <c r="L50" s="741"/>
      <c r="M50" s="741"/>
      <c r="N50" s="741"/>
      <c r="O50" s="741"/>
      <c r="P50" s="741"/>
      <c r="Q50" s="741"/>
      <c r="R50" s="741"/>
      <c r="S50" s="741"/>
      <c r="T50" s="741"/>
      <c r="U50" s="741"/>
      <c r="V50" s="741"/>
      <c r="W50" s="741"/>
      <c r="X50" s="778"/>
      <c r="Y50" s="816"/>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1"/>
      <c r="AY50" s="811"/>
      <c r="AZ50" s="811"/>
      <c r="BA50" s="811"/>
      <c r="BB50" s="811"/>
      <c r="BC50" s="811"/>
      <c r="BD50" s="811"/>
      <c r="BE50" s="811"/>
      <c r="BF50" s="811"/>
      <c r="BG50" s="811"/>
      <c r="BH50" s="811"/>
      <c r="BI50" s="811"/>
      <c r="BJ50" s="811"/>
      <c r="BK50" s="811"/>
      <c r="BL50" s="811"/>
      <c r="BM50" s="811"/>
      <c r="BN50" s="811"/>
      <c r="BO50" s="811"/>
      <c r="BP50" s="811"/>
      <c r="BQ50" s="811"/>
      <c r="BR50" s="811"/>
      <c r="BS50" s="811"/>
      <c r="BT50" s="811"/>
      <c r="BU50" s="811"/>
      <c r="BV50" s="811"/>
      <c r="BW50" s="811"/>
      <c r="BX50" s="811"/>
      <c r="BY50" s="811"/>
      <c r="BZ50" s="811"/>
      <c r="CA50" s="811"/>
      <c r="CB50" s="812"/>
      <c r="CC50" s="816"/>
      <c r="CD50" s="811"/>
      <c r="CE50" s="811"/>
      <c r="CF50" s="811"/>
      <c r="CG50" s="811"/>
      <c r="CH50" s="811"/>
      <c r="CI50" s="812"/>
    </row>
    <row r="51" spans="1:87" ht="6" customHeight="1">
      <c r="A51" s="849"/>
      <c r="B51" s="781"/>
      <c r="C51" s="781"/>
      <c r="D51" s="781"/>
      <c r="E51" s="781"/>
      <c r="F51" s="781"/>
      <c r="G51" s="781"/>
      <c r="H51" s="781"/>
      <c r="I51" s="781"/>
      <c r="J51" s="781"/>
      <c r="K51" s="781"/>
      <c r="L51" s="781"/>
      <c r="M51" s="781"/>
      <c r="N51" s="781"/>
      <c r="O51" s="781"/>
      <c r="P51" s="781"/>
      <c r="Q51" s="781"/>
      <c r="R51" s="781"/>
      <c r="S51" s="781"/>
      <c r="T51" s="781"/>
      <c r="U51" s="781"/>
      <c r="V51" s="781"/>
      <c r="W51" s="781"/>
      <c r="X51" s="782"/>
      <c r="Y51" s="817"/>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13"/>
      <c r="AY51" s="813"/>
      <c r="AZ51" s="813"/>
      <c r="BA51" s="813"/>
      <c r="BB51" s="813"/>
      <c r="BC51" s="813"/>
      <c r="BD51" s="813"/>
      <c r="BE51" s="813"/>
      <c r="BF51" s="813"/>
      <c r="BG51" s="813"/>
      <c r="BH51" s="813"/>
      <c r="BI51" s="813"/>
      <c r="BJ51" s="813"/>
      <c r="BK51" s="813"/>
      <c r="BL51" s="813"/>
      <c r="BM51" s="813"/>
      <c r="BN51" s="813"/>
      <c r="BO51" s="813"/>
      <c r="BP51" s="813"/>
      <c r="BQ51" s="813"/>
      <c r="BR51" s="813"/>
      <c r="BS51" s="813"/>
      <c r="BT51" s="813"/>
      <c r="BU51" s="813"/>
      <c r="BV51" s="813"/>
      <c r="BW51" s="813"/>
      <c r="BX51" s="813"/>
      <c r="BY51" s="813"/>
      <c r="BZ51" s="813"/>
      <c r="CA51" s="813"/>
      <c r="CB51" s="814"/>
      <c r="CC51" s="817"/>
      <c r="CD51" s="813"/>
      <c r="CE51" s="813"/>
      <c r="CF51" s="813"/>
      <c r="CG51" s="813"/>
      <c r="CH51" s="813"/>
      <c r="CI51" s="814"/>
    </row>
    <row r="52" spans="1:87" ht="6" customHeight="1">
      <c r="A52" s="828" t="s">
        <v>399</v>
      </c>
      <c r="B52" s="829"/>
      <c r="C52" s="829"/>
      <c r="D52" s="829"/>
      <c r="E52" s="829"/>
      <c r="F52" s="829"/>
      <c r="G52" s="830"/>
      <c r="H52" s="837"/>
      <c r="I52" s="838"/>
      <c r="J52" s="838"/>
      <c r="K52" s="838"/>
      <c r="L52" s="838"/>
      <c r="M52" s="838"/>
      <c r="N52" s="838"/>
      <c r="O52" s="838"/>
      <c r="P52" s="838"/>
      <c r="Q52" s="838"/>
      <c r="R52" s="838"/>
      <c r="S52" s="838"/>
      <c r="T52" s="838"/>
      <c r="U52" s="838"/>
      <c r="V52" s="838"/>
      <c r="W52" s="838"/>
      <c r="X52" s="799"/>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7"/>
      <c r="AY52" s="797"/>
      <c r="AZ52" s="797"/>
      <c r="BA52" s="797"/>
      <c r="BB52" s="797"/>
      <c r="BC52" s="797"/>
      <c r="BD52" s="797"/>
      <c r="BE52" s="797"/>
      <c r="BF52" s="797"/>
      <c r="BG52" s="797"/>
      <c r="BH52" s="797"/>
      <c r="BI52" s="797"/>
      <c r="BJ52" s="797"/>
      <c r="BK52" s="797"/>
      <c r="BL52" s="797"/>
      <c r="BM52" s="797"/>
      <c r="BN52" s="797"/>
      <c r="BO52" s="797"/>
      <c r="BP52" s="797"/>
      <c r="BQ52" s="797"/>
      <c r="BR52" s="797"/>
      <c r="BS52" s="797"/>
      <c r="BT52" s="797"/>
      <c r="BU52" s="797"/>
      <c r="BV52" s="797"/>
      <c r="BW52" s="797"/>
      <c r="BX52" s="797"/>
      <c r="BY52" s="797"/>
      <c r="BZ52" s="797"/>
      <c r="CA52" s="797"/>
      <c r="CB52" s="797"/>
      <c r="CC52" s="796"/>
      <c r="CD52" s="796"/>
      <c r="CE52" s="796"/>
      <c r="CF52" s="796"/>
      <c r="CG52" s="798"/>
      <c r="CH52" s="799" t="s">
        <v>229</v>
      </c>
      <c r="CI52" s="800"/>
    </row>
    <row r="53" spans="1:87" ht="6" customHeight="1">
      <c r="A53" s="831"/>
      <c r="B53" s="832"/>
      <c r="C53" s="832"/>
      <c r="D53" s="832"/>
      <c r="E53" s="832"/>
      <c r="F53" s="832"/>
      <c r="G53" s="833"/>
      <c r="H53" s="819"/>
      <c r="I53" s="820"/>
      <c r="J53" s="820"/>
      <c r="K53" s="820"/>
      <c r="L53" s="820"/>
      <c r="M53" s="820"/>
      <c r="N53" s="820"/>
      <c r="O53" s="820"/>
      <c r="P53" s="820"/>
      <c r="Q53" s="820"/>
      <c r="R53" s="820"/>
      <c r="S53" s="820"/>
      <c r="T53" s="820"/>
      <c r="U53" s="820"/>
      <c r="V53" s="820"/>
      <c r="W53" s="820"/>
      <c r="X53" s="787"/>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791"/>
      <c r="AY53" s="791"/>
      <c r="AZ53" s="791"/>
      <c r="BA53" s="791"/>
      <c r="BB53" s="791"/>
      <c r="BC53" s="791"/>
      <c r="BD53" s="791"/>
      <c r="BE53" s="791"/>
      <c r="BF53" s="791"/>
      <c r="BG53" s="791"/>
      <c r="BH53" s="791"/>
      <c r="BI53" s="791"/>
      <c r="BJ53" s="791"/>
      <c r="BK53" s="791"/>
      <c r="BL53" s="791"/>
      <c r="BM53" s="791"/>
      <c r="BN53" s="791"/>
      <c r="BO53" s="791"/>
      <c r="BP53" s="791"/>
      <c r="BQ53" s="791"/>
      <c r="BR53" s="791"/>
      <c r="BS53" s="791"/>
      <c r="BT53" s="791"/>
      <c r="BU53" s="791"/>
      <c r="BV53" s="791"/>
      <c r="BW53" s="791"/>
      <c r="BX53" s="791"/>
      <c r="BY53" s="791"/>
      <c r="BZ53" s="791"/>
      <c r="CA53" s="791"/>
      <c r="CB53" s="791"/>
      <c r="CC53" s="783"/>
      <c r="CD53" s="783"/>
      <c r="CE53" s="783"/>
      <c r="CF53" s="783"/>
      <c r="CG53" s="784"/>
      <c r="CH53" s="787"/>
      <c r="CI53" s="788"/>
    </row>
    <row r="54" spans="1:87" ht="6" customHeight="1">
      <c r="A54" s="831"/>
      <c r="B54" s="832"/>
      <c r="C54" s="832"/>
      <c r="D54" s="832"/>
      <c r="E54" s="832"/>
      <c r="F54" s="832"/>
      <c r="G54" s="833"/>
      <c r="H54" s="819"/>
      <c r="I54" s="820"/>
      <c r="J54" s="820"/>
      <c r="K54" s="820"/>
      <c r="L54" s="820"/>
      <c r="M54" s="820"/>
      <c r="N54" s="820"/>
      <c r="O54" s="820"/>
      <c r="P54" s="820"/>
      <c r="Q54" s="820"/>
      <c r="R54" s="820"/>
      <c r="S54" s="820"/>
      <c r="T54" s="820"/>
      <c r="U54" s="820"/>
      <c r="V54" s="820"/>
      <c r="W54" s="820"/>
      <c r="X54" s="787"/>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1"/>
      <c r="AY54" s="791"/>
      <c r="AZ54" s="791"/>
      <c r="BA54" s="791"/>
      <c r="BB54" s="791"/>
      <c r="BC54" s="791"/>
      <c r="BD54" s="791"/>
      <c r="BE54" s="791"/>
      <c r="BF54" s="791"/>
      <c r="BG54" s="791"/>
      <c r="BH54" s="791"/>
      <c r="BI54" s="791"/>
      <c r="BJ54" s="791"/>
      <c r="BK54" s="791"/>
      <c r="BL54" s="791"/>
      <c r="BM54" s="791"/>
      <c r="BN54" s="791"/>
      <c r="BO54" s="791"/>
      <c r="BP54" s="791"/>
      <c r="BQ54" s="791"/>
      <c r="BR54" s="791"/>
      <c r="BS54" s="791"/>
      <c r="BT54" s="791"/>
      <c r="BU54" s="791"/>
      <c r="BV54" s="791"/>
      <c r="BW54" s="791"/>
      <c r="BX54" s="791"/>
      <c r="BY54" s="791"/>
      <c r="BZ54" s="791"/>
      <c r="CA54" s="791"/>
      <c r="CB54" s="791"/>
      <c r="CC54" s="783"/>
      <c r="CD54" s="783"/>
      <c r="CE54" s="783"/>
      <c r="CF54" s="783"/>
      <c r="CG54" s="784"/>
      <c r="CH54" s="787"/>
      <c r="CI54" s="788"/>
    </row>
    <row r="55" spans="1:87" ht="6" customHeight="1">
      <c r="A55" s="831"/>
      <c r="B55" s="832"/>
      <c r="C55" s="832"/>
      <c r="D55" s="832"/>
      <c r="E55" s="832"/>
      <c r="F55" s="832"/>
      <c r="G55" s="833"/>
      <c r="H55" s="819"/>
      <c r="I55" s="820"/>
      <c r="J55" s="820"/>
      <c r="K55" s="820"/>
      <c r="L55" s="820"/>
      <c r="M55" s="820"/>
      <c r="N55" s="820"/>
      <c r="O55" s="820"/>
      <c r="P55" s="820"/>
      <c r="Q55" s="820"/>
      <c r="R55" s="820"/>
      <c r="S55" s="820"/>
      <c r="T55" s="820"/>
      <c r="U55" s="820"/>
      <c r="V55" s="820"/>
      <c r="W55" s="820"/>
      <c r="X55" s="787"/>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791"/>
      <c r="AY55" s="791"/>
      <c r="AZ55" s="791"/>
      <c r="BA55" s="791"/>
      <c r="BB55" s="791"/>
      <c r="BC55" s="791"/>
      <c r="BD55" s="791"/>
      <c r="BE55" s="791"/>
      <c r="BF55" s="791"/>
      <c r="BG55" s="791"/>
      <c r="BH55" s="791"/>
      <c r="BI55" s="791"/>
      <c r="BJ55" s="791"/>
      <c r="BK55" s="791"/>
      <c r="BL55" s="791"/>
      <c r="BM55" s="791"/>
      <c r="BN55" s="791"/>
      <c r="BO55" s="791"/>
      <c r="BP55" s="791"/>
      <c r="BQ55" s="791"/>
      <c r="BR55" s="791"/>
      <c r="BS55" s="791"/>
      <c r="BT55" s="791"/>
      <c r="BU55" s="791"/>
      <c r="BV55" s="791"/>
      <c r="BW55" s="791"/>
      <c r="BX55" s="791"/>
      <c r="BY55" s="791"/>
      <c r="BZ55" s="791"/>
      <c r="CA55" s="791"/>
      <c r="CB55" s="791"/>
      <c r="CC55" s="783"/>
      <c r="CD55" s="783"/>
      <c r="CE55" s="783"/>
      <c r="CF55" s="783"/>
      <c r="CG55" s="784"/>
      <c r="CH55" s="787" t="s">
        <v>229</v>
      </c>
      <c r="CI55" s="788"/>
    </row>
    <row r="56" spans="1:87" ht="6" customHeight="1">
      <c r="A56" s="831"/>
      <c r="B56" s="832"/>
      <c r="C56" s="832"/>
      <c r="D56" s="832"/>
      <c r="E56" s="832"/>
      <c r="F56" s="832"/>
      <c r="G56" s="833"/>
      <c r="H56" s="819"/>
      <c r="I56" s="820"/>
      <c r="J56" s="820"/>
      <c r="K56" s="820"/>
      <c r="L56" s="820"/>
      <c r="M56" s="820"/>
      <c r="N56" s="820"/>
      <c r="O56" s="820"/>
      <c r="P56" s="820"/>
      <c r="Q56" s="820"/>
      <c r="R56" s="820"/>
      <c r="S56" s="820"/>
      <c r="T56" s="820"/>
      <c r="U56" s="820"/>
      <c r="V56" s="820"/>
      <c r="W56" s="820"/>
      <c r="X56" s="787"/>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1"/>
      <c r="AY56" s="791"/>
      <c r="AZ56" s="791"/>
      <c r="BA56" s="791"/>
      <c r="BB56" s="791"/>
      <c r="BC56" s="791"/>
      <c r="BD56" s="791"/>
      <c r="BE56" s="791"/>
      <c r="BF56" s="791"/>
      <c r="BG56" s="791"/>
      <c r="BH56" s="791"/>
      <c r="BI56" s="791"/>
      <c r="BJ56" s="791"/>
      <c r="BK56" s="791"/>
      <c r="BL56" s="791"/>
      <c r="BM56" s="791"/>
      <c r="BN56" s="791"/>
      <c r="BO56" s="791"/>
      <c r="BP56" s="791"/>
      <c r="BQ56" s="791"/>
      <c r="BR56" s="791"/>
      <c r="BS56" s="791"/>
      <c r="BT56" s="791"/>
      <c r="BU56" s="791"/>
      <c r="BV56" s="791"/>
      <c r="BW56" s="791"/>
      <c r="BX56" s="791"/>
      <c r="BY56" s="791"/>
      <c r="BZ56" s="791"/>
      <c r="CA56" s="791"/>
      <c r="CB56" s="791"/>
      <c r="CC56" s="783"/>
      <c r="CD56" s="783"/>
      <c r="CE56" s="783"/>
      <c r="CF56" s="783"/>
      <c r="CG56" s="784"/>
      <c r="CH56" s="787"/>
      <c r="CI56" s="788"/>
    </row>
    <row r="57" spans="1:87" ht="6" customHeight="1">
      <c r="A57" s="831"/>
      <c r="B57" s="832"/>
      <c r="C57" s="832"/>
      <c r="D57" s="832"/>
      <c r="E57" s="832"/>
      <c r="F57" s="832"/>
      <c r="G57" s="833"/>
      <c r="H57" s="819"/>
      <c r="I57" s="820"/>
      <c r="J57" s="820"/>
      <c r="K57" s="820"/>
      <c r="L57" s="820"/>
      <c r="M57" s="820"/>
      <c r="N57" s="820"/>
      <c r="O57" s="820"/>
      <c r="P57" s="820"/>
      <c r="Q57" s="820"/>
      <c r="R57" s="820"/>
      <c r="S57" s="820"/>
      <c r="T57" s="820"/>
      <c r="U57" s="820"/>
      <c r="V57" s="820"/>
      <c r="W57" s="820"/>
      <c r="X57" s="787"/>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1"/>
      <c r="AY57" s="791"/>
      <c r="AZ57" s="791"/>
      <c r="BA57" s="791"/>
      <c r="BB57" s="791"/>
      <c r="BC57" s="791"/>
      <c r="BD57" s="791"/>
      <c r="BE57" s="791"/>
      <c r="BF57" s="791"/>
      <c r="BG57" s="791"/>
      <c r="BH57" s="791"/>
      <c r="BI57" s="791"/>
      <c r="BJ57" s="791"/>
      <c r="BK57" s="791"/>
      <c r="BL57" s="791"/>
      <c r="BM57" s="791"/>
      <c r="BN57" s="791"/>
      <c r="BO57" s="791"/>
      <c r="BP57" s="791"/>
      <c r="BQ57" s="791"/>
      <c r="BR57" s="791"/>
      <c r="BS57" s="791"/>
      <c r="BT57" s="791"/>
      <c r="BU57" s="791"/>
      <c r="BV57" s="791"/>
      <c r="BW57" s="791"/>
      <c r="BX57" s="791"/>
      <c r="BY57" s="791"/>
      <c r="BZ57" s="791"/>
      <c r="CA57" s="791"/>
      <c r="CB57" s="791"/>
      <c r="CC57" s="783"/>
      <c r="CD57" s="783"/>
      <c r="CE57" s="783"/>
      <c r="CF57" s="783"/>
      <c r="CG57" s="784"/>
      <c r="CH57" s="787"/>
      <c r="CI57" s="788"/>
    </row>
    <row r="58" spans="1:87" ht="6" customHeight="1">
      <c r="A58" s="831"/>
      <c r="B58" s="832"/>
      <c r="C58" s="832"/>
      <c r="D58" s="832"/>
      <c r="E58" s="832"/>
      <c r="F58" s="832"/>
      <c r="G58" s="833"/>
      <c r="H58" s="819"/>
      <c r="I58" s="820"/>
      <c r="J58" s="820"/>
      <c r="K58" s="820"/>
      <c r="L58" s="820"/>
      <c r="M58" s="820"/>
      <c r="N58" s="820"/>
      <c r="O58" s="820"/>
      <c r="P58" s="820"/>
      <c r="Q58" s="820"/>
      <c r="R58" s="820"/>
      <c r="S58" s="820"/>
      <c r="T58" s="820"/>
      <c r="U58" s="820"/>
      <c r="V58" s="820"/>
      <c r="W58" s="820"/>
      <c r="X58" s="787"/>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1"/>
      <c r="AY58" s="791"/>
      <c r="AZ58" s="791"/>
      <c r="BA58" s="791"/>
      <c r="BB58" s="791"/>
      <c r="BC58" s="791"/>
      <c r="BD58" s="791"/>
      <c r="BE58" s="791"/>
      <c r="BF58" s="791"/>
      <c r="BG58" s="791"/>
      <c r="BH58" s="791"/>
      <c r="BI58" s="791"/>
      <c r="BJ58" s="791"/>
      <c r="BK58" s="791"/>
      <c r="BL58" s="791"/>
      <c r="BM58" s="791"/>
      <c r="BN58" s="791"/>
      <c r="BO58" s="791"/>
      <c r="BP58" s="791"/>
      <c r="BQ58" s="791"/>
      <c r="BR58" s="791"/>
      <c r="BS58" s="791"/>
      <c r="BT58" s="791"/>
      <c r="BU58" s="791"/>
      <c r="BV58" s="791"/>
      <c r="BW58" s="791"/>
      <c r="BX58" s="791"/>
      <c r="BY58" s="791"/>
      <c r="BZ58" s="791"/>
      <c r="CA58" s="791"/>
      <c r="CB58" s="791"/>
      <c r="CC58" s="783"/>
      <c r="CD58" s="783"/>
      <c r="CE58" s="783"/>
      <c r="CF58" s="783"/>
      <c r="CG58" s="784"/>
      <c r="CH58" s="787" t="s">
        <v>229</v>
      </c>
      <c r="CI58" s="788"/>
    </row>
    <row r="59" spans="1:87" ht="6" customHeight="1">
      <c r="A59" s="831"/>
      <c r="B59" s="832"/>
      <c r="C59" s="832"/>
      <c r="D59" s="832"/>
      <c r="E59" s="832"/>
      <c r="F59" s="832"/>
      <c r="G59" s="833"/>
      <c r="H59" s="819"/>
      <c r="I59" s="820"/>
      <c r="J59" s="820"/>
      <c r="K59" s="820"/>
      <c r="L59" s="820"/>
      <c r="M59" s="820"/>
      <c r="N59" s="820"/>
      <c r="O59" s="820"/>
      <c r="P59" s="820"/>
      <c r="Q59" s="820"/>
      <c r="R59" s="820"/>
      <c r="S59" s="820"/>
      <c r="T59" s="820"/>
      <c r="U59" s="820"/>
      <c r="V59" s="820"/>
      <c r="W59" s="820"/>
      <c r="X59" s="787"/>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1"/>
      <c r="AY59" s="791"/>
      <c r="AZ59" s="791"/>
      <c r="BA59" s="791"/>
      <c r="BB59" s="791"/>
      <c r="BC59" s="791"/>
      <c r="BD59" s="791"/>
      <c r="BE59" s="791"/>
      <c r="BF59" s="791"/>
      <c r="BG59" s="791"/>
      <c r="BH59" s="791"/>
      <c r="BI59" s="791"/>
      <c r="BJ59" s="791"/>
      <c r="BK59" s="791"/>
      <c r="BL59" s="791"/>
      <c r="BM59" s="791"/>
      <c r="BN59" s="791"/>
      <c r="BO59" s="791"/>
      <c r="BP59" s="791"/>
      <c r="BQ59" s="791"/>
      <c r="BR59" s="791"/>
      <c r="BS59" s="791"/>
      <c r="BT59" s="791"/>
      <c r="BU59" s="791"/>
      <c r="BV59" s="791"/>
      <c r="BW59" s="791"/>
      <c r="BX59" s="791"/>
      <c r="BY59" s="791"/>
      <c r="BZ59" s="791"/>
      <c r="CA59" s="791"/>
      <c r="CB59" s="791"/>
      <c r="CC59" s="783"/>
      <c r="CD59" s="783"/>
      <c r="CE59" s="783"/>
      <c r="CF59" s="783"/>
      <c r="CG59" s="784"/>
      <c r="CH59" s="787"/>
      <c r="CI59" s="788"/>
    </row>
    <row r="60" spans="1:87" ht="6" customHeight="1">
      <c r="A60" s="831"/>
      <c r="B60" s="832"/>
      <c r="C60" s="832"/>
      <c r="D60" s="832"/>
      <c r="E60" s="832"/>
      <c r="F60" s="832"/>
      <c r="G60" s="833"/>
      <c r="H60" s="819"/>
      <c r="I60" s="820"/>
      <c r="J60" s="820"/>
      <c r="K60" s="820"/>
      <c r="L60" s="820"/>
      <c r="M60" s="820"/>
      <c r="N60" s="820"/>
      <c r="O60" s="820"/>
      <c r="P60" s="820"/>
      <c r="Q60" s="820"/>
      <c r="R60" s="820"/>
      <c r="S60" s="820"/>
      <c r="T60" s="820"/>
      <c r="U60" s="820"/>
      <c r="V60" s="820"/>
      <c r="W60" s="820"/>
      <c r="X60" s="787"/>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791"/>
      <c r="AY60" s="791"/>
      <c r="AZ60" s="791"/>
      <c r="BA60" s="791"/>
      <c r="BB60" s="791"/>
      <c r="BC60" s="791"/>
      <c r="BD60" s="791"/>
      <c r="BE60" s="791"/>
      <c r="BF60" s="791"/>
      <c r="BG60" s="791"/>
      <c r="BH60" s="791"/>
      <c r="BI60" s="791"/>
      <c r="BJ60" s="791"/>
      <c r="BK60" s="791"/>
      <c r="BL60" s="791"/>
      <c r="BM60" s="791"/>
      <c r="BN60" s="791"/>
      <c r="BO60" s="791"/>
      <c r="BP60" s="791"/>
      <c r="BQ60" s="791"/>
      <c r="BR60" s="791"/>
      <c r="BS60" s="791"/>
      <c r="BT60" s="791"/>
      <c r="BU60" s="791"/>
      <c r="BV60" s="791"/>
      <c r="BW60" s="791"/>
      <c r="BX60" s="791"/>
      <c r="BY60" s="791"/>
      <c r="BZ60" s="791"/>
      <c r="CA60" s="791"/>
      <c r="CB60" s="791"/>
      <c r="CC60" s="783"/>
      <c r="CD60" s="783"/>
      <c r="CE60" s="783"/>
      <c r="CF60" s="783"/>
      <c r="CG60" s="784"/>
      <c r="CH60" s="787"/>
      <c r="CI60" s="788"/>
    </row>
    <row r="61" spans="1:87" ht="6" customHeight="1">
      <c r="A61" s="831"/>
      <c r="B61" s="832"/>
      <c r="C61" s="832"/>
      <c r="D61" s="832"/>
      <c r="E61" s="832"/>
      <c r="F61" s="832"/>
      <c r="G61" s="833"/>
      <c r="H61" s="819"/>
      <c r="I61" s="820"/>
      <c r="J61" s="820"/>
      <c r="K61" s="820"/>
      <c r="L61" s="820"/>
      <c r="M61" s="820"/>
      <c r="N61" s="820"/>
      <c r="O61" s="820"/>
      <c r="P61" s="820"/>
      <c r="Q61" s="820"/>
      <c r="R61" s="820"/>
      <c r="S61" s="820"/>
      <c r="T61" s="820"/>
      <c r="U61" s="820"/>
      <c r="V61" s="820"/>
      <c r="W61" s="820"/>
      <c r="X61" s="787"/>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791"/>
      <c r="AY61" s="791"/>
      <c r="AZ61" s="791"/>
      <c r="BA61" s="791"/>
      <c r="BB61" s="791"/>
      <c r="BC61" s="791"/>
      <c r="BD61" s="791"/>
      <c r="BE61" s="791"/>
      <c r="BF61" s="791"/>
      <c r="BG61" s="791"/>
      <c r="BH61" s="791"/>
      <c r="BI61" s="791"/>
      <c r="BJ61" s="791"/>
      <c r="BK61" s="791"/>
      <c r="BL61" s="791"/>
      <c r="BM61" s="791"/>
      <c r="BN61" s="791"/>
      <c r="BO61" s="791"/>
      <c r="BP61" s="791"/>
      <c r="BQ61" s="791"/>
      <c r="BR61" s="791"/>
      <c r="BS61" s="791"/>
      <c r="BT61" s="791"/>
      <c r="BU61" s="791"/>
      <c r="BV61" s="791"/>
      <c r="BW61" s="791"/>
      <c r="BX61" s="791"/>
      <c r="BY61" s="791"/>
      <c r="BZ61" s="791"/>
      <c r="CA61" s="791"/>
      <c r="CB61" s="791"/>
      <c r="CC61" s="783"/>
      <c r="CD61" s="783"/>
      <c r="CE61" s="783"/>
      <c r="CF61" s="783"/>
      <c r="CG61" s="784"/>
      <c r="CH61" s="787" t="s">
        <v>229</v>
      </c>
      <c r="CI61" s="788"/>
    </row>
    <row r="62" spans="1:87" ht="6" customHeight="1">
      <c r="A62" s="831"/>
      <c r="B62" s="832"/>
      <c r="C62" s="832"/>
      <c r="D62" s="832"/>
      <c r="E62" s="832"/>
      <c r="F62" s="832"/>
      <c r="G62" s="833"/>
      <c r="H62" s="819"/>
      <c r="I62" s="820"/>
      <c r="J62" s="820"/>
      <c r="K62" s="820"/>
      <c r="L62" s="820"/>
      <c r="M62" s="820"/>
      <c r="N62" s="820"/>
      <c r="O62" s="820"/>
      <c r="P62" s="820"/>
      <c r="Q62" s="820"/>
      <c r="R62" s="820"/>
      <c r="S62" s="820"/>
      <c r="T62" s="820"/>
      <c r="U62" s="820"/>
      <c r="V62" s="820"/>
      <c r="W62" s="820"/>
      <c r="X62" s="787"/>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791"/>
      <c r="AY62" s="791"/>
      <c r="AZ62" s="791"/>
      <c r="BA62" s="791"/>
      <c r="BB62" s="791"/>
      <c r="BC62" s="791"/>
      <c r="BD62" s="791"/>
      <c r="BE62" s="791"/>
      <c r="BF62" s="791"/>
      <c r="BG62" s="791"/>
      <c r="BH62" s="791"/>
      <c r="BI62" s="791"/>
      <c r="BJ62" s="791"/>
      <c r="BK62" s="791"/>
      <c r="BL62" s="791"/>
      <c r="BM62" s="791"/>
      <c r="BN62" s="791"/>
      <c r="BO62" s="791"/>
      <c r="BP62" s="791"/>
      <c r="BQ62" s="791"/>
      <c r="BR62" s="791"/>
      <c r="BS62" s="791"/>
      <c r="BT62" s="791"/>
      <c r="BU62" s="791"/>
      <c r="BV62" s="791"/>
      <c r="BW62" s="791"/>
      <c r="BX62" s="791"/>
      <c r="BY62" s="791"/>
      <c r="BZ62" s="791"/>
      <c r="CA62" s="791"/>
      <c r="CB62" s="791"/>
      <c r="CC62" s="783"/>
      <c r="CD62" s="783"/>
      <c r="CE62" s="783"/>
      <c r="CF62" s="783"/>
      <c r="CG62" s="784"/>
      <c r="CH62" s="787"/>
      <c r="CI62" s="788"/>
    </row>
    <row r="63" spans="1:87" ht="6" customHeight="1">
      <c r="A63" s="834"/>
      <c r="B63" s="835"/>
      <c r="C63" s="835"/>
      <c r="D63" s="835"/>
      <c r="E63" s="835"/>
      <c r="F63" s="835"/>
      <c r="G63" s="836"/>
      <c r="H63" s="821"/>
      <c r="I63" s="822"/>
      <c r="J63" s="822"/>
      <c r="K63" s="822"/>
      <c r="L63" s="822"/>
      <c r="M63" s="822"/>
      <c r="N63" s="822"/>
      <c r="O63" s="822"/>
      <c r="P63" s="822"/>
      <c r="Q63" s="822"/>
      <c r="R63" s="822"/>
      <c r="S63" s="822"/>
      <c r="T63" s="822"/>
      <c r="U63" s="822"/>
      <c r="V63" s="822"/>
      <c r="W63" s="822"/>
      <c r="X63" s="823"/>
      <c r="Y63" s="824"/>
      <c r="Z63" s="824"/>
      <c r="AA63" s="824"/>
      <c r="AB63" s="824"/>
      <c r="AC63" s="824"/>
      <c r="AD63" s="824"/>
      <c r="AE63" s="824"/>
      <c r="AF63" s="824"/>
      <c r="AG63" s="824"/>
      <c r="AH63" s="824"/>
      <c r="AI63" s="824"/>
      <c r="AJ63" s="824"/>
      <c r="AK63" s="824"/>
      <c r="AL63" s="824"/>
      <c r="AM63" s="824"/>
      <c r="AN63" s="824"/>
      <c r="AO63" s="824"/>
      <c r="AP63" s="824"/>
      <c r="AQ63" s="824"/>
      <c r="AR63" s="824"/>
      <c r="AS63" s="824"/>
      <c r="AT63" s="824"/>
      <c r="AU63" s="824"/>
      <c r="AV63" s="824"/>
      <c r="AW63" s="824"/>
      <c r="AX63" s="824"/>
      <c r="AY63" s="824"/>
      <c r="AZ63" s="824"/>
      <c r="BA63" s="824"/>
      <c r="BB63" s="824"/>
      <c r="BC63" s="824"/>
      <c r="BD63" s="824"/>
      <c r="BE63" s="824"/>
      <c r="BF63" s="824"/>
      <c r="BG63" s="824"/>
      <c r="BH63" s="824"/>
      <c r="BI63" s="824"/>
      <c r="BJ63" s="824"/>
      <c r="BK63" s="824"/>
      <c r="BL63" s="824"/>
      <c r="BM63" s="824"/>
      <c r="BN63" s="824"/>
      <c r="BO63" s="824"/>
      <c r="BP63" s="824"/>
      <c r="BQ63" s="824"/>
      <c r="BR63" s="824"/>
      <c r="BS63" s="824"/>
      <c r="BT63" s="824"/>
      <c r="BU63" s="824"/>
      <c r="BV63" s="824"/>
      <c r="BW63" s="824"/>
      <c r="BX63" s="824"/>
      <c r="BY63" s="824"/>
      <c r="BZ63" s="824"/>
      <c r="CA63" s="824"/>
      <c r="CB63" s="824"/>
      <c r="CC63" s="825"/>
      <c r="CD63" s="825"/>
      <c r="CE63" s="825"/>
      <c r="CF63" s="825"/>
      <c r="CG63" s="826"/>
      <c r="CH63" s="823"/>
      <c r="CI63" s="827"/>
    </row>
    <row r="64" spans="1:87" ht="6" customHeight="1">
      <c r="A64" s="801" t="s">
        <v>225</v>
      </c>
      <c r="B64" s="802"/>
      <c r="C64" s="802"/>
      <c r="D64" s="803"/>
      <c r="E64" s="809" t="s">
        <v>226</v>
      </c>
      <c r="F64" s="809"/>
      <c r="G64" s="809"/>
      <c r="H64" s="809"/>
      <c r="I64" s="809"/>
      <c r="J64" s="809"/>
      <c r="K64" s="809"/>
      <c r="L64" s="809"/>
      <c r="M64" s="809"/>
      <c r="N64" s="809"/>
      <c r="O64" s="809"/>
      <c r="P64" s="809"/>
      <c r="Q64" s="809"/>
      <c r="R64" s="809"/>
      <c r="S64" s="809"/>
      <c r="T64" s="809"/>
      <c r="U64" s="809"/>
      <c r="V64" s="809"/>
      <c r="W64" s="809"/>
      <c r="X64" s="810"/>
      <c r="Y64" s="815" t="s">
        <v>227</v>
      </c>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11"/>
      <c r="AV64" s="811"/>
      <c r="AW64" s="811"/>
      <c r="AX64" s="811"/>
      <c r="AY64" s="811"/>
      <c r="AZ64" s="811"/>
      <c r="BA64" s="811"/>
      <c r="BB64" s="811"/>
      <c r="BC64" s="811"/>
      <c r="BD64" s="811"/>
      <c r="BE64" s="811"/>
      <c r="BF64" s="811"/>
      <c r="BG64" s="809"/>
      <c r="BH64" s="809"/>
      <c r="BI64" s="809"/>
      <c r="BJ64" s="809"/>
      <c r="BK64" s="809"/>
      <c r="BL64" s="809"/>
      <c r="BM64" s="809"/>
      <c r="BN64" s="809"/>
      <c r="BO64" s="809"/>
      <c r="BP64" s="809"/>
      <c r="BQ64" s="809"/>
      <c r="BR64" s="809"/>
      <c r="BS64" s="809"/>
      <c r="BT64" s="809"/>
      <c r="BU64" s="809"/>
      <c r="BV64" s="809"/>
      <c r="BW64" s="809"/>
      <c r="BX64" s="809"/>
      <c r="BY64" s="809"/>
      <c r="BZ64" s="809"/>
      <c r="CA64" s="809"/>
      <c r="CB64" s="810"/>
      <c r="CC64" s="815" t="s">
        <v>23</v>
      </c>
      <c r="CD64" s="809"/>
      <c r="CE64" s="809"/>
      <c r="CF64" s="809"/>
      <c r="CG64" s="809"/>
      <c r="CH64" s="809"/>
      <c r="CI64" s="810"/>
    </row>
    <row r="65" spans="1:87" ht="6" customHeight="1">
      <c r="A65" s="804"/>
      <c r="B65" s="805"/>
      <c r="C65" s="805"/>
      <c r="D65" s="806"/>
      <c r="E65" s="811"/>
      <c r="F65" s="811"/>
      <c r="G65" s="811"/>
      <c r="H65" s="811"/>
      <c r="I65" s="811"/>
      <c r="J65" s="811"/>
      <c r="K65" s="811"/>
      <c r="L65" s="811"/>
      <c r="M65" s="811"/>
      <c r="N65" s="811"/>
      <c r="O65" s="811"/>
      <c r="P65" s="811"/>
      <c r="Q65" s="811"/>
      <c r="R65" s="811"/>
      <c r="S65" s="811"/>
      <c r="T65" s="811"/>
      <c r="U65" s="811"/>
      <c r="V65" s="811"/>
      <c r="W65" s="811"/>
      <c r="X65" s="812"/>
      <c r="Y65" s="816"/>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1"/>
      <c r="AY65" s="811"/>
      <c r="AZ65" s="811"/>
      <c r="BA65" s="811"/>
      <c r="BB65" s="811"/>
      <c r="BC65" s="811"/>
      <c r="BD65" s="811"/>
      <c r="BE65" s="811"/>
      <c r="BF65" s="811"/>
      <c r="BG65" s="811"/>
      <c r="BH65" s="811"/>
      <c r="BI65" s="811"/>
      <c r="BJ65" s="811"/>
      <c r="BK65" s="811"/>
      <c r="BL65" s="811"/>
      <c r="BM65" s="811"/>
      <c r="BN65" s="811"/>
      <c r="BO65" s="811"/>
      <c r="BP65" s="811"/>
      <c r="BQ65" s="811"/>
      <c r="BR65" s="811"/>
      <c r="BS65" s="811"/>
      <c r="BT65" s="811"/>
      <c r="BU65" s="811"/>
      <c r="BV65" s="811"/>
      <c r="BW65" s="811"/>
      <c r="BX65" s="811"/>
      <c r="BY65" s="811"/>
      <c r="BZ65" s="811"/>
      <c r="CA65" s="811"/>
      <c r="CB65" s="812"/>
      <c r="CC65" s="816"/>
      <c r="CD65" s="811"/>
      <c r="CE65" s="811"/>
      <c r="CF65" s="811"/>
      <c r="CG65" s="811"/>
      <c r="CH65" s="811"/>
      <c r="CI65" s="812"/>
    </row>
    <row r="66" spans="1:87" ht="6" customHeight="1">
      <c r="A66" s="804"/>
      <c r="B66" s="805"/>
      <c r="C66" s="805"/>
      <c r="D66" s="806"/>
      <c r="E66" s="813"/>
      <c r="F66" s="813"/>
      <c r="G66" s="813"/>
      <c r="H66" s="813"/>
      <c r="I66" s="813"/>
      <c r="J66" s="813"/>
      <c r="K66" s="813"/>
      <c r="L66" s="813"/>
      <c r="M66" s="813"/>
      <c r="N66" s="813"/>
      <c r="O66" s="813"/>
      <c r="P66" s="813"/>
      <c r="Q66" s="813"/>
      <c r="R66" s="813"/>
      <c r="S66" s="813"/>
      <c r="T66" s="813"/>
      <c r="U66" s="813"/>
      <c r="V66" s="813"/>
      <c r="W66" s="813"/>
      <c r="X66" s="814"/>
      <c r="Y66" s="817"/>
      <c r="Z66" s="813"/>
      <c r="AA66" s="813"/>
      <c r="AB66" s="813"/>
      <c r="AC66" s="813"/>
      <c r="AD66" s="813"/>
      <c r="AE66" s="813"/>
      <c r="AF66" s="813"/>
      <c r="AG66" s="813"/>
      <c r="AH66" s="813"/>
      <c r="AI66" s="813"/>
      <c r="AJ66" s="813"/>
      <c r="AK66" s="813"/>
      <c r="AL66" s="813"/>
      <c r="AM66" s="813"/>
      <c r="AN66" s="813"/>
      <c r="AO66" s="813"/>
      <c r="AP66" s="813"/>
      <c r="AQ66" s="813"/>
      <c r="AR66" s="813"/>
      <c r="AS66" s="813"/>
      <c r="AT66" s="813"/>
      <c r="AU66" s="813"/>
      <c r="AV66" s="813"/>
      <c r="AW66" s="813"/>
      <c r="AX66" s="813"/>
      <c r="AY66" s="813"/>
      <c r="AZ66" s="813"/>
      <c r="BA66" s="813"/>
      <c r="BB66" s="813"/>
      <c r="BC66" s="813"/>
      <c r="BD66" s="813"/>
      <c r="BE66" s="813"/>
      <c r="BF66" s="813"/>
      <c r="BG66" s="813"/>
      <c r="BH66" s="813"/>
      <c r="BI66" s="813"/>
      <c r="BJ66" s="813"/>
      <c r="BK66" s="813"/>
      <c r="BL66" s="813"/>
      <c r="BM66" s="813"/>
      <c r="BN66" s="813"/>
      <c r="BO66" s="813"/>
      <c r="BP66" s="813"/>
      <c r="BQ66" s="813"/>
      <c r="BR66" s="813"/>
      <c r="BS66" s="813"/>
      <c r="BT66" s="813"/>
      <c r="BU66" s="813"/>
      <c r="BV66" s="813"/>
      <c r="BW66" s="813"/>
      <c r="BX66" s="813"/>
      <c r="BY66" s="813"/>
      <c r="BZ66" s="813"/>
      <c r="CA66" s="813"/>
      <c r="CB66" s="814"/>
      <c r="CC66" s="817"/>
      <c r="CD66" s="813"/>
      <c r="CE66" s="813"/>
      <c r="CF66" s="813"/>
      <c r="CG66" s="813"/>
      <c r="CH66" s="813"/>
      <c r="CI66" s="814"/>
    </row>
    <row r="67" spans="1:87" ht="6" customHeight="1">
      <c r="A67" s="804"/>
      <c r="B67" s="805"/>
      <c r="C67" s="805"/>
      <c r="D67" s="806"/>
      <c r="E67" s="793" t="s">
        <v>228</v>
      </c>
      <c r="F67" s="793"/>
      <c r="G67" s="793"/>
      <c r="H67" s="796"/>
      <c r="I67" s="796"/>
      <c r="J67" s="796"/>
      <c r="K67" s="796"/>
      <c r="L67" s="796"/>
      <c r="M67" s="796"/>
      <c r="N67" s="796"/>
      <c r="O67" s="796"/>
      <c r="P67" s="796"/>
      <c r="Q67" s="796"/>
      <c r="R67" s="796"/>
      <c r="S67" s="796"/>
      <c r="T67" s="796"/>
      <c r="U67" s="796"/>
      <c r="V67" s="796"/>
      <c r="W67" s="796"/>
      <c r="X67" s="796"/>
      <c r="Y67" s="818"/>
      <c r="Z67" s="818"/>
      <c r="AA67" s="818"/>
      <c r="AB67" s="818"/>
      <c r="AC67" s="818"/>
      <c r="AD67" s="818"/>
      <c r="AE67" s="818"/>
      <c r="AF67" s="818"/>
      <c r="AG67" s="818"/>
      <c r="AH67" s="818"/>
      <c r="AI67" s="818"/>
      <c r="AJ67" s="818"/>
      <c r="AK67" s="818"/>
      <c r="AL67" s="818"/>
      <c r="AM67" s="818"/>
      <c r="AN67" s="818"/>
      <c r="AO67" s="818"/>
      <c r="AP67" s="818"/>
      <c r="AQ67" s="818"/>
      <c r="AR67" s="818"/>
      <c r="AS67" s="818"/>
      <c r="AT67" s="818"/>
      <c r="AU67" s="818"/>
      <c r="AV67" s="818"/>
      <c r="AW67" s="818"/>
      <c r="AX67" s="818"/>
      <c r="AY67" s="818"/>
      <c r="AZ67" s="818"/>
      <c r="BA67" s="818"/>
      <c r="BB67" s="818"/>
      <c r="BC67" s="818"/>
      <c r="BD67" s="818"/>
      <c r="BE67" s="818"/>
      <c r="BF67" s="818"/>
      <c r="BG67" s="818"/>
      <c r="BH67" s="818"/>
      <c r="BI67" s="818"/>
      <c r="BJ67" s="818"/>
      <c r="BK67" s="818"/>
      <c r="BL67" s="818"/>
      <c r="BM67" s="818"/>
      <c r="BN67" s="818"/>
      <c r="BO67" s="818"/>
      <c r="BP67" s="818"/>
      <c r="BQ67" s="818"/>
      <c r="BR67" s="818"/>
      <c r="BS67" s="818"/>
      <c r="BT67" s="818"/>
      <c r="BU67" s="818"/>
      <c r="BV67" s="818"/>
      <c r="BW67" s="818"/>
      <c r="BX67" s="818"/>
      <c r="BY67" s="818"/>
      <c r="BZ67" s="818"/>
      <c r="CA67" s="818"/>
      <c r="CB67" s="818"/>
      <c r="CC67" s="796"/>
      <c r="CD67" s="796"/>
      <c r="CE67" s="796"/>
      <c r="CF67" s="796"/>
      <c r="CG67" s="798"/>
      <c r="CH67" s="799" t="s">
        <v>229</v>
      </c>
      <c r="CI67" s="800"/>
    </row>
    <row r="68" spans="1:87" ht="6" customHeight="1">
      <c r="A68" s="804"/>
      <c r="B68" s="805"/>
      <c r="C68" s="805"/>
      <c r="D68" s="806"/>
      <c r="E68" s="794"/>
      <c r="F68" s="794"/>
      <c r="G68" s="794"/>
      <c r="H68" s="783"/>
      <c r="I68" s="783"/>
      <c r="J68" s="783"/>
      <c r="K68" s="783"/>
      <c r="L68" s="783"/>
      <c r="M68" s="783"/>
      <c r="N68" s="783"/>
      <c r="O68" s="783"/>
      <c r="P68" s="783"/>
      <c r="Q68" s="783"/>
      <c r="R68" s="783"/>
      <c r="S68" s="783"/>
      <c r="T68" s="783"/>
      <c r="U68" s="783"/>
      <c r="V68" s="783"/>
      <c r="W68" s="783"/>
      <c r="X68" s="783"/>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791"/>
      <c r="AY68" s="791"/>
      <c r="AZ68" s="791"/>
      <c r="BA68" s="791"/>
      <c r="BB68" s="791"/>
      <c r="BC68" s="791"/>
      <c r="BD68" s="791"/>
      <c r="BE68" s="791"/>
      <c r="BF68" s="791"/>
      <c r="BG68" s="791"/>
      <c r="BH68" s="791"/>
      <c r="BI68" s="791"/>
      <c r="BJ68" s="791"/>
      <c r="BK68" s="791"/>
      <c r="BL68" s="791"/>
      <c r="BM68" s="791"/>
      <c r="BN68" s="791"/>
      <c r="BO68" s="791"/>
      <c r="BP68" s="791"/>
      <c r="BQ68" s="791"/>
      <c r="BR68" s="791"/>
      <c r="BS68" s="791"/>
      <c r="BT68" s="791"/>
      <c r="BU68" s="791"/>
      <c r="BV68" s="791"/>
      <c r="BW68" s="791"/>
      <c r="BX68" s="791"/>
      <c r="BY68" s="791"/>
      <c r="BZ68" s="791"/>
      <c r="CA68" s="791"/>
      <c r="CB68" s="791"/>
      <c r="CC68" s="783"/>
      <c r="CD68" s="783"/>
      <c r="CE68" s="783"/>
      <c r="CF68" s="783"/>
      <c r="CG68" s="784"/>
      <c r="CH68" s="787"/>
      <c r="CI68" s="788"/>
    </row>
    <row r="69" spans="1:87" ht="6" customHeight="1">
      <c r="A69" s="804"/>
      <c r="B69" s="805"/>
      <c r="C69" s="805"/>
      <c r="D69" s="806"/>
      <c r="E69" s="794"/>
      <c r="F69" s="794"/>
      <c r="G69" s="794"/>
      <c r="H69" s="783"/>
      <c r="I69" s="783"/>
      <c r="J69" s="783"/>
      <c r="K69" s="783"/>
      <c r="L69" s="783"/>
      <c r="M69" s="783"/>
      <c r="N69" s="783"/>
      <c r="O69" s="783"/>
      <c r="P69" s="783"/>
      <c r="Q69" s="783"/>
      <c r="R69" s="783"/>
      <c r="S69" s="783"/>
      <c r="T69" s="783"/>
      <c r="U69" s="783"/>
      <c r="V69" s="783"/>
      <c r="W69" s="783"/>
      <c r="X69" s="783"/>
      <c r="Y69" s="791"/>
      <c r="Z69" s="791"/>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791"/>
      <c r="AY69" s="791"/>
      <c r="AZ69" s="791"/>
      <c r="BA69" s="791"/>
      <c r="BB69" s="791"/>
      <c r="BC69" s="791"/>
      <c r="BD69" s="791"/>
      <c r="BE69" s="791"/>
      <c r="BF69" s="791"/>
      <c r="BG69" s="791"/>
      <c r="BH69" s="791"/>
      <c r="BI69" s="791"/>
      <c r="BJ69" s="791"/>
      <c r="BK69" s="791"/>
      <c r="BL69" s="791"/>
      <c r="BM69" s="791"/>
      <c r="BN69" s="791"/>
      <c r="BO69" s="791"/>
      <c r="BP69" s="791"/>
      <c r="BQ69" s="791"/>
      <c r="BR69" s="791"/>
      <c r="BS69" s="791"/>
      <c r="BT69" s="791"/>
      <c r="BU69" s="791"/>
      <c r="BV69" s="791"/>
      <c r="BW69" s="791"/>
      <c r="BX69" s="791"/>
      <c r="BY69" s="791"/>
      <c r="BZ69" s="791"/>
      <c r="CA69" s="791"/>
      <c r="CB69" s="791"/>
      <c r="CC69" s="783"/>
      <c r="CD69" s="783"/>
      <c r="CE69" s="783"/>
      <c r="CF69" s="783"/>
      <c r="CG69" s="784"/>
      <c r="CH69" s="787"/>
      <c r="CI69" s="788"/>
    </row>
    <row r="70" spans="1:87" ht="6" customHeight="1">
      <c r="A70" s="804"/>
      <c r="B70" s="805"/>
      <c r="C70" s="805"/>
      <c r="D70" s="806"/>
      <c r="E70" s="794"/>
      <c r="F70" s="794"/>
      <c r="G70" s="794"/>
      <c r="H70" s="783"/>
      <c r="I70" s="783"/>
      <c r="J70" s="783"/>
      <c r="K70" s="783"/>
      <c r="L70" s="783"/>
      <c r="M70" s="783"/>
      <c r="N70" s="783"/>
      <c r="O70" s="783"/>
      <c r="P70" s="783"/>
      <c r="Q70" s="783"/>
      <c r="R70" s="783"/>
      <c r="S70" s="783"/>
      <c r="T70" s="783"/>
      <c r="U70" s="783"/>
      <c r="V70" s="783"/>
      <c r="W70" s="783"/>
      <c r="X70" s="783"/>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1"/>
      <c r="AY70" s="791"/>
      <c r="AZ70" s="791"/>
      <c r="BA70" s="791"/>
      <c r="BB70" s="791"/>
      <c r="BC70" s="791"/>
      <c r="BD70" s="791"/>
      <c r="BE70" s="791"/>
      <c r="BF70" s="791"/>
      <c r="BG70" s="791"/>
      <c r="BH70" s="791"/>
      <c r="BI70" s="791"/>
      <c r="BJ70" s="791"/>
      <c r="BK70" s="791"/>
      <c r="BL70" s="791"/>
      <c r="BM70" s="791"/>
      <c r="BN70" s="791"/>
      <c r="BO70" s="791"/>
      <c r="BP70" s="791"/>
      <c r="BQ70" s="791"/>
      <c r="BR70" s="791"/>
      <c r="BS70" s="791"/>
      <c r="BT70" s="791"/>
      <c r="BU70" s="791"/>
      <c r="BV70" s="791"/>
      <c r="BW70" s="791"/>
      <c r="BX70" s="791"/>
      <c r="BY70" s="791"/>
      <c r="BZ70" s="791"/>
      <c r="CA70" s="791"/>
      <c r="CB70" s="791"/>
      <c r="CC70" s="783"/>
      <c r="CD70" s="783"/>
      <c r="CE70" s="783"/>
      <c r="CF70" s="783"/>
      <c r="CG70" s="784"/>
      <c r="CH70" s="787" t="s">
        <v>229</v>
      </c>
      <c r="CI70" s="788"/>
    </row>
    <row r="71" spans="1:87" ht="6" customHeight="1">
      <c r="A71" s="804"/>
      <c r="B71" s="805"/>
      <c r="C71" s="805"/>
      <c r="D71" s="806"/>
      <c r="E71" s="794"/>
      <c r="F71" s="794"/>
      <c r="G71" s="794"/>
      <c r="H71" s="783"/>
      <c r="I71" s="783"/>
      <c r="J71" s="783"/>
      <c r="K71" s="783"/>
      <c r="L71" s="783"/>
      <c r="M71" s="783"/>
      <c r="N71" s="783"/>
      <c r="O71" s="783"/>
      <c r="P71" s="783"/>
      <c r="Q71" s="783"/>
      <c r="R71" s="783"/>
      <c r="S71" s="783"/>
      <c r="T71" s="783"/>
      <c r="U71" s="783"/>
      <c r="V71" s="783"/>
      <c r="W71" s="783"/>
      <c r="X71" s="783"/>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1"/>
      <c r="AY71" s="791"/>
      <c r="AZ71" s="791"/>
      <c r="BA71" s="791"/>
      <c r="BB71" s="791"/>
      <c r="BC71" s="791"/>
      <c r="BD71" s="791"/>
      <c r="BE71" s="791"/>
      <c r="BF71" s="791"/>
      <c r="BG71" s="791"/>
      <c r="BH71" s="791"/>
      <c r="BI71" s="791"/>
      <c r="BJ71" s="791"/>
      <c r="BK71" s="791"/>
      <c r="BL71" s="791"/>
      <c r="BM71" s="791"/>
      <c r="BN71" s="791"/>
      <c r="BO71" s="791"/>
      <c r="BP71" s="791"/>
      <c r="BQ71" s="791"/>
      <c r="BR71" s="791"/>
      <c r="BS71" s="791"/>
      <c r="BT71" s="791"/>
      <c r="BU71" s="791"/>
      <c r="BV71" s="791"/>
      <c r="BW71" s="791"/>
      <c r="BX71" s="791"/>
      <c r="BY71" s="791"/>
      <c r="BZ71" s="791"/>
      <c r="CA71" s="791"/>
      <c r="CB71" s="791"/>
      <c r="CC71" s="783"/>
      <c r="CD71" s="783"/>
      <c r="CE71" s="783"/>
      <c r="CF71" s="783"/>
      <c r="CG71" s="784"/>
      <c r="CH71" s="787"/>
      <c r="CI71" s="788"/>
    </row>
    <row r="72" spans="1:87" ht="6" customHeight="1">
      <c r="A72" s="804"/>
      <c r="B72" s="805"/>
      <c r="C72" s="805"/>
      <c r="D72" s="806"/>
      <c r="E72" s="794"/>
      <c r="F72" s="794"/>
      <c r="G72" s="794"/>
      <c r="H72" s="783"/>
      <c r="I72" s="783"/>
      <c r="J72" s="783"/>
      <c r="K72" s="783"/>
      <c r="L72" s="783"/>
      <c r="M72" s="783"/>
      <c r="N72" s="783"/>
      <c r="O72" s="783"/>
      <c r="P72" s="783"/>
      <c r="Q72" s="783"/>
      <c r="R72" s="783"/>
      <c r="S72" s="783"/>
      <c r="T72" s="783"/>
      <c r="U72" s="783"/>
      <c r="V72" s="783"/>
      <c r="W72" s="783"/>
      <c r="X72" s="783"/>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791"/>
      <c r="AY72" s="791"/>
      <c r="AZ72" s="791"/>
      <c r="BA72" s="791"/>
      <c r="BB72" s="791"/>
      <c r="BC72" s="791"/>
      <c r="BD72" s="791"/>
      <c r="BE72" s="791"/>
      <c r="BF72" s="791"/>
      <c r="BG72" s="791"/>
      <c r="BH72" s="791"/>
      <c r="BI72" s="791"/>
      <c r="BJ72" s="791"/>
      <c r="BK72" s="791"/>
      <c r="BL72" s="791"/>
      <c r="BM72" s="791"/>
      <c r="BN72" s="791"/>
      <c r="BO72" s="791"/>
      <c r="BP72" s="791"/>
      <c r="BQ72" s="791"/>
      <c r="BR72" s="791"/>
      <c r="BS72" s="791"/>
      <c r="BT72" s="791"/>
      <c r="BU72" s="791"/>
      <c r="BV72" s="791"/>
      <c r="BW72" s="791"/>
      <c r="BX72" s="791"/>
      <c r="BY72" s="791"/>
      <c r="BZ72" s="791"/>
      <c r="CA72" s="791"/>
      <c r="CB72" s="791"/>
      <c r="CC72" s="783"/>
      <c r="CD72" s="783"/>
      <c r="CE72" s="783"/>
      <c r="CF72" s="783"/>
      <c r="CG72" s="784"/>
      <c r="CH72" s="787"/>
      <c r="CI72" s="788"/>
    </row>
    <row r="73" spans="1:87" ht="6" customHeight="1">
      <c r="A73" s="804"/>
      <c r="B73" s="805"/>
      <c r="C73" s="805"/>
      <c r="D73" s="806"/>
      <c r="E73" s="794"/>
      <c r="F73" s="794"/>
      <c r="G73" s="794"/>
      <c r="H73" s="783"/>
      <c r="I73" s="783"/>
      <c r="J73" s="783"/>
      <c r="K73" s="783"/>
      <c r="L73" s="783"/>
      <c r="M73" s="783"/>
      <c r="N73" s="783"/>
      <c r="O73" s="783"/>
      <c r="P73" s="783"/>
      <c r="Q73" s="783"/>
      <c r="R73" s="783"/>
      <c r="S73" s="783"/>
      <c r="T73" s="783"/>
      <c r="U73" s="783"/>
      <c r="V73" s="783"/>
      <c r="W73" s="783"/>
      <c r="X73" s="783"/>
      <c r="Y73" s="791"/>
      <c r="Z73" s="791"/>
      <c r="AA73" s="791"/>
      <c r="AB73" s="791"/>
      <c r="AC73" s="791"/>
      <c r="AD73" s="791"/>
      <c r="AE73" s="791"/>
      <c r="AF73" s="791"/>
      <c r="AG73" s="791"/>
      <c r="AH73" s="791"/>
      <c r="AI73" s="791"/>
      <c r="AJ73" s="791"/>
      <c r="AK73" s="791"/>
      <c r="AL73" s="791"/>
      <c r="AM73" s="791"/>
      <c r="AN73" s="791"/>
      <c r="AO73" s="791"/>
      <c r="AP73" s="791"/>
      <c r="AQ73" s="791"/>
      <c r="AR73" s="791"/>
      <c r="AS73" s="791"/>
      <c r="AT73" s="791"/>
      <c r="AU73" s="791"/>
      <c r="AV73" s="791"/>
      <c r="AW73" s="791"/>
      <c r="AX73" s="791"/>
      <c r="AY73" s="791"/>
      <c r="AZ73" s="791"/>
      <c r="BA73" s="791"/>
      <c r="BB73" s="791"/>
      <c r="BC73" s="791"/>
      <c r="BD73" s="791"/>
      <c r="BE73" s="791"/>
      <c r="BF73" s="791"/>
      <c r="BG73" s="791"/>
      <c r="BH73" s="791"/>
      <c r="BI73" s="791"/>
      <c r="BJ73" s="791"/>
      <c r="BK73" s="791"/>
      <c r="BL73" s="791"/>
      <c r="BM73" s="791"/>
      <c r="BN73" s="791"/>
      <c r="BO73" s="791"/>
      <c r="BP73" s="791"/>
      <c r="BQ73" s="791"/>
      <c r="BR73" s="791"/>
      <c r="BS73" s="791"/>
      <c r="BT73" s="791"/>
      <c r="BU73" s="791"/>
      <c r="BV73" s="791"/>
      <c r="BW73" s="791"/>
      <c r="BX73" s="791"/>
      <c r="BY73" s="791"/>
      <c r="BZ73" s="791"/>
      <c r="CA73" s="791"/>
      <c r="CB73" s="791"/>
      <c r="CC73" s="783"/>
      <c r="CD73" s="783"/>
      <c r="CE73" s="783"/>
      <c r="CF73" s="783"/>
      <c r="CG73" s="784"/>
      <c r="CH73" s="787" t="s">
        <v>229</v>
      </c>
      <c r="CI73" s="788"/>
    </row>
    <row r="74" spans="1:87" ht="6" customHeight="1">
      <c r="A74" s="804"/>
      <c r="B74" s="805"/>
      <c r="C74" s="805"/>
      <c r="D74" s="806"/>
      <c r="E74" s="794"/>
      <c r="F74" s="794"/>
      <c r="G74" s="794"/>
      <c r="H74" s="783"/>
      <c r="I74" s="783"/>
      <c r="J74" s="783"/>
      <c r="K74" s="783"/>
      <c r="L74" s="783"/>
      <c r="M74" s="783"/>
      <c r="N74" s="783"/>
      <c r="O74" s="783"/>
      <c r="P74" s="783"/>
      <c r="Q74" s="783"/>
      <c r="R74" s="783"/>
      <c r="S74" s="783"/>
      <c r="T74" s="783"/>
      <c r="U74" s="783"/>
      <c r="V74" s="783"/>
      <c r="W74" s="783"/>
      <c r="X74" s="783"/>
      <c r="Y74" s="791"/>
      <c r="Z74" s="791"/>
      <c r="AA74" s="791"/>
      <c r="AB74" s="791"/>
      <c r="AC74" s="791"/>
      <c r="AD74" s="791"/>
      <c r="AE74" s="791"/>
      <c r="AF74" s="791"/>
      <c r="AG74" s="791"/>
      <c r="AH74" s="791"/>
      <c r="AI74" s="791"/>
      <c r="AJ74" s="791"/>
      <c r="AK74" s="791"/>
      <c r="AL74" s="791"/>
      <c r="AM74" s="791"/>
      <c r="AN74" s="791"/>
      <c r="AO74" s="791"/>
      <c r="AP74" s="791"/>
      <c r="AQ74" s="791"/>
      <c r="AR74" s="791"/>
      <c r="AS74" s="791"/>
      <c r="AT74" s="791"/>
      <c r="AU74" s="791"/>
      <c r="AV74" s="791"/>
      <c r="AW74" s="791"/>
      <c r="AX74" s="791"/>
      <c r="AY74" s="791"/>
      <c r="AZ74" s="791"/>
      <c r="BA74" s="791"/>
      <c r="BB74" s="791"/>
      <c r="BC74" s="791"/>
      <c r="BD74" s="791"/>
      <c r="BE74" s="791"/>
      <c r="BF74" s="791"/>
      <c r="BG74" s="791"/>
      <c r="BH74" s="791"/>
      <c r="BI74" s="791"/>
      <c r="BJ74" s="791"/>
      <c r="BK74" s="791"/>
      <c r="BL74" s="791"/>
      <c r="BM74" s="791"/>
      <c r="BN74" s="791"/>
      <c r="BO74" s="791"/>
      <c r="BP74" s="791"/>
      <c r="BQ74" s="791"/>
      <c r="BR74" s="791"/>
      <c r="BS74" s="791"/>
      <c r="BT74" s="791"/>
      <c r="BU74" s="791"/>
      <c r="BV74" s="791"/>
      <c r="BW74" s="791"/>
      <c r="BX74" s="791"/>
      <c r="BY74" s="791"/>
      <c r="BZ74" s="791"/>
      <c r="CA74" s="791"/>
      <c r="CB74" s="791"/>
      <c r="CC74" s="783"/>
      <c r="CD74" s="783"/>
      <c r="CE74" s="783"/>
      <c r="CF74" s="783"/>
      <c r="CG74" s="784"/>
      <c r="CH74" s="787"/>
      <c r="CI74" s="788"/>
    </row>
    <row r="75" spans="1:87" ht="6" customHeight="1">
      <c r="A75" s="804"/>
      <c r="B75" s="805"/>
      <c r="C75" s="805"/>
      <c r="D75" s="806"/>
      <c r="E75" s="794"/>
      <c r="F75" s="794"/>
      <c r="G75" s="794"/>
      <c r="H75" s="783"/>
      <c r="I75" s="783"/>
      <c r="J75" s="783"/>
      <c r="K75" s="783"/>
      <c r="L75" s="783"/>
      <c r="M75" s="783"/>
      <c r="N75" s="783"/>
      <c r="O75" s="783"/>
      <c r="P75" s="783"/>
      <c r="Q75" s="783"/>
      <c r="R75" s="783"/>
      <c r="S75" s="783"/>
      <c r="T75" s="783"/>
      <c r="U75" s="783"/>
      <c r="V75" s="783"/>
      <c r="W75" s="783"/>
      <c r="X75" s="783"/>
      <c r="Y75" s="791"/>
      <c r="Z75" s="791"/>
      <c r="AA75" s="791"/>
      <c r="AB75" s="791"/>
      <c r="AC75" s="791"/>
      <c r="AD75" s="791"/>
      <c r="AE75" s="791"/>
      <c r="AF75" s="791"/>
      <c r="AG75" s="791"/>
      <c r="AH75" s="791"/>
      <c r="AI75" s="791"/>
      <c r="AJ75" s="791"/>
      <c r="AK75" s="791"/>
      <c r="AL75" s="791"/>
      <c r="AM75" s="791"/>
      <c r="AN75" s="791"/>
      <c r="AO75" s="791"/>
      <c r="AP75" s="791"/>
      <c r="AQ75" s="791"/>
      <c r="AR75" s="791"/>
      <c r="AS75" s="791"/>
      <c r="AT75" s="791"/>
      <c r="AU75" s="791"/>
      <c r="AV75" s="791"/>
      <c r="AW75" s="791"/>
      <c r="AX75" s="791"/>
      <c r="AY75" s="791"/>
      <c r="AZ75" s="791"/>
      <c r="BA75" s="791"/>
      <c r="BB75" s="791"/>
      <c r="BC75" s="791"/>
      <c r="BD75" s="791"/>
      <c r="BE75" s="791"/>
      <c r="BF75" s="791"/>
      <c r="BG75" s="791"/>
      <c r="BH75" s="791"/>
      <c r="BI75" s="791"/>
      <c r="BJ75" s="791"/>
      <c r="BK75" s="791"/>
      <c r="BL75" s="791"/>
      <c r="BM75" s="791"/>
      <c r="BN75" s="791"/>
      <c r="BO75" s="791"/>
      <c r="BP75" s="791"/>
      <c r="BQ75" s="791"/>
      <c r="BR75" s="791"/>
      <c r="BS75" s="791"/>
      <c r="BT75" s="791"/>
      <c r="BU75" s="791"/>
      <c r="BV75" s="791"/>
      <c r="BW75" s="791"/>
      <c r="BX75" s="791"/>
      <c r="BY75" s="791"/>
      <c r="BZ75" s="791"/>
      <c r="CA75" s="791"/>
      <c r="CB75" s="791"/>
      <c r="CC75" s="783"/>
      <c r="CD75" s="783"/>
      <c r="CE75" s="783"/>
      <c r="CF75" s="783"/>
      <c r="CG75" s="784"/>
      <c r="CH75" s="787"/>
      <c r="CI75" s="788"/>
    </row>
    <row r="76" spans="1:87" ht="6" customHeight="1">
      <c r="A76" s="804"/>
      <c r="B76" s="805"/>
      <c r="C76" s="805"/>
      <c r="D76" s="806"/>
      <c r="E76" s="794"/>
      <c r="F76" s="794"/>
      <c r="G76" s="794"/>
      <c r="H76" s="783"/>
      <c r="I76" s="783"/>
      <c r="J76" s="783"/>
      <c r="K76" s="783"/>
      <c r="L76" s="783"/>
      <c r="M76" s="783"/>
      <c r="N76" s="783"/>
      <c r="O76" s="783"/>
      <c r="P76" s="783"/>
      <c r="Q76" s="783"/>
      <c r="R76" s="783"/>
      <c r="S76" s="783"/>
      <c r="T76" s="783"/>
      <c r="U76" s="783"/>
      <c r="V76" s="783"/>
      <c r="W76" s="783"/>
      <c r="X76" s="783"/>
      <c r="Y76" s="791"/>
      <c r="Z76" s="791"/>
      <c r="AA76" s="791"/>
      <c r="AB76" s="791"/>
      <c r="AC76" s="791"/>
      <c r="AD76" s="791"/>
      <c r="AE76" s="791"/>
      <c r="AF76" s="791"/>
      <c r="AG76" s="791"/>
      <c r="AH76" s="791"/>
      <c r="AI76" s="791"/>
      <c r="AJ76" s="791"/>
      <c r="AK76" s="791"/>
      <c r="AL76" s="791"/>
      <c r="AM76" s="791"/>
      <c r="AN76" s="791"/>
      <c r="AO76" s="791"/>
      <c r="AP76" s="791"/>
      <c r="AQ76" s="791"/>
      <c r="AR76" s="791"/>
      <c r="AS76" s="791"/>
      <c r="AT76" s="791"/>
      <c r="AU76" s="791"/>
      <c r="AV76" s="791"/>
      <c r="AW76" s="791"/>
      <c r="AX76" s="791"/>
      <c r="AY76" s="791"/>
      <c r="AZ76" s="791"/>
      <c r="BA76" s="791"/>
      <c r="BB76" s="791"/>
      <c r="BC76" s="791"/>
      <c r="BD76" s="791"/>
      <c r="BE76" s="791"/>
      <c r="BF76" s="791"/>
      <c r="BG76" s="791"/>
      <c r="BH76" s="791"/>
      <c r="BI76" s="791"/>
      <c r="BJ76" s="791"/>
      <c r="BK76" s="791"/>
      <c r="BL76" s="791"/>
      <c r="BM76" s="791"/>
      <c r="BN76" s="791"/>
      <c r="BO76" s="791"/>
      <c r="BP76" s="791"/>
      <c r="BQ76" s="791"/>
      <c r="BR76" s="791"/>
      <c r="BS76" s="791"/>
      <c r="BT76" s="791"/>
      <c r="BU76" s="791"/>
      <c r="BV76" s="791"/>
      <c r="BW76" s="791"/>
      <c r="BX76" s="791"/>
      <c r="BY76" s="791"/>
      <c r="BZ76" s="791"/>
      <c r="CA76" s="791"/>
      <c r="CB76" s="791"/>
      <c r="CC76" s="783"/>
      <c r="CD76" s="783"/>
      <c r="CE76" s="783"/>
      <c r="CF76" s="783"/>
      <c r="CG76" s="784"/>
      <c r="CH76" s="787" t="s">
        <v>229</v>
      </c>
      <c r="CI76" s="788"/>
    </row>
    <row r="77" spans="1:87" ht="6" customHeight="1">
      <c r="A77" s="804"/>
      <c r="B77" s="805"/>
      <c r="C77" s="805"/>
      <c r="D77" s="806"/>
      <c r="E77" s="794"/>
      <c r="F77" s="794"/>
      <c r="G77" s="794"/>
      <c r="H77" s="783"/>
      <c r="I77" s="783"/>
      <c r="J77" s="783"/>
      <c r="K77" s="783"/>
      <c r="L77" s="783"/>
      <c r="M77" s="783"/>
      <c r="N77" s="783"/>
      <c r="O77" s="783"/>
      <c r="P77" s="783"/>
      <c r="Q77" s="783"/>
      <c r="R77" s="783"/>
      <c r="S77" s="783"/>
      <c r="T77" s="783"/>
      <c r="U77" s="783"/>
      <c r="V77" s="783"/>
      <c r="W77" s="783"/>
      <c r="X77" s="783"/>
      <c r="Y77" s="791"/>
      <c r="Z77" s="791"/>
      <c r="AA77" s="791"/>
      <c r="AB77" s="791"/>
      <c r="AC77" s="791"/>
      <c r="AD77" s="791"/>
      <c r="AE77" s="791"/>
      <c r="AF77" s="791"/>
      <c r="AG77" s="791"/>
      <c r="AH77" s="791"/>
      <c r="AI77" s="791"/>
      <c r="AJ77" s="791"/>
      <c r="AK77" s="791"/>
      <c r="AL77" s="791"/>
      <c r="AM77" s="791"/>
      <c r="AN77" s="791"/>
      <c r="AO77" s="791"/>
      <c r="AP77" s="791"/>
      <c r="AQ77" s="791"/>
      <c r="AR77" s="791"/>
      <c r="AS77" s="791"/>
      <c r="AT77" s="791"/>
      <c r="AU77" s="791"/>
      <c r="AV77" s="791"/>
      <c r="AW77" s="791"/>
      <c r="AX77" s="791"/>
      <c r="AY77" s="791"/>
      <c r="AZ77" s="791"/>
      <c r="BA77" s="791"/>
      <c r="BB77" s="791"/>
      <c r="BC77" s="791"/>
      <c r="BD77" s="791"/>
      <c r="BE77" s="791"/>
      <c r="BF77" s="791"/>
      <c r="BG77" s="791"/>
      <c r="BH77" s="791"/>
      <c r="BI77" s="791"/>
      <c r="BJ77" s="791"/>
      <c r="BK77" s="791"/>
      <c r="BL77" s="791"/>
      <c r="BM77" s="791"/>
      <c r="BN77" s="791"/>
      <c r="BO77" s="791"/>
      <c r="BP77" s="791"/>
      <c r="BQ77" s="791"/>
      <c r="BR77" s="791"/>
      <c r="BS77" s="791"/>
      <c r="BT77" s="791"/>
      <c r="BU77" s="791"/>
      <c r="BV77" s="791"/>
      <c r="BW77" s="791"/>
      <c r="BX77" s="791"/>
      <c r="BY77" s="791"/>
      <c r="BZ77" s="791"/>
      <c r="CA77" s="791"/>
      <c r="CB77" s="791"/>
      <c r="CC77" s="783"/>
      <c r="CD77" s="783"/>
      <c r="CE77" s="783"/>
      <c r="CF77" s="783"/>
      <c r="CG77" s="784"/>
      <c r="CH77" s="787"/>
      <c r="CI77" s="788"/>
    </row>
    <row r="78" spans="1:87" ht="6" customHeight="1">
      <c r="A78" s="804"/>
      <c r="B78" s="805"/>
      <c r="C78" s="805"/>
      <c r="D78" s="806"/>
      <c r="E78" s="794"/>
      <c r="F78" s="794"/>
      <c r="G78" s="794"/>
      <c r="H78" s="783"/>
      <c r="I78" s="783"/>
      <c r="J78" s="783"/>
      <c r="K78" s="783"/>
      <c r="L78" s="783"/>
      <c r="M78" s="783"/>
      <c r="N78" s="783"/>
      <c r="O78" s="783"/>
      <c r="P78" s="783"/>
      <c r="Q78" s="783"/>
      <c r="R78" s="783"/>
      <c r="S78" s="783"/>
      <c r="T78" s="783"/>
      <c r="U78" s="783"/>
      <c r="V78" s="783"/>
      <c r="W78" s="783"/>
      <c r="X78" s="783"/>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791"/>
      <c r="AY78" s="791"/>
      <c r="AZ78" s="791"/>
      <c r="BA78" s="791"/>
      <c r="BB78" s="791"/>
      <c r="BC78" s="791"/>
      <c r="BD78" s="791"/>
      <c r="BE78" s="791"/>
      <c r="BF78" s="791"/>
      <c r="BG78" s="791"/>
      <c r="BH78" s="791"/>
      <c r="BI78" s="791"/>
      <c r="BJ78" s="791"/>
      <c r="BK78" s="791"/>
      <c r="BL78" s="791"/>
      <c r="BM78" s="791"/>
      <c r="BN78" s="791"/>
      <c r="BO78" s="791"/>
      <c r="BP78" s="791"/>
      <c r="BQ78" s="791"/>
      <c r="BR78" s="791"/>
      <c r="BS78" s="791"/>
      <c r="BT78" s="791"/>
      <c r="BU78" s="791"/>
      <c r="BV78" s="791"/>
      <c r="BW78" s="791"/>
      <c r="BX78" s="791"/>
      <c r="BY78" s="791"/>
      <c r="BZ78" s="791"/>
      <c r="CA78" s="791"/>
      <c r="CB78" s="791"/>
      <c r="CC78" s="783"/>
      <c r="CD78" s="783"/>
      <c r="CE78" s="783"/>
      <c r="CF78" s="783"/>
      <c r="CG78" s="784"/>
      <c r="CH78" s="787"/>
      <c r="CI78" s="788"/>
    </row>
    <row r="79" spans="1:87" ht="6" customHeight="1">
      <c r="A79" s="804"/>
      <c r="B79" s="805"/>
      <c r="C79" s="805"/>
      <c r="D79" s="806"/>
      <c r="E79" s="794"/>
      <c r="F79" s="794"/>
      <c r="G79" s="794"/>
      <c r="H79" s="783"/>
      <c r="I79" s="783"/>
      <c r="J79" s="783"/>
      <c r="K79" s="783"/>
      <c r="L79" s="783"/>
      <c r="M79" s="783"/>
      <c r="N79" s="783"/>
      <c r="O79" s="783"/>
      <c r="P79" s="783"/>
      <c r="Q79" s="783"/>
      <c r="R79" s="783"/>
      <c r="S79" s="783"/>
      <c r="T79" s="783"/>
      <c r="U79" s="783"/>
      <c r="V79" s="783"/>
      <c r="W79" s="783"/>
      <c r="X79" s="783"/>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791"/>
      <c r="AY79" s="791"/>
      <c r="AZ79" s="791"/>
      <c r="BA79" s="791"/>
      <c r="BB79" s="791"/>
      <c r="BC79" s="791"/>
      <c r="BD79" s="791"/>
      <c r="BE79" s="791"/>
      <c r="BF79" s="791"/>
      <c r="BG79" s="791"/>
      <c r="BH79" s="791"/>
      <c r="BI79" s="791"/>
      <c r="BJ79" s="791"/>
      <c r="BK79" s="791"/>
      <c r="BL79" s="791"/>
      <c r="BM79" s="791"/>
      <c r="BN79" s="791"/>
      <c r="BO79" s="791"/>
      <c r="BP79" s="791"/>
      <c r="BQ79" s="791"/>
      <c r="BR79" s="791"/>
      <c r="BS79" s="791"/>
      <c r="BT79" s="791"/>
      <c r="BU79" s="791"/>
      <c r="BV79" s="791"/>
      <c r="BW79" s="791"/>
      <c r="BX79" s="791"/>
      <c r="BY79" s="791"/>
      <c r="BZ79" s="791"/>
      <c r="CA79" s="791"/>
      <c r="CB79" s="791"/>
      <c r="CC79" s="783"/>
      <c r="CD79" s="783"/>
      <c r="CE79" s="783"/>
      <c r="CF79" s="783"/>
      <c r="CG79" s="784"/>
      <c r="CH79" s="787" t="s">
        <v>229</v>
      </c>
      <c r="CI79" s="788"/>
    </row>
    <row r="80" spans="1:87" ht="6" customHeight="1">
      <c r="A80" s="804"/>
      <c r="B80" s="805"/>
      <c r="C80" s="805"/>
      <c r="D80" s="806"/>
      <c r="E80" s="794"/>
      <c r="F80" s="794"/>
      <c r="G80" s="794"/>
      <c r="H80" s="783"/>
      <c r="I80" s="783"/>
      <c r="J80" s="783"/>
      <c r="K80" s="783"/>
      <c r="L80" s="783"/>
      <c r="M80" s="783"/>
      <c r="N80" s="783"/>
      <c r="O80" s="783"/>
      <c r="P80" s="783"/>
      <c r="Q80" s="783"/>
      <c r="R80" s="783"/>
      <c r="S80" s="783"/>
      <c r="T80" s="783"/>
      <c r="U80" s="783"/>
      <c r="V80" s="783"/>
      <c r="W80" s="783"/>
      <c r="X80" s="783"/>
      <c r="Y80" s="791"/>
      <c r="Z80" s="791"/>
      <c r="AA80" s="791"/>
      <c r="AB80" s="791"/>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791"/>
      <c r="AY80" s="791"/>
      <c r="AZ80" s="791"/>
      <c r="BA80" s="791"/>
      <c r="BB80" s="791"/>
      <c r="BC80" s="791"/>
      <c r="BD80" s="791"/>
      <c r="BE80" s="791"/>
      <c r="BF80" s="791"/>
      <c r="BG80" s="791"/>
      <c r="BH80" s="791"/>
      <c r="BI80" s="791"/>
      <c r="BJ80" s="791"/>
      <c r="BK80" s="791"/>
      <c r="BL80" s="791"/>
      <c r="BM80" s="791"/>
      <c r="BN80" s="791"/>
      <c r="BO80" s="791"/>
      <c r="BP80" s="791"/>
      <c r="BQ80" s="791"/>
      <c r="BR80" s="791"/>
      <c r="BS80" s="791"/>
      <c r="BT80" s="791"/>
      <c r="BU80" s="791"/>
      <c r="BV80" s="791"/>
      <c r="BW80" s="791"/>
      <c r="BX80" s="791"/>
      <c r="BY80" s="791"/>
      <c r="BZ80" s="791"/>
      <c r="CA80" s="791"/>
      <c r="CB80" s="791"/>
      <c r="CC80" s="783"/>
      <c r="CD80" s="783"/>
      <c r="CE80" s="783"/>
      <c r="CF80" s="783"/>
      <c r="CG80" s="784"/>
      <c r="CH80" s="787"/>
      <c r="CI80" s="788"/>
    </row>
    <row r="81" spans="1:87" ht="6" customHeight="1">
      <c r="A81" s="804"/>
      <c r="B81" s="805"/>
      <c r="C81" s="805"/>
      <c r="D81" s="806"/>
      <c r="E81" s="794"/>
      <c r="F81" s="794"/>
      <c r="G81" s="794"/>
      <c r="H81" s="783"/>
      <c r="I81" s="783"/>
      <c r="J81" s="783"/>
      <c r="K81" s="783"/>
      <c r="L81" s="783"/>
      <c r="M81" s="783"/>
      <c r="N81" s="783"/>
      <c r="O81" s="783"/>
      <c r="P81" s="783"/>
      <c r="Q81" s="783"/>
      <c r="R81" s="783"/>
      <c r="S81" s="783"/>
      <c r="T81" s="783"/>
      <c r="U81" s="783"/>
      <c r="V81" s="783"/>
      <c r="W81" s="783"/>
      <c r="X81" s="783"/>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791"/>
      <c r="AY81" s="791"/>
      <c r="AZ81" s="791"/>
      <c r="BA81" s="791"/>
      <c r="BB81" s="791"/>
      <c r="BC81" s="791"/>
      <c r="BD81" s="791"/>
      <c r="BE81" s="791"/>
      <c r="BF81" s="791"/>
      <c r="BG81" s="791"/>
      <c r="BH81" s="791"/>
      <c r="BI81" s="791"/>
      <c r="BJ81" s="791"/>
      <c r="BK81" s="791"/>
      <c r="BL81" s="791"/>
      <c r="BM81" s="791"/>
      <c r="BN81" s="791"/>
      <c r="BO81" s="791"/>
      <c r="BP81" s="791"/>
      <c r="BQ81" s="791"/>
      <c r="BR81" s="791"/>
      <c r="BS81" s="791"/>
      <c r="BT81" s="791"/>
      <c r="BU81" s="791"/>
      <c r="BV81" s="791"/>
      <c r="BW81" s="791"/>
      <c r="BX81" s="791"/>
      <c r="BY81" s="791"/>
      <c r="BZ81" s="791"/>
      <c r="CA81" s="791"/>
      <c r="CB81" s="791"/>
      <c r="CC81" s="783"/>
      <c r="CD81" s="783"/>
      <c r="CE81" s="783"/>
      <c r="CF81" s="783"/>
      <c r="CG81" s="784"/>
      <c r="CH81" s="787"/>
      <c r="CI81" s="788"/>
    </row>
    <row r="82" spans="1:87" ht="6" customHeight="1">
      <c r="A82" s="804"/>
      <c r="B82" s="805"/>
      <c r="C82" s="805"/>
      <c r="D82" s="806"/>
      <c r="E82" s="794"/>
      <c r="F82" s="794"/>
      <c r="G82" s="794"/>
      <c r="H82" s="783"/>
      <c r="I82" s="783"/>
      <c r="J82" s="783"/>
      <c r="K82" s="783"/>
      <c r="L82" s="783"/>
      <c r="M82" s="783"/>
      <c r="N82" s="783"/>
      <c r="O82" s="783"/>
      <c r="P82" s="783"/>
      <c r="Q82" s="783"/>
      <c r="R82" s="783"/>
      <c r="S82" s="783"/>
      <c r="T82" s="783"/>
      <c r="U82" s="783"/>
      <c r="V82" s="783"/>
      <c r="W82" s="783"/>
      <c r="X82" s="783"/>
      <c r="Y82" s="791"/>
      <c r="Z82" s="791"/>
      <c r="AA82" s="791"/>
      <c r="AB82" s="791"/>
      <c r="AC82" s="791"/>
      <c r="AD82" s="791"/>
      <c r="AE82" s="791"/>
      <c r="AF82" s="791"/>
      <c r="AG82" s="791"/>
      <c r="AH82" s="791"/>
      <c r="AI82" s="791"/>
      <c r="AJ82" s="791"/>
      <c r="AK82" s="791"/>
      <c r="AL82" s="791"/>
      <c r="AM82" s="791"/>
      <c r="AN82" s="791"/>
      <c r="AO82" s="791"/>
      <c r="AP82" s="791"/>
      <c r="AQ82" s="791"/>
      <c r="AR82" s="791"/>
      <c r="AS82" s="791"/>
      <c r="AT82" s="791"/>
      <c r="AU82" s="791"/>
      <c r="AV82" s="791"/>
      <c r="AW82" s="791"/>
      <c r="AX82" s="791"/>
      <c r="AY82" s="791"/>
      <c r="AZ82" s="791"/>
      <c r="BA82" s="791"/>
      <c r="BB82" s="791"/>
      <c r="BC82" s="791"/>
      <c r="BD82" s="791"/>
      <c r="BE82" s="791"/>
      <c r="BF82" s="791"/>
      <c r="BG82" s="791"/>
      <c r="BH82" s="791"/>
      <c r="BI82" s="791"/>
      <c r="BJ82" s="791"/>
      <c r="BK82" s="791"/>
      <c r="BL82" s="791"/>
      <c r="BM82" s="791"/>
      <c r="BN82" s="791"/>
      <c r="BO82" s="791"/>
      <c r="BP82" s="791"/>
      <c r="BQ82" s="791"/>
      <c r="BR82" s="791"/>
      <c r="BS82" s="791"/>
      <c r="BT82" s="791"/>
      <c r="BU82" s="791"/>
      <c r="BV82" s="791"/>
      <c r="BW82" s="791"/>
      <c r="BX82" s="791"/>
      <c r="BY82" s="791"/>
      <c r="BZ82" s="791"/>
      <c r="CA82" s="791"/>
      <c r="CB82" s="791"/>
      <c r="CC82" s="783"/>
      <c r="CD82" s="783"/>
      <c r="CE82" s="783"/>
      <c r="CF82" s="783"/>
      <c r="CG82" s="784"/>
      <c r="CH82" s="787" t="s">
        <v>229</v>
      </c>
      <c r="CI82" s="788"/>
    </row>
    <row r="83" spans="1:87" ht="6" customHeight="1">
      <c r="A83" s="804"/>
      <c r="B83" s="805"/>
      <c r="C83" s="805"/>
      <c r="D83" s="806"/>
      <c r="E83" s="794"/>
      <c r="F83" s="794"/>
      <c r="G83" s="794"/>
      <c r="H83" s="783"/>
      <c r="I83" s="783"/>
      <c r="J83" s="783"/>
      <c r="K83" s="783"/>
      <c r="L83" s="783"/>
      <c r="M83" s="783"/>
      <c r="N83" s="783"/>
      <c r="O83" s="783"/>
      <c r="P83" s="783"/>
      <c r="Q83" s="783"/>
      <c r="R83" s="783"/>
      <c r="S83" s="783"/>
      <c r="T83" s="783"/>
      <c r="U83" s="783"/>
      <c r="V83" s="783"/>
      <c r="W83" s="783"/>
      <c r="X83" s="783"/>
      <c r="Y83" s="791"/>
      <c r="Z83" s="791"/>
      <c r="AA83" s="791"/>
      <c r="AB83" s="791"/>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791"/>
      <c r="AY83" s="791"/>
      <c r="AZ83" s="791"/>
      <c r="BA83" s="791"/>
      <c r="BB83" s="791"/>
      <c r="BC83" s="791"/>
      <c r="BD83" s="791"/>
      <c r="BE83" s="791"/>
      <c r="BF83" s="791"/>
      <c r="BG83" s="791"/>
      <c r="BH83" s="791"/>
      <c r="BI83" s="791"/>
      <c r="BJ83" s="791"/>
      <c r="BK83" s="791"/>
      <c r="BL83" s="791"/>
      <c r="BM83" s="791"/>
      <c r="BN83" s="791"/>
      <c r="BO83" s="791"/>
      <c r="BP83" s="791"/>
      <c r="BQ83" s="791"/>
      <c r="BR83" s="791"/>
      <c r="BS83" s="791"/>
      <c r="BT83" s="791"/>
      <c r="BU83" s="791"/>
      <c r="BV83" s="791"/>
      <c r="BW83" s="791"/>
      <c r="BX83" s="791"/>
      <c r="BY83" s="791"/>
      <c r="BZ83" s="791"/>
      <c r="CA83" s="791"/>
      <c r="CB83" s="791"/>
      <c r="CC83" s="783"/>
      <c r="CD83" s="783"/>
      <c r="CE83" s="783"/>
      <c r="CF83" s="783"/>
      <c r="CG83" s="784"/>
      <c r="CH83" s="787"/>
      <c r="CI83" s="788"/>
    </row>
    <row r="84" spans="1:87" ht="6" customHeight="1">
      <c r="A84" s="804"/>
      <c r="B84" s="805"/>
      <c r="C84" s="805"/>
      <c r="D84" s="806"/>
      <c r="E84" s="794"/>
      <c r="F84" s="794"/>
      <c r="G84" s="794"/>
      <c r="H84" s="785"/>
      <c r="I84" s="785"/>
      <c r="J84" s="785"/>
      <c r="K84" s="785"/>
      <c r="L84" s="785"/>
      <c r="M84" s="785"/>
      <c r="N84" s="785"/>
      <c r="O84" s="785"/>
      <c r="P84" s="785"/>
      <c r="Q84" s="785"/>
      <c r="R84" s="785"/>
      <c r="S84" s="785"/>
      <c r="T84" s="785"/>
      <c r="U84" s="785"/>
      <c r="V84" s="785"/>
      <c r="W84" s="785"/>
      <c r="X84" s="785"/>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792"/>
      <c r="BA84" s="792"/>
      <c r="BB84" s="792"/>
      <c r="BC84" s="792"/>
      <c r="BD84" s="792"/>
      <c r="BE84" s="792"/>
      <c r="BF84" s="792"/>
      <c r="BG84" s="792"/>
      <c r="BH84" s="792"/>
      <c r="BI84" s="792"/>
      <c r="BJ84" s="792"/>
      <c r="BK84" s="792"/>
      <c r="BL84" s="792"/>
      <c r="BM84" s="792"/>
      <c r="BN84" s="792"/>
      <c r="BO84" s="792"/>
      <c r="BP84" s="792"/>
      <c r="BQ84" s="792"/>
      <c r="BR84" s="792"/>
      <c r="BS84" s="792"/>
      <c r="BT84" s="792"/>
      <c r="BU84" s="792"/>
      <c r="BV84" s="792"/>
      <c r="BW84" s="792"/>
      <c r="BX84" s="792"/>
      <c r="BY84" s="792"/>
      <c r="BZ84" s="792"/>
      <c r="CA84" s="792"/>
      <c r="CB84" s="792"/>
      <c r="CC84" s="785"/>
      <c r="CD84" s="785"/>
      <c r="CE84" s="785"/>
      <c r="CF84" s="785"/>
      <c r="CG84" s="786"/>
      <c r="CH84" s="789"/>
      <c r="CI84" s="790"/>
    </row>
    <row r="85" spans="1:87" ht="6" customHeight="1">
      <c r="A85" s="804"/>
      <c r="B85" s="805"/>
      <c r="C85" s="805"/>
      <c r="D85" s="806"/>
      <c r="E85" s="794"/>
      <c r="F85" s="794"/>
      <c r="G85" s="794"/>
      <c r="H85" s="742" t="s">
        <v>230</v>
      </c>
      <c r="I85" s="743"/>
      <c r="J85" s="743"/>
      <c r="K85" s="743"/>
      <c r="L85" s="743"/>
      <c r="M85" s="743"/>
      <c r="N85" s="743"/>
      <c r="O85" s="743"/>
      <c r="P85" s="743"/>
      <c r="Q85" s="743"/>
      <c r="R85" s="743"/>
      <c r="S85" s="743"/>
      <c r="T85" s="743"/>
      <c r="U85" s="743"/>
      <c r="V85" s="743"/>
      <c r="W85" s="743"/>
      <c r="X85" s="743"/>
      <c r="Y85" s="743"/>
      <c r="Z85" s="743"/>
      <c r="AA85" s="743"/>
      <c r="AB85" s="743"/>
      <c r="AC85" s="743"/>
      <c r="AD85" s="743"/>
      <c r="AE85" s="743"/>
      <c r="AF85" s="743"/>
      <c r="AG85" s="743"/>
      <c r="AH85" s="743"/>
      <c r="AI85" s="743"/>
      <c r="AJ85" s="743"/>
      <c r="AK85" s="743"/>
      <c r="AL85" s="743"/>
      <c r="AM85" s="743"/>
      <c r="AN85" s="743"/>
      <c r="AO85" s="743"/>
      <c r="AP85" s="743"/>
      <c r="AQ85" s="743"/>
      <c r="AR85" s="743"/>
      <c r="AS85" s="743"/>
      <c r="AT85" s="743"/>
      <c r="AU85" s="743"/>
      <c r="AV85" s="743"/>
      <c r="AW85" s="743"/>
      <c r="AX85" s="743"/>
      <c r="AY85" s="743"/>
      <c r="AZ85" s="743"/>
      <c r="BA85" s="743"/>
      <c r="BB85" s="743"/>
      <c r="BC85" s="743"/>
      <c r="BD85" s="743"/>
      <c r="BE85" s="743"/>
      <c r="BF85" s="743"/>
      <c r="BG85" s="743"/>
      <c r="BH85" s="743"/>
      <c r="BI85" s="743"/>
      <c r="BJ85" s="743"/>
      <c r="BK85" s="743"/>
      <c r="BL85" s="743"/>
      <c r="BM85" s="743"/>
      <c r="BN85" s="743"/>
      <c r="BO85" s="743"/>
      <c r="BP85" s="743"/>
      <c r="BQ85" s="743"/>
      <c r="BR85" s="743"/>
      <c r="BS85" s="743"/>
      <c r="BT85" s="743"/>
      <c r="BU85" s="743"/>
      <c r="BV85" s="743"/>
      <c r="BW85" s="743"/>
      <c r="BX85" s="743"/>
      <c r="BY85" s="743"/>
      <c r="BZ85" s="743"/>
      <c r="CA85" s="743"/>
      <c r="CB85" s="744"/>
      <c r="CC85" s="751"/>
      <c r="CD85" s="751"/>
      <c r="CE85" s="751"/>
      <c r="CF85" s="751"/>
      <c r="CG85" s="752"/>
      <c r="CH85" s="757" t="s">
        <v>229</v>
      </c>
      <c r="CI85" s="758"/>
    </row>
    <row r="86" spans="1:87" ht="6" customHeight="1">
      <c r="A86" s="804"/>
      <c r="B86" s="805"/>
      <c r="C86" s="805"/>
      <c r="D86" s="806"/>
      <c r="E86" s="794"/>
      <c r="F86" s="794"/>
      <c r="G86" s="794"/>
      <c r="H86" s="745"/>
      <c r="I86" s="746"/>
      <c r="J86" s="746"/>
      <c r="K86" s="746"/>
      <c r="L86" s="746"/>
      <c r="M86" s="746"/>
      <c r="N86" s="746"/>
      <c r="O86" s="746"/>
      <c r="P86" s="746"/>
      <c r="Q86" s="746"/>
      <c r="R86" s="746"/>
      <c r="S86" s="746"/>
      <c r="T86" s="746"/>
      <c r="U86" s="746"/>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46"/>
      <c r="BA86" s="746"/>
      <c r="BB86" s="746"/>
      <c r="BC86" s="746"/>
      <c r="BD86" s="746"/>
      <c r="BE86" s="746"/>
      <c r="BF86" s="746"/>
      <c r="BG86" s="746"/>
      <c r="BH86" s="746"/>
      <c r="BI86" s="746"/>
      <c r="BJ86" s="746"/>
      <c r="BK86" s="746"/>
      <c r="BL86" s="746"/>
      <c r="BM86" s="746"/>
      <c r="BN86" s="746"/>
      <c r="BO86" s="746"/>
      <c r="BP86" s="746"/>
      <c r="BQ86" s="746"/>
      <c r="BR86" s="746"/>
      <c r="BS86" s="746"/>
      <c r="BT86" s="746"/>
      <c r="BU86" s="746"/>
      <c r="BV86" s="746"/>
      <c r="BW86" s="746"/>
      <c r="BX86" s="746"/>
      <c r="BY86" s="746"/>
      <c r="BZ86" s="746"/>
      <c r="CA86" s="746"/>
      <c r="CB86" s="747"/>
      <c r="CC86" s="753"/>
      <c r="CD86" s="753"/>
      <c r="CE86" s="753"/>
      <c r="CF86" s="753"/>
      <c r="CG86" s="754"/>
      <c r="CH86" s="759"/>
      <c r="CI86" s="760"/>
    </row>
    <row r="87" spans="1:87" ht="6" customHeight="1">
      <c r="A87" s="804"/>
      <c r="B87" s="805"/>
      <c r="C87" s="805"/>
      <c r="D87" s="806"/>
      <c r="E87" s="795"/>
      <c r="F87" s="795"/>
      <c r="G87" s="795"/>
      <c r="H87" s="748"/>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749"/>
      <c r="BD87" s="749"/>
      <c r="BE87" s="749"/>
      <c r="BF87" s="749"/>
      <c r="BG87" s="749"/>
      <c r="BH87" s="749"/>
      <c r="BI87" s="749"/>
      <c r="BJ87" s="749"/>
      <c r="BK87" s="749"/>
      <c r="BL87" s="749"/>
      <c r="BM87" s="749"/>
      <c r="BN87" s="749"/>
      <c r="BO87" s="749"/>
      <c r="BP87" s="749"/>
      <c r="BQ87" s="749"/>
      <c r="BR87" s="749"/>
      <c r="BS87" s="749"/>
      <c r="BT87" s="749"/>
      <c r="BU87" s="749"/>
      <c r="BV87" s="749"/>
      <c r="BW87" s="749"/>
      <c r="BX87" s="749"/>
      <c r="BY87" s="749"/>
      <c r="BZ87" s="749"/>
      <c r="CA87" s="749"/>
      <c r="CB87" s="750"/>
      <c r="CC87" s="755"/>
      <c r="CD87" s="755"/>
      <c r="CE87" s="755"/>
      <c r="CF87" s="755"/>
      <c r="CG87" s="756"/>
      <c r="CH87" s="761"/>
      <c r="CI87" s="762"/>
    </row>
    <row r="88" spans="1:87" ht="6" customHeight="1">
      <c r="A88" s="804"/>
      <c r="B88" s="805"/>
      <c r="C88" s="805"/>
      <c r="D88" s="806"/>
      <c r="E88" s="793" t="s">
        <v>231</v>
      </c>
      <c r="F88" s="793"/>
      <c r="G88" s="793"/>
      <c r="H88" s="796"/>
      <c r="I88" s="796"/>
      <c r="J88" s="796"/>
      <c r="K88" s="796"/>
      <c r="L88" s="796"/>
      <c r="M88" s="796"/>
      <c r="N88" s="796"/>
      <c r="O88" s="796"/>
      <c r="P88" s="796"/>
      <c r="Q88" s="796"/>
      <c r="R88" s="796"/>
      <c r="S88" s="796"/>
      <c r="T88" s="796"/>
      <c r="U88" s="796"/>
      <c r="V88" s="796"/>
      <c r="W88" s="796"/>
      <c r="X88" s="796"/>
      <c r="Y88" s="797"/>
      <c r="Z88" s="797"/>
      <c r="AA88" s="797"/>
      <c r="AB88" s="797"/>
      <c r="AC88" s="797"/>
      <c r="AD88" s="797"/>
      <c r="AE88" s="797"/>
      <c r="AF88" s="797"/>
      <c r="AG88" s="797"/>
      <c r="AH88" s="797"/>
      <c r="AI88" s="797"/>
      <c r="AJ88" s="797"/>
      <c r="AK88" s="797"/>
      <c r="AL88" s="797"/>
      <c r="AM88" s="797"/>
      <c r="AN88" s="797"/>
      <c r="AO88" s="797"/>
      <c r="AP88" s="797"/>
      <c r="AQ88" s="797"/>
      <c r="AR88" s="797"/>
      <c r="AS88" s="797"/>
      <c r="AT88" s="797"/>
      <c r="AU88" s="797"/>
      <c r="AV88" s="797"/>
      <c r="AW88" s="797"/>
      <c r="AX88" s="797"/>
      <c r="AY88" s="797"/>
      <c r="AZ88" s="797"/>
      <c r="BA88" s="797"/>
      <c r="BB88" s="797"/>
      <c r="BC88" s="797"/>
      <c r="BD88" s="797"/>
      <c r="BE88" s="797"/>
      <c r="BF88" s="797"/>
      <c r="BG88" s="797"/>
      <c r="BH88" s="797"/>
      <c r="BI88" s="797"/>
      <c r="BJ88" s="797"/>
      <c r="BK88" s="797"/>
      <c r="BL88" s="797"/>
      <c r="BM88" s="797"/>
      <c r="BN88" s="797"/>
      <c r="BO88" s="797"/>
      <c r="BP88" s="797"/>
      <c r="BQ88" s="797"/>
      <c r="BR88" s="797"/>
      <c r="BS88" s="797"/>
      <c r="BT88" s="797"/>
      <c r="BU88" s="797"/>
      <c r="BV88" s="797"/>
      <c r="BW88" s="797"/>
      <c r="BX88" s="797"/>
      <c r="BY88" s="797"/>
      <c r="BZ88" s="797"/>
      <c r="CA88" s="797"/>
      <c r="CB88" s="797"/>
      <c r="CC88" s="796"/>
      <c r="CD88" s="796"/>
      <c r="CE88" s="796"/>
      <c r="CF88" s="796"/>
      <c r="CG88" s="798"/>
      <c r="CH88" s="799" t="s">
        <v>229</v>
      </c>
      <c r="CI88" s="800"/>
    </row>
    <row r="89" spans="1:87" ht="6" customHeight="1">
      <c r="A89" s="804"/>
      <c r="B89" s="805"/>
      <c r="C89" s="805"/>
      <c r="D89" s="806"/>
      <c r="E89" s="794"/>
      <c r="F89" s="794"/>
      <c r="G89" s="794"/>
      <c r="H89" s="783"/>
      <c r="I89" s="783"/>
      <c r="J89" s="783"/>
      <c r="K89" s="783"/>
      <c r="L89" s="783"/>
      <c r="M89" s="783"/>
      <c r="N89" s="783"/>
      <c r="O89" s="783"/>
      <c r="P89" s="783"/>
      <c r="Q89" s="783"/>
      <c r="R89" s="783"/>
      <c r="S89" s="783"/>
      <c r="T89" s="783"/>
      <c r="U89" s="783"/>
      <c r="V89" s="783"/>
      <c r="W89" s="783"/>
      <c r="X89" s="783"/>
      <c r="Y89" s="791"/>
      <c r="Z89" s="791"/>
      <c r="AA89" s="791"/>
      <c r="AB89" s="791"/>
      <c r="AC89" s="791"/>
      <c r="AD89" s="791"/>
      <c r="AE89" s="791"/>
      <c r="AF89" s="791"/>
      <c r="AG89" s="791"/>
      <c r="AH89" s="791"/>
      <c r="AI89" s="791"/>
      <c r="AJ89" s="791"/>
      <c r="AK89" s="791"/>
      <c r="AL89" s="791"/>
      <c r="AM89" s="791"/>
      <c r="AN89" s="791"/>
      <c r="AO89" s="791"/>
      <c r="AP89" s="791"/>
      <c r="AQ89" s="791"/>
      <c r="AR89" s="791"/>
      <c r="AS89" s="791"/>
      <c r="AT89" s="791"/>
      <c r="AU89" s="791"/>
      <c r="AV89" s="791"/>
      <c r="AW89" s="791"/>
      <c r="AX89" s="791"/>
      <c r="AY89" s="791"/>
      <c r="AZ89" s="791"/>
      <c r="BA89" s="791"/>
      <c r="BB89" s="791"/>
      <c r="BC89" s="791"/>
      <c r="BD89" s="791"/>
      <c r="BE89" s="791"/>
      <c r="BF89" s="791"/>
      <c r="BG89" s="791"/>
      <c r="BH89" s="791"/>
      <c r="BI89" s="791"/>
      <c r="BJ89" s="791"/>
      <c r="BK89" s="791"/>
      <c r="BL89" s="791"/>
      <c r="BM89" s="791"/>
      <c r="BN89" s="791"/>
      <c r="BO89" s="791"/>
      <c r="BP89" s="791"/>
      <c r="BQ89" s="791"/>
      <c r="BR89" s="791"/>
      <c r="BS89" s="791"/>
      <c r="BT89" s="791"/>
      <c r="BU89" s="791"/>
      <c r="BV89" s="791"/>
      <c r="BW89" s="791"/>
      <c r="BX89" s="791"/>
      <c r="BY89" s="791"/>
      <c r="BZ89" s="791"/>
      <c r="CA89" s="791"/>
      <c r="CB89" s="791"/>
      <c r="CC89" s="783"/>
      <c r="CD89" s="783"/>
      <c r="CE89" s="783"/>
      <c r="CF89" s="783"/>
      <c r="CG89" s="784"/>
      <c r="CH89" s="787"/>
      <c r="CI89" s="788"/>
    </row>
    <row r="90" spans="1:87" ht="6" customHeight="1">
      <c r="A90" s="804"/>
      <c r="B90" s="805"/>
      <c r="C90" s="805"/>
      <c r="D90" s="806"/>
      <c r="E90" s="794"/>
      <c r="F90" s="794"/>
      <c r="G90" s="794"/>
      <c r="H90" s="783"/>
      <c r="I90" s="783"/>
      <c r="J90" s="783"/>
      <c r="K90" s="783"/>
      <c r="L90" s="783"/>
      <c r="M90" s="783"/>
      <c r="N90" s="783"/>
      <c r="O90" s="783"/>
      <c r="P90" s="783"/>
      <c r="Q90" s="783"/>
      <c r="R90" s="783"/>
      <c r="S90" s="783"/>
      <c r="T90" s="783"/>
      <c r="U90" s="783"/>
      <c r="V90" s="783"/>
      <c r="W90" s="783"/>
      <c r="X90" s="783"/>
      <c r="Y90" s="791"/>
      <c r="Z90" s="791"/>
      <c r="AA90" s="791"/>
      <c r="AB90" s="791"/>
      <c r="AC90" s="791"/>
      <c r="AD90" s="791"/>
      <c r="AE90" s="791"/>
      <c r="AF90" s="791"/>
      <c r="AG90" s="791"/>
      <c r="AH90" s="791"/>
      <c r="AI90" s="791"/>
      <c r="AJ90" s="791"/>
      <c r="AK90" s="791"/>
      <c r="AL90" s="791"/>
      <c r="AM90" s="791"/>
      <c r="AN90" s="791"/>
      <c r="AO90" s="791"/>
      <c r="AP90" s="791"/>
      <c r="AQ90" s="791"/>
      <c r="AR90" s="791"/>
      <c r="AS90" s="791"/>
      <c r="AT90" s="791"/>
      <c r="AU90" s="791"/>
      <c r="AV90" s="791"/>
      <c r="AW90" s="791"/>
      <c r="AX90" s="791"/>
      <c r="AY90" s="791"/>
      <c r="AZ90" s="791"/>
      <c r="BA90" s="791"/>
      <c r="BB90" s="791"/>
      <c r="BC90" s="791"/>
      <c r="BD90" s="791"/>
      <c r="BE90" s="791"/>
      <c r="BF90" s="791"/>
      <c r="BG90" s="791"/>
      <c r="BH90" s="791"/>
      <c r="BI90" s="791"/>
      <c r="BJ90" s="791"/>
      <c r="BK90" s="791"/>
      <c r="BL90" s="791"/>
      <c r="BM90" s="791"/>
      <c r="BN90" s="791"/>
      <c r="BO90" s="791"/>
      <c r="BP90" s="791"/>
      <c r="BQ90" s="791"/>
      <c r="BR90" s="791"/>
      <c r="BS90" s="791"/>
      <c r="BT90" s="791"/>
      <c r="BU90" s="791"/>
      <c r="BV90" s="791"/>
      <c r="BW90" s="791"/>
      <c r="BX90" s="791"/>
      <c r="BY90" s="791"/>
      <c r="BZ90" s="791"/>
      <c r="CA90" s="791"/>
      <c r="CB90" s="791"/>
      <c r="CC90" s="783"/>
      <c r="CD90" s="783"/>
      <c r="CE90" s="783"/>
      <c r="CF90" s="783"/>
      <c r="CG90" s="784"/>
      <c r="CH90" s="787"/>
      <c r="CI90" s="788"/>
    </row>
    <row r="91" spans="1:87" ht="6" customHeight="1">
      <c r="A91" s="804"/>
      <c r="B91" s="805"/>
      <c r="C91" s="805"/>
      <c r="D91" s="806"/>
      <c r="E91" s="794"/>
      <c r="F91" s="794"/>
      <c r="G91" s="794"/>
      <c r="H91" s="783"/>
      <c r="I91" s="783"/>
      <c r="J91" s="783"/>
      <c r="K91" s="783"/>
      <c r="L91" s="783"/>
      <c r="M91" s="783"/>
      <c r="N91" s="783"/>
      <c r="O91" s="783"/>
      <c r="P91" s="783"/>
      <c r="Q91" s="783"/>
      <c r="R91" s="783"/>
      <c r="S91" s="783"/>
      <c r="T91" s="783"/>
      <c r="U91" s="783"/>
      <c r="V91" s="783"/>
      <c r="W91" s="783"/>
      <c r="X91" s="783"/>
      <c r="Y91" s="791"/>
      <c r="Z91" s="791"/>
      <c r="AA91" s="791"/>
      <c r="AB91" s="791"/>
      <c r="AC91" s="791"/>
      <c r="AD91" s="791"/>
      <c r="AE91" s="791"/>
      <c r="AF91" s="791"/>
      <c r="AG91" s="791"/>
      <c r="AH91" s="791"/>
      <c r="AI91" s="791"/>
      <c r="AJ91" s="791"/>
      <c r="AK91" s="791"/>
      <c r="AL91" s="791"/>
      <c r="AM91" s="791"/>
      <c r="AN91" s="791"/>
      <c r="AO91" s="791"/>
      <c r="AP91" s="791"/>
      <c r="AQ91" s="791"/>
      <c r="AR91" s="791"/>
      <c r="AS91" s="791"/>
      <c r="AT91" s="791"/>
      <c r="AU91" s="791"/>
      <c r="AV91" s="791"/>
      <c r="AW91" s="791"/>
      <c r="AX91" s="791"/>
      <c r="AY91" s="791"/>
      <c r="AZ91" s="791"/>
      <c r="BA91" s="791"/>
      <c r="BB91" s="791"/>
      <c r="BC91" s="791"/>
      <c r="BD91" s="791"/>
      <c r="BE91" s="791"/>
      <c r="BF91" s="791"/>
      <c r="BG91" s="791"/>
      <c r="BH91" s="791"/>
      <c r="BI91" s="791"/>
      <c r="BJ91" s="791"/>
      <c r="BK91" s="791"/>
      <c r="BL91" s="791"/>
      <c r="BM91" s="791"/>
      <c r="BN91" s="791"/>
      <c r="BO91" s="791"/>
      <c r="BP91" s="791"/>
      <c r="BQ91" s="791"/>
      <c r="BR91" s="791"/>
      <c r="BS91" s="791"/>
      <c r="BT91" s="791"/>
      <c r="BU91" s="791"/>
      <c r="BV91" s="791"/>
      <c r="BW91" s="791"/>
      <c r="BX91" s="791"/>
      <c r="BY91" s="791"/>
      <c r="BZ91" s="791"/>
      <c r="CA91" s="791"/>
      <c r="CB91" s="791"/>
      <c r="CC91" s="783"/>
      <c r="CD91" s="783"/>
      <c r="CE91" s="783"/>
      <c r="CF91" s="783"/>
      <c r="CG91" s="784"/>
      <c r="CH91" s="787" t="s">
        <v>229</v>
      </c>
      <c r="CI91" s="788"/>
    </row>
    <row r="92" spans="1:87" ht="6" customHeight="1">
      <c r="A92" s="804"/>
      <c r="B92" s="805"/>
      <c r="C92" s="805"/>
      <c r="D92" s="806"/>
      <c r="E92" s="794"/>
      <c r="F92" s="794"/>
      <c r="G92" s="794"/>
      <c r="H92" s="783"/>
      <c r="I92" s="783"/>
      <c r="J92" s="783"/>
      <c r="K92" s="783"/>
      <c r="L92" s="783"/>
      <c r="M92" s="783"/>
      <c r="N92" s="783"/>
      <c r="O92" s="783"/>
      <c r="P92" s="783"/>
      <c r="Q92" s="783"/>
      <c r="R92" s="783"/>
      <c r="S92" s="783"/>
      <c r="T92" s="783"/>
      <c r="U92" s="783"/>
      <c r="V92" s="783"/>
      <c r="W92" s="783"/>
      <c r="X92" s="783"/>
      <c r="Y92" s="791"/>
      <c r="Z92" s="791"/>
      <c r="AA92" s="791"/>
      <c r="AB92" s="791"/>
      <c r="AC92" s="791"/>
      <c r="AD92" s="791"/>
      <c r="AE92" s="791"/>
      <c r="AF92" s="791"/>
      <c r="AG92" s="791"/>
      <c r="AH92" s="791"/>
      <c r="AI92" s="791"/>
      <c r="AJ92" s="791"/>
      <c r="AK92" s="791"/>
      <c r="AL92" s="791"/>
      <c r="AM92" s="791"/>
      <c r="AN92" s="791"/>
      <c r="AO92" s="791"/>
      <c r="AP92" s="791"/>
      <c r="AQ92" s="791"/>
      <c r="AR92" s="791"/>
      <c r="AS92" s="791"/>
      <c r="AT92" s="791"/>
      <c r="AU92" s="791"/>
      <c r="AV92" s="791"/>
      <c r="AW92" s="791"/>
      <c r="AX92" s="791"/>
      <c r="AY92" s="791"/>
      <c r="AZ92" s="791"/>
      <c r="BA92" s="791"/>
      <c r="BB92" s="791"/>
      <c r="BC92" s="791"/>
      <c r="BD92" s="791"/>
      <c r="BE92" s="791"/>
      <c r="BF92" s="791"/>
      <c r="BG92" s="791"/>
      <c r="BH92" s="791"/>
      <c r="BI92" s="791"/>
      <c r="BJ92" s="791"/>
      <c r="BK92" s="791"/>
      <c r="BL92" s="791"/>
      <c r="BM92" s="791"/>
      <c r="BN92" s="791"/>
      <c r="BO92" s="791"/>
      <c r="BP92" s="791"/>
      <c r="BQ92" s="791"/>
      <c r="BR92" s="791"/>
      <c r="BS92" s="791"/>
      <c r="BT92" s="791"/>
      <c r="BU92" s="791"/>
      <c r="BV92" s="791"/>
      <c r="BW92" s="791"/>
      <c r="BX92" s="791"/>
      <c r="BY92" s="791"/>
      <c r="BZ92" s="791"/>
      <c r="CA92" s="791"/>
      <c r="CB92" s="791"/>
      <c r="CC92" s="783"/>
      <c r="CD92" s="783"/>
      <c r="CE92" s="783"/>
      <c r="CF92" s="783"/>
      <c r="CG92" s="784"/>
      <c r="CH92" s="787"/>
      <c r="CI92" s="788"/>
    </row>
    <row r="93" spans="1:87" ht="6" customHeight="1">
      <c r="A93" s="804"/>
      <c r="B93" s="805"/>
      <c r="C93" s="805"/>
      <c r="D93" s="806"/>
      <c r="E93" s="794"/>
      <c r="F93" s="794"/>
      <c r="G93" s="794"/>
      <c r="H93" s="783"/>
      <c r="I93" s="783"/>
      <c r="J93" s="783"/>
      <c r="K93" s="783"/>
      <c r="L93" s="783"/>
      <c r="M93" s="783"/>
      <c r="N93" s="783"/>
      <c r="O93" s="783"/>
      <c r="P93" s="783"/>
      <c r="Q93" s="783"/>
      <c r="R93" s="783"/>
      <c r="S93" s="783"/>
      <c r="T93" s="783"/>
      <c r="U93" s="783"/>
      <c r="V93" s="783"/>
      <c r="W93" s="783"/>
      <c r="X93" s="783"/>
      <c r="Y93" s="791"/>
      <c r="Z93" s="791"/>
      <c r="AA93" s="791"/>
      <c r="AB93" s="791"/>
      <c r="AC93" s="791"/>
      <c r="AD93" s="791"/>
      <c r="AE93" s="791"/>
      <c r="AF93" s="791"/>
      <c r="AG93" s="791"/>
      <c r="AH93" s="791"/>
      <c r="AI93" s="791"/>
      <c r="AJ93" s="791"/>
      <c r="AK93" s="791"/>
      <c r="AL93" s="791"/>
      <c r="AM93" s="791"/>
      <c r="AN93" s="791"/>
      <c r="AO93" s="791"/>
      <c r="AP93" s="791"/>
      <c r="AQ93" s="791"/>
      <c r="AR93" s="791"/>
      <c r="AS93" s="791"/>
      <c r="AT93" s="791"/>
      <c r="AU93" s="791"/>
      <c r="AV93" s="791"/>
      <c r="AW93" s="791"/>
      <c r="AX93" s="791"/>
      <c r="AY93" s="791"/>
      <c r="AZ93" s="791"/>
      <c r="BA93" s="791"/>
      <c r="BB93" s="791"/>
      <c r="BC93" s="791"/>
      <c r="BD93" s="791"/>
      <c r="BE93" s="791"/>
      <c r="BF93" s="791"/>
      <c r="BG93" s="791"/>
      <c r="BH93" s="791"/>
      <c r="BI93" s="791"/>
      <c r="BJ93" s="791"/>
      <c r="BK93" s="791"/>
      <c r="BL93" s="791"/>
      <c r="BM93" s="791"/>
      <c r="BN93" s="791"/>
      <c r="BO93" s="791"/>
      <c r="BP93" s="791"/>
      <c r="BQ93" s="791"/>
      <c r="BR93" s="791"/>
      <c r="BS93" s="791"/>
      <c r="BT93" s="791"/>
      <c r="BU93" s="791"/>
      <c r="BV93" s="791"/>
      <c r="BW93" s="791"/>
      <c r="BX93" s="791"/>
      <c r="BY93" s="791"/>
      <c r="BZ93" s="791"/>
      <c r="CA93" s="791"/>
      <c r="CB93" s="791"/>
      <c r="CC93" s="783"/>
      <c r="CD93" s="783"/>
      <c r="CE93" s="783"/>
      <c r="CF93" s="783"/>
      <c r="CG93" s="784"/>
      <c r="CH93" s="787"/>
      <c r="CI93" s="788"/>
    </row>
    <row r="94" spans="1:87" ht="6" customHeight="1">
      <c r="A94" s="804"/>
      <c r="B94" s="805"/>
      <c r="C94" s="805"/>
      <c r="D94" s="806"/>
      <c r="E94" s="794"/>
      <c r="F94" s="794"/>
      <c r="G94" s="794"/>
      <c r="H94" s="783"/>
      <c r="I94" s="783"/>
      <c r="J94" s="783"/>
      <c r="K94" s="783"/>
      <c r="L94" s="783"/>
      <c r="M94" s="783"/>
      <c r="N94" s="783"/>
      <c r="O94" s="783"/>
      <c r="P94" s="783"/>
      <c r="Q94" s="783"/>
      <c r="R94" s="783"/>
      <c r="S94" s="783"/>
      <c r="T94" s="783"/>
      <c r="U94" s="783"/>
      <c r="V94" s="783"/>
      <c r="W94" s="783"/>
      <c r="X94" s="783"/>
      <c r="Y94" s="791"/>
      <c r="Z94" s="791"/>
      <c r="AA94" s="791"/>
      <c r="AB94" s="791"/>
      <c r="AC94" s="791"/>
      <c r="AD94" s="791"/>
      <c r="AE94" s="791"/>
      <c r="AF94" s="791"/>
      <c r="AG94" s="791"/>
      <c r="AH94" s="791"/>
      <c r="AI94" s="791"/>
      <c r="AJ94" s="791"/>
      <c r="AK94" s="791"/>
      <c r="AL94" s="791"/>
      <c r="AM94" s="791"/>
      <c r="AN94" s="791"/>
      <c r="AO94" s="791"/>
      <c r="AP94" s="791"/>
      <c r="AQ94" s="791"/>
      <c r="AR94" s="791"/>
      <c r="AS94" s="791"/>
      <c r="AT94" s="791"/>
      <c r="AU94" s="791"/>
      <c r="AV94" s="791"/>
      <c r="AW94" s="791"/>
      <c r="AX94" s="791"/>
      <c r="AY94" s="791"/>
      <c r="AZ94" s="791"/>
      <c r="BA94" s="791"/>
      <c r="BB94" s="791"/>
      <c r="BC94" s="791"/>
      <c r="BD94" s="791"/>
      <c r="BE94" s="791"/>
      <c r="BF94" s="791"/>
      <c r="BG94" s="791"/>
      <c r="BH94" s="791"/>
      <c r="BI94" s="791"/>
      <c r="BJ94" s="791"/>
      <c r="BK94" s="791"/>
      <c r="BL94" s="791"/>
      <c r="BM94" s="791"/>
      <c r="BN94" s="791"/>
      <c r="BO94" s="791"/>
      <c r="BP94" s="791"/>
      <c r="BQ94" s="791"/>
      <c r="BR94" s="791"/>
      <c r="BS94" s="791"/>
      <c r="BT94" s="791"/>
      <c r="BU94" s="791"/>
      <c r="BV94" s="791"/>
      <c r="BW94" s="791"/>
      <c r="BX94" s="791"/>
      <c r="BY94" s="791"/>
      <c r="BZ94" s="791"/>
      <c r="CA94" s="791"/>
      <c r="CB94" s="791"/>
      <c r="CC94" s="783"/>
      <c r="CD94" s="783"/>
      <c r="CE94" s="783"/>
      <c r="CF94" s="783"/>
      <c r="CG94" s="784"/>
      <c r="CH94" s="787" t="s">
        <v>229</v>
      </c>
      <c r="CI94" s="788"/>
    </row>
    <row r="95" spans="1:87" ht="6" customHeight="1">
      <c r="A95" s="804"/>
      <c r="B95" s="805"/>
      <c r="C95" s="805"/>
      <c r="D95" s="806"/>
      <c r="E95" s="794"/>
      <c r="F95" s="794"/>
      <c r="G95" s="794"/>
      <c r="H95" s="783"/>
      <c r="I95" s="783"/>
      <c r="J95" s="783"/>
      <c r="K95" s="783"/>
      <c r="L95" s="783"/>
      <c r="M95" s="783"/>
      <c r="N95" s="783"/>
      <c r="O95" s="783"/>
      <c r="P95" s="783"/>
      <c r="Q95" s="783"/>
      <c r="R95" s="783"/>
      <c r="S95" s="783"/>
      <c r="T95" s="783"/>
      <c r="U95" s="783"/>
      <c r="V95" s="783"/>
      <c r="W95" s="783"/>
      <c r="X95" s="783"/>
      <c r="Y95" s="791"/>
      <c r="Z95" s="791"/>
      <c r="AA95" s="791"/>
      <c r="AB95" s="791"/>
      <c r="AC95" s="791"/>
      <c r="AD95" s="791"/>
      <c r="AE95" s="791"/>
      <c r="AF95" s="791"/>
      <c r="AG95" s="791"/>
      <c r="AH95" s="791"/>
      <c r="AI95" s="791"/>
      <c r="AJ95" s="791"/>
      <c r="AK95" s="791"/>
      <c r="AL95" s="791"/>
      <c r="AM95" s="791"/>
      <c r="AN95" s="791"/>
      <c r="AO95" s="791"/>
      <c r="AP95" s="791"/>
      <c r="AQ95" s="791"/>
      <c r="AR95" s="791"/>
      <c r="AS95" s="791"/>
      <c r="AT95" s="791"/>
      <c r="AU95" s="791"/>
      <c r="AV95" s="791"/>
      <c r="AW95" s="791"/>
      <c r="AX95" s="791"/>
      <c r="AY95" s="791"/>
      <c r="AZ95" s="791"/>
      <c r="BA95" s="791"/>
      <c r="BB95" s="791"/>
      <c r="BC95" s="791"/>
      <c r="BD95" s="791"/>
      <c r="BE95" s="791"/>
      <c r="BF95" s="791"/>
      <c r="BG95" s="791"/>
      <c r="BH95" s="791"/>
      <c r="BI95" s="791"/>
      <c r="BJ95" s="791"/>
      <c r="BK95" s="791"/>
      <c r="BL95" s="791"/>
      <c r="BM95" s="791"/>
      <c r="BN95" s="791"/>
      <c r="BO95" s="791"/>
      <c r="BP95" s="791"/>
      <c r="BQ95" s="791"/>
      <c r="BR95" s="791"/>
      <c r="BS95" s="791"/>
      <c r="BT95" s="791"/>
      <c r="BU95" s="791"/>
      <c r="BV95" s="791"/>
      <c r="BW95" s="791"/>
      <c r="BX95" s="791"/>
      <c r="BY95" s="791"/>
      <c r="BZ95" s="791"/>
      <c r="CA95" s="791"/>
      <c r="CB95" s="791"/>
      <c r="CC95" s="783"/>
      <c r="CD95" s="783"/>
      <c r="CE95" s="783"/>
      <c r="CF95" s="783"/>
      <c r="CG95" s="784"/>
      <c r="CH95" s="787"/>
      <c r="CI95" s="788"/>
    </row>
    <row r="96" spans="1:87" ht="6" customHeight="1">
      <c r="A96" s="804"/>
      <c r="B96" s="805"/>
      <c r="C96" s="805"/>
      <c r="D96" s="806"/>
      <c r="E96" s="794"/>
      <c r="F96" s="794"/>
      <c r="G96" s="794"/>
      <c r="H96" s="783"/>
      <c r="I96" s="783"/>
      <c r="J96" s="783"/>
      <c r="K96" s="783"/>
      <c r="L96" s="783"/>
      <c r="M96" s="783"/>
      <c r="N96" s="783"/>
      <c r="O96" s="783"/>
      <c r="P96" s="783"/>
      <c r="Q96" s="783"/>
      <c r="R96" s="783"/>
      <c r="S96" s="783"/>
      <c r="T96" s="783"/>
      <c r="U96" s="783"/>
      <c r="V96" s="783"/>
      <c r="W96" s="783"/>
      <c r="X96" s="783"/>
      <c r="Y96" s="791"/>
      <c r="Z96" s="791"/>
      <c r="AA96" s="791"/>
      <c r="AB96" s="791"/>
      <c r="AC96" s="791"/>
      <c r="AD96" s="791"/>
      <c r="AE96" s="791"/>
      <c r="AF96" s="791"/>
      <c r="AG96" s="791"/>
      <c r="AH96" s="791"/>
      <c r="AI96" s="791"/>
      <c r="AJ96" s="791"/>
      <c r="AK96" s="791"/>
      <c r="AL96" s="791"/>
      <c r="AM96" s="791"/>
      <c r="AN96" s="791"/>
      <c r="AO96" s="791"/>
      <c r="AP96" s="791"/>
      <c r="AQ96" s="791"/>
      <c r="AR96" s="791"/>
      <c r="AS96" s="791"/>
      <c r="AT96" s="791"/>
      <c r="AU96" s="791"/>
      <c r="AV96" s="791"/>
      <c r="AW96" s="791"/>
      <c r="AX96" s="791"/>
      <c r="AY96" s="791"/>
      <c r="AZ96" s="791"/>
      <c r="BA96" s="791"/>
      <c r="BB96" s="791"/>
      <c r="BC96" s="791"/>
      <c r="BD96" s="791"/>
      <c r="BE96" s="791"/>
      <c r="BF96" s="791"/>
      <c r="BG96" s="791"/>
      <c r="BH96" s="791"/>
      <c r="BI96" s="791"/>
      <c r="BJ96" s="791"/>
      <c r="BK96" s="791"/>
      <c r="BL96" s="791"/>
      <c r="BM96" s="791"/>
      <c r="BN96" s="791"/>
      <c r="BO96" s="791"/>
      <c r="BP96" s="791"/>
      <c r="BQ96" s="791"/>
      <c r="BR96" s="791"/>
      <c r="BS96" s="791"/>
      <c r="BT96" s="791"/>
      <c r="BU96" s="791"/>
      <c r="BV96" s="791"/>
      <c r="BW96" s="791"/>
      <c r="BX96" s="791"/>
      <c r="BY96" s="791"/>
      <c r="BZ96" s="791"/>
      <c r="CA96" s="791"/>
      <c r="CB96" s="791"/>
      <c r="CC96" s="783"/>
      <c r="CD96" s="783"/>
      <c r="CE96" s="783"/>
      <c r="CF96" s="783"/>
      <c r="CG96" s="784"/>
      <c r="CH96" s="787"/>
      <c r="CI96" s="788"/>
    </row>
    <row r="97" spans="1:87" ht="6" customHeight="1">
      <c r="A97" s="804"/>
      <c r="B97" s="805"/>
      <c r="C97" s="805"/>
      <c r="D97" s="806"/>
      <c r="E97" s="794"/>
      <c r="F97" s="794"/>
      <c r="G97" s="794"/>
      <c r="H97" s="783"/>
      <c r="I97" s="783"/>
      <c r="J97" s="783"/>
      <c r="K97" s="783"/>
      <c r="L97" s="783"/>
      <c r="M97" s="783"/>
      <c r="N97" s="783"/>
      <c r="O97" s="783"/>
      <c r="P97" s="783"/>
      <c r="Q97" s="783"/>
      <c r="R97" s="783"/>
      <c r="S97" s="783"/>
      <c r="T97" s="783"/>
      <c r="U97" s="783"/>
      <c r="V97" s="783"/>
      <c r="W97" s="783"/>
      <c r="X97" s="783"/>
      <c r="Y97" s="791"/>
      <c r="Z97" s="791"/>
      <c r="AA97" s="791"/>
      <c r="AB97" s="791"/>
      <c r="AC97" s="791"/>
      <c r="AD97" s="791"/>
      <c r="AE97" s="791"/>
      <c r="AF97" s="791"/>
      <c r="AG97" s="791"/>
      <c r="AH97" s="791"/>
      <c r="AI97" s="791"/>
      <c r="AJ97" s="791"/>
      <c r="AK97" s="791"/>
      <c r="AL97" s="791"/>
      <c r="AM97" s="791"/>
      <c r="AN97" s="791"/>
      <c r="AO97" s="791"/>
      <c r="AP97" s="791"/>
      <c r="AQ97" s="791"/>
      <c r="AR97" s="791"/>
      <c r="AS97" s="791"/>
      <c r="AT97" s="791"/>
      <c r="AU97" s="791"/>
      <c r="AV97" s="791"/>
      <c r="AW97" s="791"/>
      <c r="AX97" s="791"/>
      <c r="AY97" s="791"/>
      <c r="AZ97" s="791"/>
      <c r="BA97" s="791"/>
      <c r="BB97" s="791"/>
      <c r="BC97" s="791"/>
      <c r="BD97" s="791"/>
      <c r="BE97" s="791"/>
      <c r="BF97" s="791"/>
      <c r="BG97" s="791"/>
      <c r="BH97" s="791"/>
      <c r="BI97" s="791"/>
      <c r="BJ97" s="791"/>
      <c r="BK97" s="791"/>
      <c r="BL97" s="791"/>
      <c r="BM97" s="791"/>
      <c r="BN97" s="791"/>
      <c r="BO97" s="791"/>
      <c r="BP97" s="791"/>
      <c r="BQ97" s="791"/>
      <c r="BR97" s="791"/>
      <c r="BS97" s="791"/>
      <c r="BT97" s="791"/>
      <c r="BU97" s="791"/>
      <c r="BV97" s="791"/>
      <c r="BW97" s="791"/>
      <c r="BX97" s="791"/>
      <c r="BY97" s="791"/>
      <c r="BZ97" s="791"/>
      <c r="CA97" s="791"/>
      <c r="CB97" s="791"/>
      <c r="CC97" s="783"/>
      <c r="CD97" s="783"/>
      <c r="CE97" s="783"/>
      <c r="CF97" s="783"/>
      <c r="CG97" s="784"/>
      <c r="CH97" s="787" t="s">
        <v>229</v>
      </c>
      <c r="CI97" s="788"/>
    </row>
    <row r="98" spans="1:87" ht="6" customHeight="1">
      <c r="A98" s="804"/>
      <c r="B98" s="805"/>
      <c r="C98" s="805"/>
      <c r="D98" s="806"/>
      <c r="E98" s="794"/>
      <c r="F98" s="794"/>
      <c r="G98" s="794"/>
      <c r="H98" s="783"/>
      <c r="I98" s="783"/>
      <c r="J98" s="783"/>
      <c r="K98" s="783"/>
      <c r="L98" s="783"/>
      <c r="M98" s="783"/>
      <c r="N98" s="783"/>
      <c r="O98" s="783"/>
      <c r="P98" s="783"/>
      <c r="Q98" s="783"/>
      <c r="R98" s="783"/>
      <c r="S98" s="783"/>
      <c r="T98" s="783"/>
      <c r="U98" s="783"/>
      <c r="V98" s="783"/>
      <c r="W98" s="783"/>
      <c r="X98" s="783"/>
      <c r="Y98" s="791"/>
      <c r="Z98" s="791"/>
      <c r="AA98" s="791"/>
      <c r="AB98" s="791"/>
      <c r="AC98" s="791"/>
      <c r="AD98" s="791"/>
      <c r="AE98" s="791"/>
      <c r="AF98" s="791"/>
      <c r="AG98" s="791"/>
      <c r="AH98" s="791"/>
      <c r="AI98" s="791"/>
      <c r="AJ98" s="791"/>
      <c r="AK98" s="791"/>
      <c r="AL98" s="791"/>
      <c r="AM98" s="791"/>
      <c r="AN98" s="791"/>
      <c r="AO98" s="791"/>
      <c r="AP98" s="791"/>
      <c r="AQ98" s="791"/>
      <c r="AR98" s="791"/>
      <c r="AS98" s="791"/>
      <c r="AT98" s="791"/>
      <c r="AU98" s="791"/>
      <c r="AV98" s="791"/>
      <c r="AW98" s="791"/>
      <c r="AX98" s="791"/>
      <c r="AY98" s="791"/>
      <c r="AZ98" s="791"/>
      <c r="BA98" s="791"/>
      <c r="BB98" s="791"/>
      <c r="BC98" s="791"/>
      <c r="BD98" s="791"/>
      <c r="BE98" s="791"/>
      <c r="BF98" s="791"/>
      <c r="BG98" s="791"/>
      <c r="BH98" s="791"/>
      <c r="BI98" s="791"/>
      <c r="BJ98" s="791"/>
      <c r="BK98" s="791"/>
      <c r="BL98" s="791"/>
      <c r="BM98" s="791"/>
      <c r="BN98" s="791"/>
      <c r="BO98" s="791"/>
      <c r="BP98" s="791"/>
      <c r="BQ98" s="791"/>
      <c r="BR98" s="791"/>
      <c r="BS98" s="791"/>
      <c r="BT98" s="791"/>
      <c r="BU98" s="791"/>
      <c r="BV98" s="791"/>
      <c r="BW98" s="791"/>
      <c r="BX98" s="791"/>
      <c r="BY98" s="791"/>
      <c r="BZ98" s="791"/>
      <c r="CA98" s="791"/>
      <c r="CB98" s="791"/>
      <c r="CC98" s="783"/>
      <c r="CD98" s="783"/>
      <c r="CE98" s="783"/>
      <c r="CF98" s="783"/>
      <c r="CG98" s="784"/>
      <c r="CH98" s="787"/>
      <c r="CI98" s="788"/>
    </row>
    <row r="99" spans="1:87" ht="6" customHeight="1">
      <c r="A99" s="804"/>
      <c r="B99" s="805"/>
      <c r="C99" s="805"/>
      <c r="D99" s="806"/>
      <c r="E99" s="794"/>
      <c r="F99" s="794"/>
      <c r="G99" s="794"/>
      <c r="H99" s="783"/>
      <c r="I99" s="783"/>
      <c r="J99" s="783"/>
      <c r="K99" s="783"/>
      <c r="L99" s="783"/>
      <c r="M99" s="783"/>
      <c r="N99" s="783"/>
      <c r="O99" s="783"/>
      <c r="P99" s="783"/>
      <c r="Q99" s="783"/>
      <c r="R99" s="783"/>
      <c r="S99" s="783"/>
      <c r="T99" s="783"/>
      <c r="U99" s="783"/>
      <c r="V99" s="783"/>
      <c r="W99" s="783"/>
      <c r="X99" s="783"/>
      <c r="Y99" s="791"/>
      <c r="Z99" s="791"/>
      <c r="AA99" s="791"/>
      <c r="AB99" s="791"/>
      <c r="AC99" s="791"/>
      <c r="AD99" s="791"/>
      <c r="AE99" s="791"/>
      <c r="AF99" s="791"/>
      <c r="AG99" s="791"/>
      <c r="AH99" s="791"/>
      <c r="AI99" s="791"/>
      <c r="AJ99" s="791"/>
      <c r="AK99" s="791"/>
      <c r="AL99" s="791"/>
      <c r="AM99" s="791"/>
      <c r="AN99" s="791"/>
      <c r="AO99" s="791"/>
      <c r="AP99" s="791"/>
      <c r="AQ99" s="791"/>
      <c r="AR99" s="791"/>
      <c r="AS99" s="791"/>
      <c r="AT99" s="791"/>
      <c r="AU99" s="791"/>
      <c r="AV99" s="791"/>
      <c r="AW99" s="791"/>
      <c r="AX99" s="791"/>
      <c r="AY99" s="791"/>
      <c r="AZ99" s="791"/>
      <c r="BA99" s="791"/>
      <c r="BB99" s="791"/>
      <c r="BC99" s="791"/>
      <c r="BD99" s="791"/>
      <c r="BE99" s="791"/>
      <c r="BF99" s="791"/>
      <c r="BG99" s="791"/>
      <c r="BH99" s="791"/>
      <c r="BI99" s="791"/>
      <c r="BJ99" s="791"/>
      <c r="BK99" s="791"/>
      <c r="BL99" s="791"/>
      <c r="BM99" s="791"/>
      <c r="BN99" s="791"/>
      <c r="BO99" s="791"/>
      <c r="BP99" s="791"/>
      <c r="BQ99" s="791"/>
      <c r="BR99" s="791"/>
      <c r="BS99" s="791"/>
      <c r="BT99" s="791"/>
      <c r="BU99" s="791"/>
      <c r="BV99" s="791"/>
      <c r="BW99" s="791"/>
      <c r="BX99" s="791"/>
      <c r="BY99" s="791"/>
      <c r="BZ99" s="791"/>
      <c r="CA99" s="791"/>
      <c r="CB99" s="791"/>
      <c r="CC99" s="783"/>
      <c r="CD99" s="783"/>
      <c r="CE99" s="783"/>
      <c r="CF99" s="783"/>
      <c r="CG99" s="784"/>
      <c r="CH99" s="787"/>
      <c r="CI99" s="788"/>
    </row>
    <row r="100" spans="1:87" ht="6" customHeight="1">
      <c r="A100" s="804"/>
      <c r="B100" s="805"/>
      <c r="C100" s="805"/>
      <c r="D100" s="806"/>
      <c r="E100" s="794"/>
      <c r="F100" s="794"/>
      <c r="G100" s="794"/>
      <c r="H100" s="783"/>
      <c r="I100" s="783"/>
      <c r="J100" s="783"/>
      <c r="K100" s="783"/>
      <c r="L100" s="783"/>
      <c r="M100" s="783"/>
      <c r="N100" s="783"/>
      <c r="O100" s="783"/>
      <c r="P100" s="783"/>
      <c r="Q100" s="783"/>
      <c r="R100" s="783"/>
      <c r="S100" s="783"/>
      <c r="T100" s="783"/>
      <c r="U100" s="783"/>
      <c r="V100" s="783"/>
      <c r="W100" s="783"/>
      <c r="X100" s="783"/>
      <c r="Y100" s="791"/>
      <c r="Z100" s="791"/>
      <c r="AA100" s="791"/>
      <c r="AB100" s="791"/>
      <c r="AC100" s="791"/>
      <c r="AD100" s="791"/>
      <c r="AE100" s="791"/>
      <c r="AF100" s="791"/>
      <c r="AG100" s="791"/>
      <c r="AH100" s="791"/>
      <c r="AI100" s="791"/>
      <c r="AJ100" s="791"/>
      <c r="AK100" s="791"/>
      <c r="AL100" s="791"/>
      <c r="AM100" s="791"/>
      <c r="AN100" s="791"/>
      <c r="AO100" s="791"/>
      <c r="AP100" s="791"/>
      <c r="AQ100" s="791"/>
      <c r="AR100" s="791"/>
      <c r="AS100" s="791"/>
      <c r="AT100" s="791"/>
      <c r="AU100" s="791"/>
      <c r="AV100" s="791"/>
      <c r="AW100" s="791"/>
      <c r="AX100" s="791"/>
      <c r="AY100" s="791"/>
      <c r="AZ100" s="791"/>
      <c r="BA100" s="791"/>
      <c r="BB100" s="791"/>
      <c r="BC100" s="791"/>
      <c r="BD100" s="791"/>
      <c r="BE100" s="791"/>
      <c r="BF100" s="791"/>
      <c r="BG100" s="791"/>
      <c r="BH100" s="791"/>
      <c r="BI100" s="791"/>
      <c r="BJ100" s="791"/>
      <c r="BK100" s="791"/>
      <c r="BL100" s="791"/>
      <c r="BM100" s="791"/>
      <c r="BN100" s="791"/>
      <c r="BO100" s="791"/>
      <c r="BP100" s="791"/>
      <c r="BQ100" s="791"/>
      <c r="BR100" s="791"/>
      <c r="BS100" s="791"/>
      <c r="BT100" s="791"/>
      <c r="BU100" s="791"/>
      <c r="BV100" s="791"/>
      <c r="BW100" s="791"/>
      <c r="BX100" s="791"/>
      <c r="BY100" s="791"/>
      <c r="BZ100" s="791"/>
      <c r="CA100" s="791"/>
      <c r="CB100" s="791"/>
      <c r="CC100" s="783"/>
      <c r="CD100" s="783"/>
      <c r="CE100" s="783"/>
      <c r="CF100" s="783"/>
      <c r="CG100" s="784"/>
      <c r="CH100" s="787" t="s">
        <v>229</v>
      </c>
      <c r="CI100" s="788"/>
    </row>
    <row r="101" spans="1:87" ht="6" customHeight="1">
      <c r="A101" s="804"/>
      <c r="B101" s="805"/>
      <c r="C101" s="805"/>
      <c r="D101" s="806"/>
      <c r="E101" s="794"/>
      <c r="F101" s="794"/>
      <c r="G101" s="794"/>
      <c r="H101" s="783"/>
      <c r="I101" s="783"/>
      <c r="J101" s="783"/>
      <c r="K101" s="783"/>
      <c r="L101" s="783"/>
      <c r="M101" s="783"/>
      <c r="N101" s="783"/>
      <c r="O101" s="783"/>
      <c r="P101" s="783"/>
      <c r="Q101" s="783"/>
      <c r="R101" s="783"/>
      <c r="S101" s="783"/>
      <c r="T101" s="783"/>
      <c r="U101" s="783"/>
      <c r="V101" s="783"/>
      <c r="W101" s="783"/>
      <c r="X101" s="783"/>
      <c r="Y101" s="791"/>
      <c r="Z101" s="791"/>
      <c r="AA101" s="791"/>
      <c r="AB101" s="791"/>
      <c r="AC101" s="791"/>
      <c r="AD101" s="791"/>
      <c r="AE101" s="791"/>
      <c r="AF101" s="791"/>
      <c r="AG101" s="791"/>
      <c r="AH101" s="791"/>
      <c r="AI101" s="791"/>
      <c r="AJ101" s="791"/>
      <c r="AK101" s="791"/>
      <c r="AL101" s="791"/>
      <c r="AM101" s="791"/>
      <c r="AN101" s="791"/>
      <c r="AO101" s="791"/>
      <c r="AP101" s="791"/>
      <c r="AQ101" s="791"/>
      <c r="AR101" s="791"/>
      <c r="AS101" s="791"/>
      <c r="AT101" s="791"/>
      <c r="AU101" s="791"/>
      <c r="AV101" s="791"/>
      <c r="AW101" s="791"/>
      <c r="AX101" s="791"/>
      <c r="AY101" s="791"/>
      <c r="AZ101" s="791"/>
      <c r="BA101" s="791"/>
      <c r="BB101" s="791"/>
      <c r="BC101" s="791"/>
      <c r="BD101" s="791"/>
      <c r="BE101" s="791"/>
      <c r="BF101" s="791"/>
      <c r="BG101" s="791"/>
      <c r="BH101" s="791"/>
      <c r="BI101" s="791"/>
      <c r="BJ101" s="791"/>
      <c r="BK101" s="791"/>
      <c r="BL101" s="791"/>
      <c r="BM101" s="791"/>
      <c r="BN101" s="791"/>
      <c r="BO101" s="791"/>
      <c r="BP101" s="791"/>
      <c r="BQ101" s="791"/>
      <c r="BR101" s="791"/>
      <c r="BS101" s="791"/>
      <c r="BT101" s="791"/>
      <c r="BU101" s="791"/>
      <c r="BV101" s="791"/>
      <c r="BW101" s="791"/>
      <c r="BX101" s="791"/>
      <c r="BY101" s="791"/>
      <c r="BZ101" s="791"/>
      <c r="CA101" s="791"/>
      <c r="CB101" s="791"/>
      <c r="CC101" s="783"/>
      <c r="CD101" s="783"/>
      <c r="CE101" s="783"/>
      <c r="CF101" s="783"/>
      <c r="CG101" s="784"/>
      <c r="CH101" s="787"/>
      <c r="CI101" s="788"/>
    </row>
    <row r="102" spans="1:87" ht="6" customHeight="1">
      <c r="A102" s="804"/>
      <c r="B102" s="805"/>
      <c r="C102" s="805"/>
      <c r="D102" s="806"/>
      <c r="E102" s="794"/>
      <c r="F102" s="794"/>
      <c r="G102" s="794"/>
      <c r="H102" s="783"/>
      <c r="I102" s="783"/>
      <c r="J102" s="783"/>
      <c r="K102" s="783"/>
      <c r="L102" s="783"/>
      <c r="M102" s="783"/>
      <c r="N102" s="783"/>
      <c r="O102" s="783"/>
      <c r="P102" s="783"/>
      <c r="Q102" s="783"/>
      <c r="R102" s="783"/>
      <c r="S102" s="783"/>
      <c r="T102" s="783"/>
      <c r="U102" s="783"/>
      <c r="V102" s="783"/>
      <c r="W102" s="783"/>
      <c r="X102" s="783"/>
      <c r="Y102" s="791"/>
      <c r="Z102" s="791"/>
      <c r="AA102" s="791"/>
      <c r="AB102" s="791"/>
      <c r="AC102" s="791"/>
      <c r="AD102" s="791"/>
      <c r="AE102" s="791"/>
      <c r="AF102" s="791"/>
      <c r="AG102" s="791"/>
      <c r="AH102" s="791"/>
      <c r="AI102" s="791"/>
      <c r="AJ102" s="791"/>
      <c r="AK102" s="791"/>
      <c r="AL102" s="791"/>
      <c r="AM102" s="791"/>
      <c r="AN102" s="791"/>
      <c r="AO102" s="791"/>
      <c r="AP102" s="791"/>
      <c r="AQ102" s="791"/>
      <c r="AR102" s="791"/>
      <c r="AS102" s="791"/>
      <c r="AT102" s="791"/>
      <c r="AU102" s="791"/>
      <c r="AV102" s="791"/>
      <c r="AW102" s="791"/>
      <c r="AX102" s="791"/>
      <c r="AY102" s="791"/>
      <c r="AZ102" s="791"/>
      <c r="BA102" s="791"/>
      <c r="BB102" s="791"/>
      <c r="BC102" s="791"/>
      <c r="BD102" s="791"/>
      <c r="BE102" s="791"/>
      <c r="BF102" s="791"/>
      <c r="BG102" s="791"/>
      <c r="BH102" s="791"/>
      <c r="BI102" s="791"/>
      <c r="BJ102" s="791"/>
      <c r="BK102" s="791"/>
      <c r="BL102" s="791"/>
      <c r="BM102" s="791"/>
      <c r="BN102" s="791"/>
      <c r="BO102" s="791"/>
      <c r="BP102" s="791"/>
      <c r="BQ102" s="791"/>
      <c r="BR102" s="791"/>
      <c r="BS102" s="791"/>
      <c r="BT102" s="791"/>
      <c r="BU102" s="791"/>
      <c r="BV102" s="791"/>
      <c r="BW102" s="791"/>
      <c r="BX102" s="791"/>
      <c r="BY102" s="791"/>
      <c r="BZ102" s="791"/>
      <c r="CA102" s="791"/>
      <c r="CB102" s="791"/>
      <c r="CC102" s="783"/>
      <c r="CD102" s="783"/>
      <c r="CE102" s="783"/>
      <c r="CF102" s="783"/>
      <c r="CG102" s="784"/>
      <c r="CH102" s="787"/>
      <c r="CI102" s="788"/>
    </row>
    <row r="103" spans="1:87" ht="6" customHeight="1">
      <c r="A103" s="804"/>
      <c r="B103" s="805"/>
      <c r="C103" s="805"/>
      <c r="D103" s="806"/>
      <c r="E103" s="794"/>
      <c r="F103" s="794"/>
      <c r="G103" s="794"/>
      <c r="H103" s="783"/>
      <c r="I103" s="783"/>
      <c r="J103" s="783"/>
      <c r="K103" s="783"/>
      <c r="L103" s="783"/>
      <c r="M103" s="783"/>
      <c r="N103" s="783"/>
      <c r="O103" s="783"/>
      <c r="P103" s="783"/>
      <c r="Q103" s="783"/>
      <c r="R103" s="783"/>
      <c r="S103" s="783"/>
      <c r="T103" s="783"/>
      <c r="U103" s="783"/>
      <c r="V103" s="783"/>
      <c r="W103" s="783"/>
      <c r="X103" s="783"/>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791"/>
      <c r="AY103" s="791"/>
      <c r="AZ103" s="791"/>
      <c r="BA103" s="791"/>
      <c r="BB103" s="791"/>
      <c r="BC103" s="791"/>
      <c r="BD103" s="791"/>
      <c r="BE103" s="791"/>
      <c r="BF103" s="791"/>
      <c r="BG103" s="791"/>
      <c r="BH103" s="791"/>
      <c r="BI103" s="791"/>
      <c r="BJ103" s="791"/>
      <c r="BK103" s="791"/>
      <c r="BL103" s="791"/>
      <c r="BM103" s="791"/>
      <c r="BN103" s="791"/>
      <c r="BO103" s="791"/>
      <c r="BP103" s="791"/>
      <c r="BQ103" s="791"/>
      <c r="BR103" s="791"/>
      <c r="BS103" s="791"/>
      <c r="BT103" s="791"/>
      <c r="BU103" s="791"/>
      <c r="BV103" s="791"/>
      <c r="BW103" s="791"/>
      <c r="BX103" s="791"/>
      <c r="BY103" s="791"/>
      <c r="BZ103" s="791"/>
      <c r="CA103" s="791"/>
      <c r="CB103" s="791"/>
      <c r="CC103" s="783"/>
      <c r="CD103" s="783"/>
      <c r="CE103" s="783"/>
      <c r="CF103" s="783"/>
      <c r="CG103" s="784"/>
      <c r="CH103" s="787" t="s">
        <v>229</v>
      </c>
      <c r="CI103" s="788"/>
    </row>
    <row r="104" spans="1:87" ht="6" customHeight="1">
      <c r="A104" s="804"/>
      <c r="B104" s="805"/>
      <c r="C104" s="805"/>
      <c r="D104" s="806"/>
      <c r="E104" s="794"/>
      <c r="F104" s="794"/>
      <c r="G104" s="794"/>
      <c r="H104" s="783"/>
      <c r="I104" s="783"/>
      <c r="J104" s="783"/>
      <c r="K104" s="783"/>
      <c r="L104" s="783"/>
      <c r="M104" s="783"/>
      <c r="N104" s="783"/>
      <c r="O104" s="783"/>
      <c r="P104" s="783"/>
      <c r="Q104" s="783"/>
      <c r="R104" s="783"/>
      <c r="S104" s="783"/>
      <c r="T104" s="783"/>
      <c r="U104" s="783"/>
      <c r="V104" s="783"/>
      <c r="W104" s="783"/>
      <c r="X104" s="783"/>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1"/>
      <c r="AY104" s="791"/>
      <c r="AZ104" s="791"/>
      <c r="BA104" s="791"/>
      <c r="BB104" s="791"/>
      <c r="BC104" s="791"/>
      <c r="BD104" s="791"/>
      <c r="BE104" s="791"/>
      <c r="BF104" s="791"/>
      <c r="BG104" s="791"/>
      <c r="BH104" s="791"/>
      <c r="BI104" s="791"/>
      <c r="BJ104" s="791"/>
      <c r="BK104" s="791"/>
      <c r="BL104" s="791"/>
      <c r="BM104" s="791"/>
      <c r="BN104" s="791"/>
      <c r="BO104" s="791"/>
      <c r="BP104" s="791"/>
      <c r="BQ104" s="791"/>
      <c r="BR104" s="791"/>
      <c r="BS104" s="791"/>
      <c r="BT104" s="791"/>
      <c r="BU104" s="791"/>
      <c r="BV104" s="791"/>
      <c r="BW104" s="791"/>
      <c r="BX104" s="791"/>
      <c r="BY104" s="791"/>
      <c r="BZ104" s="791"/>
      <c r="CA104" s="791"/>
      <c r="CB104" s="791"/>
      <c r="CC104" s="783"/>
      <c r="CD104" s="783"/>
      <c r="CE104" s="783"/>
      <c r="CF104" s="783"/>
      <c r="CG104" s="784"/>
      <c r="CH104" s="787"/>
      <c r="CI104" s="788"/>
    </row>
    <row r="105" spans="1:87" ht="6" customHeight="1">
      <c r="A105" s="804"/>
      <c r="B105" s="805"/>
      <c r="C105" s="805"/>
      <c r="D105" s="806"/>
      <c r="E105" s="794"/>
      <c r="F105" s="794"/>
      <c r="G105" s="794"/>
      <c r="H105" s="785"/>
      <c r="I105" s="785"/>
      <c r="J105" s="785"/>
      <c r="K105" s="785"/>
      <c r="L105" s="785"/>
      <c r="M105" s="785"/>
      <c r="N105" s="785"/>
      <c r="O105" s="785"/>
      <c r="P105" s="785"/>
      <c r="Q105" s="785"/>
      <c r="R105" s="785"/>
      <c r="S105" s="785"/>
      <c r="T105" s="785"/>
      <c r="U105" s="785"/>
      <c r="V105" s="785"/>
      <c r="W105" s="785"/>
      <c r="X105" s="785"/>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2"/>
      <c r="AY105" s="792"/>
      <c r="AZ105" s="792"/>
      <c r="BA105" s="792"/>
      <c r="BB105" s="792"/>
      <c r="BC105" s="792"/>
      <c r="BD105" s="792"/>
      <c r="BE105" s="792"/>
      <c r="BF105" s="792"/>
      <c r="BG105" s="792"/>
      <c r="BH105" s="792"/>
      <c r="BI105" s="792"/>
      <c r="BJ105" s="792"/>
      <c r="BK105" s="792"/>
      <c r="BL105" s="792"/>
      <c r="BM105" s="792"/>
      <c r="BN105" s="792"/>
      <c r="BO105" s="792"/>
      <c r="BP105" s="792"/>
      <c r="BQ105" s="792"/>
      <c r="BR105" s="792"/>
      <c r="BS105" s="792"/>
      <c r="BT105" s="792"/>
      <c r="BU105" s="792"/>
      <c r="BV105" s="792"/>
      <c r="BW105" s="792"/>
      <c r="BX105" s="792"/>
      <c r="BY105" s="792"/>
      <c r="BZ105" s="792"/>
      <c r="CA105" s="792"/>
      <c r="CB105" s="792"/>
      <c r="CC105" s="785"/>
      <c r="CD105" s="785"/>
      <c r="CE105" s="785"/>
      <c r="CF105" s="785"/>
      <c r="CG105" s="786"/>
      <c r="CH105" s="789"/>
      <c r="CI105" s="790"/>
    </row>
    <row r="106" spans="1:87" ht="6" customHeight="1">
      <c r="A106" s="804"/>
      <c r="B106" s="805"/>
      <c r="C106" s="805"/>
      <c r="D106" s="806"/>
      <c r="E106" s="794"/>
      <c r="F106" s="794"/>
      <c r="G106" s="794"/>
      <c r="H106" s="742" t="s">
        <v>232</v>
      </c>
      <c r="I106" s="743"/>
      <c r="J106" s="743"/>
      <c r="K106" s="743"/>
      <c r="L106" s="743"/>
      <c r="M106" s="743"/>
      <c r="N106" s="743"/>
      <c r="O106" s="743"/>
      <c r="P106" s="743"/>
      <c r="Q106" s="743"/>
      <c r="R106" s="743"/>
      <c r="S106" s="743"/>
      <c r="T106" s="743"/>
      <c r="U106" s="743"/>
      <c r="V106" s="743"/>
      <c r="W106" s="743"/>
      <c r="X106" s="743"/>
      <c r="Y106" s="743"/>
      <c r="Z106" s="743"/>
      <c r="AA106" s="743"/>
      <c r="AB106" s="743"/>
      <c r="AC106" s="743"/>
      <c r="AD106" s="743"/>
      <c r="AE106" s="743"/>
      <c r="AF106" s="743"/>
      <c r="AG106" s="743"/>
      <c r="AH106" s="743"/>
      <c r="AI106" s="743"/>
      <c r="AJ106" s="743"/>
      <c r="AK106" s="743"/>
      <c r="AL106" s="743"/>
      <c r="AM106" s="743"/>
      <c r="AN106" s="743"/>
      <c r="AO106" s="743"/>
      <c r="AP106" s="743"/>
      <c r="AQ106" s="743"/>
      <c r="AR106" s="743"/>
      <c r="AS106" s="743"/>
      <c r="AT106" s="743"/>
      <c r="AU106" s="743"/>
      <c r="AV106" s="743"/>
      <c r="AW106" s="743"/>
      <c r="AX106" s="743"/>
      <c r="AY106" s="743"/>
      <c r="AZ106" s="743"/>
      <c r="BA106" s="743"/>
      <c r="BB106" s="743"/>
      <c r="BC106" s="743"/>
      <c r="BD106" s="743"/>
      <c r="BE106" s="743"/>
      <c r="BF106" s="743"/>
      <c r="BG106" s="743"/>
      <c r="BH106" s="743"/>
      <c r="BI106" s="743"/>
      <c r="BJ106" s="743"/>
      <c r="BK106" s="743"/>
      <c r="BL106" s="743"/>
      <c r="BM106" s="743"/>
      <c r="BN106" s="743"/>
      <c r="BO106" s="743"/>
      <c r="BP106" s="743"/>
      <c r="BQ106" s="743"/>
      <c r="BR106" s="743"/>
      <c r="BS106" s="743"/>
      <c r="BT106" s="743"/>
      <c r="BU106" s="743"/>
      <c r="BV106" s="743"/>
      <c r="BW106" s="743"/>
      <c r="BX106" s="743"/>
      <c r="BY106" s="743"/>
      <c r="BZ106" s="743"/>
      <c r="CA106" s="743"/>
      <c r="CB106" s="744"/>
      <c r="CC106" s="751"/>
      <c r="CD106" s="751"/>
      <c r="CE106" s="751"/>
      <c r="CF106" s="751"/>
      <c r="CG106" s="752"/>
      <c r="CH106" s="757" t="s">
        <v>229</v>
      </c>
      <c r="CI106" s="758"/>
    </row>
    <row r="107" spans="1:87" ht="6" customHeight="1">
      <c r="A107" s="804"/>
      <c r="B107" s="805"/>
      <c r="C107" s="805"/>
      <c r="D107" s="806"/>
      <c r="E107" s="794"/>
      <c r="F107" s="794"/>
      <c r="G107" s="794"/>
      <c r="H107" s="745"/>
      <c r="I107" s="746"/>
      <c r="J107" s="746"/>
      <c r="K107" s="746"/>
      <c r="L107" s="746"/>
      <c r="M107" s="746"/>
      <c r="N107" s="746"/>
      <c r="O107" s="746"/>
      <c r="P107" s="746"/>
      <c r="Q107" s="746"/>
      <c r="R107" s="746"/>
      <c r="S107" s="746"/>
      <c r="T107" s="746"/>
      <c r="U107" s="746"/>
      <c r="V107" s="746"/>
      <c r="W107" s="746"/>
      <c r="X107" s="746"/>
      <c r="Y107" s="746"/>
      <c r="Z107" s="746"/>
      <c r="AA107" s="746"/>
      <c r="AB107" s="746"/>
      <c r="AC107" s="746"/>
      <c r="AD107" s="746"/>
      <c r="AE107" s="746"/>
      <c r="AF107" s="746"/>
      <c r="AG107" s="746"/>
      <c r="AH107" s="746"/>
      <c r="AI107" s="746"/>
      <c r="AJ107" s="746"/>
      <c r="AK107" s="746"/>
      <c r="AL107" s="746"/>
      <c r="AM107" s="746"/>
      <c r="AN107" s="746"/>
      <c r="AO107" s="746"/>
      <c r="AP107" s="746"/>
      <c r="AQ107" s="746"/>
      <c r="AR107" s="746"/>
      <c r="AS107" s="746"/>
      <c r="AT107" s="746"/>
      <c r="AU107" s="746"/>
      <c r="AV107" s="746"/>
      <c r="AW107" s="746"/>
      <c r="AX107" s="746"/>
      <c r="AY107" s="746"/>
      <c r="AZ107" s="746"/>
      <c r="BA107" s="746"/>
      <c r="BB107" s="746"/>
      <c r="BC107" s="746"/>
      <c r="BD107" s="746"/>
      <c r="BE107" s="746"/>
      <c r="BF107" s="746"/>
      <c r="BG107" s="746"/>
      <c r="BH107" s="746"/>
      <c r="BI107" s="746"/>
      <c r="BJ107" s="746"/>
      <c r="BK107" s="746"/>
      <c r="BL107" s="746"/>
      <c r="BM107" s="746"/>
      <c r="BN107" s="746"/>
      <c r="BO107" s="746"/>
      <c r="BP107" s="746"/>
      <c r="BQ107" s="746"/>
      <c r="BR107" s="746"/>
      <c r="BS107" s="746"/>
      <c r="BT107" s="746"/>
      <c r="BU107" s="746"/>
      <c r="BV107" s="746"/>
      <c r="BW107" s="746"/>
      <c r="BX107" s="746"/>
      <c r="BY107" s="746"/>
      <c r="BZ107" s="746"/>
      <c r="CA107" s="746"/>
      <c r="CB107" s="747"/>
      <c r="CC107" s="753"/>
      <c r="CD107" s="753"/>
      <c r="CE107" s="753"/>
      <c r="CF107" s="753"/>
      <c r="CG107" s="754"/>
      <c r="CH107" s="759"/>
      <c r="CI107" s="760"/>
    </row>
    <row r="108" spans="1:87" ht="6" customHeight="1">
      <c r="A108" s="804"/>
      <c r="B108" s="805"/>
      <c r="C108" s="805"/>
      <c r="D108" s="806"/>
      <c r="E108" s="795"/>
      <c r="F108" s="795"/>
      <c r="G108" s="795"/>
      <c r="H108" s="748"/>
      <c r="I108" s="749"/>
      <c r="J108" s="749"/>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49"/>
      <c r="AJ108" s="749"/>
      <c r="AK108" s="749"/>
      <c r="AL108" s="749"/>
      <c r="AM108" s="749"/>
      <c r="AN108" s="749"/>
      <c r="AO108" s="749"/>
      <c r="AP108" s="749"/>
      <c r="AQ108" s="749"/>
      <c r="AR108" s="749"/>
      <c r="AS108" s="749"/>
      <c r="AT108" s="749"/>
      <c r="AU108" s="749"/>
      <c r="AV108" s="749"/>
      <c r="AW108" s="749"/>
      <c r="AX108" s="749"/>
      <c r="AY108" s="749"/>
      <c r="AZ108" s="749"/>
      <c r="BA108" s="749"/>
      <c r="BB108" s="749"/>
      <c r="BC108" s="749"/>
      <c r="BD108" s="749"/>
      <c r="BE108" s="749"/>
      <c r="BF108" s="749"/>
      <c r="BG108" s="749"/>
      <c r="BH108" s="749"/>
      <c r="BI108" s="749"/>
      <c r="BJ108" s="749"/>
      <c r="BK108" s="749"/>
      <c r="BL108" s="749"/>
      <c r="BM108" s="749"/>
      <c r="BN108" s="749"/>
      <c r="BO108" s="749"/>
      <c r="BP108" s="749"/>
      <c r="BQ108" s="749"/>
      <c r="BR108" s="749"/>
      <c r="BS108" s="749"/>
      <c r="BT108" s="749"/>
      <c r="BU108" s="749"/>
      <c r="BV108" s="749"/>
      <c r="BW108" s="749"/>
      <c r="BX108" s="749"/>
      <c r="BY108" s="749"/>
      <c r="BZ108" s="749"/>
      <c r="CA108" s="749"/>
      <c r="CB108" s="750"/>
      <c r="CC108" s="755"/>
      <c r="CD108" s="755"/>
      <c r="CE108" s="755"/>
      <c r="CF108" s="755"/>
      <c r="CG108" s="756"/>
      <c r="CH108" s="761"/>
      <c r="CI108" s="762"/>
    </row>
    <row r="109" spans="1:87" ht="6" customHeight="1">
      <c r="A109" s="804"/>
      <c r="B109" s="805"/>
      <c r="C109" s="805"/>
      <c r="D109" s="806"/>
      <c r="E109" s="793" t="s">
        <v>233</v>
      </c>
      <c r="F109" s="793"/>
      <c r="G109" s="793"/>
      <c r="H109" s="796"/>
      <c r="I109" s="796"/>
      <c r="J109" s="796"/>
      <c r="K109" s="796"/>
      <c r="L109" s="796"/>
      <c r="M109" s="796"/>
      <c r="N109" s="796"/>
      <c r="O109" s="796"/>
      <c r="P109" s="796"/>
      <c r="Q109" s="796"/>
      <c r="R109" s="796"/>
      <c r="S109" s="796"/>
      <c r="T109" s="796"/>
      <c r="U109" s="796"/>
      <c r="V109" s="796"/>
      <c r="W109" s="796"/>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7"/>
      <c r="AY109" s="797"/>
      <c r="AZ109" s="797"/>
      <c r="BA109" s="797"/>
      <c r="BB109" s="797"/>
      <c r="BC109" s="797"/>
      <c r="BD109" s="797"/>
      <c r="BE109" s="797"/>
      <c r="BF109" s="797"/>
      <c r="BG109" s="797"/>
      <c r="BH109" s="797"/>
      <c r="BI109" s="797"/>
      <c r="BJ109" s="797"/>
      <c r="BK109" s="797"/>
      <c r="BL109" s="797"/>
      <c r="BM109" s="797"/>
      <c r="BN109" s="797"/>
      <c r="BO109" s="797"/>
      <c r="BP109" s="797"/>
      <c r="BQ109" s="797"/>
      <c r="BR109" s="797"/>
      <c r="BS109" s="797"/>
      <c r="BT109" s="797"/>
      <c r="BU109" s="797"/>
      <c r="BV109" s="797"/>
      <c r="BW109" s="797"/>
      <c r="BX109" s="797"/>
      <c r="BY109" s="797"/>
      <c r="BZ109" s="797"/>
      <c r="CA109" s="797"/>
      <c r="CB109" s="797"/>
      <c r="CC109" s="796"/>
      <c r="CD109" s="796"/>
      <c r="CE109" s="796"/>
      <c r="CF109" s="796"/>
      <c r="CG109" s="798"/>
      <c r="CH109" s="799" t="s">
        <v>229</v>
      </c>
      <c r="CI109" s="800"/>
    </row>
    <row r="110" spans="1:87" ht="6" customHeight="1">
      <c r="A110" s="804"/>
      <c r="B110" s="805"/>
      <c r="C110" s="805"/>
      <c r="D110" s="806"/>
      <c r="E110" s="794"/>
      <c r="F110" s="794"/>
      <c r="G110" s="794"/>
      <c r="H110" s="783"/>
      <c r="I110" s="783"/>
      <c r="J110" s="783"/>
      <c r="K110" s="783"/>
      <c r="L110" s="783"/>
      <c r="M110" s="783"/>
      <c r="N110" s="783"/>
      <c r="O110" s="783"/>
      <c r="P110" s="783"/>
      <c r="Q110" s="783"/>
      <c r="R110" s="783"/>
      <c r="S110" s="783"/>
      <c r="T110" s="783"/>
      <c r="U110" s="783"/>
      <c r="V110" s="783"/>
      <c r="W110" s="783"/>
      <c r="X110" s="783"/>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1"/>
      <c r="AY110" s="791"/>
      <c r="AZ110" s="791"/>
      <c r="BA110" s="791"/>
      <c r="BB110" s="791"/>
      <c r="BC110" s="791"/>
      <c r="BD110" s="791"/>
      <c r="BE110" s="791"/>
      <c r="BF110" s="791"/>
      <c r="BG110" s="791"/>
      <c r="BH110" s="791"/>
      <c r="BI110" s="791"/>
      <c r="BJ110" s="791"/>
      <c r="BK110" s="791"/>
      <c r="BL110" s="791"/>
      <c r="BM110" s="791"/>
      <c r="BN110" s="791"/>
      <c r="BO110" s="791"/>
      <c r="BP110" s="791"/>
      <c r="BQ110" s="791"/>
      <c r="BR110" s="791"/>
      <c r="BS110" s="791"/>
      <c r="BT110" s="791"/>
      <c r="BU110" s="791"/>
      <c r="BV110" s="791"/>
      <c r="BW110" s="791"/>
      <c r="BX110" s="791"/>
      <c r="BY110" s="791"/>
      <c r="BZ110" s="791"/>
      <c r="CA110" s="791"/>
      <c r="CB110" s="791"/>
      <c r="CC110" s="783"/>
      <c r="CD110" s="783"/>
      <c r="CE110" s="783"/>
      <c r="CF110" s="783"/>
      <c r="CG110" s="784"/>
      <c r="CH110" s="787"/>
      <c r="CI110" s="788"/>
    </row>
    <row r="111" spans="1:87" ht="6" customHeight="1">
      <c r="A111" s="804"/>
      <c r="B111" s="805"/>
      <c r="C111" s="805"/>
      <c r="D111" s="806"/>
      <c r="E111" s="794"/>
      <c r="F111" s="794"/>
      <c r="G111" s="794"/>
      <c r="H111" s="783"/>
      <c r="I111" s="783"/>
      <c r="J111" s="783"/>
      <c r="K111" s="783"/>
      <c r="L111" s="783"/>
      <c r="M111" s="783"/>
      <c r="N111" s="783"/>
      <c r="O111" s="783"/>
      <c r="P111" s="783"/>
      <c r="Q111" s="783"/>
      <c r="R111" s="783"/>
      <c r="S111" s="783"/>
      <c r="T111" s="783"/>
      <c r="U111" s="783"/>
      <c r="V111" s="783"/>
      <c r="W111" s="783"/>
      <c r="X111" s="783"/>
      <c r="Y111" s="791"/>
      <c r="Z111" s="791"/>
      <c r="AA111" s="791"/>
      <c r="AB111" s="791"/>
      <c r="AC111" s="791"/>
      <c r="AD111" s="791"/>
      <c r="AE111" s="791"/>
      <c r="AF111" s="791"/>
      <c r="AG111" s="791"/>
      <c r="AH111" s="791"/>
      <c r="AI111" s="791"/>
      <c r="AJ111" s="791"/>
      <c r="AK111" s="791"/>
      <c r="AL111" s="791"/>
      <c r="AM111" s="791"/>
      <c r="AN111" s="791"/>
      <c r="AO111" s="791"/>
      <c r="AP111" s="791"/>
      <c r="AQ111" s="791"/>
      <c r="AR111" s="791"/>
      <c r="AS111" s="791"/>
      <c r="AT111" s="791"/>
      <c r="AU111" s="791"/>
      <c r="AV111" s="791"/>
      <c r="AW111" s="791"/>
      <c r="AX111" s="791"/>
      <c r="AY111" s="791"/>
      <c r="AZ111" s="791"/>
      <c r="BA111" s="791"/>
      <c r="BB111" s="791"/>
      <c r="BC111" s="791"/>
      <c r="BD111" s="791"/>
      <c r="BE111" s="791"/>
      <c r="BF111" s="791"/>
      <c r="BG111" s="791"/>
      <c r="BH111" s="791"/>
      <c r="BI111" s="791"/>
      <c r="BJ111" s="791"/>
      <c r="BK111" s="791"/>
      <c r="BL111" s="791"/>
      <c r="BM111" s="791"/>
      <c r="BN111" s="791"/>
      <c r="BO111" s="791"/>
      <c r="BP111" s="791"/>
      <c r="BQ111" s="791"/>
      <c r="BR111" s="791"/>
      <c r="BS111" s="791"/>
      <c r="BT111" s="791"/>
      <c r="BU111" s="791"/>
      <c r="BV111" s="791"/>
      <c r="BW111" s="791"/>
      <c r="BX111" s="791"/>
      <c r="BY111" s="791"/>
      <c r="BZ111" s="791"/>
      <c r="CA111" s="791"/>
      <c r="CB111" s="791"/>
      <c r="CC111" s="783"/>
      <c r="CD111" s="783"/>
      <c r="CE111" s="783"/>
      <c r="CF111" s="783"/>
      <c r="CG111" s="784"/>
      <c r="CH111" s="787"/>
      <c r="CI111" s="788"/>
    </row>
    <row r="112" spans="1:87" ht="6" customHeight="1">
      <c r="A112" s="804"/>
      <c r="B112" s="805"/>
      <c r="C112" s="805"/>
      <c r="D112" s="806"/>
      <c r="E112" s="794"/>
      <c r="F112" s="794"/>
      <c r="G112" s="794"/>
      <c r="H112" s="783"/>
      <c r="I112" s="783"/>
      <c r="J112" s="783"/>
      <c r="K112" s="783"/>
      <c r="L112" s="783"/>
      <c r="M112" s="783"/>
      <c r="N112" s="783"/>
      <c r="O112" s="783"/>
      <c r="P112" s="783"/>
      <c r="Q112" s="783"/>
      <c r="R112" s="783"/>
      <c r="S112" s="783"/>
      <c r="T112" s="783"/>
      <c r="U112" s="783"/>
      <c r="V112" s="783"/>
      <c r="W112" s="783"/>
      <c r="X112" s="783"/>
      <c r="Y112" s="791"/>
      <c r="Z112" s="791"/>
      <c r="AA112" s="791"/>
      <c r="AB112" s="791"/>
      <c r="AC112" s="791"/>
      <c r="AD112" s="791"/>
      <c r="AE112" s="791"/>
      <c r="AF112" s="791"/>
      <c r="AG112" s="791"/>
      <c r="AH112" s="791"/>
      <c r="AI112" s="791"/>
      <c r="AJ112" s="791"/>
      <c r="AK112" s="791"/>
      <c r="AL112" s="791"/>
      <c r="AM112" s="791"/>
      <c r="AN112" s="791"/>
      <c r="AO112" s="791"/>
      <c r="AP112" s="791"/>
      <c r="AQ112" s="791"/>
      <c r="AR112" s="791"/>
      <c r="AS112" s="791"/>
      <c r="AT112" s="791"/>
      <c r="AU112" s="791"/>
      <c r="AV112" s="791"/>
      <c r="AW112" s="791"/>
      <c r="AX112" s="791"/>
      <c r="AY112" s="791"/>
      <c r="AZ112" s="791"/>
      <c r="BA112" s="791"/>
      <c r="BB112" s="791"/>
      <c r="BC112" s="791"/>
      <c r="BD112" s="791"/>
      <c r="BE112" s="791"/>
      <c r="BF112" s="791"/>
      <c r="BG112" s="791"/>
      <c r="BH112" s="791"/>
      <c r="BI112" s="791"/>
      <c r="BJ112" s="791"/>
      <c r="BK112" s="791"/>
      <c r="BL112" s="791"/>
      <c r="BM112" s="791"/>
      <c r="BN112" s="791"/>
      <c r="BO112" s="791"/>
      <c r="BP112" s="791"/>
      <c r="BQ112" s="791"/>
      <c r="BR112" s="791"/>
      <c r="BS112" s="791"/>
      <c r="BT112" s="791"/>
      <c r="BU112" s="791"/>
      <c r="BV112" s="791"/>
      <c r="BW112" s="791"/>
      <c r="BX112" s="791"/>
      <c r="BY112" s="791"/>
      <c r="BZ112" s="791"/>
      <c r="CA112" s="791"/>
      <c r="CB112" s="791"/>
      <c r="CC112" s="783"/>
      <c r="CD112" s="783"/>
      <c r="CE112" s="783"/>
      <c r="CF112" s="783"/>
      <c r="CG112" s="784"/>
      <c r="CH112" s="787" t="s">
        <v>229</v>
      </c>
      <c r="CI112" s="788"/>
    </row>
    <row r="113" spans="1:87" ht="6" customHeight="1">
      <c r="A113" s="804"/>
      <c r="B113" s="805"/>
      <c r="C113" s="805"/>
      <c r="D113" s="806"/>
      <c r="E113" s="794"/>
      <c r="F113" s="794"/>
      <c r="G113" s="794"/>
      <c r="H113" s="783"/>
      <c r="I113" s="783"/>
      <c r="J113" s="783"/>
      <c r="K113" s="783"/>
      <c r="L113" s="783"/>
      <c r="M113" s="783"/>
      <c r="N113" s="783"/>
      <c r="O113" s="783"/>
      <c r="P113" s="783"/>
      <c r="Q113" s="783"/>
      <c r="R113" s="783"/>
      <c r="S113" s="783"/>
      <c r="T113" s="783"/>
      <c r="U113" s="783"/>
      <c r="V113" s="783"/>
      <c r="W113" s="783"/>
      <c r="X113" s="783"/>
      <c r="Y113" s="791"/>
      <c r="Z113" s="791"/>
      <c r="AA113" s="791"/>
      <c r="AB113" s="791"/>
      <c r="AC113" s="791"/>
      <c r="AD113" s="791"/>
      <c r="AE113" s="791"/>
      <c r="AF113" s="791"/>
      <c r="AG113" s="791"/>
      <c r="AH113" s="791"/>
      <c r="AI113" s="791"/>
      <c r="AJ113" s="791"/>
      <c r="AK113" s="791"/>
      <c r="AL113" s="791"/>
      <c r="AM113" s="791"/>
      <c r="AN113" s="791"/>
      <c r="AO113" s="791"/>
      <c r="AP113" s="791"/>
      <c r="AQ113" s="791"/>
      <c r="AR113" s="791"/>
      <c r="AS113" s="791"/>
      <c r="AT113" s="791"/>
      <c r="AU113" s="791"/>
      <c r="AV113" s="791"/>
      <c r="AW113" s="791"/>
      <c r="AX113" s="791"/>
      <c r="AY113" s="791"/>
      <c r="AZ113" s="791"/>
      <c r="BA113" s="791"/>
      <c r="BB113" s="791"/>
      <c r="BC113" s="791"/>
      <c r="BD113" s="791"/>
      <c r="BE113" s="791"/>
      <c r="BF113" s="791"/>
      <c r="BG113" s="791"/>
      <c r="BH113" s="791"/>
      <c r="BI113" s="791"/>
      <c r="BJ113" s="791"/>
      <c r="BK113" s="791"/>
      <c r="BL113" s="791"/>
      <c r="BM113" s="791"/>
      <c r="BN113" s="791"/>
      <c r="BO113" s="791"/>
      <c r="BP113" s="791"/>
      <c r="BQ113" s="791"/>
      <c r="BR113" s="791"/>
      <c r="BS113" s="791"/>
      <c r="BT113" s="791"/>
      <c r="BU113" s="791"/>
      <c r="BV113" s="791"/>
      <c r="BW113" s="791"/>
      <c r="BX113" s="791"/>
      <c r="BY113" s="791"/>
      <c r="BZ113" s="791"/>
      <c r="CA113" s="791"/>
      <c r="CB113" s="791"/>
      <c r="CC113" s="783"/>
      <c r="CD113" s="783"/>
      <c r="CE113" s="783"/>
      <c r="CF113" s="783"/>
      <c r="CG113" s="784"/>
      <c r="CH113" s="787"/>
      <c r="CI113" s="788"/>
    </row>
    <row r="114" spans="1:87" ht="6" customHeight="1">
      <c r="A114" s="804"/>
      <c r="B114" s="805"/>
      <c r="C114" s="805"/>
      <c r="D114" s="806"/>
      <c r="E114" s="794"/>
      <c r="F114" s="794"/>
      <c r="G114" s="794"/>
      <c r="H114" s="783"/>
      <c r="I114" s="783"/>
      <c r="J114" s="783"/>
      <c r="K114" s="783"/>
      <c r="L114" s="783"/>
      <c r="M114" s="783"/>
      <c r="N114" s="783"/>
      <c r="O114" s="783"/>
      <c r="P114" s="783"/>
      <c r="Q114" s="783"/>
      <c r="R114" s="783"/>
      <c r="S114" s="783"/>
      <c r="T114" s="783"/>
      <c r="U114" s="783"/>
      <c r="V114" s="783"/>
      <c r="W114" s="783"/>
      <c r="X114" s="783"/>
      <c r="Y114" s="791"/>
      <c r="Z114" s="791"/>
      <c r="AA114" s="791"/>
      <c r="AB114" s="791"/>
      <c r="AC114" s="791"/>
      <c r="AD114" s="791"/>
      <c r="AE114" s="791"/>
      <c r="AF114" s="791"/>
      <c r="AG114" s="791"/>
      <c r="AH114" s="791"/>
      <c r="AI114" s="791"/>
      <c r="AJ114" s="791"/>
      <c r="AK114" s="791"/>
      <c r="AL114" s="791"/>
      <c r="AM114" s="791"/>
      <c r="AN114" s="791"/>
      <c r="AO114" s="791"/>
      <c r="AP114" s="791"/>
      <c r="AQ114" s="791"/>
      <c r="AR114" s="791"/>
      <c r="AS114" s="791"/>
      <c r="AT114" s="791"/>
      <c r="AU114" s="791"/>
      <c r="AV114" s="791"/>
      <c r="AW114" s="791"/>
      <c r="AX114" s="791"/>
      <c r="AY114" s="791"/>
      <c r="AZ114" s="791"/>
      <c r="BA114" s="791"/>
      <c r="BB114" s="791"/>
      <c r="BC114" s="791"/>
      <c r="BD114" s="791"/>
      <c r="BE114" s="791"/>
      <c r="BF114" s="791"/>
      <c r="BG114" s="791"/>
      <c r="BH114" s="791"/>
      <c r="BI114" s="791"/>
      <c r="BJ114" s="791"/>
      <c r="BK114" s="791"/>
      <c r="BL114" s="791"/>
      <c r="BM114" s="791"/>
      <c r="BN114" s="791"/>
      <c r="BO114" s="791"/>
      <c r="BP114" s="791"/>
      <c r="BQ114" s="791"/>
      <c r="BR114" s="791"/>
      <c r="BS114" s="791"/>
      <c r="BT114" s="791"/>
      <c r="BU114" s="791"/>
      <c r="BV114" s="791"/>
      <c r="BW114" s="791"/>
      <c r="BX114" s="791"/>
      <c r="BY114" s="791"/>
      <c r="BZ114" s="791"/>
      <c r="CA114" s="791"/>
      <c r="CB114" s="791"/>
      <c r="CC114" s="783"/>
      <c r="CD114" s="783"/>
      <c r="CE114" s="783"/>
      <c r="CF114" s="783"/>
      <c r="CG114" s="784"/>
      <c r="CH114" s="787"/>
      <c r="CI114" s="788"/>
    </row>
    <row r="115" spans="1:87" ht="6" customHeight="1">
      <c r="A115" s="804"/>
      <c r="B115" s="805"/>
      <c r="C115" s="805"/>
      <c r="D115" s="806"/>
      <c r="E115" s="794"/>
      <c r="F115" s="794"/>
      <c r="G115" s="794"/>
      <c r="H115" s="783"/>
      <c r="I115" s="783"/>
      <c r="J115" s="783"/>
      <c r="K115" s="783"/>
      <c r="L115" s="783"/>
      <c r="M115" s="783"/>
      <c r="N115" s="783"/>
      <c r="O115" s="783"/>
      <c r="P115" s="783"/>
      <c r="Q115" s="783"/>
      <c r="R115" s="783"/>
      <c r="S115" s="783"/>
      <c r="T115" s="783"/>
      <c r="U115" s="783"/>
      <c r="V115" s="783"/>
      <c r="W115" s="783"/>
      <c r="X115" s="783"/>
      <c r="Y115" s="791"/>
      <c r="Z115" s="791"/>
      <c r="AA115" s="791"/>
      <c r="AB115" s="791"/>
      <c r="AC115" s="791"/>
      <c r="AD115" s="791"/>
      <c r="AE115" s="791"/>
      <c r="AF115" s="791"/>
      <c r="AG115" s="791"/>
      <c r="AH115" s="791"/>
      <c r="AI115" s="791"/>
      <c r="AJ115" s="791"/>
      <c r="AK115" s="791"/>
      <c r="AL115" s="791"/>
      <c r="AM115" s="791"/>
      <c r="AN115" s="791"/>
      <c r="AO115" s="791"/>
      <c r="AP115" s="791"/>
      <c r="AQ115" s="791"/>
      <c r="AR115" s="791"/>
      <c r="AS115" s="791"/>
      <c r="AT115" s="791"/>
      <c r="AU115" s="791"/>
      <c r="AV115" s="791"/>
      <c r="AW115" s="791"/>
      <c r="AX115" s="791"/>
      <c r="AY115" s="791"/>
      <c r="AZ115" s="791"/>
      <c r="BA115" s="791"/>
      <c r="BB115" s="791"/>
      <c r="BC115" s="791"/>
      <c r="BD115" s="791"/>
      <c r="BE115" s="791"/>
      <c r="BF115" s="791"/>
      <c r="BG115" s="791"/>
      <c r="BH115" s="791"/>
      <c r="BI115" s="791"/>
      <c r="BJ115" s="791"/>
      <c r="BK115" s="791"/>
      <c r="BL115" s="791"/>
      <c r="BM115" s="791"/>
      <c r="BN115" s="791"/>
      <c r="BO115" s="791"/>
      <c r="BP115" s="791"/>
      <c r="BQ115" s="791"/>
      <c r="BR115" s="791"/>
      <c r="BS115" s="791"/>
      <c r="BT115" s="791"/>
      <c r="BU115" s="791"/>
      <c r="BV115" s="791"/>
      <c r="BW115" s="791"/>
      <c r="BX115" s="791"/>
      <c r="BY115" s="791"/>
      <c r="BZ115" s="791"/>
      <c r="CA115" s="791"/>
      <c r="CB115" s="791"/>
      <c r="CC115" s="783"/>
      <c r="CD115" s="783"/>
      <c r="CE115" s="783"/>
      <c r="CF115" s="783"/>
      <c r="CG115" s="784"/>
      <c r="CH115" s="787" t="s">
        <v>229</v>
      </c>
      <c r="CI115" s="788"/>
    </row>
    <row r="116" spans="1:87" ht="6" customHeight="1">
      <c r="A116" s="804"/>
      <c r="B116" s="805"/>
      <c r="C116" s="805"/>
      <c r="D116" s="806"/>
      <c r="E116" s="794"/>
      <c r="F116" s="794"/>
      <c r="G116" s="794"/>
      <c r="H116" s="783"/>
      <c r="I116" s="783"/>
      <c r="J116" s="783"/>
      <c r="K116" s="783"/>
      <c r="L116" s="783"/>
      <c r="M116" s="783"/>
      <c r="N116" s="783"/>
      <c r="O116" s="783"/>
      <c r="P116" s="783"/>
      <c r="Q116" s="783"/>
      <c r="R116" s="783"/>
      <c r="S116" s="783"/>
      <c r="T116" s="783"/>
      <c r="U116" s="783"/>
      <c r="V116" s="783"/>
      <c r="W116" s="783"/>
      <c r="X116" s="783"/>
      <c r="Y116" s="791"/>
      <c r="Z116" s="791"/>
      <c r="AA116" s="791"/>
      <c r="AB116" s="791"/>
      <c r="AC116" s="791"/>
      <c r="AD116" s="791"/>
      <c r="AE116" s="791"/>
      <c r="AF116" s="791"/>
      <c r="AG116" s="791"/>
      <c r="AH116" s="791"/>
      <c r="AI116" s="791"/>
      <c r="AJ116" s="791"/>
      <c r="AK116" s="791"/>
      <c r="AL116" s="791"/>
      <c r="AM116" s="791"/>
      <c r="AN116" s="791"/>
      <c r="AO116" s="791"/>
      <c r="AP116" s="791"/>
      <c r="AQ116" s="791"/>
      <c r="AR116" s="791"/>
      <c r="AS116" s="791"/>
      <c r="AT116" s="791"/>
      <c r="AU116" s="791"/>
      <c r="AV116" s="791"/>
      <c r="AW116" s="791"/>
      <c r="AX116" s="791"/>
      <c r="AY116" s="791"/>
      <c r="AZ116" s="791"/>
      <c r="BA116" s="791"/>
      <c r="BB116" s="791"/>
      <c r="BC116" s="791"/>
      <c r="BD116" s="791"/>
      <c r="BE116" s="791"/>
      <c r="BF116" s="791"/>
      <c r="BG116" s="791"/>
      <c r="BH116" s="791"/>
      <c r="BI116" s="791"/>
      <c r="BJ116" s="791"/>
      <c r="BK116" s="791"/>
      <c r="BL116" s="791"/>
      <c r="BM116" s="791"/>
      <c r="BN116" s="791"/>
      <c r="BO116" s="791"/>
      <c r="BP116" s="791"/>
      <c r="BQ116" s="791"/>
      <c r="BR116" s="791"/>
      <c r="BS116" s="791"/>
      <c r="BT116" s="791"/>
      <c r="BU116" s="791"/>
      <c r="BV116" s="791"/>
      <c r="BW116" s="791"/>
      <c r="BX116" s="791"/>
      <c r="BY116" s="791"/>
      <c r="BZ116" s="791"/>
      <c r="CA116" s="791"/>
      <c r="CB116" s="791"/>
      <c r="CC116" s="783"/>
      <c r="CD116" s="783"/>
      <c r="CE116" s="783"/>
      <c r="CF116" s="783"/>
      <c r="CG116" s="784"/>
      <c r="CH116" s="787"/>
      <c r="CI116" s="788"/>
    </row>
    <row r="117" spans="1:87" ht="6" customHeight="1">
      <c r="A117" s="804"/>
      <c r="B117" s="805"/>
      <c r="C117" s="805"/>
      <c r="D117" s="806"/>
      <c r="E117" s="794"/>
      <c r="F117" s="794"/>
      <c r="G117" s="794"/>
      <c r="H117" s="783"/>
      <c r="I117" s="783"/>
      <c r="J117" s="783"/>
      <c r="K117" s="783"/>
      <c r="L117" s="783"/>
      <c r="M117" s="783"/>
      <c r="N117" s="783"/>
      <c r="O117" s="783"/>
      <c r="P117" s="783"/>
      <c r="Q117" s="783"/>
      <c r="R117" s="783"/>
      <c r="S117" s="783"/>
      <c r="T117" s="783"/>
      <c r="U117" s="783"/>
      <c r="V117" s="783"/>
      <c r="W117" s="783"/>
      <c r="X117" s="783"/>
      <c r="Y117" s="791"/>
      <c r="Z117" s="791"/>
      <c r="AA117" s="791"/>
      <c r="AB117" s="791"/>
      <c r="AC117" s="791"/>
      <c r="AD117" s="791"/>
      <c r="AE117" s="791"/>
      <c r="AF117" s="791"/>
      <c r="AG117" s="791"/>
      <c r="AH117" s="791"/>
      <c r="AI117" s="791"/>
      <c r="AJ117" s="791"/>
      <c r="AK117" s="791"/>
      <c r="AL117" s="791"/>
      <c r="AM117" s="791"/>
      <c r="AN117" s="791"/>
      <c r="AO117" s="791"/>
      <c r="AP117" s="791"/>
      <c r="AQ117" s="791"/>
      <c r="AR117" s="791"/>
      <c r="AS117" s="791"/>
      <c r="AT117" s="791"/>
      <c r="AU117" s="791"/>
      <c r="AV117" s="791"/>
      <c r="AW117" s="791"/>
      <c r="AX117" s="791"/>
      <c r="AY117" s="791"/>
      <c r="AZ117" s="791"/>
      <c r="BA117" s="791"/>
      <c r="BB117" s="791"/>
      <c r="BC117" s="791"/>
      <c r="BD117" s="791"/>
      <c r="BE117" s="791"/>
      <c r="BF117" s="791"/>
      <c r="BG117" s="791"/>
      <c r="BH117" s="791"/>
      <c r="BI117" s="791"/>
      <c r="BJ117" s="791"/>
      <c r="BK117" s="791"/>
      <c r="BL117" s="791"/>
      <c r="BM117" s="791"/>
      <c r="BN117" s="791"/>
      <c r="BO117" s="791"/>
      <c r="BP117" s="791"/>
      <c r="BQ117" s="791"/>
      <c r="BR117" s="791"/>
      <c r="BS117" s="791"/>
      <c r="BT117" s="791"/>
      <c r="BU117" s="791"/>
      <c r="BV117" s="791"/>
      <c r="BW117" s="791"/>
      <c r="BX117" s="791"/>
      <c r="BY117" s="791"/>
      <c r="BZ117" s="791"/>
      <c r="CA117" s="791"/>
      <c r="CB117" s="791"/>
      <c r="CC117" s="783"/>
      <c r="CD117" s="783"/>
      <c r="CE117" s="783"/>
      <c r="CF117" s="783"/>
      <c r="CG117" s="784"/>
      <c r="CH117" s="787"/>
      <c r="CI117" s="788"/>
    </row>
    <row r="118" spans="1:87" ht="6" customHeight="1">
      <c r="A118" s="804"/>
      <c r="B118" s="805"/>
      <c r="C118" s="805"/>
      <c r="D118" s="806"/>
      <c r="E118" s="794"/>
      <c r="F118" s="794"/>
      <c r="G118" s="794"/>
      <c r="H118" s="783"/>
      <c r="I118" s="783"/>
      <c r="J118" s="783"/>
      <c r="K118" s="783"/>
      <c r="L118" s="783"/>
      <c r="M118" s="783"/>
      <c r="N118" s="783"/>
      <c r="O118" s="783"/>
      <c r="P118" s="783"/>
      <c r="Q118" s="783"/>
      <c r="R118" s="783"/>
      <c r="S118" s="783"/>
      <c r="T118" s="783"/>
      <c r="U118" s="783"/>
      <c r="V118" s="783"/>
      <c r="W118" s="783"/>
      <c r="X118" s="783"/>
      <c r="Y118" s="791"/>
      <c r="Z118" s="791"/>
      <c r="AA118" s="791"/>
      <c r="AB118" s="791"/>
      <c r="AC118" s="791"/>
      <c r="AD118" s="791"/>
      <c r="AE118" s="791"/>
      <c r="AF118" s="791"/>
      <c r="AG118" s="791"/>
      <c r="AH118" s="791"/>
      <c r="AI118" s="791"/>
      <c r="AJ118" s="791"/>
      <c r="AK118" s="791"/>
      <c r="AL118" s="791"/>
      <c r="AM118" s="791"/>
      <c r="AN118" s="791"/>
      <c r="AO118" s="791"/>
      <c r="AP118" s="791"/>
      <c r="AQ118" s="791"/>
      <c r="AR118" s="791"/>
      <c r="AS118" s="791"/>
      <c r="AT118" s="791"/>
      <c r="AU118" s="791"/>
      <c r="AV118" s="791"/>
      <c r="AW118" s="791"/>
      <c r="AX118" s="791"/>
      <c r="AY118" s="791"/>
      <c r="AZ118" s="791"/>
      <c r="BA118" s="791"/>
      <c r="BB118" s="791"/>
      <c r="BC118" s="791"/>
      <c r="BD118" s="791"/>
      <c r="BE118" s="791"/>
      <c r="BF118" s="791"/>
      <c r="BG118" s="791"/>
      <c r="BH118" s="791"/>
      <c r="BI118" s="791"/>
      <c r="BJ118" s="791"/>
      <c r="BK118" s="791"/>
      <c r="BL118" s="791"/>
      <c r="BM118" s="791"/>
      <c r="BN118" s="791"/>
      <c r="BO118" s="791"/>
      <c r="BP118" s="791"/>
      <c r="BQ118" s="791"/>
      <c r="BR118" s="791"/>
      <c r="BS118" s="791"/>
      <c r="BT118" s="791"/>
      <c r="BU118" s="791"/>
      <c r="BV118" s="791"/>
      <c r="BW118" s="791"/>
      <c r="BX118" s="791"/>
      <c r="BY118" s="791"/>
      <c r="BZ118" s="791"/>
      <c r="CA118" s="791"/>
      <c r="CB118" s="791"/>
      <c r="CC118" s="783"/>
      <c r="CD118" s="783"/>
      <c r="CE118" s="783"/>
      <c r="CF118" s="783"/>
      <c r="CG118" s="784"/>
      <c r="CH118" s="787" t="s">
        <v>229</v>
      </c>
      <c r="CI118" s="788"/>
    </row>
    <row r="119" spans="1:87" ht="6" customHeight="1">
      <c r="A119" s="804"/>
      <c r="B119" s="805"/>
      <c r="C119" s="805"/>
      <c r="D119" s="806"/>
      <c r="E119" s="794"/>
      <c r="F119" s="794"/>
      <c r="G119" s="794"/>
      <c r="H119" s="783"/>
      <c r="I119" s="783"/>
      <c r="J119" s="783"/>
      <c r="K119" s="783"/>
      <c r="L119" s="783"/>
      <c r="M119" s="783"/>
      <c r="N119" s="783"/>
      <c r="O119" s="783"/>
      <c r="P119" s="783"/>
      <c r="Q119" s="783"/>
      <c r="R119" s="783"/>
      <c r="S119" s="783"/>
      <c r="T119" s="783"/>
      <c r="U119" s="783"/>
      <c r="V119" s="783"/>
      <c r="W119" s="783"/>
      <c r="X119" s="783"/>
      <c r="Y119" s="791"/>
      <c r="Z119" s="791"/>
      <c r="AA119" s="791"/>
      <c r="AB119" s="791"/>
      <c r="AC119" s="791"/>
      <c r="AD119" s="791"/>
      <c r="AE119" s="791"/>
      <c r="AF119" s="791"/>
      <c r="AG119" s="791"/>
      <c r="AH119" s="791"/>
      <c r="AI119" s="791"/>
      <c r="AJ119" s="791"/>
      <c r="AK119" s="791"/>
      <c r="AL119" s="791"/>
      <c r="AM119" s="791"/>
      <c r="AN119" s="791"/>
      <c r="AO119" s="791"/>
      <c r="AP119" s="791"/>
      <c r="AQ119" s="791"/>
      <c r="AR119" s="791"/>
      <c r="AS119" s="791"/>
      <c r="AT119" s="791"/>
      <c r="AU119" s="791"/>
      <c r="AV119" s="791"/>
      <c r="AW119" s="791"/>
      <c r="AX119" s="791"/>
      <c r="AY119" s="791"/>
      <c r="AZ119" s="791"/>
      <c r="BA119" s="791"/>
      <c r="BB119" s="791"/>
      <c r="BC119" s="791"/>
      <c r="BD119" s="791"/>
      <c r="BE119" s="791"/>
      <c r="BF119" s="791"/>
      <c r="BG119" s="791"/>
      <c r="BH119" s="791"/>
      <c r="BI119" s="791"/>
      <c r="BJ119" s="791"/>
      <c r="BK119" s="791"/>
      <c r="BL119" s="791"/>
      <c r="BM119" s="791"/>
      <c r="BN119" s="791"/>
      <c r="BO119" s="791"/>
      <c r="BP119" s="791"/>
      <c r="BQ119" s="791"/>
      <c r="BR119" s="791"/>
      <c r="BS119" s="791"/>
      <c r="BT119" s="791"/>
      <c r="BU119" s="791"/>
      <c r="BV119" s="791"/>
      <c r="BW119" s="791"/>
      <c r="BX119" s="791"/>
      <c r="BY119" s="791"/>
      <c r="BZ119" s="791"/>
      <c r="CA119" s="791"/>
      <c r="CB119" s="791"/>
      <c r="CC119" s="783"/>
      <c r="CD119" s="783"/>
      <c r="CE119" s="783"/>
      <c r="CF119" s="783"/>
      <c r="CG119" s="784"/>
      <c r="CH119" s="787"/>
      <c r="CI119" s="788"/>
    </row>
    <row r="120" spans="1:87" ht="6" customHeight="1">
      <c r="A120" s="804"/>
      <c r="B120" s="805"/>
      <c r="C120" s="805"/>
      <c r="D120" s="806"/>
      <c r="E120" s="794"/>
      <c r="F120" s="794"/>
      <c r="G120" s="794"/>
      <c r="H120" s="783"/>
      <c r="I120" s="783"/>
      <c r="J120" s="783"/>
      <c r="K120" s="783"/>
      <c r="L120" s="783"/>
      <c r="M120" s="783"/>
      <c r="N120" s="783"/>
      <c r="O120" s="783"/>
      <c r="P120" s="783"/>
      <c r="Q120" s="783"/>
      <c r="R120" s="783"/>
      <c r="S120" s="783"/>
      <c r="T120" s="783"/>
      <c r="U120" s="783"/>
      <c r="V120" s="783"/>
      <c r="W120" s="783"/>
      <c r="X120" s="783"/>
      <c r="Y120" s="791"/>
      <c r="Z120" s="791"/>
      <c r="AA120" s="791"/>
      <c r="AB120" s="791"/>
      <c r="AC120" s="791"/>
      <c r="AD120" s="791"/>
      <c r="AE120" s="791"/>
      <c r="AF120" s="791"/>
      <c r="AG120" s="791"/>
      <c r="AH120" s="791"/>
      <c r="AI120" s="791"/>
      <c r="AJ120" s="791"/>
      <c r="AK120" s="791"/>
      <c r="AL120" s="791"/>
      <c r="AM120" s="791"/>
      <c r="AN120" s="791"/>
      <c r="AO120" s="791"/>
      <c r="AP120" s="791"/>
      <c r="AQ120" s="791"/>
      <c r="AR120" s="791"/>
      <c r="AS120" s="791"/>
      <c r="AT120" s="791"/>
      <c r="AU120" s="791"/>
      <c r="AV120" s="791"/>
      <c r="AW120" s="791"/>
      <c r="AX120" s="791"/>
      <c r="AY120" s="791"/>
      <c r="AZ120" s="791"/>
      <c r="BA120" s="791"/>
      <c r="BB120" s="791"/>
      <c r="BC120" s="791"/>
      <c r="BD120" s="791"/>
      <c r="BE120" s="791"/>
      <c r="BF120" s="791"/>
      <c r="BG120" s="791"/>
      <c r="BH120" s="791"/>
      <c r="BI120" s="791"/>
      <c r="BJ120" s="791"/>
      <c r="BK120" s="791"/>
      <c r="BL120" s="791"/>
      <c r="BM120" s="791"/>
      <c r="BN120" s="791"/>
      <c r="BO120" s="791"/>
      <c r="BP120" s="791"/>
      <c r="BQ120" s="791"/>
      <c r="BR120" s="791"/>
      <c r="BS120" s="791"/>
      <c r="BT120" s="791"/>
      <c r="BU120" s="791"/>
      <c r="BV120" s="791"/>
      <c r="BW120" s="791"/>
      <c r="BX120" s="791"/>
      <c r="BY120" s="791"/>
      <c r="BZ120" s="791"/>
      <c r="CA120" s="791"/>
      <c r="CB120" s="791"/>
      <c r="CC120" s="783"/>
      <c r="CD120" s="783"/>
      <c r="CE120" s="783"/>
      <c r="CF120" s="783"/>
      <c r="CG120" s="784"/>
      <c r="CH120" s="787"/>
      <c r="CI120" s="788"/>
    </row>
    <row r="121" spans="1:87" ht="6" customHeight="1">
      <c r="A121" s="804"/>
      <c r="B121" s="805"/>
      <c r="C121" s="805"/>
      <c r="D121" s="806"/>
      <c r="E121" s="794"/>
      <c r="F121" s="794"/>
      <c r="G121" s="794"/>
      <c r="H121" s="783"/>
      <c r="I121" s="783"/>
      <c r="J121" s="783"/>
      <c r="K121" s="783"/>
      <c r="L121" s="783"/>
      <c r="M121" s="783"/>
      <c r="N121" s="783"/>
      <c r="O121" s="783"/>
      <c r="P121" s="783"/>
      <c r="Q121" s="783"/>
      <c r="R121" s="783"/>
      <c r="S121" s="783"/>
      <c r="T121" s="783"/>
      <c r="U121" s="783"/>
      <c r="V121" s="783"/>
      <c r="W121" s="783"/>
      <c r="X121" s="783"/>
      <c r="Y121" s="791"/>
      <c r="Z121" s="791"/>
      <c r="AA121" s="791"/>
      <c r="AB121" s="791"/>
      <c r="AC121" s="791"/>
      <c r="AD121" s="791"/>
      <c r="AE121" s="791"/>
      <c r="AF121" s="791"/>
      <c r="AG121" s="791"/>
      <c r="AH121" s="791"/>
      <c r="AI121" s="791"/>
      <c r="AJ121" s="791"/>
      <c r="AK121" s="791"/>
      <c r="AL121" s="791"/>
      <c r="AM121" s="791"/>
      <c r="AN121" s="791"/>
      <c r="AO121" s="791"/>
      <c r="AP121" s="791"/>
      <c r="AQ121" s="791"/>
      <c r="AR121" s="791"/>
      <c r="AS121" s="791"/>
      <c r="AT121" s="791"/>
      <c r="AU121" s="791"/>
      <c r="AV121" s="791"/>
      <c r="AW121" s="791"/>
      <c r="AX121" s="791"/>
      <c r="AY121" s="791"/>
      <c r="AZ121" s="791"/>
      <c r="BA121" s="791"/>
      <c r="BB121" s="791"/>
      <c r="BC121" s="791"/>
      <c r="BD121" s="791"/>
      <c r="BE121" s="791"/>
      <c r="BF121" s="791"/>
      <c r="BG121" s="791"/>
      <c r="BH121" s="791"/>
      <c r="BI121" s="791"/>
      <c r="BJ121" s="791"/>
      <c r="BK121" s="791"/>
      <c r="BL121" s="791"/>
      <c r="BM121" s="791"/>
      <c r="BN121" s="791"/>
      <c r="BO121" s="791"/>
      <c r="BP121" s="791"/>
      <c r="BQ121" s="791"/>
      <c r="BR121" s="791"/>
      <c r="BS121" s="791"/>
      <c r="BT121" s="791"/>
      <c r="BU121" s="791"/>
      <c r="BV121" s="791"/>
      <c r="BW121" s="791"/>
      <c r="BX121" s="791"/>
      <c r="BY121" s="791"/>
      <c r="BZ121" s="791"/>
      <c r="CA121" s="791"/>
      <c r="CB121" s="791"/>
      <c r="CC121" s="783"/>
      <c r="CD121" s="783"/>
      <c r="CE121" s="783"/>
      <c r="CF121" s="783"/>
      <c r="CG121" s="784"/>
      <c r="CH121" s="787" t="s">
        <v>229</v>
      </c>
      <c r="CI121" s="788"/>
    </row>
    <row r="122" spans="1:87" ht="6" customHeight="1">
      <c r="A122" s="804"/>
      <c r="B122" s="805"/>
      <c r="C122" s="805"/>
      <c r="D122" s="806"/>
      <c r="E122" s="794"/>
      <c r="F122" s="794"/>
      <c r="G122" s="794"/>
      <c r="H122" s="783"/>
      <c r="I122" s="783"/>
      <c r="J122" s="783"/>
      <c r="K122" s="783"/>
      <c r="L122" s="783"/>
      <c r="M122" s="783"/>
      <c r="N122" s="783"/>
      <c r="O122" s="783"/>
      <c r="P122" s="783"/>
      <c r="Q122" s="783"/>
      <c r="R122" s="783"/>
      <c r="S122" s="783"/>
      <c r="T122" s="783"/>
      <c r="U122" s="783"/>
      <c r="V122" s="783"/>
      <c r="W122" s="783"/>
      <c r="X122" s="783"/>
      <c r="Y122" s="791"/>
      <c r="Z122" s="791"/>
      <c r="AA122" s="791"/>
      <c r="AB122" s="791"/>
      <c r="AC122" s="791"/>
      <c r="AD122" s="791"/>
      <c r="AE122" s="791"/>
      <c r="AF122" s="791"/>
      <c r="AG122" s="791"/>
      <c r="AH122" s="791"/>
      <c r="AI122" s="791"/>
      <c r="AJ122" s="791"/>
      <c r="AK122" s="791"/>
      <c r="AL122" s="791"/>
      <c r="AM122" s="791"/>
      <c r="AN122" s="791"/>
      <c r="AO122" s="791"/>
      <c r="AP122" s="791"/>
      <c r="AQ122" s="791"/>
      <c r="AR122" s="791"/>
      <c r="AS122" s="791"/>
      <c r="AT122" s="791"/>
      <c r="AU122" s="791"/>
      <c r="AV122" s="791"/>
      <c r="AW122" s="791"/>
      <c r="AX122" s="791"/>
      <c r="AY122" s="791"/>
      <c r="AZ122" s="791"/>
      <c r="BA122" s="791"/>
      <c r="BB122" s="791"/>
      <c r="BC122" s="791"/>
      <c r="BD122" s="791"/>
      <c r="BE122" s="791"/>
      <c r="BF122" s="791"/>
      <c r="BG122" s="791"/>
      <c r="BH122" s="791"/>
      <c r="BI122" s="791"/>
      <c r="BJ122" s="791"/>
      <c r="BK122" s="791"/>
      <c r="BL122" s="791"/>
      <c r="BM122" s="791"/>
      <c r="BN122" s="791"/>
      <c r="BO122" s="791"/>
      <c r="BP122" s="791"/>
      <c r="BQ122" s="791"/>
      <c r="BR122" s="791"/>
      <c r="BS122" s="791"/>
      <c r="BT122" s="791"/>
      <c r="BU122" s="791"/>
      <c r="BV122" s="791"/>
      <c r="BW122" s="791"/>
      <c r="BX122" s="791"/>
      <c r="BY122" s="791"/>
      <c r="BZ122" s="791"/>
      <c r="CA122" s="791"/>
      <c r="CB122" s="791"/>
      <c r="CC122" s="783"/>
      <c r="CD122" s="783"/>
      <c r="CE122" s="783"/>
      <c r="CF122" s="783"/>
      <c r="CG122" s="784"/>
      <c r="CH122" s="787"/>
      <c r="CI122" s="788"/>
    </row>
    <row r="123" spans="1:87" ht="6" customHeight="1">
      <c r="A123" s="804"/>
      <c r="B123" s="805"/>
      <c r="C123" s="805"/>
      <c r="D123" s="806"/>
      <c r="E123" s="794"/>
      <c r="F123" s="794"/>
      <c r="G123" s="794"/>
      <c r="H123" s="785"/>
      <c r="I123" s="785"/>
      <c r="J123" s="785"/>
      <c r="K123" s="785"/>
      <c r="L123" s="785"/>
      <c r="M123" s="785"/>
      <c r="N123" s="785"/>
      <c r="O123" s="785"/>
      <c r="P123" s="785"/>
      <c r="Q123" s="785"/>
      <c r="R123" s="785"/>
      <c r="S123" s="785"/>
      <c r="T123" s="785"/>
      <c r="U123" s="785"/>
      <c r="V123" s="785"/>
      <c r="W123" s="785"/>
      <c r="X123" s="785"/>
      <c r="Y123" s="792"/>
      <c r="Z123" s="792"/>
      <c r="AA123" s="792"/>
      <c r="AB123" s="792"/>
      <c r="AC123" s="792"/>
      <c r="AD123" s="792"/>
      <c r="AE123" s="792"/>
      <c r="AF123" s="792"/>
      <c r="AG123" s="792"/>
      <c r="AH123" s="792"/>
      <c r="AI123" s="792"/>
      <c r="AJ123" s="792"/>
      <c r="AK123" s="792"/>
      <c r="AL123" s="792"/>
      <c r="AM123" s="792"/>
      <c r="AN123" s="792"/>
      <c r="AO123" s="792"/>
      <c r="AP123" s="792"/>
      <c r="AQ123" s="792"/>
      <c r="AR123" s="792"/>
      <c r="AS123" s="792"/>
      <c r="AT123" s="792"/>
      <c r="AU123" s="792"/>
      <c r="AV123" s="792"/>
      <c r="AW123" s="792"/>
      <c r="AX123" s="792"/>
      <c r="AY123" s="792"/>
      <c r="AZ123" s="792"/>
      <c r="BA123" s="792"/>
      <c r="BB123" s="792"/>
      <c r="BC123" s="792"/>
      <c r="BD123" s="792"/>
      <c r="BE123" s="792"/>
      <c r="BF123" s="792"/>
      <c r="BG123" s="792"/>
      <c r="BH123" s="792"/>
      <c r="BI123" s="792"/>
      <c r="BJ123" s="792"/>
      <c r="BK123" s="792"/>
      <c r="BL123" s="792"/>
      <c r="BM123" s="792"/>
      <c r="BN123" s="792"/>
      <c r="BO123" s="792"/>
      <c r="BP123" s="792"/>
      <c r="BQ123" s="792"/>
      <c r="BR123" s="792"/>
      <c r="BS123" s="792"/>
      <c r="BT123" s="792"/>
      <c r="BU123" s="792"/>
      <c r="BV123" s="792"/>
      <c r="BW123" s="792"/>
      <c r="BX123" s="792"/>
      <c r="BY123" s="792"/>
      <c r="BZ123" s="792"/>
      <c r="CA123" s="792"/>
      <c r="CB123" s="792"/>
      <c r="CC123" s="785"/>
      <c r="CD123" s="785"/>
      <c r="CE123" s="785"/>
      <c r="CF123" s="785"/>
      <c r="CG123" s="786"/>
      <c r="CH123" s="789"/>
      <c r="CI123" s="790"/>
    </row>
    <row r="124" spans="1:87" ht="6" customHeight="1">
      <c r="A124" s="804"/>
      <c r="B124" s="805"/>
      <c r="C124" s="805"/>
      <c r="D124" s="806"/>
      <c r="E124" s="794"/>
      <c r="F124" s="794"/>
      <c r="G124" s="794"/>
      <c r="H124" s="742" t="s">
        <v>234</v>
      </c>
      <c r="I124" s="743"/>
      <c r="J124" s="743"/>
      <c r="K124" s="743"/>
      <c r="L124" s="743"/>
      <c r="M124" s="743"/>
      <c r="N124" s="743"/>
      <c r="O124" s="743"/>
      <c r="P124" s="743"/>
      <c r="Q124" s="743"/>
      <c r="R124" s="743"/>
      <c r="S124" s="743"/>
      <c r="T124" s="743"/>
      <c r="U124" s="743"/>
      <c r="V124" s="743"/>
      <c r="W124" s="743"/>
      <c r="X124" s="743"/>
      <c r="Y124" s="743"/>
      <c r="Z124" s="743"/>
      <c r="AA124" s="743"/>
      <c r="AB124" s="743"/>
      <c r="AC124" s="743"/>
      <c r="AD124" s="743"/>
      <c r="AE124" s="743"/>
      <c r="AF124" s="743"/>
      <c r="AG124" s="743"/>
      <c r="AH124" s="743"/>
      <c r="AI124" s="743"/>
      <c r="AJ124" s="743"/>
      <c r="AK124" s="743"/>
      <c r="AL124" s="743"/>
      <c r="AM124" s="743"/>
      <c r="AN124" s="743"/>
      <c r="AO124" s="743"/>
      <c r="AP124" s="743"/>
      <c r="AQ124" s="743"/>
      <c r="AR124" s="743"/>
      <c r="AS124" s="743"/>
      <c r="AT124" s="743"/>
      <c r="AU124" s="743"/>
      <c r="AV124" s="743"/>
      <c r="AW124" s="743"/>
      <c r="AX124" s="743"/>
      <c r="AY124" s="743"/>
      <c r="AZ124" s="743"/>
      <c r="BA124" s="743"/>
      <c r="BB124" s="743"/>
      <c r="BC124" s="743"/>
      <c r="BD124" s="743"/>
      <c r="BE124" s="743"/>
      <c r="BF124" s="743"/>
      <c r="BG124" s="743"/>
      <c r="BH124" s="743"/>
      <c r="BI124" s="743"/>
      <c r="BJ124" s="743"/>
      <c r="BK124" s="743"/>
      <c r="BL124" s="743"/>
      <c r="BM124" s="743"/>
      <c r="BN124" s="743"/>
      <c r="BO124" s="743"/>
      <c r="BP124" s="743"/>
      <c r="BQ124" s="743"/>
      <c r="BR124" s="743"/>
      <c r="BS124" s="743"/>
      <c r="BT124" s="743"/>
      <c r="BU124" s="743"/>
      <c r="BV124" s="743"/>
      <c r="BW124" s="743"/>
      <c r="BX124" s="743"/>
      <c r="BY124" s="743"/>
      <c r="BZ124" s="743"/>
      <c r="CA124" s="743"/>
      <c r="CB124" s="744"/>
      <c r="CC124" s="751"/>
      <c r="CD124" s="751"/>
      <c r="CE124" s="751"/>
      <c r="CF124" s="751"/>
      <c r="CG124" s="752"/>
      <c r="CH124" s="757" t="s">
        <v>229</v>
      </c>
      <c r="CI124" s="758"/>
    </row>
    <row r="125" spans="1:87" ht="6" customHeight="1">
      <c r="A125" s="804"/>
      <c r="B125" s="805"/>
      <c r="C125" s="805"/>
      <c r="D125" s="806"/>
      <c r="E125" s="794"/>
      <c r="F125" s="794"/>
      <c r="G125" s="794"/>
      <c r="H125" s="745"/>
      <c r="I125" s="746"/>
      <c r="J125" s="746"/>
      <c r="K125" s="746"/>
      <c r="L125" s="746"/>
      <c r="M125" s="746"/>
      <c r="N125" s="746"/>
      <c r="O125" s="746"/>
      <c r="P125" s="746"/>
      <c r="Q125" s="746"/>
      <c r="R125" s="746"/>
      <c r="S125" s="746"/>
      <c r="T125" s="746"/>
      <c r="U125" s="746"/>
      <c r="V125" s="746"/>
      <c r="W125" s="746"/>
      <c r="X125" s="746"/>
      <c r="Y125" s="746"/>
      <c r="Z125" s="746"/>
      <c r="AA125" s="746"/>
      <c r="AB125" s="746"/>
      <c r="AC125" s="746"/>
      <c r="AD125" s="746"/>
      <c r="AE125" s="746"/>
      <c r="AF125" s="746"/>
      <c r="AG125" s="746"/>
      <c r="AH125" s="746"/>
      <c r="AI125" s="746"/>
      <c r="AJ125" s="746"/>
      <c r="AK125" s="746"/>
      <c r="AL125" s="746"/>
      <c r="AM125" s="746"/>
      <c r="AN125" s="746"/>
      <c r="AO125" s="746"/>
      <c r="AP125" s="746"/>
      <c r="AQ125" s="746"/>
      <c r="AR125" s="746"/>
      <c r="AS125" s="746"/>
      <c r="AT125" s="746"/>
      <c r="AU125" s="746"/>
      <c r="AV125" s="746"/>
      <c r="AW125" s="746"/>
      <c r="AX125" s="746"/>
      <c r="AY125" s="746"/>
      <c r="AZ125" s="746"/>
      <c r="BA125" s="746"/>
      <c r="BB125" s="746"/>
      <c r="BC125" s="746"/>
      <c r="BD125" s="746"/>
      <c r="BE125" s="746"/>
      <c r="BF125" s="746"/>
      <c r="BG125" s="746"/>
      <c r="BH125" s="746"/>
      <c r="BI125" s="746"/>
      <c r="BJ125" s="746"/>
      <c r="BK125" s="746"/>
      <c r="BL125" s="746"/>
      <c r="BM125" s="746"/>
      <c r="BN125" s="746"/>
      <c r="BO125" s="746"/>
      <c r="BP125" s="746"/>
      <c r="BQ125" s="746"/>
      <c r="BR125" s="746"/>
      <c r="BS125" s="746"/>
      <c r="BT125" s="746"/>
      <c r="BU125" s="746"/>
      <c r="BV125" s="746"/>
      <c r="BW125" s="746"/>
      <c r="BX125" s="746"/>
      <c r="BY125" s="746"/>
      <c r="BZ125" s="746"/>
      <c r="CA125" s="746"/>
      <c r="CB125" s="747"/>
      <c r="CC125" s="753"/>
      <c r="CD125" s="753"/>
      <c r="CE125" s="753"/>
      <c r="CF125" s="753"/>
      <c r="CG125" s="754"/>
      <c r="CH125" s="759"/>
      <c r="CI125" s="760"/>
    </row>
    <row r="126" spans="1:87" ht="6" customHeight="1">
      <c r="A126" s="804"/>
      <c r="B126" s="805"/>
      <c r="C126" s="805"/>
      <c r="D126" s="806"/>
      <c r="E126" s="795"/>
      <c r="F126" s="795"/>
      <c r="G126" s="795"/>
      <c r="H126" s="748"/>
      <c r="I126" s="749"/>
      <c r="J126" s="749"/>
      <c r="K126" s="749"/>
      <c r="L126" s="749"/>
      <c r="M126" s="749"/>
      <c r="N126" s="749"/>
      <c r="O126" s="749"/>
      <c r="P126" s="749"/>
      <c r="Q126" s="749"/>
      <c r="R126" s="749"/>
      <c r="S126" s="749"/>
      <c r="T126" s="749"/>
      <c r="U126" s="749"/>
      <c r="V126" s="749"/>
      <c r="W126" s="749"/>
      <c r="X126" s="749"/>
      <c r="Y126" s="749"/>
      <c r="Z126" s="749"/>
      <c r="AA126" s="749"/>
      <c r="AB126" s="749"/>
      <c r="AC126" s="749"/>
      <c r="AD126" s="749"/>
      <c r="AE126" s="749"/>
      <c r="AF126" s="749"/>
      <c r="AG126" s="749"/>
      <c r="AH126" s="749"/>
      <c r="AI126" s="749"/>
      <c r="AJ126" s="749"/>
      <c r="AK126" s="749"/>
      <c r="AL126" s="749"/>
      <c r="AM126" s="749"/>
      <c r="AN126" s="749"/>
      <c r="AO126" s="749"/>
      <c r="AP126" s="749"/>
      <c r="AQ126" s="749"/>
      <c r="AR126" s="749"/>
      <c r="AS126" s="749"/>
      <c r="AT126" s="749"/>
      <c r="AU126" s="749"/>
      <c r="AV126" s="749"/>
      <c r="AW126" s="749"/>
      <c r="AX126" s="749"/>
      <c r="AY126" s="749"/>
      <c r="AZ126" s="749"/>
      <c r="BA126" s="749"/>
      <c r="BB126" s="749"/>
      <c r="BC126" s="749"/>
      <c r="BD126" s="749"/>
      <c r="BE126" s="749"/>
      <c r="BF126" s="749"/>
      <c r="BG126" s="749"/>
      <c r="BH126" s="749"/>
      <c r="BI126" s="749"/>
      <c r="BJ126" s="749"/>
      <c r="BK126" s="749"/>
      <c r="BL126" s="749"/>
      <c r="BM126" s="749"/>
      <c r="BN126" s="749"/>
      <c r="BO126" s="749"/>
      <c r="BP126" s="749"/>
      <c r="BQ126" s="749"/>
      <c r="BR126" s="749"/>
      <c r="BS126" s="749"/>
      <c r="BT126" s="749"/>
      <c r="BU126" s="749"/>
      <c r="BV126" s="749"/>
      <c r="BW126" s="749"/>
      <c r="BX126" s="749"/>
      <c r="BY126" s="749"/>
      <c r="BZ126" s="749"/>
      <c r="CA126" s="749"/>
      <c r="CB126" s="750"/>
      <c r="CC126" s="755"/>
      <c r="CD126" s="755"/>
      <c r="CE126" s="755"/>
      <c r="CF126" s="755"/>
      <c r="CG126" s="756"/>
      <c r="CH126" s="761"/>
      <c r="CI126" s="762"/>
    </row>
    <row r="127" spans="1:87" ht="6" customHeight="1">
      <c r="A127" s="804"/>
      <c r="B127" s="805"/>
      <c r="C127" s="805"/>
      <c r="D127" s="805"/>
      <c r="E127" s="763" t="s">
        <v>235</v>
      </c>
      <c r="F127" s="764"/>
      <c r="G127" s="765"/>
      <c r="H127" s="772" t="s">
        <v>236</v>
      </c>
      <c r="I127" s="773"/>
      <c r="J127" s="773"/>
      <c r="K127" s="773"/>
      <c r="L127" s="773"/>
      <c r="M127" s="773"/>
      <c r="N127" s="773"/>
      <c r="O127" s="773"/>
      <c r="P127" s="773"/>
      <c r="Q127" s="773"/>
      <c r="R127" s="773"/>
      <c r="S127" s="773"/>
      <c r="T127" s="773"/>
      <c r="U127" s="773"/>
      <c r="V127" s="773"/>
      <c r="W127" s="773"/>
      <c r="X127" s="773"/>
      <c r="Y127" s="774"/>
      <c r="Z127" s="774"/>
      <c r="AA127" s="774"/>
      <c r="AB127" s="774"/>
      <c r="AC127" s="774"/>
      <c r="AD127" s="774"/>
      <c r="AE127" s="774"/>
      <c r="AF127" s="774"/>
      <c r="AG127" s="774"/>
      <c r="AH127" s="774"/>
      <c r="AI127" s="774"/>
      <c r="AJ127" s="774"/>
      <c r="AK127" s="774"/>
      <c r="AL127" s="774"/>
      <c r="AM127" s="774"/>
      <c r="AN127" s="774"/>
      <c r="AO127" s="774"/>
      <c r="AP127" s="774"/>
      <c r="AQ127" s="774"/>
      <c r="AR127" s="774"/>
      <c r="AS127" s="774"/>
      <c r="AT127" s="774"/>
      <c r="AU127" s="774"/>
      <c r="AV127" s="774"/>
      <c r="AW127" s="774"/>
      <c r="AX127" s="774"/>
      <c r="AY127" s="774"/>
      <c r="AZ127" s="774"/>
      <c r="BA127" s="774"/>
      <c r="BB127" s="774"/>
      <c r="BC127" s="774"/>
      <c r="BD127" s="774"/>
      <c r="BE127" s="774"/>
      <c r="BF127" s="774"/>
      <c r="BG127" s="774"/>
      <c r="BH127" s="774"/>
      <c r="BI127" s="774"/>
      <c r="BJ127" s="774"/>
      <c r="BK127" s="774"/>
      <c r="BL127" s="774"/>
      <c r="BM127" s="774"/>
      <c r="BN127" s="774"/>
      <c r="BO127" s="774"/>
      <c r="BP127" s="774"/>
      <c r="BQ127" s="774"/>
      <c r="BR127" s="774"/>
      <c r="BS127" s="774"/>
      <c r="BT127" s="774"/>
      <c r="BU127" s="774"/>
      <c r="BV127" s="774"/>
      <c r="BW127" s="774"/>
      <c r="BX127" s="774"/>
      <c r="BY127" s="774"/>
      <c r="BZ127" s="774"/>
      <c r="CA127" s="774"/>
      <c r="CB127" s="775"/>
      <c r="CC127" s="783"/>
      <c r="CD127" s="783"/>
      <c r="CE127" s="783"/>
      <c r="CF127" s="783"/>
      <c r="CG127" s="784"/>
      <c r="CH127" s="787" t="s">
        <v>229</v>
      </c>
      <c r="CI127" s="788"/>
    </row>
    <row r="128" spans="1:87" ht="6" customHeight="1">
      <c r="A128" s="804"/>
      <c r="B128" s="805"/>
      <c r="C128" s="805"/>
      <c r="D128" s="805"/>
      <c r="E128" s="766"/>
      <c r="F128" s="767"/>
      <c r="G128" s="768"/>
      <c r="H128" s="776"/>
      <c r="I128" s="777"/>
      <c r="J128" s="777"/>
      <c r="K128" s="777"/>
      <c r="L128" s="777"/>
      <c r="M128" s="777"/>
      <c r="N128" s="777"/>
      <c r="O128" s="777"/>
      <c r="P128" s="777"/>
      <c r="Q128" s="777"/>
      <c r="R128" s="777"/>
      <c r="S128" s="777"/>
      <c r="T128" s="777"/>
      <c r="U128" s="777"/>
      <c r="V128" s="777"/>
      <c r="W128" s="777"/>
      <c r="X128" s="777"/>
      <c r="Y128" s="741"/>
      <c r="Z128" s="741"/>
      <c r="AA128" s="741"/>
      <c r="AB128" s="741"/>
      <c r="AC128" s="741"/>
      <c r="AD128" s="741"/>
      <c r="AE128" s="741"/>
      <c r="AF128" s="741"/>
      <c r="AG128" s="741"/>
      <c r="AH128" s="741"/>
      <c r="AI128" s="741"/>
      <c r="AJ128" s="741"/>
      <c r="AK128" s="741"/>
      <c r="AL128" s="741"/>
      <c r="AM128" s="741"/>
      <c r="AN128" s="741"/>
      <c r="AO128" s="741"/>
      <c r="AP128" s="741"/>
      <c r="AQ128" s="741"/>
      <c r="AR128" s="741"/>
      <c r="AS128" s="741"/>
      <c r="AT128" s="741"/>
      <c r="AU128" s="741"/>
      <c r="AV128" s="741"/>
      <c r="AW128" s="741"/>
      <c r="AX128" s="741"/>
      <c r="AY128" s="741"/>
      <c r="AZ128" s="741"/>
      <c r="BA128" s="741"/>
      <c r="BB128" s="741"/>
      <c r="BC128" s="741"/>
      <c r="BD128" s="741"/>
      <c r="BE128" s="741"/>
      <c r="BF128" s="741"/>
      <c r="BG128" s="741"/>
      <c r="BH128" s="741"/>
      <c r="BI128" s="741"/>
      <c r="BJ128" s="741"/>
      <c r="BK128" s="741"/>
      <c r="BL128" s="741"/>
      <c r="BM128" s="741"/>
      <c r="BN128" s="741"/>
      <c r="BO128" s="741"/>
      <c r="BP128" s="741"/>
      <c r="BQ128" s="741"/>
      <c r="BR128" s="741"/>
      <c r="BS128" s="741"/>
      <c r="BT128" s="741"/>
      <c r="BU128" s="741"/>
      <c r="BV128" s="741"/>
      <c r="BW128" s="741"/>
      <c r="BX128" s="741"/>
      <c r="BY128" s="741"/>
      <c r="BZ128" s="741"/>
      <c r="CA128" s="741"/>
      <c r="CB128" s="778"/>
      <c r="CC128" s="783"/>
      <c r="CD128" s="783"/>
      <c r="CE128" s="783"/>
      <c r="CF128" s="783"/>
      <c r="CG128" s="784"/>
      <c r="CH128" s="787"/>
      <c r="CI128" s="788"/>
    </row>
    <row r="129" spans="1:87" ht="6" customHeight="1">
      <c r="A129" s="804"/>
      <c r="B129" s="805"/>
      <c r="C129" s="805"/>
      <c r="D129" s="805"/>
      <c r="E129" s="769"/>
      <c r="F129" s="770"/>
      <c r="G129" s="771"/>
      <c r="H129" s="779"/>
      <c r="I129" s="780"/>
      <c r="J129" s="780"/>
      <c r="K129" s="780"/>
      <c r="L129" s="780"/>
      <c r="M129" s="780"/>
      <c r="N129" s="780"/>
      <c r="O129" s="780"/>
      <c r="P129" s="780"/>
      <c r="Q129" s="780"/>
      <c r="R129" s="780"/>
      <c r="S129" s="780"/>
      <c r="T129" s="780"/>
      <c r="U129" s="780"/>
      <c r="V129" s="780"/>
      <c r="W129" s="780"/>
      <c r="X129" s="780"/>
      <c r="Y129" s="781"/>
      <c r="Z129" s="781"/>
      <c r="AA129" s="781"/>
      <c r="AB129" s="781"/>
      <c r="AC129" s="781"/>
      <c r="AD129" s="781"/>
      <c r="AE129" s="781"/>
      <c r="AF129" s="781"/>
      <c r="AG129" s="781"/>
      <c r="AH129" s="781"/>
      <c r="AI129" s="781"/>
      <c r="AJ129" s="781"/>
      <c r="AK129" s="781"/>
      <c r="AL129" s="781"/>
      <c r="AM129" s="781"/>
      <c r="AN129" s="781"/>
      <c r="AO129" s="781"/>
      <c r="AP129" s="781"/>
      <c r="AQ129" s="781"/>
      <c r="AR129" s="781"/>
      <c r="AS129" s="781"/>
      <c r="AT129" s="781"/>
      <c r="AU129" s="781"/>
      <c r="AV129" s="781"/>
      <c r="AW129" s="781"/>
      <c r="AX129" s="781"/>
      <c r="AY129" s="781"/>
      <c r="AZ129" s="781"/>
      <c r="BA129" s="781"/>
      <c r="BB129" s="781"/>
      <c r="BC129" s="781"/>
      <c r="BD129" s="781"/>
      <c r="BE129" s="781"/>
      <c r="BF129" s="781"/>
      <c r="BG129" s="781"/>
      <c r="BH129" s="781"/>
      <c r="BI129" s="781"/>
      <c r="BJ129" s="781"/>
      <c r="BK129" s="781"/>
      <c r="BL129" s="781"/>
      <c r="BM129" s="781"/>
      <c r="BN129" s="781"/>
      <c r="BO129" s="781"/>
      <c r="BP129" s="781"/>
      <c r="BQ129" s="781"/>
      <c r="BR129" s="781"/>
      <c r="BS129" s="781"/>
      <c r="BT129" s="781"/>
      <c r="BU129" s="781"/>
      <c r="BV129" s="781"/>
      <c r="BW129" s="781"/>
      <c r="BX129" s="781"/>
      <c r="BY129" s="781"/>
      <c r="BZ129" s="781"/>
      <c r="CA129" s="781"/>
      <c r="CB129" s="782"/>
      <c r="CC129" s="785"/>
      <c r="CD129" s="785"/>
      <c r="CE129" s="785"/>
      <c r="CF129" s="785"/>
      <c r="CG129" s="786"/>
      <c r="CH129" s="789"/>
      <c r="CI129" s="790"/>
    </row>
    <row r="130" spans="1:87" ht="6" customHeight="1">
      <c r="A130" s="804"/>
      <c r="B130" s="805"/>
      <c r="C130" s="805"/>
      <c r="D130" s="805"/>
      <c r="E130" s="720" t="s">
        <v>237</v>
      </c>
      <c r="F130" s="721"/>
      <c r="G130" s="721"/>
      <c r="H130" s="721"/>
      <c r="I130" s="721"/>
      <c r="J130" s="721"/>
      <c r="K130" s="721"/>
      <c r="L130" s="721"/>
      <c r="M130" s="721"/>
      <c r="N130" s="721"/>
      <c r="O130" s="721"/>
      <c r="P130" s="721"/>
      <c r="Q130" s="721"/>
      <c r="R130" s="721"/>
      <c r="S130" s="721"/>
      <c r="T130" s="721"/>
      <c r="U130" s="721"/>
      <c r="V130" s="721"/>
      <c r="W130" s="721"/>
      <c r="X130" s="721"/>
      <c r="Y130" s="721"/>
      <c r="Z130" s="721"/>
      <c r="AA130" s="721"/>
      <c r="AB130" s="721"/>
      <c r="AC130" s="721"/>
      <c r="AD130" s="721"/>
      <c r="AE130" s="721"/>
      <c r="AF130" s="721"/>
      <c r="AG130" s="721"/>
      <c r="AH130" s="721"/>
      <c r="AI130" s="721"/>
      <c r="AJ130" s="721"/>
      <c r="AK130" s="721"/>
      <c r="AL130" s="721"/>
      <c r="AM130" s="721"/>
      <c r="AN130" s="721"/>
      <c r="AO130" s="721"/>
      <c r="AP130" s="721"/>
      <c r="AQ130" s="721"/>
      <c r="AR130" s="721"/>
      <c r="AS130" s="721"/>
      <c r="AT130" s="721"/>
      <c r="AU130" s="721"/>
      <c r="AV130" s="721"/>
      <c r="AW130" s="721"/>
      <c r="AX130" s="721"/>
      <c r="AY130" s="721"/>
      <c r="AZ130" s="721"/>
      <c r="BA130" s="721"/>
      <c r="BB130" s="721"/>
      <c r="BC130" s="721"/>
      <c r="BD130" s="721"/>
      <c r="BE130" s="721"/>
      <c r="BF130" s="721"/>
      <c r="BG130" s="721"/>
      <c r="BH130" s="721"/>
      <c r="BI130" s="721"/>
      <c r="BJ130" s="721"/>
      <c r="BK130" s="721"/>
      <c r="BL130" s="721"/>
      <c r="BM130" s="721"/>
      <c r="BN130" s="721"/>
      <c r="BO130" s="721"/>
      <c r="BP130" s="721"/>
      <c r="BQ130" s="721"/>
      <c r="BR130" s="721"/>
      <c r="BS130" s="721"/>
      <c r="BT130" s="721"/>
      <c r="BU130" s="721"/>
      <c r="BV130" s="721"/>
      <c r="BW130" s="721"/>
      <c r="BX130" s="721"/>
      <c r="BY130" s="721"/>
      <c r="BZ130" s="721"/>
      <c r="CA130" s="721"/>
      <c r="CB130" s="722"/>
      <c r="CC130" s="729">
        <f>SUM(CC85,CC106,CC124,CC127)</f>
        <v>0</v>
      </c>
      <c r="CD130" s="730"/>
      <c r="CE130" s="730"/>
      <c r="CF130" s="730"/>
      <c r="CG130" s="730"/>
      <c r="CH130" s="735" t="s">
        <v>229</v>
      </c>
      <c r="CI130" s="736"/>
    </row>
    <row r="131" spans="1:87" ht="6" customHeight="1">
      <c r="A131" s="804"/>
      <c r="B131" s="805"/>
      <c r="C131" s="805"/>
      <c r="D131" s="805"/>
      <c r="E131" s="723"/>
      <c r="F131" s="724"/>
      <c r="G131" s="724"/>
      <c r="H131" s="724"/>
      <c r="I131" s="724"/>
      <c r="J131" s="724"/>
      <c r="K131" s="724"/>
      <c r="L131" s="724"/>
      <c r="M131" s="724"/>
      <c r="N131" s="724"/>
      <c r="O131" s="724"/>
      <c r="P131" s="724"/>
      <c r="Q131" s="724"/>
      <c r="R131" s="724"/>
      <c r="S131" s="724"/>
      <c r="T131" s="724"/>
      <c r="U131" s="724"/>
      <c r="V131" s="724"/>
      <c r="W131" s="724"/>
      <c r="X131" s="724"/>
      <c r="Y131" s="724"/>
      <c r="Z131" s="724"/>
      <c r="AA131" s="724"/>
      <c r="AB131" s="724"/>
      <c r="AC131" s="724"/>
      <c r="AD131" s="724"/>
      <c r="AE131" s="724"/>
      <c r="AF131" s="724"/>
      <c r="AG131" s="724"/>
      <c r="AH131" s="724"/>
      <c r="AI131" s="724"/>
      <c r="AJ131" s="724"/>
      <c r="AK131" s="724"/>
      <c r="AL131" s="724"/>
      <c r="AM131" s="724"/>
      <c r="AN131" s="724"/>
      <c r="AO131" s="724"/>
      <c r="AP131" s="724"/>
      <c r="AQ131" s="724"/>
      <c r="AR131" s="724"/>
      <c r="AS131" s="724"/>
      <c r="AT131" s="724"/>
      <c r="AU131" s="724"/>
      <c r="AV131" s="724"/>
      <c r="AW131" s="724"/>
      <c r="AX131" s="724"/>
      <c r="AY131" s="724"/>
      <c r="AZ131" s="724"/>
      <c r="BA131" s="724"/>
      <c r="BB131" s="724"/>
      <c r="BC131" s="724"/>
      <c r="BD131" s="724"/>
      <c r="BE131" s="724"/>
      <c r="BF131" s="724"/>
      <c r="BG131" s="724"/>
      <c r="BH131" s="724"/>
      <c r="BI131" s="724"/>
      <c r="BJ131" s="724"/>
      <c r="BK131" s="724"/>
      <c r="BL131" s="724"/>
      <c r="BM131" s="724"/>
      <c r="BN131" s="724"/>
      <c r="BO131" s="724"/>
      <c r="BP131" s="724"/>
      <c r="BQ131" s="724"/>
      <c r="BR131" s="724"/>
      <c r="BS131" s="724"/>
      <c r="BT131" s="724"/>
      <c r="BU131" s="724"/>
      <c r="BV131" s="724"/>
      <c r="BW131" s="724"/>
      <c r="BX131" s="724"/>
      <c r="BY131" s="724"/>
      <c r="BZ131" s="724"/>
      <c r="CA131" s="724"/>
      <c r="CB131" s="725"/>
      <c r="CC131" s="731"/>
      <c r="CD131" s="732"/>
      <c r="CE131" s="732"/>
      <c r="CF131" s="732"/>
      <c r="CG131" s="732"/>
      <c r="CH131" s="737"/>
      <c r="CI131" s="738"/>
    </row>
    <row r="132" spans="1:87" ht="6" customHeight="1">
      <c r="A132" s="807"/>
      <c r="B132" s="808"/>
      <c r="C132" s="808"/>
      <c r="D132" s="808"/>
      <c r="E132" s="726"/>
      <c r="F132" s="727"/>
      <c r="G132" s="727"/>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7"/>
      <c r="AY132" s="727"/>
      <c r="AZ132" s="727"/>
      <c r="BA132" s="727"/>
      <c r="BB132" s="727"/>
      <c r="BC132" s="727"/>
      <c r="BD132" s="727"/>
      <c r="BE132" s="727"/>
      <c r="BF132" s="727"/>
      <c r="BG132" s="727"/>
      <c r="BH132" s="727"/>
      <c r="BI132" s="727"/>
      <c r="BJ132" s="727"/>
      <c r="BK132" s="727"/>
      <c r="BL132" s="727"/>
      <c r="BM132" s="727"/>
      <c r="BN132" s="727"/>
      <c r="BO132" s="727"/>
      <c r="BP132" s="727"/>
      <c r="BQ132" s="727"/>
      <c r="BR132" s="727"/>
      <c r="BS132" s="727"/>
      <c r="BT132" s="727"/>
      <c r="BU132" s="727"/>
      <c r="BV132" s="727"/>
      <c r="BW132" s="727"/>
      <c r="BX132" s="727"/>
      <c r="BY132" s="727"/>
      <c r="BZ132" s="727"/>
      <c r="CA132" s="727"/>
      <c r="CB132" s="728"/>
      <c r="CC132" s="733"/>
      <c r="CD132" s="734"/>
      <c r="CE132" s="734"/>
      <c r="CF132" s="734"/>
      <c r="CG132" s="734"/>
      <c r="CH132" s="739"/>
      <c r="CI132" s="740"/>
    </row>
    <row r="133" spans="1:87" ht="6" customHeight="1"/>
    <row r="134" spans="1:87" ht="6" customHeight="1">
      <c r="E134" s="714" t="s">
        <v>238</v>
      </c>
      <c r="F134" s="741"/>
      <c r="G134" s="741"/>
      <c r="H134" s="741"/>
      <c r="I134" s="741"/>
      <c r="J134" s="741"/>
      <c r="K134" s="741"/>
      <c r="L134" s="741"/>
      <c r="M134" s="741"/>
      <c r="N134" s="741"/>
      <c r="O134" s="741"/>
      <c r="P134" s="741"/>
      <c r="Q134" s="741"/>
      <c r="R134" s="741"/>
      <c r="S134" s="741"/>
      <c r="T134" s="741"/>
      <c r="U134" s="741"/>
      <c r="V134" s="741"/>
      <c r="W134" s="741"/>
      <c r="X134" s="741"/>
      <c r="Y134" s="741"/>
      <c r="Z134" s="741"/>
      <c r="AA134" s="741"/>
      <c r="AB134" s="741"/>
      <c r="AC134" s="741"/>
      <c r="AD134" s="741"/>
      <c r="AE134" s="741"/>
      <c r="AF134" s="741"/>
      <c r="AG134" s="741"/>
      <c r="AH134" s="741"/>
      <c r="AI134" s="741"/>
      <c r="AJ134" s="741"/>
      <c r="AK134" s="741"/>
      <c r="AL134" s="741"/>
      <c r="AM134" s="741"/>
      <c r="AN134" s="741"/>
      <c r="AO134" s="741"/>
      <c r="AP134" s="741"/>
      <c r="AQ134" s="741"/>
      <c r="AR134" s="741"/>
      <c r="AS134" s="741"/>
      <c r="AT134" s="741"/>
      <c r="AU134" s="741"/>
      <c r="AV134" s="741"/>
      <c r="AW134" s="741"/>
      <c r="AX134" s="741"/>
      <c r="AY134" s="741"/>
      <c r="AZ134" s="741"/>
      <c r="BA134" s="741"/>
      <c r="BB134" s="741"/>
      <c r="BC134" s="741"/>
      <c r="BD134" s="741"/>
      <c r="BE134" s="741"/>
      <c r="BF134" s="741"/>
      <c r="BG134" s="741"/>
      <c r="BH134" s="741"/>
      <c r="BI134" s="741"/>
      <c r="BJ134" s="741"/>
      <c r="BK134" s="741"/>
      <c r="BL134" s="741"/>
      <c r="BM134" s="741"/>
      <c r="BN134" s="741"/>
      <c r="BO134" s="741"/>
      <c r="BP134" s="741"/>
      <c r="BQ134" s="741"/>
      <c r="BR134" s="741"/>
      <c r="BS134" s="741"/>
      <c r="BT134" s="741"/>
      <c r="BU134" s="741"/>
      <c r="BV134" s="741"/>
      <c r="BW134" s="741"/>
      <c r="BX134" s="741"/>
      <c r="BY134" s="741"/>
      <c r="BZ134" s="741"/>
      <c r="CA134" s="741"/>
      <c r="CB134" s="741"/>
      <c r="CC134" s="741"/>
      <c r="CD134" s="741"/>
      <c r="CE134" s="741"/>
      <c r="CF134" s="741"/>
      <c r="CG134" s="741"/>
      <c r="CH134" s="741"/>
      <c r="CI134" s="741"/>
    </row>
    <row r="135" spans="1:87" ht="6" customHeight="1">
      <c r="E135" s="741"/>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1"/>
      <c r="AK135" s="741"/>
      <c r="AL135" s="741"/>
      <c r="AM135" s="741"/>
      <c r="AN135" s="741"/>
      <c r="AO135" s="741"/>
      <c r="AP135" s="741"/>
      <c r="AQ135" s="741"/>
      <c r="AR135" s="741"/>
      <c r="AS135" s="741"/>
      <c r="AT135" s="741"/>
      <c r="AU135" s="741"/>
      <c r="AV135" s="741"/>
      <c r="AW135" s="741"/>
      <c r="AX135" s="741"/>
      <c r="AY135" s="741"/>
      <c r="AZ135" s="741"/>
      <c r="BA135" s="741"/>
      <c r="BB135" s="741"/>
      <c r="BC135" s="741"/>
      <c r="BD135" s="741"/>
      <c r="BE135" s="741"/>
      <c r="BF135" s="741"/>
      <c r="BG135" s="741"/>
      <c r="BH135" s="741"/>
      <c r="BI135" s="741"/>
      <c r="BJ135" s="741"/>
      <c r="BK135" s="741"/>
      <c r="BL135" s="741"/>
      <c r="BM135" s="741"/>
      <c r="BN135" s="741"/>
      <c r="BO135" s="741"/>
      <c r="BP135" s="741"/>
      <c r="BQ135" s="741"/>
      <c r="BR135" s="741"/>
      <c r="BS135" s="741"/>
      <c r="BT135" s="741"/>
      <c r="BU135" s="741"/>
      <c r="BV135" s="741"/>
      <c r="BW135" s="741"/>
      <c r="BX135" s="741"/>
      <c r="BY135" s="741"/>
      <c r="BZ135" s="741"/>
      <c r="CA135" s="741"/>
      <c r="CB135" s="741"/>
      <c r="CC135" s="741"/>
      <c r="CD135" s="741"/>
      <c r="CE135" s="741"/>
      <c r="CF135" s="741"/>
      <c r="CG135" s="741"/>
      <c r="CH135" s="741"/>
      <c r="CI135" s="741"/>
    </row>
    <row r="136" spans="1:87" ht="6" customHeight="1"/>
    <row r="137" spans="1:87" ht="6" customHeight="1"/>
    <row r="138" spans="1:87" ht="6" customHeight="1"/>
  </sheetData>
  <mergeCells count="160">
    <mergeCell ref="AY41:CI44"/>
    <mergeCell ref="A22:N27"/>
    <mergeCell ref="O22:AT27"/>
    <mergeCell ref="AU22:BH27"/>
    <mergeCell ref="BI22:CI27"/>
    <mergeCell ref="A37:N40"/>
    <mergeCell ref="O37:AX40"/>
    <mergeCell ref="AY37:CI40"/>
    <mergeCell ref="A41:N44"/>
    <mergeCell ref="O41:AX44"/>
    <mergeCell ref="A1:F2"/>
    <mergeCell ref="BK2:CH4"/>
    <mergeCell ref="A5:CI7"/>
    <mergeCell ref="A10:N13"/>
    <mergeCell ref="O10:AT13"/>
    <mergeCell ref="AU10:BH13"/>
    <mergeCell ref="BI10:CI13"/>
    <mergeCell ref="A28:N36"/>
    <mergeCell ref="O28:CI36"/>
    <mergeCell ref="A14:N17"/>
    <mergeCell ref="O14:Z17"/>
    <mergeCell ref="AA14:AD17"/>
    <mergeCell ref="AE14:AL17"/>
    <mergeCell ref="AM14:AP17"/>
    <mergeCell ref="AQ14:AT17"/>
    <mergeCell ref="AU14:BH17"/>
    <mergeCell ref="BI14:BV17"/>
    <mergeCell ref="BW14:CI17"/>
    <mergeCell ref="A18:N21"/>
    <mergeCell ref="BI18:CI21"/>
    <mergeCell ref="AU18:BH21"/>
    <mergeCell ref="O18:AP21"/>
    <mergeCell ref="AQ18:AT21"/>
    <mergeCell ref="BP45:BZ48"/>
    <mergeCell ref="CA45:CD48"/>
    <mergeCell ref="CE45:CI48"/>
    <mergeCell ref="A49:X51"/>
    <mergeCell ref="Y49:CB51"/>
    <mergeCell ref="CC49:CI51"/>
    <mergeCell ref="AI45:AK48"/>
    <mergeCell ref="AL45:AO48"/>
    <mergeCell ref="AP45:AT48"/>
    <mergeCell ref="AU45:BF48"/>
    <mergeCell ref="BG45:BK48"/>
    <mergeCell ref="BL45:BO48"/>
    <mergeCell ref="A45:N48"/>
    <mergeCell ref="O45:R48"/>
    <mergeCell ref="S45:U48"/>
    <mergeCell ref="V45:Y48"/>
    <mergeCell ref="Z45:AD48"/>
    <mergeCell ref="AE45:AH48"/>
    <mergeCell ref="Y58:CB60"/>
    <mergeCell ref="CC58:CG60"/>
    <mergeCell ref="CH58:CI60"/>
    <mergeCell ref="H61:X63"/>
    <mergeCell ref="Y61:CB63"/>
    <mergeCell ref="CC61:CG63"/>
    <mergeCell ref="CH61:CI63"/>
    <mergeCell ref="A52:G63"/>
    <mergeCell ref="H52:X54"/>
    <mergeCell ref="Y52:CB54"/>
    <mergeCell ref="CC52:CG54"/>
    <mergeCell ref="CH52:CI54"/>
    <mergeCell ref="H55:X57"/>
    <mergeCell ref="Y55:CB57"/>
    <mergeCell ref="CC55:CG57"/>
    <mergeCell ref="CH55:CI57"/>
    <mergeCell ref="H58:X60"/>
    <mergeCell ref="Y70:CB72"/>
    <mergeCell ref="CC70:CG72"/>
    <mergeCell ref="CH70:CI72"/>
    <mergeCell ref="H73:X75"/>
    <mergeCell ref="Y73:CB75"/>
    <mergeCell ref="CC73:CG75"/>
    <mergeCell ref="CH73:CI75"/>
    <mergeCell ref="A64:D132"/>
    <mergeCell ref="E64:X66"/>
    <mergeCell ref="Y64:CB66"/>
    <mergeCell ref="CC64:CI66"/>
    <mergeCell ref="E67:G87"/>
    <mergeCell ref="H67:X69"/>
    <mergeCell ref="Y67:CB69"/>
    <mergeCell ref="CC67:CG69"/>
    <mergeCell ref="CH67:CI69"/>
    <mergeCell ref="H70:X72"/>
    <mergeCell ref="H82:X84"/>
    <mergeCell ref="Y82:CB84"/>
    <mergeCell ref="CC82:CG84"/>
    <mergeCell ref="CH82:CI84"/>
    <mergeCell ref="H85:CB87"/>
    <mergeCell ref="CC85:CG87"/>
    <mergeCell ref="CH85:CI87"/>
    <mergeCell ref="H76:X78"/>
    <mergeCell ref="Y76:CB78"/>
    <mergeCell ref="CC76:CG78"/>
    <mergeCell ref="CH76:CI78"/>
    <mergeCell ref="H79:X81"/>
    <mergeCell ref="Y79:CB81"/>
    <mergeCell ref="CC79:CG81"/>
    <mergeCell ref="CH79:CI81"/>
    <mergeCell ref="H100:X102"/>
    <mergeCell ref="Y100:CB102"/>
    <mergeCell ref="CC100:CG102"/>
    <mergeCell ref="CH100:CI102"/>
    <mergeCell ref="H103:X105"/>
    <mergeCell ref="Y103:CB105"/>
    <mergeCell ref="CC103:CG105"/>
    <mergeCell ref="CH103:CI105"/>
    <mergeCell ref="Y94:CB96"/>
    <mergeCell ref="CC94:CG96"/>
    <mergeCell ref="CH94:CI96"/>
    <mergeCell ref="H97:X99"/>
    <mergeCell ref="Y97:CB99"/>
    <mergeCell ref="CC97:CG99"/>
    <mergeCell ref="CH97:CI99"/>
    <mergeCell ref="H94:X96"/>
    <mergeCell ref="H106:CB108"/>
    <mergeCell ref="CC106:CG108"/>
    <mergeCell ref="CH106:CI108"/>
    <mergeCell ref="E109:G126"/>
    <mergeCell ref="H109:X111"/>
    <mergeCell ref="Y109:CB111"/>
    <mergeCell ref="CC109:CG111"/>
    <mergeCell ref="CH109:CI111"/>
    <mergeCell ref="H112:X114"/>
    <mergeCell ref="Y112:CB114"/>
    <mergeCell ref="E88:G108"/>
    <mergeCell ref="H88:X90"/>
    <mergeCell ref="Y88:CB90"/>
    <mergeCell ref="CC88:CG90"/>
    <mergeCell ref="CH88:CI90"/>
    <mergeCell ref="H91:X93"/>
    <mergeCell ref="Y91:CB93"/>
    <mergeCell ref="CC91:CG93"/>
    <mergeCell ref="CH91:CI93"/>
    <mergeCell ref="H118:X120"/>
    <mergeCell ref="Y118:CB120"/>
    <mergeCell ref="CC118:CG120"/>
    <mergeCell ref="CH118:CI120"/>
    <mergeCell ref="H121:X123"/>
    <mergeCell ref="Y121:CB123"/>
    <mergeCell ref="CC121:CG123"/>
    <mergeCell ref="CH121:CI123"/>
    <mergeCell ref="CC112:CG114"/>
    <mergeCell ref="CH112:CI114"/>
    <mergeCell ref="H115:X117"/>
    <mergeCell ref="Y115:CB117"/>
    <mergeCell ref="CC115:CG117"/>
    <mergeCell ref="CH115:CI117"/>
    <mergeCell ref="E130:CB132"/>
    <mergeCell ref="CC130:CG132"/>
    <mergeCell ref="CH130:CI132"/>
    <mergeCell ref="E134:CI135"/>
    <mergeCell ref="H124:CB126"/>
    <mergeCell ref="CC124:CG126"/>
    <mergeCell ref="CH124:CI126"/>
    <mergeCell ref="E127:G129"/>
    <mergeCell ref="H127:CB129"/>
    <mergeCell ref="CC127:CG129"/>
    <mergeCell ref="CH127:CI129"/>
  </mergeCells>
  <phoneticPr fontId="3"/>
  <printOptions horizontalCentered="1"/>
  <pageMargins left="0.70866141732283472" right="0.70866141732283472" top="0.74803149606299213" bottom="0.74803149606299213" header="0.31496062992125984" footer="0.31496062992125984"/>
  <pageSetup paperSize="9" scale="96"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00"/>
    <pageSetUpPr fitToPage="1"/>
  </sheetPr>
  <dimension ref="A1:CI136"/>
  <sheetViews>
    <sheetView view="pageBreakPreview" topLeftCell="A7" zoomScaleNormal="100" zoomScaleSheetLayoutView="100" workbookViewId="0">
      <selection activeCell="CJ63" sqref="CJ63:CO67"/>
    </sheetView>
  </sheetViews>
  <sheetFormatPr defaultRowHeight="13"/>
  <cols>
    <col min="1" max="87" width="1" style="222" customWidth="1"/>
    <col min="88" max="256" width="9" style="222"/>
    <col min="257" max="343" width="1" style="222" customWidth="1"/>
    <col min="344" max="512" width="9" style="222"/>
    <col min="513" max="599" width="1" style="222" customWidth="1"/>
    <col min="600" max="768" width="9" style="222"/>
    <col min="769" max="855" width="1" style="222" customWidth="1"/>
    <col min="856" max="1024" width="9" style="222"/>
    <col min="1025" max="1111" width="1" style="222" customWidth="1"/>
    <col min="1112" max="1280" width="9" style="222"/>
    <col min="1281" max="1367" width="1" style="222" customWidth="1"/>
    <col min="1368" max="1536" width="9" style="222"/>
    <col min="1537" max="1623" width="1" style="222" customWidth="1"/>
    <col min="1624" max="1792" width="9" style="222"/>
    <col min="1793" max="1879" width="1" style="222" customWidth="1"/>
    <col min="1880" max="2048" width="9" style="222"/>
    <col min="2049" max="2135" width="1" style="222" customWidth="1"/>
    <col min="2136" max="2304" width="9" style="222"/>
    <col min="2305" max="2391" width="1" style="222" customWidth="1"/>
    <col min="2392" max="2560" width="9" style="222"/>
    <col min="2561" max="2647" width="1" style="222" customWidth="1"/>
    <col min="2648" max="2816" width="9" style="222"/>
    <col min="2817" max="2903" width="1" style="222" customWidth="1"/>
    <col min="2904" max="3072" width="9" style="222"/>
    <col min="3073" max="3159" width="1" style="222" customWidth="1"/>
    <col min="3160" max="3328" width="9" style="222"/>
    <col min="3329" max="3415" width="1" style="222" customWidth="1"/>
    <col min="3416" max="3584" width="9" style="222"/>
    <col min="3585" max="3671" width="1" style="222" customWidth="1"/>
    <col min="3672" max="3840" width="9" style="222"/>
    <col min="3841" max="3927" width="1" style="222" customWidth="1"/>
    <col min="3928" max="4096" width="9" style="222"/>
    <col min="4097" max="4183" width="1" style="222" customWidth="1"/>
    <col min="4184" max="4352" width="9" style="222"/>
    <col min="4353" max="4439" width="1" style="222" customWidth="1"/>
    <col min="4440" max="4608" width="9" style="222"/>
    <col min="4609" max="4695" width="1" style="222" customWidth="1"/>
    <col min="4696" max="4864" width="9" style="222"/>
    <col min="4865" max="4951" width="1" style="222" customWidth="1"/>
    <col min="4952" max="5120" width="9" style="222"/>
    <col min="5121" max="5207" width="1" style="222" customWidth="1"/>
    <col min="5208" max="5376" width="9" style="222"/>
    <col min="5377" max="5463" width="1" style="222" customWidth="1"/>
    <col min="5464" max="5632" width="9" style="222"/>
    <col min="5633" max="5719" width="1" style="222" customWidth="1"/>
    <col min="5720" max="5888" width="9" style="222"/>
    <col min="5889" max="5975" width="1" style="222" customWidth="1"/>
    <col min="5976" max="6144" width="9" style="222"/>
    <col min="6145" max="6231" width="1" style="222" customWidth="1"/>
    <col min="6232" max="6400" width="9" style="222"/>
    <col min="6401" max="6487" width="1" style="222" customWidth="1"/>
    <col min="6488" max="6656" width="9" style="222"/>
    <col min="6657" max="6743" width="1" style="222" customWidth="1"/>
    <col min="6744" max="6912" width="9" style="222"/>
    <col min="6913" max="6999" width="1" style="222" customWidth="1"/>
    <col min="7000" max="7168" width="9" style="222"/>
    <col min="7169" max="7255" width="1" style="222" customWidth="1"/>
    <col min="7256" max="7424" width="9" style="222"/>
    <col min="7425" max="7511" width="1" style="222" customWidth="1"/>
    <col min="7512" max="7680" width="9" style="222"/>
    <col min="7681" max="7767" width="1" style="222" customWidth="1"/>
    <col min="7768" max="7936" width="9" style="222"/>
    <col min="7937" max="8023" width="1" style="222" customWidth="1"/>
    <col min="8024" max="8192" width="9" style="222"/>
    <col min="8193" max="8279" width="1" style="222" customWidth="1"/>
    <col min="8280" max="8448" width="9" style="222"/>
    <col min="8449" max="8535" width="1" style="222" customWidth="1"/>
    <col min="8536" max="8704" width="9" style="222"/>
    <col min="8705" max="8791" width="1" style="222" customWidth="1"/>
    <col min="8792" max="8960" width="9" style="222"/>
    <col min="8961" max="9047" width="1" style="222" customWidth="1"/>
    <col min="9048" max="9216" width="9" style="222"/>
    <col min="9217" max="9303" width="1" style="222" customWidth="1"/>
    <col min="9304" max="9472" width="9" style="222"/>
    <col min="9473" max="9559" width="1" style="222" customWidth="1"/>
    <col min="9560" max="9728" width="9" style="222"/>
    <col min="9729" max="9815" width="1" style="222" customWidth="1"/>
    <col min="9816" max="9984" width="9" style="222"/>
    <col min="9985" max="10071" width="1" style="222" customWidth="1"/>
    <col min="10072" max="10240" width="9" style="222"/>
    <col min="10241" max="10327" width="1" style="222" customWidth="1"/>
    <col min="10328" max="10496" width="9" style="222"/>
    <col min="10497" max="10583" width="1" style="222" customWidth="1"/>
    <col min="10584" max="10752" width="9" style="222"/>
    <col min="10753" max="10839" width="1" style="222" customWidth="1"/>
    <col min="10840" max="11008" width="9" style="222"/>
    <col min="11009" max="11095" width="1" style="222" customWidth="1"/>
    <col min="11096" max="11264" width="9" style="222"/>
    <col min="11265" max="11351" width="1" style="222" customWidth="1"/>
    <col min="11352" max="11520" width="9" style="222"/>
    <col min="11521" max="11607" width="1" style="222" customWidth="1"/>
    <col min="11608" max="11776" width="9" style="222"/>
    <col min="11777" max="11863" width="1" style="222" customWidth="1"/>
    <col min="11864" max="12032" width="9" style="222"/>
    <col min="12033" max="12119" width="1" style="222" customWidth="1"/>
    <col min="12120" max="12288" width="9" style="222"/>
    <col min="12289" max="12375" width="1" style="222" customWidth="1"/>
    <col min="12376" max="12544" width="9" style="222"/>
    <col min="12545" max="12631" width="1" style="222" customWidth="1"/>
    <col min="12632" max="12800" width="9" style="222"/>
    <col min="12801" max="12887" width="1" style="222" customWidth="1"/>
    <col min="12888" max="13056" width="9" style="222"/>
    <col min="13057" max="13143" width="1" style="222" customWidth="1"/>
    <col min="13144" max="13312" width="9" style="222"/>
    <col min="13313" max="13399" width="1" style="222" customWidth="1"/>
    <col min="13400" max="13568" width="9" style="222"/>
    <col min="13569" max="13655" width="1" style="222" customWidth="1"/>
    <col min="13656" max="13824" width="9" style="222"/>
    <col min="13825" max="13911" width="1" style="222" customWidth="1"/>
    <col min="13912" max="14080" width="9" style="222"/>
    <col min="14081" max="14167" width="1" style="222" customWidth="1"/>
    <col min="14168" max="14336" width="9" style="222"/>
    <col min="14337" max="14423" width="1" style="222" customWidth="1"/>
    <col min="14424" max="14592" width="9" style="222"/>
    <col min="14593" max="14679" width="1" style="222" customWidth="1"/>
    <col min="14680" max="14848" width="9" style="222"/>
    <col min="14849" max="14935" width="1" style="222" customWidth="1"/>
    <col min="14936" max="15104" width="9" style="222"/>
    <col min="15105" max="15191" width="1" style="222" customWidth="1"/>
    <col min="15192" max="15360" width="9" style="222"/>
    <col min="15361" max="15447" width="1" style="222" customWidth="1"/>
    <col min="15448" max="15616" width="9" style="222"/>
    <col min="15617" max="15703" width="1" style="222" customWidth="1"/>
    <col min="15704" max="15872" width="9" style="222"/>
    <col min="15873" max="15959" width="1" style="222" customWidth="1"/>
    <col min="15960" max="16128" width="9" style="222"/>
    <col min="16129" max="16215" width="1" style="222" customWidth="1"/>
    <col min="16216" max="16384" width="9" style="222"/>
  </cols>
  <sheetData>
    <row r="1" spans="1:87" ht="6" customHeight="1">
      <c r="A1" s="895" t="s">
        <v>115</v>
      </c>
      <c r="B1" s="895"/>
      <c r="C1" s="895"/>
      <c r="D1" s="895"/>
      <c r="E1" s="895"/>
      <c r="F1" s="895"/>
    </row>
    <row r="2" spans="1:87" ht="6" customHeight="1">
      <c r="A2" s="895"/>
      <c r="B2" s="895"/>
      <c r="C2" s="895"/>
      <c r="D2" s="895"/>
      <c r="E2" s="895"/>
      <c r="F2" s="895"/>
      <c r="BN2" s="1048" t="s">
        <v>395</v>
      </c>
      <c r="BO2" s="1049"/>
      <c r="BP2" s="1049"/>
      <c r="BQ2" s="1049"/>
      <c r="BR2" s="1049"/>
      <c r="BS2" s="1049"/>
      <c r="BT2" s="1049"/>
      <c r="BU2" s="1049"/>
      <c r="BV2" s="1049"/>
      <c r="BW2" s="1049"/>
      <c r="BX2" s="1049"/>
      <c r="BY2" s="1049"/>
      <c r="BZ2" s="1049"/>
      <c r="CA2" s="1049"/>
      <c r="CB2" s="1049"/>
      <c r="CC2" s="1049"/>
      <c r="CD2" s="1049"/>
      <c r="CE2" s="1049"/>
      <c r="CF2" s="1049"/>
      <c r="CG2" s="1049"/>
      <c r="CH2" s="1050"/>
    </row>
    <row r="3" spans="1:87" ht="6" customHeight="1">
      <c r="BN3" s="1051"/>
      <c r="BO3" s="1052"/>
      <c r="BP3" s="1052"/>
      <c r="BQ3" s="1052"/>
      <c r="BR3" s="1052"/>
      <c r="BS3" s="1052"/>
      <c r="BT3" s="1052"/>
      <c r="BU3" s="1052"/>
      <c r="BV3" s="1052"/>
      <c r="BW3" s="1052"/>
      <c r="BX3" s="1052"/>
      <c r="BY3" s="1052"/>
      <c r="BZ3" s="1052"/>
      <c r="CA3" s="1052"/>
      <c r="CB3" s="1052"/>
      <c r="CC3" s="1052"/>
      <c r="CD3" s="1052"/>
      <c r="CE3" s="1052"/>
      <c r="CF3" s="1052"/>
      <c r="CG3" s="1052"/>
      <c r="CH3" s="1053"/>
    </row>
    <row r="4" spans="1:87" ht="6" customHeight="1">
      <c r="BN4" s="1054"/>
      <c r="BO4" s="1055"/>
      <c r="BP4" s="1055"/>
      <c r="BQ4" s="1055"/>
      <c r="BR4" s="1055"/>
      <c r="BS4" s="1055"/>
      <c r="BT4" s="1055"/>
      <c r="BU4" s="1055"/>
      <c r="BV4" s="1055"/>
      <c r="BW4" s="1055"/>
      <c r="BX4" s="1055"/>
      <c r="BY4" s="1055"/>
      <c r="BZ4" s="1055"/>
      <c r="CA4" s="1055"/>
      <c r="CB4" s="1055"/>
      <c r="CC4" s="1055"/>
      <c r="CD4" s="1055"/>
      <c r="CE4" s="1055"/>
      <c r="CF4" s="1055"/>
      <c r="CG4" s="1055"/>
      <c r="CH4" s="1056"/>
    </row>
    <row r="5" spans="1:87" ht="6" customHeight="1">
      <c r="A5" s="1057" t="s">
        <v>207</v>
      </c>
      <c r="B5" s="1057"/>
      <c r="C5" s="1057"/>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7"/>
      <c r="AY5" s="1057"/>
      <c r="AZ5" s="1057"/>
      <c r="BA5" s="1057"/>
      <c r="BB5" s="1057"/>
      <c r="BC5" s="1057"/>
      <c r="BD5" s="1057"/>
      <c r="BE5" s="1057"/>
      <c r="BF5" s="1057"/>
      <c r="BG5" s="1057"/>
      <c r="BH5" s="1057"/>
      <c r="BI5" s="1057"/>
      <c r="BJ5" s="1057"/>
      <c r="BK5" s="1057"/>
      <c r="BL5" s="1057"/>
      <c r="BM5" s="1057"/>
      <c r="BN5" s="1057"/>
      <c r="BO5" s="1057"/>
      <c r="BP5" s="1057"/>
      <c r="BQ5" s="1057"/>
      <c r="BR5" s="1057"/>
      <c r="BS5" s="1057"/>
      <c r="BT5" s="1057"/>
      <c r="BU5" s="1057"/>
      <c r="BV5" s="1057"/>
      <c r="BW5" s="1057"/>
      <c r="BX5" s="1057"/>
      <c r="BY5" s="1057"/>
      <c r="BZ5" s="1057"/>
      <c r="CA5" s="1057"/>
      <c r="CB5" s="1057"/>
      <c r="CC5" s="1057"/>
      <c r="CD5" s="1057"/>
      <c r="CE5" s="1057"/>
      <c r="CF5" s="1057"/>
      <c r="CG5" s="1057"/>
      <c r="CH5" s="1057"/>
      <c r="CI5" s="1057"/>
    </row>
    <row r="6" spans="1:87" ht="6" customHeight="1">
      <c r="A6" s="1057"/>
      <c r="B6" s="1057"/>
      <c r="C6" s="1057"/>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c r="AJ6" s="1057"/>
      <c r="AK6" s="1057"/>
      <c r="AL6" s="1057"/>
      <c r="AM6" s="1057"/>
      <c r="AN6" s="1057"/>
      <c r="AO6" s="1057"/>
      <c r="AP6" s="1057"/>
      <c r="AQ6" s="1057"/>
      <c r="AR6" s="1057"/>
      <c r="AS6" s="1057"/>
      <c r="AT6" s="1057"/>
      <c r="AU6" s="1057"/>
      <c r="AV6" s="1057"/>
      <c r="AW6" s="1057"/>
      <c r="AX6" s="1057"/>
      <c r="AY6" s="1057"/>
      <c r="AZ6" s="1057"/>
      <c r="BA6" s="1057"/>
      <c r="BB6" s="1057"/>
      <c r="BC6" s="1057"/>
      <c r="BD6" s="1057"/>
      <c r="BE6" s="1057"/>
      <c r="BF6" s="1057"/>
      <c r="BG6" s="1057"/>
      <c r="BH6" s="1057"/>
      <c r="BI6" s="1057"/>
      <c r="BJ6" s="1057"/>
      <c r="BK6" s="1057"/>
      <c r="BL6" s="1057"/>
      <c r="BM6" s="1057"/>
      <c r="BN6" s="1057"/>
      <c r="BO6" s="1057"/>
      <c r="BP6" s="1057"/>
      <c r="BQ6" s="1057"/>
      <c r="BR6" s="1057"/>
      <c r="BS6" s="1057"/>
      <c r="BT6" s="1057"/>
      <c r="BU6" s="1057"/>
      <c r="BV6" s="1057"/>
      <c r="BW6" s="1057"/>
      <c r="BX6" s="1057"/>
      <c r="BY6" s="1057"/>
      <c r="BZ6" s="1057"/>
      <c r="CA6" s="1057"/>
      <c r="CB6" s="1057"/>
      <c r="CC6" s="1057"/>
      <c r="CD6" s="1057"/>
      <c r="CE6" s="1057"/>
      <c r="CF6" s="1057"/>
      <c r="CG6" s="1057"/>
      <c r="CH6" s="1057"/>
      <c r="CI6" s="1057"/>
    </row>
    <row r="7" spans="1:87" ht="6" customHeight="1">
      <c r="A7" s="1057"/>
      <c r="B7" s="1057"/>
      <c r="C7" s="1057"/>
      <c r="D7" s="1057"/>
      <c r="E7" s="1057"/>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c r="AD7" s="1057"/>
      <c r="AE7" s="1057"/>
      <c r="AF7" s="1057"/>
      <c r="AG7" s="1057"/>
      <c r="AH7" s="1057"/>
      <c r="AI7" s="1057"/>
      <c r="AJ7" s="1057"/>
      <c r="AK7" s="1057"/>
      <c r="AL7" s="1057"/>
      <c r="AM7" s="1057"/>
      <c r="AN7" s="1057"/>
      <c r="AO7" s="1057"/>
      <c r="AP7" s="1057"/>
      <c r="AQ7" s="1057"/>
      <c r="AR7" s="1057"/>
      <c r="AS7" s="1057"/>
      <c r="AT7" s="1057"/>
      <c r="AU7" s="1057"/>
      <c r="AV7" s="1057"/>
      <c r="AW7" s="1057"/>
      <c r="AX7" s="1057"/>
      <c r="AY7" s="1057"/>
      <c r="AZ7" s="1057"/>
      <c r="BA7" s="1057"/>
      <c r="BB7" s="1057"/>
      <c r="BC7" s="1057"/>
      <c r="BD7" s="1057"/>
      <c r="BE7" s="1057"/>
      <c r="BF7" s="1057"/>
      <c r="BG7" s="1057"/>
      <c r="BH7" s="1057"/>
      <c r="BI7" s="1057"/>
      <c r="BJ7" s="1057"/>
      <c r="BK7" s="1057"/>
      <c r="BL7" s="1057"/>
      <c r="BM7" s="1057"/>
      <c r="BN7" s="1057"/>
      <c r="BO7" s="1057"/>
      <c r="BP7" s="1057"/>
      <c r="BQ7" s="1057"/>
      <c r="BR7" s="1057"/>
      <c r="BS7" s="1057"/>
      <c r="BT7" s="1057"/>
      <c r="BU7" s="1057"/>
      <c r="BV7" s="1057"/>
      <c r="BW7" s="1057"/>
      <c r="BX7" s="1057"/>
      <c r="BY7" s="1057"/>
      <c r="BZ7" s="1057"/>
      <c r="CA7" s="1057"/>
      <c r="CB7" s="1057"/>
      <c r="CC7" s="1057"/>
      <c r="CD7" s="1057"/>
      <c r="CE7" s="1057"/>
      <c r="CF7" s="1057"/>
      <c r="CG7" s="1057"/>
      <c r="CH7" s="1057"/>
      <c r="CI7" s="1057"/>
    </row>
    <row r="8" spans="1:87" ht="6" customHeight="1"/>
    <row r="9" spans="1:87" ht="6" customHeight="1"/>
    <row r="10" spans="1:87" ht="6" customHeight="1">
      <c r="A10" s="1041" t="s">
        <v>208</v>
      </c>
      <c r="B10" s="1041"/>
      <c r="C10" s="1041"/>
      <c r="D10" s="1041"/>
      <c r="E10" s="1041"/>
      <c r="F10" s="1041"/>
      <c r="G10" s="1041"/>
      <c r="H10" s="1041"/>
      <c r="I10" s="1041"/>
      <c r="J10" s="1041"/>
      <c r="K10" s="1041"/>
      <c r="L10" s="1041"/>
      <c r="M10" s="1041"/>
      <c r="N10" s="1058"/>
      <c r="O10" s="905"/>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1059"/>
      <c r="AU10" s="1062" t="s">
        <v>209</v>
      </c>
      <c r="AV10" s="1063"/>
      <c r="AW10" s="1063"/>
      <c r="AX10" s="1063"/>
      <c r="AY10" s="1063"/>
      <c r="AZ10" s="1063"/>
      <c r="BA10" s="1063"/>
      <c r="BB10" s="1063"/>
      <c r="BC10" s="1063"/>
      <c r="BD10" s="1063"/>
      <c r="BE10" s="1063"/>
      <c r="BF10" s="1063"/>
      <c r="BG10" s="1063"/>
      <c r="BH10" s="1064"/>
      <c r="BI10" s="1042"/>
      <c r="BJ10" s="1023"/>
      <c r="BK10" s="1023"/>
      <c r="BL10" s="1023"/>
      <c r="BM10" s="1023"/>
      <c r="BN10" s="1023"/>
      <c r="BO10" s="1023"/>
      <c r="BP10" s="1023"/>
      <c r="BQ10" s="1023"/>
      <c r="BR10" s="1023"/>
      <c r="BS10" s="1023"/>
      <c r="BT10" s="1023"/>
      <c r="BU10" s="1023"/>
      <c r="BV10" s="1023"/>
      <c r="BW10" s="1023"/>
      <c r="BX10" s="1023"/>
      <c r="BY10" s="1023"/>
      <c r="BZ10" s="1023"/>
      <c r="CA10" s="1023"/>
      <c r="CB10" s="1023"/>
      <c r="CC10" s="1023"/>
      <c r="CD10" s="1023"/>
      <c r="CE10" s="1023"/>
      <c r="CF10" s="1023"/>
      <c r="CG10" s="1023"/>
      <c r="CH10" s="1023"/>
      <c r="CI10" s="1045"/>
    </row>
    <row r="11" spans="1:87" ht="6" customHeight="1">
      <c r="A11" s="1041"/>
      <c r="B11" s="1041"/>
      <c r="C11" s="1041"/>
      <c r="D11" s="1041"/>
      <c r="E11" s="1041"/>
      <c r="F11" s="1041"/>
      <c r="G11" s="1041"/>
      <c r="H11" s="1041"/>
      <c r="I11" s="1041"/>
      <c r="J11" s="1041"/>
      <c r="K11" s="1041"/>
      <c r="L11" s="1041"/>
      <c r="M11" s="1041"/>
      <c r="N11" s="1058"/>
      <c r="O11" s="909"/>
      <c r="P11" s="910"/>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10"/>
      <c r="AN11" s="910"/>
      <c r="AO11" s="910"/>
      <c r="AP11" s="910"/>
      <c r="AQ11" s="910"/>
      <c r="AR11" s="910"/>
      <c r="AS11" s="910"/>
      <c r="AT11" s="1060"/>
      <c r="AU11" s="1065"/>
      <c r="AV11" s="1066"/>
      <c r="AW11" s="1066"/>
      <c r="AX11" s="1066"/>
      <c r="AY11" s="1066"/>
      <c r="AZ11" s="1066"/>
      <c r="BA11" s="1066"/>
      <c r="BB11" s="1066"/>
      <c r="BC11" s="1066"/>
      <c r="BD11" s="1066"/>
      <c r="BE11" s="1066"/>
      <c r="BF11" s="1066"/>
      <c r="BG11" s="1066"/>
      <c r="BH11" s="1067"/>
      <c r="BI11" s="1043"/>
      <c r="BJ11" s="1024"/>
      <c r="BK11" s="1024"/>
      <c r="BL11" s="1024"/>
      <c r="BM11" s="1024"/>
      <c r="BN11" s="1024"/>
      <c r="BO11" s="1024"/>
      <c r="BP11" s="1024"/>
      <c r="BQ11" s="1024"/>
      <c r="BR11" s="1024"/>
      <c r="BS11" s="1024"/>
      <c r="BT11" s="1024"/>
      <c r="BU11" s="1024"/>
      <c r="BV11" s="1024"/>
      <c r="BW11" s="1024"/>
      <c r="BX11" s="1024"/>
      <c r="BY11" s="1024"/>
      <c r="BZ11" s="1024"/>
      <c r="CA11" s="1024"/>
      <c r="CB11" s="1024"/>
      <c r="CC11" s="1024"/>
      <c r="CD11" s="1024"/>
      <c r="CE11" s="1024"/>
      <c r="CF11" s="1024"/>
      <c r="CG11" s="1024"/>
      <c r="CH11" s="1024"/>
      <c r="CI11" s="1046"/>
    </row>
    <row r="12" spans="1:87" ht="6" customHeight="1">
      <c r="A12" s="1041"/>
      <c r="B12" s="1041"/>
      <c r="C12" s="1041"/>
      <c r="D12" s="1041"/>
      <c r="E12" s="1041"/>
      <c r="F12" s="1041"/>
      <c r="G12" s="1041"/>
      <c r="H12" s="1041"/>
      <c r="I12" s="1041"/>
      <c r="J12" s="1041"/>
      <c r="K12" s="1041"/>
      <c r="L12" s="1041"/>
      <c r="M12" s="1041"/>
      <c r="N12" s="1058"/>
      <c r="O12" s="909"/>
      <c r="P12" s="910"/>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c r="AN12" s="910"/>
      <c r="AO12" s="910"/>
      <c r="AP12" s="910"/>
      <c r="AQ12" s="910"/>
      <c r="AR12" s="910"/>
      <c r="AS12" s="910"/>
      <c r="AT12" s="1060"/>
      <c r="AU12" s="1065"/>
      <c r="AV12" s="1066"/>
      <c r="AW12" s="1066"/>
      <c r="AX12" s="1066"/>
      <c r="AY12" s="1066"/>
      <c r="AZ12" s="1066"/>
      <c r="BA12" s="1066"/>
      <c r="BB12" s="1066"/>
      <c r="BC12" s="1066"/>
      <c r="BD12" s="1066"/>
      <c r="BE12" s="1066"/>
      <c r="BF12" s="1066"/>
      <c r="BG12" s="1066"/>
      <c r="BH12" s="1067"/>
      <c r="BI12" s="1043"/>
      <c r="BJ12" s="1024"/>
      <c r="BK12" s="1024"/>
      <c r="BL12" s="1024"/>
      <c r="BM12" s="1024"/>
      <c r="BN12" s="1024"/>
      <c r="BO12" s="1024"/>
      <c r="BP12" s="1024"/>
      <c r="BQ12" s="1024"/>
      <c r="BR12" s="1024"/>
      <c r="BS12" s="1024"/>
      <c r="BT12" s="1024"/>
      <c r="BU12" s="1024"/>
      <c r="BV12" s="1024"/>
      <c r="BW12" s="1024"/>
      <c r="BX12" s="1024"/>
      <c r="BY12" s="1024"/>
      <c r="BZ12" s="1024"/>
      <c r="CA12" s="1024"/>
      <c r="CB12" s="1024"/>
      <c r="CC12" s="1024"/>
      <c r="CD12" s="1024"/>
      <c r="CE12" s="1024"/>
      <c r="CF12" s="1024"/>
      <c r="CG12" s="1024"/>
      <c r="CH12" s="1024"/>
      <c r="CI12" s="1046"/>
    </row>
    <row r="13" spans="1:87" ht="6" customHeight="1">
      <c r="A13" s="1041"/>
      <c r="B13" s="1041"/>
      <c r="C13" s="1041"/>
      <c r="D13" s="1041"/>
      <c r="E13" s="1041"/>
      <c r="F13" s="1041"/>
      <c r="G13" s="1041"/>
      <c r="H13" s="1041"/>
      <c r="I13" s="1041"/>
      <c r="J13" s="1041"/>
      <c r="K13" s="1041"/>
      <c r="L13" s="1041"/>
      <c r="M13" s="1041"/>
      <c r="N13" s="1058"/>
      <c r="O13" s="912"/>
      <c r="P13" s="913"/>
      <c r="Q13" s="913"/>
      <c r="R13" s="913"/>
      <c r="S13" s="913"/>
      <c r="T13" s="913"/>
      <c r="U13" s="913"/>
      <c r="V13" s="913"/>
      <c r="W13" s="913"/>
      <c r="X13" s="913"/>
      <c r="Y13" s="913"/>
      <c r="Z13" s="913"/>
      <c r="AA13" s="913"/>
      <c r="AB13" s="913"/>
      <c r="AC13" s="913"/>
      <c r="AD13" s="913"/>
      <c r="AE13" s="913"/>
      <c r="AF13" s="913"/>
      <c r="AG13" s="913"/>
      <c r="AH13" s="913"/>
      <c r="AI13" s="913"/>
      <c r="AJ13" s="913"/>
      <c r="AK13" s="913"/>
      <c r="AL13" s="913"/>
      <c r="AM13" s="913"/>
      <c r="AN13" s="913"/>
      <c r="AO13" s="913"/>
      <c r="AP13" s="913"/>
      <c r="AQ13" s="913"/>
      <c r="AR13" s="913"/>
      <c r="AS13" s="913"/>
      <c r="AT13" s="1061"/>
      <c r="AU13" s="1068"/>
      <c r="AV13" s="1069"/>
      <c r="AW13" s="1069"/>
      <c r="AX13" s="1069"/>
      <c r="AY13" s="1069"/>
      <c r="AZ13" s="1069"/>
      <c r="BA13" s="1069"/>
      <c r="BB13" s="1069"/>
      <c r="BC13" s="1069"/>
      <c r="BD13" s="1069"/>
      <c r="BE13" s="1069"/>
      <c r="BF13" s="1069"/>
      <c r="BG13" s="1069"/>
      <c r="BH13" s="1070"/>
      <c r="BI13" s="1044"/>
      <c r="BJ13" s="1025"/>
      <c r="BK13" s="1025"/>
      <c r="BL13" s="1025"/>
      <c r="BM13" s="1025"/>
      <c r="BN13" s="1025"/>
      <c r="BO13" s="1025"/>
      <c r="BP13" s="1025"/>
      <c r="BQ13" s="1025"/>
      <c r="BR13" s="1025"/>
      <c r="BS13" s="1025"/>
      <c r="BT13" s="1025"/>
      <c r="BU13" s="1025"/>
      <c r="BV13" s="1025"/>
      <c r="BW13" s="1025"/>
      <c r="BX13" s="1025"/>
      <c r="BY13" s="1025"/>
      <c r="BZ13" s="1025"/>
      <c r="CA13" s="1025"/>
      <c r="CB13" s="1025"/>
      <c r="CC13" s="1025"/>
      <c r="CD13" s="1025"/>
      <c r="CE13" s="1025"/>
      <c r="CF13" s="1025"/>
      <c r="CG13" s="1025"/>
      <c r="CH13" s="1025"/>
      <c r="CI13" s="1047"/>
    </row>
    <row r="14" spans="1:87" s="221" customFormat="1" ht="6" customHeight="1">
      <c r="A14" s="669" t="s">
        <v>210</v>
      </c>
      <c r="B14" s="669"/>
      <c r="C14" s="669"/>
      <c r="D14" s="669"/>
      <c r="E14" s="669"/>
      <c r="F14" s="669"/>
      <c r="G14" s="669"/>
      <c r="H14" s="669"/>
      <c r="I14" s="669"/>
      <c r="J14" s="669"/>
      <c r="K14" s="669"/>
      <c r="L14" s="669"/>
      <c r="M14" s="669"/>
      <c r="N14" s="670"/>
      <c r="O14" s="672"/>
      <c r="P14" s="673"/>
      <c r="Q14" s="673"/>
      <c r="R14" s="673"/>
      <c r="S14" s="673"/>
      <c r="T14" s="673"/>
      <c r="U14" s="673"/>
      <c r="V14" s="673"/>
      <c r="W14" s="673"/>
      <c r="X14" s="673"/>
      <c r="Y14" s="673"/>
      <c r="Z14" s="673"/>
      <c r="AA14" s="673" t="s">
        <v>558</v>
      </c>
      <c r="AB14" s="673"/>
      <c r="AC14" s="673"/>
      <c r="AD14" s="678"/>
      <c r="AE14" s="672" t="s">
        <v>559</v>
      </c>
      <c r="AF14" s="673"/>
      <c r="AG14" s="673"/>
      <c r="AH14" s="673"/>
      <c r="AI14" s="673"/>
      <c r="AJ14" s="673"/>
      <c r="AK14" s="673"/>
      <c r="AL14" s="673"/>
      <c r="AM14" s="673"/>
      <c r="AN14" s="673"/>
      <c r="AO14" s="673"/>
      <c r="AP14" s="673"/>
      <c r="AQ14" s="673" t="s">
        <v>560</v>
      </c>
      <c r="AR14" s="673"/>
      <c r="AS14" s="673"/>
      <c r="AT14" s="678"/>
      <c r="AU14" s="690" t="s">
        <v>212</v>
      </c>
      <c r="AV14" s="691"/>
      <c r="AW14" s="691"/>
      <c r="AX14" s="691"/>
      <c r="AY14" s="691"/>
      <c r="AZ14" s="691"/>
      <c r="BA14" s="691"/>
      <c r="BB14" s="691"/>
      <c r="BC14" s="691"/>
      <c r="BD14" s="691"/>
      <c r="BE14" s="691"/>
      <c r="BF14" s="691"/>
      <c r="BG14" s="691"/>
      <c r="BH14" s="692"/>
      <c r="BI14" s="672">
        <v>4</v>
      </c>
      <c r="BJ14" s="673"/>
      <c r="BK14" s="673"/>
      <c r="BL14" s="673"/>
      <c r="BM14" s="673"/>
      <c r="BN14" s="673"/>
      <c r="BO14" s="673"/>
      <c r="BP14" s="673"/>
      <c r="BQ14" s="673"/>
      <c r="BR14" s="673"/>
      <c r="BS14" s="673"/>
      <c r="BT14" s="673"/>
      <c r="BU14" s="673"/>
      <c r="BV14" s="673"/>
      <c r="BW14" s="614" t="s">
        <v>561</v>
      </c>
      <c r="BX14" s="614"/>
      <c r="BY14" s="614"/>
      <c r="BZ14" s="614"/>
      <c r="CA14" s="614"/>
      <c r="CB14" s="614"/>
      <c r="CC14" s="614"/>
      <c r="CD14" s="614"/>
      <c r="CE14" s="614"/>
      <c r="CF14" s="614"/>
      <c r="CG14" s="614"/>
      <c r="CH14" s="614"/>
      <c r="CI14" s="699"/>
    </row>
    <row r="15" spans="1:87" s="221" customFormat="1" ht="6" customHeight="1">
      <c r="A15" s="669"/>
      <c r="B15" s="669"/>
      <c r="C15" s="669"/>
      <c r="D15" s="669"/>
      <c r="E15" s="669"/>
      <c r="F15" s="669"/>
      <c r="G15" s="669"/>
      <c r="H15" s="669"/>
      <c r="I15" s="669"/>
      <c r="J15" s="669"/>
      <c r="K15" s="669"/>
      <c r="L15" s="669"/>
      <c r="M15" s="669"/>
      <c r="N15" s="670"/>
      <c r="O15" s="674"/>
      <c r="P15" s="675"/>
      <c r="Q15" s="675"/>
      <c r="R15" s="675"/>
      <c r="S15" s="675"/>
      <c r="T15" s="675"/>
      <c r="U15" s="675"/>
      <c r="V15" s="675"/>
      <c r="W15" s="675"/>
      <c r="X15" s="675"/>
      <c r="Y15" s="675"/>
      <c r="Z15" s="675"/>
      <c r="AA15" s="675"/>
      <c r="AB15" s="675"/>
      <c r="AC15" s="675"/>
      <c r="AD15" s="679"/>
      <c r="AE15" s="674"/>
      <c r="AF15" s="675"/>
      <c r="AG15" s="675"/>
      <c r="AH15" s="675"/>
      <c r="AI15" s="675"/>
      <c r="AJ15" s="675"/>
      <c r="AK15" s="675"/>
      <c r="AL15" s="675"/>
      <c r="AM15" s="675"/>
      <c r="AN15" s="675"/>
      <c r="AO15" s="675"/>
      <c r="AP15" s="675"/>
      <c r="AQ15" s="675"/>
      <c r="AR15" s="675"/>
      <c r="AS15" s="675"/>
      <c r="AT15" s="679"/>
      <c r="AU15" s="693"/>
      <c r="AV15" s="694"/>
      <c r="AW15" s="694"/>
      <c r="AX15" s="694"/>
      <c r="AY15" s="694"/>
      <c r="AZ15" s="694"/>
      <c r="BA15" s="694"/>
      <c r="BB15" s="694"/>
      <c r="BC15" s="694"/>
      <c r="BD15" s="694"/>
      <c r="BE15" s="694"/>
      <c r="BF15" s="694"/>
      <c r="BG15" s="694"/>
      <c r="BH15" s="695"/>
      <c r="BI15" s="674"/>
      <c r="BJ15" s="675"/>
      <c r="BK15" s="675"/>
      <c r="BL15" s="675"/>
      <c r="BM15" s="675"/>
      <c r="BN15" s="675"/>
      <c r="BO15" s="675"/>
      <c r="BP15" s="675"/>
      <c r="BQ15" s="675"/>
      <c r="BR15" s="675"/>
      <c r="BS15" s="675"/>
      <c r="BT15" s="675"/>
      <c r="BU15" s="675"/>
      <c r="BV15" s="675"/>
      <c r="BW15" s="615"/>
      <c r="BX15" s="615"/>
      <c r="BY15" s="615"/>
      <c r="BZ15" s="615"/>
      <c r="CA15" s="615"/>
      <c r="CB15" s="615"/>
      <c r="CC15" s="615"/>
      <c r="CD15" s="615"/>
      <c r="CE15" s="615"/>
      <c r="CF15" s="615"/>
      <c r="CG15" s="615"/>
      <c r="CH15" s="615"/>
      <c r="CI15" s="700"/>
    </row>
    <row r="16" spans="1:87" s="221" customFormat="1" ht="6" customHeight="1">
      <c r="A16" s="669"/>
      <c r="B16" s="669"/>
      <c r="C16" s="669"/>
      <c r="D16" s="669"/>
      <c r="E16" s="669"/>
      <c r="F16" s="669"/>
      <c r="G16" s="669"/>
      <c r="H16" s="669"/>
      <c r="I16" s="669"/>
      <c r="J16" s="669"/>
      <c r="K16" s="669"/>
      <c r="L16" s="669"/>
      <c r="M16" s="669"/>
      <c r="N16" s="670"/>
      <c r="O16" s="674"/>
      <c r="P16" s="675"/>
      <c r="Q16" s="675"/>
      <c r="R16" s="675"/>
      <c r="S16" s="675"/>
      <c r="T16" s="675"/>
      <c r="U16" s="675"/>
      <c r="V16" s="675"/>
      <c r="W16" s="675"/>
      <c r="X16" s="675"/>
      <c r="Y16" s="675"/>
      <c r="Z16" s="675"/>
      <c r="AA16" s="675"/>
      <c r="AB16" s="675"/>
      <c r="AC16" s="675"/>
      <c r="AD16" s="679"/>
      <c r="AE16" s="674"/>
      <c r="AF16" s="675"/>
      <c r="AG16" s="675"/>
      <c r="AH16" s="675"/>
      <c r="AI16" s="675"/>
      <c r="AJ16" s="675"/>
      <c r="AK16" s="675"/>
      <c r="AL16" s="675"/>
      <c r="AM16" s="675"/>
      <c r="AN16" s="675"/>
      <c r="AO16" s="675"/>
      <c r="AP16" s="675"/>
      <c r="AQ16" s="675"/>
      <c r="AR16" s="675"/>
      <c r="AS16" s="675"/>
      <c r="AT16" s="679"/>
      <c r="AU16" s="693"/>
      <c r="AV16" s="694"/>
      <c r="AW16" s="694"/>
      <c r="AX16" s="694"/>
      <c r="AY16" s="694"/>
      <c r="AZ16" s="694"/>
      <c r="BA16" s="694"/>
      <c r="BB16" s="694"/>
      <c r="BC16" s="694"/>
      <c r="BD16" s="694"/>
      <c r="BE16" s="694"/>
      <c r="BF16" s="694"/>
      <c r="BG16" s="694"/>
      <c r="BH16" s="695"/>
      <c r="BI16" s="674"/>
      <c r="BJ16" s="675"/>
      <c r="BK16" s="675"/>
      <c r="BL16" s="675"/>
      <c r="BM16" s="675"/>
      <c r="BN16" s="675"/>
      <c r="BO16" s="675"/>
      <c r="BP16" s="675"/>
      <c r="BQ16" s="675"/>
      <c r="BR16" s="675"/>
      <c r="BS16" s="675"/>
      <c r="BT16" s="675"/>
      <c r="BU16" s="675"/>
      <c r="BV16" s="675"/>
      <c r="BW16" s="615"/>
      <c r="BX16" s="615"/>
      <c r="BY16" s="615"/>
      <c r="BZ16" s="615"/>
      <c r="CA16" s="615"/>
      <c r="CB16" s="615"/>
      <c r="CC16" s="615"/>
      <c r="CD16" s="615"/>
      <c r="CE16" s="615"/>
      <c r="CF16" s="615"/>
      <c r="CG16" s="615"/>
      <c r="CH16" s="615"/>
      <c r="CI16" s="700"/>
    </row>
    <row r="17" spans="1:87" s="221" customFormat="1" ht="6" customHeight="1">
      <c r="A17" s="669"/>
      <c r="B17" s="669"/>
      <c r="C17" s="669"/>
      <c r="D17" s="669"/>
      <c r="E17" s="669"/>
      <c r="F17" s="669"/>
      <c r="G17" s="669"/>
      <c r="H17" s="669"/>
      <c r="I17" s="669"/>
      <c r="J17" s="669"/>
      <c r="K17" s="669"/>
      <c r="L17" s="669"/>
      <c r="M17" s="669"/>
      <c r="N17" s="670"/>
      <c r="O17" s="676"/>
      <c r="P17" s="677"/>
      <c r="Q17" s="677"/>
      <c r="R17" s="677"/>
      <c r="S17" s="677"/>
      <c r="T17" s="677"/>
      <c r="U17" s="677"/>
      <c r="V17" s="677"/>
      <c r="W17" s="677"/>
      <c r="X17" s="677"/>
      <c r="Y17" s="677"/>
      <c r="Z17" s="677"/>
      <c r="AA17" s="677"/>
      <c r="AB17" s="677"/>
      <c r="AC17" s="677"/>
      <c r="AD17" s="680"/>
      <c r="AE17" s="676"/>
      <c r="AF17" s="677"/>
      <c r="AG17" s="677"/>
      <c r="AH17" s="677"/>
      <c r="AI17" s="677"/>
      <c r="AJ17" s="677"/>
      <c r="AK17" s="677"/>
      <c r="AL17" s="677"/>
      <c r="AM17" s="677"/>
      <c r="AN17" s="677"/>
      <c r="AO17" s="677"/>
      <c r="AP17" s="677"/>
      <c r="AQ17" s="677"/>
      <c r="AR17" s="677"/>
      <c r="AS17" s="677"/>
      <c r="AT17" s="680"/>
      <c r="AU17" s="696"/>
      <c r="AV17" s="697"/>
      <c r="AW17" s="697"/>
      <c r="AX17" s="697"/>
      <c r="AY17" s="697"/>
      <c r="AZ17" s="697"/>
      <c r="BA17" s="697"/>
      <c r="BB17" s="697"/>
      <c r="BC17" s="697"/>
      <c r="BD17" s="697"/>
      <c r="BE17" s="697"/>
      <c r="BF17" s="697"/>
      <c r="BG17" s="697"/>
      <c r="BH17" s="698"/>
      <c r="BI17" s="676"/>
      <c r="BJ17" s="677"/>
      <c r="BK17" s="677"/>
      <c r="BL17" s="677"/>
      <c r="BM17" s="677"/>
      <c r="BN17" s="677"/>
      <c r="BO17" s="677"/>
      <c r="BP17" s="677"/>
      <c r="BQ17" s="677"/>
      <c r="BR17" s="677"/>
      <c r="BS17" s="677"/>
      <c r="BT17" s="677"/>
      <c r="BU17" s="677"/>
      <c r="BV17" s="677"/>
      <c r="BW17" s="616"/>
      <c r="BX17" s="616"/>
      <c r="BY17" s="616"/>
      <c r="BZ17" s="616"/>
      <c r="CA17" s="616"/>
      <c r="CB17" s="616"/>
      <c r="CC17" s="616"/>
      <c r="CD17" s="616"/>
      <c r="CE17" s="616"/>
      <c r="CF17" s="616"/>
      <c r="CG17" s="616"/>
      <c r="CH17" s="616"/>
      <c r="CI17" s="701"/>
    </row>
    <row r="18" spans="1:87" s="221" customFormat="1" ht="6" customHeight="1">
      <c r="A18" s="669" t="s">
        <v>562</v>
      </c>
      <c r="B18" s="669"/>
      <c r="C18" s="669"/>
      <c r="D18" s="669"/>
      <c r="E18" s="669"/>
      <c r="F18" s="669"/>
      <c r="G18" s="669"/>
      <c r="H18" s="669"/>
      <c r="I18" s="669"/>
      <c r="J18" s="669"/>
      <c r="K18" s="669"/>
      <c r="L18" s="669"/>
      <c r="M18" s="669"/>
      <c r="N18" s="670"/>
      <c r="O18" s="672"/>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t="s">
        <v>621</v>
      </c>
      <c r="AR18" s="673"/>
      <c r="AS18" s="673"/>
      <c r="AT18" s="678"/>
      <c r="AU18" s="681" t="s">
        <v>563</v>
      </c>
      <c r="AV18" s="682"/>
      <c r="AW18" s="682"/>
      <c r="AX18" s="682"/>
      <c r="AY18" s="682"/>
      <c r="AZ18" s="682"/>
      <c r="BA18" s="682"/>
      <c r="BB18" s="682"/>
      <c r="BC18" s="682"/>
      <c r="BD18" s="682"/>
      <c r="BE18" s="682"/>
      <c r="BF18" s="682"/>
      <c r="BG18" s="682"/>
      <c r="BH18" s="683"/>
      <c r="BI18" s="672" t="s">
        <v>622</v>
      </c>
      <c r="BJ18" s="673"/>
      <c r="BK18" s="673"/>
      <c r="BL18" s="673"/>
      <c r="BM18" s="673"/>
      <c r="BN18" s="673"/>
      <c r="BO18" s="673"/>
      <c r="BP18" s="673"/>
      <c r="BQ18" s="673"/>
      <c r="BR18" s="673"/>
      <c r="BS18" s="673"/>
      <c r="BT18" s="673"/>
      <c r="BU18" s="673"/>
      <c r="BV18" s="673"/>
      <c r="BW18" s="673"/>
      <c r="BX18" s="673"/>
      <c r="BY18" s="673"/>
      <c r="BZ18" s="673"/>
      <c r="CA18" s="673"/>
      <c r="CB18" s="673"/>
      <c r="CC18" s="673"/>
      <c r="CD18" s="673"/>
      <c r="CE18" s="673"/>
      <c r="CF18" s="673"/>
      <c r="CG18" s="673"/>
      <c r="CH18" s="673"/>
      <c r="CI18" s="673"/>
    </row>
    <row r="19" spans="1:87" s="221" customFormat="1" ht="6" customHeight="1">
      <c r="A19" s="669"/>
      <c r="B19" s="669"/>
      <c r="C19" s="669"/>
      <c r="D19" s="669"/>
      <c r="E19" s="669"/>
      <c r="F19" s="669"/>
      <c r="G19" s="669"/>
      <c r="H19" s="669"/>
      <c r="I19" s="669"/>
      <c r="J19" s="669"/>
      <c r="K19" s="669"/>
      <c r="L19" s="669"/>
      <c r="M19" s="669"/>
      <c r="N19" s="670"/>
      <c r="O19" s="674"/>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9"/>
      <c r="AU19" s="682"/>
      <c r="AV19" s="682"/>
      <c r="AW19" s="682"/>
      <c r="AX19" s="682"/>
      <c r="AY19" s="682"/>
      <c r="AZ19" s="682"/>
      <c r="BA19" s="682"/>
      <c r="BB19" s="682"/>
      <c r="BC19" s="682"/>
      <c r="BD19" s="682"/>
      <c r="BE19" s="682"/>
      <c r="BF19" s="682"/>
      <c r="BG19" s="682"/>
      <c r="BH19" s="683"/>
      <c r="BI19" s="674"/>
      <c r="BJ19" s="675"/>
      <c r="BK19" s="675"/>
      <c r="BL19" s="675"/>
      <c r="BM19" s="675"/>
      <c r="BN19" s="675"/>
      <c r="BO19" s="675"/>
      <c r="BP19" s="675"/>
      <c r="BQ19" s="675"/>
      <c r="BR19" s="675"/>
      <c r="BS19" s="675"/>
      <c r="BT19" s="675"/>
      <c r="BU19" s="675"/>
      <c r="BV19" s="675"/>
      <c r="BW19" s="675"/>
      <c r="BX19" s="675"/>
      <c r="BY19" s="675"/>
      <c r="BZ19" s="675"/>
      <c r="CA19" s="675"/>
      <c r="CB19" s="675"/>
      <c r="CC19" s="675"/>
      <c r="CD19" s="675"/>
      <c r="CE19" s="675"/>
      <c r="CF19" s="675"/>
      <c r="CG19" s="675"/>
      <c r="CH19" s="675"/>
      <c r="CI19" s="675"/>
    </row>
    <row r="20" spans="1:87" s="221" customFormat="1" ht="6" customHeight="1">
      <c r="A20" s="669"/>
      <c r="B20" s="669"/>
      <c r="C20" s="669"/>
      <c r="D20" s="669"/>
      <c r="E20" s="669"/>
      <c r="F20" s="669"/>
      <c r="G20" s="669"/>
      <c r="H20" s="669"/>
      <c r="I20" s="669"/>
      <c r="J20" s="669"/>
      <c r="K20" s="669"/>
      <c r="L20" s="669"/>
      <c r="M20" s="669"/>
      <c r="N20" s="670"/>
      <c r="O20" s="674"/>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9"/>
      <c r="AU20" s="682"/>
      <c r="AV20" s="682"/>
      <c r="AW20" s="682"/>
      <c r="AX20" s="682"/>
      <c r="AY20" s="682"/>
      <c r="AZ20" s="682"/>
      <c r="BA20" s="682"/>
      <c r="BB20" s="682"/>
      <c r="BC20" s="682"/>
      <c r="BD20" s="682"/>
      <c r="BE20" s="682"/>
      <c r="BF20" s="682"/>
      <c r="BG20" s="682"/>
      <c r="BH20" s="683"/>
      <c r="BI20" s="674"/>
      <c r="BJ20" s="675"/>
      <c r="BK20" s="675"/>
      <c r="BL20" s="675"/>
      <c r="BM20" s="675"/>
      <c r="BN20" s="675"/>
      <c r="BO20" s="675"/>
      <c r="BP20" s="675"/>
      <c r="BQ20" s="675"/>
      <c r="BR20" s="675"/>
      <c r="BS20" s="675"/>
      <c r="BT20" s="675"/>
      <c r="BU20" s="675"/>
      <c r="BV20" s="675"/>
      <c r="BW20" s="675"/>
      <c r="BX20" s="675"/>
      <c r="BY20" s="675"/>
      <c r="BZ20" s="675"/>
      <c r="CA20" s="675"/>
      <c r="CB20" s="675"/>
      <c r="CC20" s="675"/>
      <c r="CD20" s="675"/>
      <c r="CE20" s="675"/>
      <c r="CF20" s="675"/>
      <c r="CG20" s="675"/>
      <c r="CH20" s="675"/>
      <c r="CI20" s="675"/>
    </row>
    <row r="21" spans="1:87" s="221" customFormat="1" ht="6" customHeight="1">
      <c r="A21" s="669"/>
      <c r="B21" s="669"/>
      <c r="C21" s="669"/>
      <c r="D21" s="669"/>
      <c r="E21" s="669"/>
      <c r="F21" s="669"/>
      <c r="G21" s="669"/>
      <c r="H21" s="669"/>
      <c r="I21" s="669"/>
      <c r="J21" s="669"/>
      <c r="K21" s="669"/>
      <c r="L21" s="669"/>
      <c r="M21" s="669"/>
      <c r="N21" s="670"/>
      <c r="O21" s="676"/>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80"/>
      <c r="AU21" s="682"/>
      <c r="AV21" s="682"/>
      <c r="AW21" s="682"/>
      <c r="AX21" s="682"/>
      <c r="AY21" s="682"/>
      <c r="AZ21" s="682"/>
      <c r="BA21" s="682"/>
      <c r="BB21" s="682"/>
      <c r="BC21" s="682"/>
      <c r="BD21" s="682"/>
      <c r="BE21" s="682"/>
      <c r="BF21" s="682"/>
      <c r="BG21" s="682"/>
      <c r="BH21" s="683"/>
      <c r="BI21" s="676"/>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row>
    <row r="22" spans="1:87" ht="6" customHeight="1">
      <c r="A22" s="1041" t="s">
        <v>213</v>
      </c>
      <c r="B22" s="1041"/>
      <c r="C22" s="1041"/>
      <c r="D22" s="1041"/>
      <c r="E22" s="1041"/>
      <c r="F22" s="1041"/>
      <c r="G22" s="1041"/>
      <c r="H22" s="1041"/>
      <c r="I22" s="1041"/>
      <c r="J22" s="1041"/>
      <c r="K22" s="1041"/>
      <c r="L22" s="1041"/>
      <c r="M22" s="1041"/>
      <c r="N22" s="1041"/>
      <c r="O22" s="1042"/>
      <c r="P22" s="1023"/>
      <c r="Q22" s="1023"/>
      <c r="R22" s="1023"/>
      <c r="S22" s="1023"/>
      <c r="T22" s="1023"/>
      <c r="U22" s="1023"/>
      <c r="V22" s="1023"/>
      <c r="W22" s="1023"/>
      <c r="X22" s="1023"/>
      <c r="Y22" s="1023"/>
      <c r="Z22" s="1023"/>
      <c r="AA22" s="1023"/>
      <c r="AB22" s="1023"/>
      <c r="AC22" s="1023"/>
      <c r="AD22" s="1023"/>
      <c r="AE22" s="1023"/>
      <c r="AF22" s="1023"/>
      <c r="AG22" s="1023"/>
      <c r="AH22" s="1023"/>
      <c r="AI22" s="1023"/>
      <c r="AJ22" s="1023"/>
      <c r="AK22" s="1023"/>
      <c r="AL22" s="1023"/>
      <c r="AM22" s="1023"/>
      <c r="AN22" s="1023"/>
      <c r="AO22" s="1023"/>
      <c r="AP22" s="1023"/>
      <c r="AQ22" s="1023"/>
      <c r="AR22" s="1023"/>
      <c r="AS22" s="1023"/>
      <c r="AT22" s="1045"/>
      <c r="AU22" s="1026" t="s">
        <v>214</v>
      </c>
      <c r="AV22" s="1027"/>
      <c r="AW22" s="1027"/>
      <c r="AX22" s="1027"/>
      <c r="AY22" s="1027"/>
      <c r="AZ22" s="1027"/>
      <c r="BA22" s="1027"/>
      <c r="BB22" s="1027"/>
      <c r="BC22" s="1027"/>
      <c r="BD22" s="1027"/>
      <c r="BE22" s="1027"/>
      <c r="BF22" s="1027"/>
      <c r="BG22" s="1027"/>
      <c r="BH22" s="1028"/>
      <c r="BI22" s="1042"/>
      <c r="BJ22" s="1023"/>
      <c r="BK22" s="1023"/>
      <c r="BL22" s="1023"/>
      <c r="BM22" s="1023"/>
      <c r="BN22" s="1023"/>
      <c r="BO22" s="1023"/>
      <c r="BP22" s="1023"/>
      <c r="BQ22" s="1023"/>
      <c r="BR22" s="1023"/>
      <c r="BS22" s="1023"/>
      <c r="BT22" s="1023"/>
      <c r="BU22" s="1023"/>
      <c r="BV22" s="1023"/>
      <c r="BW22" s="1023"/>
      <c r="BX22" s="1023"/>
      <c r="BY22" s="1023"/>
      <c r="BZ22" s="1023"/>
      <c r="CA22" s="1023"/>
      <c r="CB22" s="1023"/>
      <c r="CC22" s="1023"/>
      <c r="CD22" s="1023"/>
      <c r="CE22" s="1023"/>
      <c r="CF22" s="1023"/>
      <c r="CG22" s="1023"/>
      <c r="CH22" s="1023"/>
      <c r="CI22" s="1045"/>
    </row>
    <row r="23" spans="1:87" ht="6" customHeight="1">
      <c r="A23" s="1041"/>
      <c r="B23" s="1041"/>
      <c r="C23" s="1041"/>
      <c r="D23" s="1041"/>
      <c r="E23" s="1041"/>
      <c r="F23" s="1041"/>
      <c r="G23" s="1041"/>
      <c r="H23" s="1041"/>
      <c r="I23" s="1041"/>
      <c r="J23" s="1041"/>
      <c r="K23" s="1041"/>
      <c r="L23" s="1041"/>
      <c r="M23" s="1041"/>
      <c r="N23" s="1041"/>
      <c r="O23" s="1043"/>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4"/>
      <c r="AM23" s="1024"/>
      <c r="AN23" s="1024"/>
      <c r="AO23" s="1024"/>
      <c r="AP23" s="1024"/>
      <c r="AQ23" s="1024"/>
      <c r="AR23" s="1024"/>
      <c r="AS23" s="1024"/>
      <c r="AT23" s="1046"/>
      <c r="AU23" s="1029"/>
      <c r="AV23" s="1030"/>
      <c r="AW23" s="1030"/>
      <c r="AX23" s="1030"/>
      <c r="AY23" s="1030"/>
      <c r="AZ23" s="1030"/>
      <c r="BA23" s="1030"/>
      <c r="BB23" s="1030"/>
      <c r="BC23" s="1030"/>
      <c r="BD23" s="1030"/>
      <c r="BE23" s="1030"/>
      <c r="BF23" s="1030"/>
      <c r="BG23" s="1030"/>
      <c r="BH23" s="1031"/>
      <c r="BI23" s="1043"/>
      <c r="BJ23" s="1024"/>
      <c r="BK23" s="1024"/>
      <c r="BL23" s="1024"/>
      <c r="BM23" s="1024"/>
      <c r="BN23" s="1024"/>
      <c r="BO23" s="1024"/>
      <c r="BP23" s="1024"/>
      <c r="BQ23" s="1024"/>
      <c r="BR23" s="1024"/>
      <c r="BS23" s="1024"/>
      <c r="BT23" s="1024"/>
      <c r="BU23" s="1024"/>
      <c r="BV23" s="1024"/>
      <c r="BW23" s="1024"/>
      <c r="BX23" s="1024"/>
      <c r="BY23" s="1024"/>
      <c r="BZ23" s="1024"/>
      <c r="CA23" s="1024"/>
      <c r="CB23" s="1024"/>
      <c r="CC23" s="1024"/>
      <c r="CD23" s="1024"/>
      <c r="CE23" s="1024"/>
      <c r="CF23" s="1024"/>
      <c r="CG23" s="1024"/>
      <c r="CH23" s="1024"/>
      <c r="CI23" s="1046"/>
    </row>
    <row r="24" spans="1:87" ht="6" customHeight="1">
      <c r="A24" s="1041"/>
      <c r="B24" s="1041"/>
      <c r="C24" s="1041"/>
      <c r="D24" s="1041"/>
      <c r="E24" s="1041"/>
      <c r="F24" s="1041"/>
      <c r="G24" s="1041"/>
      <c r="H24" s="1041"/>
      <c r="I24" s="1041"/>
      <c r="J24" s="1041"/>
      <c r="K24" s="1041"/>
      <c r="L24" s="1041"/>
      <c r="M24" s="1041"/>
      <c r="N24" s="1041"/>
      <c r="O24" s="1043"/>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1024"/>
      <c r="AL24" s="1024"/>
      <c r="AM24" s="1024"/>
      <c r="AN24" s="1024"/>
      <c r="AO24" s="1024"/>
      <c r="AP24" s="1024"/>
      <c r="AQ24" s="1024"/>
      <c r="AR24" s="1024"/>
      <c r="AS24" s="1024"/>
      <c r="AT24" s="1046"/>
      <c r="AU24" s="1029"/>
      <c r="AV24" s="1030"/>
      <c r="AW24" s="1030"/>
      <c r="AX24" s="1030"/>
      <c r="AY24" s="1030"/>
      <c r="AZ24" s="1030"/>
      <c r="BA24" s="1030"/>
      <c r="BB24" s="1030"/>
      <c r="BC24" s="1030"/>
      <c r="BD24" s="1030"/>
      <c r="BE24" s="1030"/>
      <c r="BF24" s="1030"/>
      <c r="BG24" s="1030"/>
      <c r="BH24" s="1031"/>
      <c r="BI24" s="1043"/>
      <c r="BJ24" s="1024"/>
      <c r="BK24" s="1024"/>
      <c r="BL24" s="1024"/>
      <c r="BM24" s="1024"/>
      <c r="BN24" s="1024"/>
      <c r="BO24" s="1024"/>
      <c r="BP24" s="1024"/>
      <c r="BQ24" s="1024"/>
      <c r="BR24" s="1024"/>
      <c r="BS24" s="1024"/>
      <c r="BT24" s="1024"/>
      <c r="BU24" s="1024"/>
      <c r="BV24" s="1024"/>
      <c r="BW24" s="1024"/>
      <c r="BX24" s="1024"/>
      <c r="BY24" s="1024"/>
      <c r="BZ24" s="1024"/>
      <c r="CA24" s="1024"/>
      <c r="CB24" s="1024"/>
      <c r="CC24" s="1024"/>
      <c r="CD24" s="1024"/>
      <c r="CE24" s="1024"/>
      <c r="CF24" s="1024"/>
      <c r="CG24" s="1024"/>
      <c r="CH24" s="1024"/>
      <c r="CI24" s="1046"/>
    </row>
    <row r="25" spans="1:87" ht="6" customHeight="1">
      <c r="A25" s="1041"/>
      <c r="B25" s="1041"/>
      <c r="C25" s="1041"/>
      <c r="D25" s="1041"/>
      <c r="E25" s="1041"/>
      <c r="F25" s="1041"/>
      <c r="G25" s="1041"/>
      <c r="H25" s="1041"/>
      <c r="I25" s="1041"/>
      <c r="J25" s="1041"/>
      <c r="K25" s="1041"/>
      <c r="L25" s="1041"/>
      <c r="M25" s="1041"/>
      <c r="N25" s="1041"/>
      <c r="O25" s="1043"/>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1024"/>
      <c r="AN25" s="1024"/>
      <c r="AO25" s="1024"/>
      <c r="AP25" s="1024"/>
      <c r="AQ25" s="1024"/>
      <c r="AR25" s="1024"/>
      <c r="AS25" s="1024"/>
      <c r="AT25" s="1046"/>
      <c r="AU25" s="1029"/>
      <c r="AV25" s="1030"/>
      <c r="AW25" s="1030"/>
      <c r="AX25" s="1030"/>
      <c r="AY25" s="1030"/>
      <c r="AZ25" s="1030"/>
      <c r="BA25" s="1030"/>
      <c r="BB25" s="1030"/>
      <c r="BC25" s="1030"/>
      <c r="BD25" s="1030"/>
      <c r="BE25" s="1030"/>
      <c r="BF25" s="1030"/>
      <c r="BG25" s="1030"/>
      <c r="BH25" s="1031"/>
      <c r="BI25" s="1043"/>
      <c r="BJ25" s="1024"/>
      <c r="BK25" s="1024"/>
      <c r="BL25" s="1024"/>
      <c r="BM25" s="1024"/>
      <c r="BN25" s="1024"/>
      <c r="BO25" s="1024"/>
      <c r="BP25" s="1024"/>
      <c r="BQ25" s="1024"/>
      <c r="BR25" s="1024"/>
      <c r="BS25" s="1024"/>
      <c r="BT25" s="1024"/>
      <c r="BU25" s="1024"/>
      <c r="BV25" s="1024"/>
      <c r="BW25" s="1024"/>
      <c r="BX25" s="1024"/>
      <c r="BY25" s="1024"/>
      <c r="BZ25" s="1024"/>
      <c r="CA25" s="1024"/>
      <c r="CB25" s="1024"/>
      <c r="CC25" s="1024"/>
      <c r="CD25" s="1024"/>
      <c r="CE25" s="1024"/>
      <c r="CF25" s="1024"/>
      <c r="CG25" s="1024"/>
      <c r="CH25" s="1024"/>
      <c r="CI25" s="1046"/>
    </row>
    <row r="26" spans="1:87" ht="6" customHeight="1">
      <c r="A26" s="1041"/>
      <c r="B26" s="1041"/>
      <c r="C26" s="1041"/>
      <c r="D26" s="1041"/>
      <c r="E26" s="1041"/>
      <c r="F26" s="1041"/>
      <c r="G26" s="1041"/>
      <c r="H26" s="1041"/>
      <c r="I26" s="1041"/>
      <c r="J26" s="1041"/>
      <c r="K26" s="1041"/>
      <c r="L26" s="1041"/>
      <c r="M26" s="1041"/>
      <c r="N26" s="1041"/>
      <c r="O26" s="1043"/>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1024"/>
      <c r="AN26" s="1024"/>
      <c r="AO26" s="1024"/>
      <c r="AP26" s="1024"/>
      <c r="AQ26" s="1024"/>
      <c r="AR26" s="1024"/>
      <c r="AS26" s="1024"/>
      <c r="AT26" s="1046"/>
      <c r="AU26" s="1029"/>
      <c r="AV26" s="1030"/>
      <c r="AW26" s="1030"/>
      <c r="AX26" s="1030"/>
      <c r="AY26" s="1030"/>
      <c r="AZ26" s="1030"/>
      <c r="BA26" s="1030"/>
      <c r="BB26" s="1030"/>
      <c r="BC26" s="1030"/>
      <c r="BD26" s="1030"/>
      <c r="BE26" s="1030"/>
      <c r="BF26" s="1030"/>
      <c r="BG26" s="1030"/>
      <c r="BH26" s="1031"/>
      <c r="BI26" s="1043"/>
      <c r="BJ26" s="1024"/>
      <c r="BK26" s="1024"/>
      <c r="BL26" s="1024"/>
      <c r="BM26" s="1024"/>
      <c r="BN26" s="1024"/>
      <c r="BO26" s="1024"/>
      <c r="BP26" s="1024"/>
      <c r="BQ26" s="1024"/>
      <c r="BR26" s="1024"/>
      <c r="BS26" s="1024"/>
      <c r="BT26" s="1024"/>
      <c r="BU26" s="1024"/>
      <c r="BV26" s="1024"/>
      <c r="BW26" s="1024"/>
      <c r="BX26" s="1024"/>
      <c r="BY26" s="1024"/>
      <c r="BZ26" s="1024"/>
      <c r="CA26" s="1024"/>
      <c r="CB26" s="1024"/>
      <c r="CC26" s="1024"/>
      <c r="CD26" s="1024"/>
      <c r="CE26" s="1024"/>
      <c r="CF26" s="1024"/>
      <c r="CG26" s="1024"/>
      <c r="CH26" s="1024"/>
      <c r="CI26" s="1046"/>
    </row>
    <row r="27" spans="1:87" ht="6" customHeight="1">
      <c r="A27" s="1041"/>
      <c r="B27" s="1041"/>
      <c r="C27" s="1041"/>
      <c r="D27" s="1041"/>
      <c r="E27" s="1041"/>
      <c r="F27" s="1041"/>
      <c r="G27" s="1041"/>
      <c r="H27" s="1041"/>
      <c r="I27" s="1041"/>
      <c r="J27" s="1041"/>
      <c r="K27" s="1041"/>
      <c r="L27" s="1041"/>
      <c r="M27" s="1041"/>
      <c r="N27" s="1041"/>
      <c r="O27" s="1044"/>
      <c r="P27" s="1025"/>
      <c r="Q27" s="1025"/>
      <c r="R27" s="1025"/>
      <c r="S27" s="1025"/>
      <c r="T27" s="1025"/>
      <c r="U27" s="1025"/>
      <c r="V27" s="1025"/>
      <c r="W27" s="1025"/>
      <c r="X27" s="1025"/>
      <c r="Y27" s="1025"/>
      <c r="Z27" s="1025"/>
      <c r="AA27" s="1025"/>
      <c r="AB27" s="1025"/>
      <c r="AC27" s="1025"/>
      <c r="AD27" s="1025"/>
      <c r="AE27" s="1025"/>
      <c r="AF27" s="1025"/>
      <c r="AG27" s="1025"/>
      <c r="AH27" s="1025"/>
      <c r="AI27" s="1025"/>
      <c r="AJ27" s="1025"/>
      <c r="AK27" s="1025"/>
      <c r="AL27" s="1025"/>
      <c r="AM27" s="1025"/>
      <c r="AN27" s="1025"/>
      <c r="AO27" s="1025"/>
      <c r="AP27" s="1025"/>
      <c r="AQ27" s="1025"/>
      <c r="AR27" s="1025"/>
      <c r="AS27" s="1025"/>
      <c r="AT27" s="1047"/>
      <c r="AU27" s="1032"/>
      <c r="AV27" s="1033"/>
      <c r="AW27" s="1033"/>
      <c r="AX27" s="1033"/>
      <c r="AY27" s="1033"/>
      <c r="AZ27" s="1033"/>
      <c r="BA27" s="1033"/>
      <c r="BB27" s="1033"/>
      <c r="BC27" s="1033"/>
      <c r="BD27" s="1033"/>
      <c r="BE27" s="1033"/>
      <c r="BF27" s="1033"/>
      <c r="BG27" s="1033"/>
      <c r="BH27" s="1034"/>
      <c r="BI27" s="1044"/>
      <c r="BJ27" s="1025"/>
      <c r="BK27" s="1025"/>
      <c r="BL27" s="1025"/>
      <c r="BM27" s="1025"/>
      <c r="BN27" s="1025"/>
      <c r="BO27" s="1025"/>
      <c r="BP27" s="1025"/>
      <c r="BQ27" s="1025"/>
      <c r="BR27" s="1025"/>
      <c r="BS27" s="1025"/>
      <c r="BT27" s="1025"/>
      <c r="BU27" s="1025"/>
      <c r="BV27" s="1025"/>
      <c r="BW27" s="1025"/>
      <c r="BX27" s="1025"/>
      <c r="BY27" s="1025"/>
      <c r="BZ27" s="1025"/>
      <c r="CA27" s="1025"/>
      <c r="CB27" s="1025"/>
      <c r="CC27" s="1025"/>
      <c r="CD27" s="1025"/>
      <c r="CE27" s="1025"/>
      <c r="CF27" s="1025"/>
      <c r="CG27" s="1025"/>
      <c r="CH27" s="1025"/>
      <c r="CI27" s="1047"/>
    </row>
    <row r="28" spans="1:87" ht="6" customHeight="1">
      <c r="A28" s="1041" t="s">
        <v>215</v>
      </c>
      <c r="B28" s="1041"/>
      <c r="C28" s="1041"/>
      <c r="D28" s="1041"/>
      <c r="E28" s="1041"/>
      <c r="F28" s="1041"/>
      <c r="G28" s="1041"/>
      <c r="H28" s="1041"/>
      <c r="I28" s="1041"/>
      <c r="J28" s="1041"/>
      <c r="K28" s="1041"/>
      <c r="L28" s="1041"/>
      <c r="M28" s="1041"/>
      <c r="N28" s="1041"/>
      <c r="O28" s="1071"/>
      <c r="P28" s="1071"/>
      <c r="Q28" s="1071"/>
      <c r="R28" s="1071"/>
      <c r="S28" s="1071"/>
      <c r="T28" s="1071"/>
      <c r="U28" s="1071"/>
      <c r="V28" s="1071"/>
      <c r="W28" s="1071"/>
      <c r="X28" s="1071"/>
      <c r="Y28" s="1071"/>
      <c r="Z28" s="1071"/>
      <c r="AA28" s="1071"/>
      <c r="AB28" s="1071"/>
      <c r="AC28" s="1071"/>
      <c r="AD28" s="1071"/>
      <c r="AE28" s="1071"/>
      <c r="AF28" s="1071"/>
      <c r="AG28" s="1071"/>
      <c r="AH28" s="1071"/>
      <c r="AI28" s="1071"/>
      <c r="AJ28" s="1071"/>
      <c r="AK28" s="1071"/>
      <c r="AL28" s="1071"/>
      <c r="AM28" s="1071"/>
      <c r="AN28" s="1071"/>
      <c r="AO28" s="1071"/>
      <c r="AP28" s="1071"/>
      <c r="AQ28" s="1071"/>
      <c r="AR28" s="1071"/>
      <c r="AS28" s="1071"/>
      <c r="AT28" s="1071"/>
      <c r="AU28" s="1071"/>
      <c r="AV28" s="1071"/>
      <c r="AW28" s="1071"/>
      <c r="AX28" s="1071"/>
      <c r="AY28" s="1071"/>
      <c r="AZ28" s="1071"/>
      <c r="BA28" s="1071"/>
      <c r="BB28" s="1071"/>
      <c r="BC28" s="1071"/>
      <c r="BD28" s="1071"/>
      <c r="BE28" s="1071"/>
      <c r="BF28" s="1071"/>
      <c r="BG28" s="1071"/>
      <c r="BH28" s="1071"/>
      <c r="BI28" s="1071"/>
      <c r="BJ28" s="1071"/>
      <c r="BK28" s="1071"/>
      <c r="BL28" s="1071"/>
      <c r="BM28" s="1071"/>
      <c r="BN28" s="1071"/>
      <c r="BO28" s="1071"/>
      <c r="BP28" s="1071"/>
      <c r="BQ28" s="1071"/>
      <c r="BR28" s="1071"/>
      <c r="BS28" s="1071"/>
      <c r="BT28" s="1071"/>
      <c r="BU28" s="1071"/>
      <c r="BV28" s="1071"/>
      <c r="BW28" s="1071"/>
      <c r="BX28" s="1071"/>
      <c r="BY28" s="1071"/>
      <c r="BZ28" s="1071"/>
      <c r="CA28" s="1071"/>
      <c r="CB28" s="1071"/>
      <c r="CC28" s="1071"/>
      <c r="CD28" s="1071"/>
      <c r="CE28" s="1071"/>
      <c r="CF28" s="1071"/>
      <c r="CG28" s="1071"/>
      <c r="CH28" s="1071"/>
      <c r="CI28" s="1071"/>
    </row>
    <row r="29" spans="1:87" ht="6" customHeight="1">
      <c r="A29" s="1041"/>
      <c r="B29" s="1041"/>
      <c r="C29" s="1041"/>
      <c r="D29" s="1041"/>
      <c r="E29" s="1041"/>
      <c r="F29" s="1041"/>
      <c r="G29" s="1041"/>
      <c r="H29" s="1041"/>
      <c r="I29" s="1041"/>
      <c r="J29" s="1041"/>
      <c r="K29" s="1041"/>
      <c r="L29" s="1041"/>
      <c r="M29" s="1041"/>
      <c r="N29" s="1041"/>
      <c r="O29" s="1071"/>
      <c r="P29" s="1071"/>
      <c r="Q29" s="1071"/>
      <c r="R29" s="1071"/>
      <c r="S29" s="1071"/>
      <c r="T29" s="1071"/>
      <c r="U29" s="1071"/>
      <c r="V29" s="1071"/>
      <c r="W29" s="1071"/>
      <c r="X29" s="1071"/>
      <c r="Y29" s="1071"/>
      <c r="Z29" s="1071"/>
      <c r="AA29" s="1071"/>
      <c r="AB29" s="1071"/>
      <c r="AC29" s="1071"/>
      <c r="AD29" s="1071"/>
      <c r="AE29" s="1071"/>
      <c r="AF29" s="1071"/>
      <c r="AG29" s="1071"/>
      <c r="AH29" s="1071"/>
      <c r="AI29" s="1071"/>
      <c r="AJ29" s="1071"/>
      <c r="AK29" s="1071"/>
      <c r="AL29" s="1071"/>
      <c r="AM29" s="1071"/>
      <c r="AN29" s="1071"/>
      <c r="AO29" s="1071"/>
      <c r="AP29" s="1071"/>
      <c r="AQ29" s="1071"/>
      <c r="AR29" s="1071"/>
      <c r="AS29" s="1071"/>
      <c r="AT29" s="1071"/>
      <c r="AU29" s="1071"/>
      <c r="AV29" s="1071"/>
      <c r="AW29" s="1071"/>
      <c r="AX29" s="1071"/>
      <c r="AY29" s="1071"/>
      <c r="AZ29" s="1071"/>
      <c r="BA29" s="1071"/>
      <c r="BB29" s="1071"/>
      <c r="BC29" s="1071"/>
      <c r="BD29" s="1071"/>
      <c r="BE29" s="1071"/>
      <c r="BF29" s="1071"/>
      <c r="BG29" s="1071"/>
      <c r="BH29" s="1071"/>
      <c r="BI29" s="1071"/>
      <c r="BJ29" s="1071"/>
      <c r="BK29" s="1071"/>
      <c r="BL29" s="1071"/>
      <c r="BM29" s="1071"/>
      <c r="BN29" s="1071"/>
      <c r="BO29" s="1071"/>
      <c r="BP29" s="1071"/>
      <c r="BQ29" s="1071"/>
      <c r="BR29" s="1071"/>
      <c r="BS29" s="1071"/>
      <c r="BT29" s="1071"/>
      <c r="BU29" s="1071"/>
      <c r="BV29" s="1071"/>
      <c r="BW29" s="1071"/>
      <c r="BX29" s="1071"/>
      <c r="BY29" s="1071"/>
      <c r="BZ29" s="1071"/>
      <c r="CA29" s="1071"/>
      <c r="CB29" s="1071"/>
      <c r="CC29" s="1071"/>
      <c r="CD29" s="1071"/>
      <c r="CE29" s="1071"/>
      <c r="CF29" s="1071"/>
      <c r="CG29" s="1071"/>
      <c r="CH29" s="1071"/>
      <c r="CI29" s="1071"/>
    </row>
    <row r="30" spans="1:87" ht="6" customHeight="1">
      <c r="A30" s="1041"/>
      <c r="B30" s="1041"/>
      <c r="C30" s="1041"/>
      <c r="D30" s="1041"/>
      <c r="E30" s="1041"/>
      <c r="F30" s="1041"/>
      <c r="G30" s="1041"/>
      <c r="H30" s="1041"/>
      <c r="I30" s="1041"/>
      <c r="J30" s="1041"/>
      <c r="K30" s="1041"/>
      <c r="L30" s="1041"/>
      <c r="M30" s="1041"/>
      <c r="N30" s="1041"/>
      <c r="O30" s="1071"/>
      <c r="P30" s="1071"/>
      <c r="Q30" s="1071"/>
      <c r="R30" s="1071"/>
      <c r="S30" s="1071"/>
      <c r="T30" s="1071"/>
      <c r="U30" s="1071"/>
      <c r="V30" s="1071"/>
      <c r="W30" s="1071"/>
      <c r="X30" s="1071"/>
      <c r="Y30" s="1071"/>
      <c r="Z30" s="1071"/>
      <c r="AA30" s="1071"/>
      <c r="AB30" s="1071"/>
      <c r="AC30" s="1071"/>
      <c r="AD30" s="1071"/>
      <c r="AE30" s="1071"/>
      <c r="AF30" s="1071"/>
      <c r="AG30" s="1071"/>
      <c r="AH30" s="1071"/>
      <c r="AI30" s="1071"/>
      <c r="AJ30" s="1071"/>
      <c r="AK30" s="1071"/>
      <c r="AL30" s="1071"/>
      <c r="AM30" s="1071"/>
      <c r="AN30" s="1071"/>
      <c r="AO30" s="1071"/>
      <c r="AP30" s="1071"/>
      <c r="AQ30" s="1071"/>
      <c r="AR30" s="1071"/>
      <c r="AS30" s="1071"/>
      <c r="AT30" s="1071"/>
      <c r="AU30" s="1071"/>
      <c r="AV30" s="1071"/>
      <c r="AW30" s="1071"/>
      <c r="AX30" s="1071"/>
      <c r="AY30" s="1071"/>
      <c r="AZ30" s="1071"/>
      <c r="BA30" s="1071"/>
      <c r="BB30" s="1071"/>
      <c r="BC30" s="1071"/>
      <c r="BD30" s="1071"/>
      <c r="BE30" s="1071"/>
      <c r="BF30" s="1071"/>
      <c r="BG30" s="1071"/>
      <c r="BH30" s="1071"/>
      <c r="BI30" s="1071"/>
      <c r="BJ30" s="1071"/>
      <c r="BK30" s="1071"/>
      <c r="BL30" s="1071"/>
      <c r="BM30" s="1071"/>
      <c r="BN30" s="1071"/>
      <c r="BO30" s="1071"/>
      <c r="BP30" s="1071"/>
      <c r="BQ30" s="1071"/>
      <c r="BR30" s="1071"/>
      <c r="BS30" s="1071"/>
      <c r="BT30" s="1071"/>
      <c r="BU30" s="1071"/>
      <c r="BV30" s="1071"/>
      <c r="BW30" s="1071"/>
      <c r="BX30" s="1071"/>
      <c r="BY30" s="1071"/>
      <c r="BZ30" s="1071"/>
      <c r="CA30" s="1071"/>
      <c r="CB30" s="1071"/>
      <c r="CC30" s="1071"/>
      <c r="CD30" s="1071"/>
      <c r="CE30" s="1071"/>
      <c r="CF30" s="1071"/>
      <c r="CG30" s="1071"/>
      <c r="CH30" s="1071"/>
      <c r="CI30" s="1071"/>
    </row>
    <row r="31" spans="1:87" ht="6" customHeight="1">
      <c r="A31" s="1041"/>
      <c r="B31" s="1041"/>
      <c r="C31" s="1041"/>
      <c r="D31" s="1041"/>
      <c r="E31" s="1041"/>
      <c r="F31" s="1041"/>
      <c r="G31" s="1041"/>
      <c r="H31" s="1041"/>
      <c r="I31" s="1041"/>
      <c r="J31" s="1041"/>
      <c r="K31" s="1041"/>
      <c r="L31" s="1041"/>
      <c r="M31" s="1041"/>
      <c r="N31" s="1041"/>
      <c r="O31" s="1071"/>
      <c r="P31" s="1071"/>
      <c r="Q31" s="1071"/>
      <c r="R31" s="1071"/>
      <c r="S31" s="1071"/>
      <c r="T31" s="1071"/>
      <c r="U31" s="1071"/>
      <c r="V31" s="1071"/>
      <c r="W31" s="1071"/>
      <c r="X31" s="1071"/>
      <c r="Y31" s="1071"/>
      <c r="Z31" s="1071"/>
      <c r="AA31" s="1071"/>
      <c r="AB31" s="1071"/>
      <c r="AC31" s="1071"/>
      <c r="AD31" s="1071"/>
      <c r="AE31" s="1071"/>
      <c r="AF31" s="1071"/>
      <c r="AG31" s="1071"/>
      <c r="AH31" s="1071"/>
      <c r="AI31" s="1071"/>
      <c r="AJ31" s="1071"/>
      <c r="AK31" s="1071"/>
      <c r="AL31" s="1071"/>
      <c r="AM31" s="1071"/>
      <c r="AN31" s="1071"/>
      <c r="AO31" s="1071"/>
      <c r="AP31" s="1071"/>
      <c r="AQ31" s="1071"/>
      <c r="AR31" s="1071"/>
      <c r="AS31" s="1071"/>
      <c r="AT31" s="1071"/>
      <c r="AU31" s="1071"/>
      <c r="AV31" s="1071"/>
      <c r="AW31" s="1071"/>
      <c r="AX31" s="1071"/>
      <c r="AY31" s="1071"/>
      <c r="AZ31" s="1071"/>
      <c r="BA31" s="1071"/>
      <c r="BB31" s="1071"/>
      <c r="BC31" s="1071"/>
      <c r="BD31" s="1071"/>
      <c r="BE31" s="1071"/>
      <c r="BF31" s="1071"/>
      <c r="BG31" s="1071"/>
      <c r="BH31" s="1071"/>
      <c r="BI31" s="1071"/>
      <c r="BJ31" s="1071"/>
      <c r="BK31" s="1071"/>
      <c r="BL31" s="1071"/>
      <c r="BM31" s="1071"/>
      <c r="BN31" s="1071"/>
      <c r="BO31" s="1071"/>
      <c r="BP31" s="1071"/>
      <c r="BQ31" s="1071"/>
      <c r="BR31" s="1071"/>
      <c r="BS31" s="1071"/>
      <c r="BT31" s="1071"/>
      <c r="BU31" s="1071"/>
      <c r="BV31" s="1071"/>
      <c r="BW31" s="1071"/>
      <c r="BX31" s="1071"/>
      <c r="BY31" s="1071"/>
      <c r="BZ31" s="1071"/>
      <c r="CA31" s="1071"/>
      <c r="CB31" s="1071"/>
      <c r="CC31" s="1071"/>
      <c r="CD31" s="1071"/>
      <c r="CE31" s="1071"/>
      <c r="CF31" s="1071"/>
      <c r="CG31" s="1071"/>
      <c r="CH31" s="1071"/>
      <c r="CI31" s="1071"/>
    </row>
    <row r="32" spans="1:87" ht="6" customHeight="1">
      <c r="A32" s="1041"/>
      <c r="B32" s="1041"/>
      <c r="C32" s="1041"/>
      <c r="D32" s="1041"/>
      <c r="E32" s="1041"/>
      <c r="F32" s="1041"/>
      <c r="G32" s="1041"/>
      <c r="H32" s="1041"/>
      <c r="I32" s="1041"/>
      <c r="J32" s="1041"/>
      <c r="K32" s="1041"/>
      <c r="L32" s="1041"/>
      <c r="M32" s="1041"/>
      <c r="N32" s="1041"/>
      <c r="O32" s="1071"/>
      <c r="P32" s="1071"/>
      <c r="Q32" s="1071"/>
      <c r="R32" s="1071"/>
      <c r="S32" s="1071"/>
      <c r="T32" s="1071"/>
      <c r="U32" s="1071"/>
      <c r="V32" s="1071"/>
      <c r="W32" s="1071"/>
      <c r="X32" s="1071"/>
      <c r="Y32" s="1071"/>
      <c r="Z32" s="1071"/>
      <c r="AA32" s="1071"/>
      <c r="AB32" s="1071"/>
      <c r="AC32" s="1071"/>
      <c r="AD32" s="1071"/>
      <c r="AE32" s="1071"/>
      <c r="AF32" s="1071"/>
      <c r="AG32" s="1071"/>
      <c r="AH32" s="1071"/>
      <c r="AI32" s="1071"/>
      <c r="AJ32" s="1071"/>
      <c r="AK32" s="1071"/>
      <c r="AL32" s="1071"/>
      <c r="AM32" s="1071"/>
      <c r="AN32" s="1071"/>
      <c r="AO32" s="1071"/>
      <c r="AP32" s="1071"/>
      <c r="AQ32" s="1071"/>
      <c r="AR32" s="1071"/>
      <c r="AS32" s="1071"/>
      <c r="AT32" s="1071"/>
      <c r="AU32" s="1071"/>
      <c r="AV32" s="1071"/>
      <c r="AW32" s="1071"/>
      <c r="AX32" s="1071"/>
      <c r="AY32" s="1071"/>
      <c r="AZ32" s="1071"/>
      <c r="BA32" s="1071"/>
      <c r="BB32" s="1071"/>
      <c r="BC32" s="1071"/>
      <c r="BD32" s="1071"/>
      <c r="BE32" s="1071"/>
      <c r="BF32" s="1071"/>
      <c r="BG32" s="1071"/>
      <c r="BH32" s="1071"/>
      <c r="BI32" s="1071"/>
      <c r="BJ32" s="1071"/>
      <c r="BK32" s="1071"/>
      <c r="BL32" s="1071"/>
      <c r="BM32" s="1071"/>
      <c r="BN32" s="1071"/>
      <c r="BO32" s="1071"/>
      <c r="BP32" s="1071"/>
      <c r="BQ32" s="1071"/>
      <c r="BR32" s="1071"/>
      <c r="BS32" s="1071"/>
      <c r="BT32" s="1071"/>
      <c r="BU32" s="1071"/>
      <c r="BV32" s="1071"/>
      <c r="BW32" s="1071"/>
      <c r="BX32" s="1071"/>
      <c r="BY32" s="1071"/>
      <c r="BZ32" s="1071"/>
      <c r="CA32" s="1071"/>
      <c r="CB32" s="1071"/>
      <c r="CC32" s="1071"/>
      <c r="CD32" s="1071"/>
      <c r="CE32" s="1071"/>
      <c r="CF32" s="1071"/>
      <c r="CG32" s="1071"/>
      <c r="CH32" s="1071"/>
      <c r="CI32" s="1071"/>
    </row>
    <row r="33" spans="1:87" ht="6" customHeight="1">
      <c r="A33" s="1041"/>
      <c r="B33" s="1041"/>
      <c r="C33" s="1041"/>
      <c r="D33" s="1041"/>
      <c r="E33" s="1041"/>
      <c r="F33" s="1041"/>
      <c r="G33" s="1041"/>
      <c r="H33" s="1041"/>
      <c r="I33" s="1041"/>
      <c r="J33" s="1041"/>
      <c r="K33" s="1041"/>
      <c r="L33" s="1041"/>
      <c r="M33" s="1041"/>
      <c r="N33" s="1041"/>
      <c r="O33" s="1071"/>
      <c r="P33" s="1071"/>
      <c r="Q33" s="1071"/>
      <c r="R33" s="1071"/>
      <c r="S33" s="1071"/>
      <c r="T33" s="1071"/>
      <c r="U33" s="1071"/>
      <c r="V33" s="1071"/>
      <c r="W33" s="1071"/>
      <c r="X33" s="1071"/>
      <c r="Y33" s="1071"/>
      <c r="Z33" s="1071"/>
      <c r="AA33" s="1071"/>
      <c r="AB33" s="1071"/>
      <c r="AC33" s="1071"/>
      <c r="AD33" s="1071"/>
      <c r="AE33" s="1071"/>
      <c r="AF33" s="1071"/>
      <c r="AG33" s="1071"/>
      <c r="AH33" s="1071"/>
      <c r="AI33" s="1071"/>
      <c r="AJ33" s="1071"/>
      <c r="AK33" s="1071"/>
      <c r="AL33" s="1071"/>
      <c r="AM33" s="1071"/>
      <c r="AN33" s="1071"/>
      <c r="AO33" s="1071"/>
      <c r="AP33" s="1071"/>
      <c r="AQ33" s="1071"/>
      <c r="AR33" s="1071"/>
      <c r="AS33" s="1071"/>
      <c r="AT33" s="1071"/>
      <c r="AU33" s="1071"/>
      <c r="AV33" s="1071"/>
      <c r="AW33" s="1071"/>
      <c r="AX33" s="1071"/>
      <c r="AY33" s="1071"/>
      <c r="AZ33" s="1071"/>
      <c r="BA33" s="1071"/>
      <c r="BB33" s="1071"/>
      <c r="BC33" s="1071"/>
      <c r="BD33" s="1071"/>
      <c r="BE33" s="1071"/>
      <c r="BF33" s="1071"/>
      <c r="BG33" s="1071"/>
      <c r="BH33" s="1071"/>
      <c r="BI33" s="1071"/>
      <c r="BJ33" s="1071"/>
      <c r="BK33" s="1071"/>
      <c r="BL33" s="1071"/>
      <c r="BM33" s="1071"/>
      <c r="BN33" s="1071"/>
      <c r="BO33" s="1071"/>
      <c r="BP33" s="1071"/>
      <c r="BQ33" s="1071"/>
      <c r="BR33" s="1071"/>
      <c r="BS33" s="1071"/>
      <c r="BT33" s="1071"/>
      <c r="BU33" s="1071"/>
      <c r="BV33" s="1071"/>
      <c r="BW33" s="1071"/>
      <c r="BX33" s="1071"/>
      <c r="BY33" s="1071"/>
      <c r="BZ33" s="1071"/>
      <c r="CA33" s="1071"/>
      <c r="CB33" s="1071"/>
      <c r="CC33" s="1071"/>
      <c r="CD33" s="1071"/>
      <c r="CE33" s="1071"/>
      <c r="CF33" s="1071"/>
      <c r="CG33" s="1071"/>
      <c r="CH33" s="1071"/>
      <c r="CI33" s="1071"/>
    </row>
    <row r="34" spans="1:87" ht="6" customHeight="1">
      <c r="A34" s="1041"/>
      <c r="B34" s="1041"/>
      <c r="C34" s="1041"/>
      <c r="D34" s="1041"/>
      <c r="E34" s="1041"/>
      <c r="F34" s="1041"/>
      <c r="G34" s="1041"/>
      <c r="H34" s="1041"/>
      <c r="I34" s="1041"/>
      <c r="J34" s="1041"/>
      <c r="K34" s="1041"/>
      <c r="L34" s="1041"/>
      <c r="M34" s="1041"/>
      <c r="N34" s="1041"/>
      <c r="O34" s="1071"/>
      <c r="P34" s="1071"/>
      <c r="Q34" s="1071"/>
      <c r="R34" s="1071"/>
      <c r="S34" s="1071"/>
      <c r="T34" s="1071"/>
      <c r="U34" s="1071"/>
      <c r="V34" s="1071"/>
      <c r="W34" s="1071"/>
      <c r="X34" s="1071"/>
      <c r="Y34" s="1071"/>
      <c r="Z34" s="1071"/>
      <c r="AA34" s="1071"/>
      <c r="AB34" s="1071"/>
      <c r="AC34" s="1071"/>
      <c r="AD34" s="1071"/>
      <c r="AE34" s="1071"/>
      <c r="AF34" s="1071"/>
      <c r="AG34" s="1071"/>
      <c r="AH34" s="1071"/>
      <c r="AI34" s="1071"/>
      <c r="AJ34" s="1071"/>
      <c r="AK34" s="1071"/>
      <c r="AL34" s="1071"/>
      <c r="AM34" s="1071"/>
      <c r="AN34" s="1071"/>
      <c r="AO34" s="1071"/>
      <c r="AP34" s="1071"/>
      <c r="AQ34" s="1071"/>
      <c r="AR34" s="1071"/>
      <c r="AS34" s="1071"/>
      <c r="AT34" s="1071"/>
      <c r="AU34" s="1071"/>
      <c r="AV34" s="1071"/>
      <c r="AW34" s="1071"/>
      <c r="AX34" s="1071"/>
      <c r="AY34" s="1071"/>
      <c r="AZ34" s="1071"/>
      <c r="BA34" s="1071"/>
      <c r="BB34" s="1071"/>
      <c r="BC34" s="1071"/>
      <c r="BD34" s="1071"/>
      <c r="BE34" s="1071"/>
      <c r="BF34" s="1071"/>
      <c r="BG34" s="1071"/>
      <c r="BH34" s="1071"/>
      <c r="BI34" s="1071"/>
      <c r="BJ34" s="1071"/>
      <c r="BK34" s="1071"/>
      <c r="BL34" s="1071"/>
      <c r="BM34" s="1071"/>
      <c r="BN34" s="1071"/>
      <c r="BO34" s="1071"/>
      <c r="BP34" s="1071"/>
      <c r="BQ34" s="1071"/>
      <c r="BR34" s="1071"/>
      <c r="BS34" s="1071"/>
      <c r="BT34" s="1071"/>
      <c r="BU34" s="1071"/>
      <c r="BV34" s="1071"/>
      <c r="BW34" s="1071"/>
      <c r="BX34" s="1071"/>
      <c r="BY34" s="1071"/>
      <c r="BZ34" s="1071"/>
      <c r="CA34" s="1071"/>
      <c r="CB34" s="1071"/>
      <c r="CC34" s="1071"/>
      <c r="CD34" s="1071"/>
      <c r="CE34" s="1071"/>
      <c r="CF34" s="1071"/>
      <c r="CG34" s="1071"/>
      <c r="CH34" s="1071"/>
      <c r="CI34" s="1071"/>
    </row>
    <row r="35" spans="1:87" ht="6" customHeight="1">
      <c r="A35" s="1041"/>
      <c r="B35" s="1041"/>
      <c r="C35" s="1041"/>
      <c r="D35" s="1041"/>
      <c r="E35" s="1041"/>
      <c r="F35" s="1041"/>
      <c r="G35" s="1041"/>
      <c r="H35" s="1041"/>
      <c r="I35" s="1041"/>
      <c r="J35" s="1041"/>
      <c r="K35" s="1041"/>
      <c r="L35" s="1041"/>
      <c r="M35" s="1041"/>
      <c r="N35" s="1041"/>
      <c r="O35" s="1071"/>
      <c r="P35" s="1071"/>
      <c r="Q35" s="1071"/>
      <c r="R35" s="1071"/>
      <c r="S35" s="1071"/>
      <c r="T35" s="1071"/>
      <c r="U35" s="1071"/>
      <c r="V35" s="1071"/>
      <c r="W35" s="1071"/>
      <c r="X35" s="1071"/>
      <c r="Y35" s="1071"/>
      <c r="Z35" s="1071"/>
      <c r="AA35" s="1071"/>
      <c r="AB35" s="1071"/>
      <c r="AC35" s="1071"/>
      <c r="AD35" s="1071"/>
      <c r="AE35" s="1071"/>
      <c r="AF35" s="1071"/>
      <c r="AG35" s="1071"/>
      <c r="AH35" s="1071"/>
      <c r="AI35" s="1071"/>
      <c r="AJ35" s="1071"/>
      <c r="AK35" s="1071"/>
      <c r="AL35" s="1071"/>
      <c r="AM35" s="1071"/>
      <c r="AN35" s="1071"/>
      <c r="AO35" s="1071"/>
      <c r="AP35" s="1071"/>
      <c r="AQ35" s="1071"/>
      <c r="AR35" s="1071"/>
      <c r="AS35" s="1071"/>
      <c r="AT35" s="1071"/>
      <c r="AU35" s="1071"/>
      <c r="AV35" s="1071"/>
      <c r="AW35" s="1071"/>
      <c r="AX35" s="1071"/>
      <c r="AY35" s="1071"/>
      <c r="AZ35" s="1071"/>
      <c r="BA35" s="1071"/>
      <c r="BB35" s="1071"/>
      <c r="BC35" s="1071"/>
      <c r="BD35" s="1071"/>
      <c r="BE35" s="1071"/>
      <c r="BF35" s="1071"/>
      <c r="BG35" s="1071"/>
      <c r="BH35" s="1071"/>
      <c r="BI35" s="1071"/>
      <c r="BJ35" s="1071"/>
      <c r="BK35" s="1071"/>
      <c r="BL35" s="1071"/>
      <c r="BM35" s="1071"/>
      <c r="BN35" s="1071"/>
      <c r="BO35" s="1071"/>
      <c r="BP35" s="1071"/>
      <c r="BQ35" s="1071"/>
      <c r="BR35" s="1071"/>
      <c r="BS35" s="1071"/>
      <c r="BT35" s="1071"/>
      <c r="BU35" s="1071"/>
      <c r="BV35" s="1071"/>
      <c r="BW35" s="1071"/>
      <c r="BX35" s="1071"/>
      <c r="BY35" s="1071"/>
      <c r="BZ35" s="1071"/>
      <c r="CA35" s="1071"/>
      <c r="CB35" s="1071"/>
      <c r="CC35" s="1071"/>
      <c r="CD35" s="1071"/>
      <c r="CE35" s="1071"/>
      <c r="CF35" s="1071"/>
      <c r="CG35" s="1071"/>
      <c r="CH35" s="1071"/>
      <c r="CI35" s="1071"/>
    </row>
    <row r="36" spans="1:87" ht="6" customHeight="1">
      <c r="A36" s="1041"/>
      <c r="B36" s="1041"/>
      <c r="C36" s="1041"/>
      <c r="D36" s="1041"/>
      <c r="E36" s="1041"/>
      <c r="F36" s="1041"/>
      <c r="G36" s="1041"/>
      <c r="H36" s="1041"/>
      <c r="I36" s="1041"/>
      <c r="J36" s="1041"/>
      <c r="K36" s="1041"/>
      <c r="L36" s="1041"/>
      <c r="M36" s="1041"/>
      <c r="N36" s="1041"/>
      <c r="O36" s="1071"/>
      <c r="P36" s="1071"/>
      <c r="Q36" s="1071"/>
      <c r="R36" s="1071"/>
      <c r="S36" s="1071"/>
      <c r="T36" s="1071"/>
      <c r="U36" s="1071"/>
      <c r="V36" s="1071"/>
      <c r="W36" s="1071"/>
      <c r="X36" s="1071"/>
      <c r="Y36" s="1071"/>
      <c r="Z36" s="1071"/>
      <c r="AA36" s="1071"/>
      <c r="AB36" s="1071"/>
      <c r="AC36" s="1071"/>
      <c r="AD36" s="1071"/>
      <c r="AE36" s="1071"/>
      <c r="AF36" s="1071"/>
      <c r="AG36" s="1071"/>
      <c r="AH36" s="1071"/>
      <c r="AI36" s="1071"/>
      <c r="AJ36" s="1071"/>
      <c r="AK36" s="1071"/>
      <c r="AL36" s="1071"/>
      <c r="AM36" s="1071"/>
      <c r="AN36" s="1071"/>
      <c r="AO36" s="1071"/>
      <c r="AP36" s="1071"/>
      <c r="AQ36" s="1071"/>
      <c r="AR36" s="1071"/>
      <c r="AS36" s="1071"/>
      <c r="AT36" s="1071"/>
      <c r="AU36" s="1071"/>
      <c r="AV36" s="1071"/>
      <c r="AW36" s="1071"/>
      <c r="AX36" s="1071"/>
      <c r="AY36" s="1071"/>
      <c r="AZ36" s="1071"/>
      <c r="BA36" s="1071"/>
      <c r="BB36" s="1071"/>
      <c r="BC36" s="1071"/>
      <c r="BD36" s="1071"/>
      <c r="BE36" s="1071"/>
      <c r="BF36" s="1071"/>
      <c r="BG36" s="1071"/>
      <c r="BH36" s="1071"/>
      <c r="BI36" s="1071"/>
      <c r="BJ36" s="1071"/>
      <c r="BK36" s="1071"/>
      <c r="BL36" s="1071"/>
      <c r="BM36" s="1071"/>
      <c r="BN36" s="1071"/>
      <c r="BO36" s="1071"/>
      <c r="BP36" s="1071"/>
      <c r="BQ36" s="1071"/>
      <c r="BR36" s="1071"/>
      <c r="BS36" s="1071"/>
      <c r="BT36" s="1071"/>
      <c r="BU36" s="1071"/>
      <c r="BV36" s="1071"/>
      <c r="BW36" s="1071"/>
      <c r="BX36" s="1071"/>
      <c r="BY36" s="1071"/>
      <c r="BZ36" s="1071"/>
      <c r="CA36" s="1071"/>
      <c r="CB36" s="1071"/>
      <c r="CC36" s="1071"/>
      <c r="CD36" s="1071"/>
      <c r="CE36" s="1071"/>
      <c r="CF36" s="1071"/>
      <c r="CG36" s="1071"/>
      <c r="CH36" s="1071"/>
      <c r="CI36" s="1071"/>
    </row>
    <row r="37" spans="1:87" ht="6" customHeight="1">
      <c r="A37" s="1041" t="s">
        <v>216</v>
      </c>
      <c r="B37" s="1041"/>
      <c r="C37" s="1041"/>
      <c r="D37" s="1041"/>
      <c r="E37" s="1041"/>
      <c r="F37" s="1041"/>
      <c r="G37" s="1041"/>
      <c r="H37" s="1041"/>
      <c r="I37" s="1041"/>
      <c r="J37" s="1041"/>
      <c r="K37" s="1041"/>
      <c r="L37" s="1041"/>
      <c r="M37" s="1041"/>
      <c r="N37" s="1041"/>
      <c r="O37" s="1042"/>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3"/>
      <c r="AL37" s="1023"/>
      <c r="AM37" s="1023"/>
      <c r="AN37" s="1023"/>
      <c r="AO37" s="1023"/>
      <c r="AP37" s="1023"/>
      <c r="AQ37" s="1023"/>
      <c r="AR37" s="1023"/>
      <c r="AS37" s="1023"/>
      <c r="AT37" s="1023"/>
      <c r="AU37" s="1023"/>
      <c r="AV37" s="1023"/>
      <c r="AW37" s="1023"/>
      <c r="AX37" s="1023"/>
      <c r="AY37" s="1023"/>
      <c r="AZ37" s="1023"/>
      <c r="BA37" s="1023"/>
      <c r="BB37" s="1023"/>
      <c r="BC37" s="1023"/>
      <c r="BD37" s="1023"/>
      <c r="BE37" s="1023"/>
      <c r="BF37" s="1023"/>
      <c r="BG37" s="1023"/>
      <c r="BH37" s="1023"/>
      <c r="BI37" s="1023"/>
      <c r="BJ37" s="1023"/>
      <c r="BK37" s="1023"/>
      <c r="BL37" s="1023"/>
      <c r="BM37" s="1023"/>
      <c r="BN37" s="1023"/>
      <c r="BO37" s="1023"/>
      <c r="BP37" s="1023"/>
      <c r="BQ37" s="1023"/>
      <c r="BR37" s="1023"/>
      <c r="BS37" s="1023"/>
      <c r="BT37" s="1023"/>
      <c r="BU37" s="1023"/>
      <c r="BV37" s="1023"/>
      <c r="BW37" s="1023"/>
      <c r="BX37" s="1023"/>
      <c r="BY37" s="1023"/>
      <c r="BZ37" s="1023"/>
      <c r="CA37" s="1023"/>
      <c r="CB37" s="1023"/>
      <c r="CC37" s="1023"/>
      <c r="CD37" s="1023"/>
      <c r="CE37" s="1023"/>
      <c r="CF37" s="1023"/>
      <c r="CG37" s="1023"/>
      <c r="CH37" s="1023"/>
      <c r="CI37" s="1045"/>
    </row>
    <row r="38" spans="1:87" ht="6" customHeight="1">
      <c r="A38" s="1041"/>
      <c r="B38" s="1041"/>
      <c r="C38" s="1041"/>
      <c r="D38" s="1041"/>
      <c r="E38" s="1041"/>
      <c r="F38" s="1041"/>
      <c r="G38" s="1041"/>
      <c r="H38" s="1041"/>
      <c r="I38" s="1041"/>
      <c r="J38" s="1041"/>
      <c r="K38" s="1041"/>
      <c r="L38" s="1041"/>
      <c r="M38" s="1041"/>
      <c r="N38" s="1041"/>
      <c r="O38" s="1043"/>
      <c r="P38" s="1024"/>
      <c r="Q38" s="1024"/>
      <c r="R38" s="1024"/>
      <c r="S38" s="1024"/>
      <c r="T38" s="1024"/>
      <c r="U38" s="1024"/>
      <c r="V38" s="1024"/>
      <c r="W38" s="1024"/>
      <c r="X38" s="1024"/>
      <c r="Y38" s="1024"/>
      <c r="Z38" s="1024"/>
      <c r="AA38" s="1024"/>
      <c r="AB38" s="1024"/>
      <c r="AC38" s="1024"/>
      <c r="AD38" s="1024"/>
      <c r="AE38" s="1024"/>
      <c r="AF38" s="1024"/>
      <c r="AG38" s="1024"/>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4"/>
      <c r="BC38" s="1024"/>
      <c r="BD38" s="1024"/>
      <c r="BE38" s="1024"/>
      <c r="BF38" s="1024"/>
      <c r="BG38" s="1024"/>
      <c r="BH38" s="1024"/>
      <c r="BI38" s="1024"/>
      <c r="BJ38" s="1024"/>
      <c r="BK38" s="1024"/>
      <c r="BL38" s="1024"/>
      <c r="BM38" s="1024"/>
      <c r="BN38" s="1024"/>
      <c r="BO38" s="1024"/>
      <c r="BP38" s="1024"/>
      <c r="BQ38" s="1024"/>
      <c r="BR38" s="1024"/>
      <c r="BS38" s="1024"/>
      <c r="BT38" s="1024"/>
      <c r="BU38" s="1024"/>
      <c r="BV38" s="1024"/>
      <c r="BW38" s="1024"/>
      <c r="BX38" s="1024"/>
      <c r="BY38" s="1024"/>
      <c r="BZ38" s="1024"/>
      <c r="CA38" s="1024"/>
      <c r="CB38" s="1024"/>
      <c r="CC38" s="1024"/>
      <c r="CD38" s="1024"/>
      <c r="CE38" s="1024"/>
      <c r="CF38" s="1024"/>
      <c r="CG38" s="1024"/>
      <c r="CH38" s="1024"/>
      <c r="CI38" s="1046"/>
    </row>
    <row r="39" spans="1:87" ht="6" customHeight="1">
      <c r="A39" s="1041"/>
      <c r="B39" s="1041"/>
      <c r="C39" s="1041"/>
      <c r="D39" s="1041"/>
      <c r="E39" s="1041"/>
      <c r="F39" s="1041"/>
      <c r="G39" s="1041"/>
      <c r="H39" s="1041"/>
      <c r="I39" s="1041"/>
      <c r="J39" s="1041"/>
      <c r="K39" s="1041"/>
      <c r="L39" s="1041"/>
      <c r="M39" s="1041"/>
      <c r="N39" s="1041"/>
      <c r="O39" s="1043"/>
      <c r="P39" s="1024"/>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4"/>
      <c r="AM39" s="1024"/>
      <c r="AN39" s="1024"/>
      <c r="AO39" s="1024"/>
      <c r="AP39" s="1024"/>
      <c r="AQ39" s="1024"/>
      <c r="AR39" s="1024"/>
      <c r="AS39" s="1024"/>
      <c r="AT39" s="1024"/>
      <c r="AU39" s="1024"/>
      <c r="AV39" s="1024"/>
      <c r="AW39" s="1024"/>
      <c r="AX39" s="1024"/>
      <c r="AY39" s="1024"/>
      <c r="AZ39" s="1024"/>
      <c r="BA39" s="1024"/>
      <c r="BB39" s="1024"/>
      <c r="BC39" s="1024"/>
      <c r="BD39" s="1024"/>
      <c r="BE39" s="1024"/>
      <c r="BF39" s="1024"/>
      <c r="BG39" s="1024"/>
      <c r="BH39" s="1024"/>
      <c r="BI39" s="1024"/>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c r="CH39" s="1024"/>
      <c r="CI39" s="1046"/>
    </row>
    <row r="40" spans="1:87" ht="6" customHeight="1">
      <c r="A40" s="1041"/>
      <c r="B40" s="1041"/>
      <c r="C40" s="1041"/>
      <c r="D40" s="1041"/>
      <c r="E40" s="1041"/>
      <c r="F40" s="1041"/>
      <c r="G40" s="1041"/>
      <c r="H40" s="1041"/>
      <c r="I40" s="1041"/>
      <c r="J40" s="1041"/>
      <c r="K40" s="1041"/>
      <c r="L40" s="1041"/>
      <c r="M40" s="1041"/>
      <c r="N40" s="1041"/>
      <c r="O40" s="1044"/>
      <c r="P40" s="1025"/>
      <c r="Q40" s="1025"/>
      <c r="R40" s="1025"/>
      <c r="S40" s="1025"/>
      <c r="T40" s="1025"/>
      <c r="U40" s="1025"/>
      <c r="V40" s="1025"/>
      <c r="W40" s="1025"/>
      <c r="X40" s="1025"/>
      <c r="Y40" s="1025"/>
      <c r="Z40" s="1025"/>
      <c r="AA40" s="1025"/>
      <c r="AB40" s="1025"/>
      <c r="AC40" s="1025"/>
      <c r="AD40" s="1025"/>
      <c r="AE40" s="1025"/>
      <c r="AF40" s="1025"/>
      <c r="AG40" s="1025"/>
      <c r="AH40" s="1025"/>
      <c r="AI40" s="1025"/>
      <c r="AJ40" s="1025"/>
      <c r="AK40" s="1025"/>
      <c r="AL40" s="1025"/>
      <c r="AM40" s="1025"/>
      <c r="AN40" s="1025"/>
      <c r="AO40" s="1025"/>
      <c r="AP40" s="1025"/>
      <c r="AQ40" s="1025"/>
      <c r="AR40" s="1025"/>
      <c r="AS40" s="1025"/>
      <c r="AT40" s="1025"/>
      <c r="AU40" s="1025"/>
      <c r="AV40" s="1025"/>
      <c r="AW40" s="1025"/>
      <c r="AX40" s="1025"/>
      <c r="AY40" s="1025"/>
      <c r="AZ40" s="1025"/>
      <c r="BA40" s="1025"/>
      <c r="BB40" s="1025"/>
      <c r="BC40" s="1025"/>
      <c r="BD40" s="1025"/>
      <c r="BE40" s="1025"/>
      <c r="BF40" s="1025"/>
      <c r="BG40" s="1025"/>
      <c r="BH40" s="1025"/>
      <c r="BI40" s="1025"/>
      <c r="BJ40" s="1025"/>
      <c r="BK40" s="1025"/>
      <c r="BL40" s="1025"/>
      <c r="BM40" s="1025"/>
      <c r="BN40" s="1025"/>
      <c r="BO40" s="1025"/>
      <c r="BP40" s="1025"/>
      <c r="BQ40" s="1025"/>
      <c r="BR40" s="1025"/>
      <c r="BS40" s="1025"/>
      <c r="BT40" s="1025"/>
      <c r="BU40" s="1025"/>
      <c r="BV40" s="1025"/>
      <c r="BW40" s="1025"/>
      <c r="BX40" s="1025"/>
      <c r="BY40" s="1025"/>
      <c r="BZ40" s="1025"/>
      <c r="CA40" s="1025"/>
      <c r="CB40" s="1025"/>
      <c r="CC40" s="1025"/>
      <c r="CD40" s="1025"/>
      <c r="CE40" s="1025"/>
      <c r="CF40" s="1025"/>
      <c r="CG40" s="1025"/>
      <c r="CH40" s="1025"/>
      <c r="CI40" s="1047"/>
    </row>
    <row r="41" spans="1:87" ht="6" customHeight="1">
      <c r="A41" s="1041" t="s">
        <v>217</v>
      </c>
      <c r="B41" s="1041"/>
      <c r="C41" s="1041"/>
      <c r="D41" s="1041"/>
      <c r="E41" s="1041"/>
      <c r="F41" s="1041"/>
      <c r="G41" s="1041"/>
      <c r="H41" s="1041"/>
      <c r="I41" s="1041"/>
      <c r="J41" s="1041"/>
      <c r="K41" s="1041"/>
      <c r="L41" s="1041"/>
      <c r="M41" s="1041"/>
      <c r="N41" s="1041"/>
      <c r="O41" s="1043"/>
      <c r="P41" s="1024"/>
      <c r="Q41" s="1024"/>
      <c r="R41" s="1024"/>
      <c r="S41" s="1024"/>
      <c r="T41" s="1024"/>
      <c r="U41" s="1024"/>
      <c r="V41" s="1024"/>
      <c r="W41" s="1024"/>
      <c r="X41" s="1024"/>
      <c r="Y41" s="1024"/>
      <c r="Z41" s="1024"/>
      <c r="AA41" s="1024"/>
      <c r="AB41" s="1024"/>
      <c r="AC41" s="1024"/>
      <c r="AD41" s="1024"/>
      <c r="AE41" s="1024"/>
      <c r="AF41" s="1024"/>
      <c r="AG41" s="1024"/>
      <c r="AH41" s="1024"/>
      <c r="AI41" s="1024"/>
      <c r="AJ41" s="1024"/>
      <c r="AK41" s="1024"/>
      <c r="AL41" s="1024"/>
      <c r="AM41" s="1024"/>
      <c r="AN41" s="1024"/>
      <c r="AO41" s="1024"/>
      <c r="AP41" s="1024"/>
      <c r="AQ41" s="1024"/>
      <c r="AR41" s="1024"/>
      <c r="AS41" s="1024"/>
      <c r="AT41" s="1024"/>
      <c r="AU41" s="1024"/>
      <c r="AV41" s="1024"/>
      <c r="AW41" s="1024"/>
      <c r="AX41" s="1024"/>
      <c r="AY41" s="1024"/>
      <c r="AZ41" s="1024"/>
      <c r="BA41" s="1024"/>
      <c r="BB41" s="1024"/>
      <c r="BC41" s="1024"/>
      <c r="BD41" s="1024"/>
      <c r="BE41" s="1024"/>
      <c r="BF41" s="1024"/>
      <c r="BG41" s="1024"/>
      <c r="BH41" s="1024"/>
      <c r="BI41" s="1024"/>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c r="CH41" s="1024"/>
      <c r="CI41" s="1046"/>
    </row>
    <row r="42" spans="1:87" ht="6" customHeight="1">
      <c r="A42" s="1041"/>
      <c r="B42" s="1041"/>
      <c r="C42" s="1041"/>
      <c r="D42" s="1041"/>
      <c r="E42" s="1041"/>
      <c r="F42" s="1041"/>
      <c r="G42" s="1041"/>
      <c r="H42" s="1041"/>
      <c r="I42" s="1041"/>
      <c r="J42" s="1041"/>
      <c r="K42" s="1041"/>
      <c r="L42" s="1041"/>
      <c r="M42" s="1041"/>
      <c r="N42" s="1041"/>
      <c r="O42" s="1043"/>
      <c r="P42" s="1024"/>
      <c r="Q42" s="1024"/>
      <c r="R42" s="1024"/>
      <c r="S42" s="1024"/>
      <c r="T42" s="1024"/>
      <c r="U42" s="1024"/>
      <c r="V42" s="1024"/>
      <c r="W42" s="1024"/>
      <c r="X42" s="1024"/>
      <c r="Y42" s="1024"/>
      <c r="Z42" s="1024"/>
      <c r="AA42" s="1024"/>
      <c r="AB42" s="1024"/>
      <c r="AC42" s="1024"/>
      <c r="AD42" s="1024"/>
      <c r="AE42" s="1024"/>
      <c r="AF42" s="1024"/>
      <c r="AG42" s="1024"/>
      <c r="AH42" s="1024"/>
      <c r="AI42" s="1024"/>
      <c r="AJ42" s="1024"/>
      <c r="AK42" s="1024"/>
      <c r="AL42" s="1024"/>
      <c r="AM42" s="1024"/>
      <c r="AN42" s="1024"/>
      <c r="AO42" s="1024"/>
      <c r="AP42" s="1024"/>
      <c r="AQ42" s="1024"/>
      <c r="AR42" s="1024"/>
      <c r="AS42" s="1024"/>
      <c r="AT42" s="1024"/>
      <c r="AU42" s="1024"/>
      <c r="AV42" s="1024"/>
      <c r="AW42" s="1024"/>
      <c r="AX42" s="1024"/>
      <c r="AY42" s="1024"/>
      <c r="AZ42" s="1024"/>
      <c r="BA42" s="1024"/>
      <c r="BB42" s="1024"/>
      <c r="BC42" s="1024"/>
      <c r="BD42" s="1024"/>
      <c r="BE42" s="1024"/>
      <c r="BF42" s="1024"/>
      <c r="BG42" s="1024"/>
      <c r="BH42" s="1024"/>
      <c r="BI42" s="1024"/>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c r="CH42" s="1024"/>
      <c r="CI42" s="1046"/>
    </row>
    <row r="43" spans="1:87" ht="6" customHeight="1">
      <c r="A43" s="1041"/>
      <c r="B43" s="1041"/>
      <c r="C43" s="1041"/>
      <c r="D43" s="1041"/>
      <c r="E43" s="1041"/>
      <c r="F43" s="1041"/>
      <c r="G43" s="1041"/>
      <c r="H43" s="1041"/>
      <c r="I43" s="1041"/>
      <c r="J43" s="1041"/>
      <c r="K43" s="1041"/>
      <c r="L43" s="1041"/>
      <c r="M43" s="1041"/>
      <c r="N43" s="1041"/>
      <c r="O43" s="1043"/>
      <c r="P43" s="1024"/>
      <c r="Q43" s="1024"/>
      <c r="R43" s="1024"/>
      <c r="S43" s="1024"/>
      <c r="T43" s="1024"/>
      <c r="U43" s="1024"/>
      <c r="V43" s="1024"/>
      <c r="W43" s="1024"/>
      <c r="X43" s="1024"/>
      <c r="Y43" s="1024"/>
      <c r="Z43" s="1024"/>
      <c r="AA43" s="1024"/>
      <c r="AB43" s="1024"/>
      <c r="AC43" s="1024"/>
      <c r="AD43" s="1024"/>
      <c r="AE43" s="1024"/>
      <c r="AF43" s="1024"/>
      <c r="AG43" s="1024"/>
      <c r="AH43" s="1024"/>
      <c r="AI43" s="1024"/>
      <c r="AJ43" s="1024"/>
      <c r="AK43" s="1024"/>
      <c r="AL43" s="1024"/>
      <c r="AM43" s="1024"/>
      <c r="AN43" s="1024"/>
      <c r="AO43" s="1024"/>
      <c r="AP43" s="1024"/>
      <c r="AQ43" s="1024"/>
      <c r="AR43" s="1024"/>
      <c r="AS43" s="1024"/>
      <c r="AT43" s="1024"/>
      <c r="AU43" s="1024"/>
      <c r="AV43" s="1024"/>
      <c r="AW43" s="1024"/>
      <c r="AX43" s="1024"/>
      <c r="AY43" s="1024"/>
      <c r="AZ43" s="1024"/>
      <c r="BA43" s="1024"/>
      <c r="BB43" s="1024"/>
      <c r="BC43" s="1024"/>
      <c r="BD43" s="1024"/>
      <c r="BE43" s="1024"/>
      <c r="BF43" s="1024"/>
      <c r="BG43" s="1024"/>
      <c r="BH43" s="1024"/>
      <c r="BI43" s="1024"/>
      <c r="BJ43" s="1024"/>
      <c r="BK43" s="1024"/>
      <c r="BL43" s="1024"/>
      <c r="BM43" s="1024"/>
      <c r="BN43" s="1024"/>
      <c r="BO43" s="1024"/>
      <c r="BP43" s="1024"/>
      <c r="BQ43" s="1024"/>
      <c r="BR43" s="1024"/>
      <c r="BS43" s="1024"/>
      <c r="BT43" s="1024"/>
      <c r="BU43" s="1024"/>
      <c r="BV43" s="1024"/>
      <c r="BW43" s="1024"/>
      <c r="BX43" s="1024"/>
      <c r="BY43" s="1024"/>
      <c r="BZ43" s="1024"/>
      <c r="CA43" s="1024"/>
      <c r="CB43" s="1024"/>
      <c r="CC43" s="1024"/>
      <c r="CD43" s="1024"/>
      <c r="CE43" s="1024"/>
      <c r="CF43" s="1024"/>
      <c r="CG43" s="1024"/>
      <c r="CH43" s="1024"/>
      <c r="CI43" s="1046"/>
    </row>
    <row r="44" spans="1:87" ht="6" customHeight="1">
      <c r="A44" s="1041"/>
      <c r="B44" s="1041"/>
      <c r="C44" s="1041"/>
      <c r="D44" s="1041"/>
      <c r="E44" s="1041"/>
      <c r="F44" s="1041"/>
      <c r="G44" s="1041"/>
      <c r="H44" s="1041"/>
      <c r="I44" s="1041"/>
      <c r="J44" s="1041"/>
      <c r="K44" s="1041"/>
      <c r="L44" s="1041"/>
      <c r="M44" s="1041"/>
      <c r="N44" s="1041"/>
      <c r="O44" s="1044"/>
      <c r="P44" s="1025"/>
      <c r="Q44" s="1025"/>
      <c r="R44" s="1025"/>
      <c r="S44" s="1025"/>
      <c r="T44" s="1025"/>
      <c r="U44" s="1025"/>
      <c r="V44" s="1025"/>
      <c r="W44" s="1025"/>
      <c r="X44" s="1025"/>
      <c r="Y44" s="1025"/>
      <c r="Z44" s="1025"/>
      <c r="AA44" s="1025"/>
      <c r="AB44" s="1025"/>
      <c r="AC44" s="1025"/>
      <c r="AD44" s="1025"/>
      <c r="AE44" s="1025"/>
      <c r="AF44" s="1025"/>
      <c r="AG44" s="1025"/>
      <c r="AH44" s="1025"/>
      <c r="AI44" s="1025"/>
      <c r="AJ44" s="1025"/>
      <c r="AK44" s="1025"/>
      <c r="AL44" s="1025"/>
      <c r="AM44" s="1025"/>
      <c r="AN44" s="1025"/>
      <c r="AO44" s="1025"/>
      <c r="AP44" s="1025"/>
      <c r="AQ44" s="1025"/>
      <c r="AR44" s="1025"/>
      <c r="AS44" s="1025"/>
      <c r="AT44" s="1025"/>
      <c r="AU44" s="1024"/>
      <c r="AV44" s="1024"/>
      <c r="AW44" s="1024"/>
      <c r="AX44" s="1024"/>
      <c r="AY44" s="1024"/>
      <c r="AZ44" s="1024"/>
      <c r="BA44" s="1024"/>
      <c r="BB44" s="1024"/>
      <c r="BC44" s="1024"/>
      <c r="BD44" s="1024"/>
      <c r="BE44" s="1024"/>
      <c r="BF44" s="1024"/>
      <c r="BG44" s="1025"/>
      <c r="BH44" s="1025"/>
      <c r="BI44" s="1025"/>
      <c r="BJ44" s="1025"/>
      <c r="BK44" s="1025"/>
      <c r="BL44" s="1025"/>
      <c r="BM44" s="1025"/>
      <c r="BN44" s="1025"/>
      <c r="BO44" s="1025"/>
      <c r="BP44" s="1025"/>
      <c r="BQ44" s="1025"/>
      <c r="BR44" s="1025"/>
      <c r="BS44" s="1025"/>
      <c r="BT44" s="1025"/>
      <c r="BU44" s="1025"/>
      <c r="BV44" s="1025"/>
      <c r="BW44" s="1025"/>
      <c r="BX44" s="1025"/>
      <c r="BY44" s="1025"/>
      <c r="BZ44" s="1025"/>
      <c r="CA44" s="1025"/>
      <c r="CB44" s="1025"/>
      <c r="CC44" s="1025"/>
      <c r="CD44" s="1025"/>
      <c r="CE44" s="1025"/>
      <c r="CF44" s="1025"/>
      <c r="CG44" s="1025"/>
      <c r="CH44" s="1025"/>
      <c r="CI44" s="1047"/>
    </row>
    <row r="45" spans="1:87" ht="6" customHeight="1">
      <c r="A45" s="1040" t="s">
        <v>218</v>
      </c>
      <c r="B45" s="1041"/>
      <c r="C45" s="1041"/>
      <c r="D45" s="1041"/>
      <c r="E45" s="1041"/>
      <c r="F45" s="1041"/>
      <c r="G45" s="1041"/>
      <c r="H45" s="1041"/>
      <c r="I45" s="1041"/>
      <c r="J45" s="1041"/>
      <c r="K45" s="1041"/>
      <c r="L45" s="1041"/>
      <c r="M45" s="1041"/>
      <c r="N45" s="1041"/>
      <c r="O45" s="1042"/>
      <c r="P45" s="1023"/>
      <c r="Q45" s="1023"/>
      <c r="R45" s="1023"/>
      <c r="S45" s="982" t="s">
        <v>219</v>
      </c>
      <c r="T45" s="982"/>
      <c r="U45" s="982"/>
      <c r="V45" s="1023"/>
      <c r="W45" s="1023"/>
      <c r="X45" s="1023"/>
      <c r="Y45" s="1023"/>
      <c r="Z45" s="982" t="s">
        <v>220</v>
      </c>
      <c r="AA45" s="982"/>
      <c r="AB45" s="982"/>
      <c r="AC45" s="982"/>
      <c r="AD45" s="982"/>
      <c r="AE45" s="1023"/>
      <c r="AF45" s="1023"/>
      <c r="AG45" s="1023"/>
      <c r="AH45" s="1023"/>
      <c r="AI45" s="982" t="s">
        <v>219</v>
      </c>
      <c r="AJ45" s="982"/>
      <c r="AK45" s="982"/>
      <c r="AL45" s="1023"/>
      <c r="AM45" s="1023"/>
      <c r="AN45" s="1023"/>
      <c r="AO45" s="1023"/>
      <c r="AP45" s="907" t="s">
        <v>221</v>
      </c>
      <c r="AQ45" s="907"/>
      <c r="AR45" s="907"/>
      <c r="AS45" s="907"/>
      <c r="AT45" s="908"/>
      <c r="AU45" s="1026" t="s">
        <v>222</v>
      </c>
      <c r="AV45" s="1027"/>
      <c r="AW45" s="1027"/>
      <c r="AX45" s="1027"/>
      <c r="AY45" s="1027"/>
      <c r="AZ45" s="1027"/>
      <c r="BA45" s="1027"/>
      <c r="BB45" s="1027"/>
      <c r="BC45" s="1027"/>
      <c r="BD45" s="1027"/>
      <c r="BE45" s="1027"/>
      <c r="BF45" s="1028"/>
      <c r="BG45" s="1035" t="s">
        <v>223</v>
      </c>
      <c r="BH45" s="1036"/>
      <c r="BI45" s="1036"/>
      <c r="BJ45" s="1036"/>
      <c r="BK45" s="1036"/>
      <c r="BL45" s="985"/>
      <c r="BM45" s="985"/>
      <c r="BN45" s="985"/>
      <c r="BO45" s="985"/>
      <c r="BP45" s="982" t="s">
        <v>224</v>
      </c>
      <c r="BQ45" s="982"/>
      <c r="BR45" s="982"/>
      <c r="BS45" s="982"/>
      <c r="BT45" s="982"/>
      <c r="BU45" s="982"/>
      <c r="BV45" s="982"/>
      <c r="BW45" s="982"/>
      <c r="BX45" s="982"/>
      <c r="BY45" s="982"/>
      <c r="BZ45" s="982"/>
      <c r="CA45" s="985"/>
      <c r="CB45" s="985"/>
      <c r="CC45" s="985"/>
      <c r="CD45" s="985"/>
      <c r="CE45" s="988" t="s">
        <v>221</v>
      </c>
      <c r="CF45" s="988"/>
      <c r="CG45" s="988"/>
      <c r="CH45" s="988"/>
      <c r="CI45" s="989"/>
    </row>
    <row r="46" spans="1:87" ht="6" customHeight="1">
      <c r="A46" s="1041"/>
      <c r="B46" s="1041"/>
      <c r="C46" s="1041"/>
      <c r="D46" s="1041"/>
      <c r="E46" s="1041"/>
      <c r="F46" s="1041"/>
      <c r="G46" s="1041"/>
      <c r="H46" s="1041"/>
      <c r="I46" s="1041"/>
      <c r="J46" s="1041"/>
      <c r="K46" s="1041"/>
      <c r="L46" s="1041"/>
      <c r="M46" s="1041"/>
      <c r="N46" s="1041"/>
      <c r="O46" s="1043"/>
      <c r="P46" s="1024"/>
      <c r="Q46" s="1024"/>
      <c r="R46" s="1024"/>
      <c r="S46" s="983"/>
      <c r="T46" s="983"/>
      <c r="U46" s="983"/>
      <c r="V46" s="1024"/>
      <c r="W46" s="1024"/>
      <c r="X46" s="1024"/>
      <c r="Y46" s="1024"/>
      <c r="Z46" s="983"/>
      <c r="AA46" s="983"/>
      <c r="AB46" s="983"/>
      <c r="AC46" s="983"/>
      <c r="AD46" s="983"/>
      <c r="AE46" s="1024"/>
      <c r="AF46" s="1024"/>
      <c r="AG46" s="1024"/>
      <c r="AH46" s="1024"/>
      <c r="AI46" s="983"/>
      <c r="AJ46" s="983"/>
      <c r="AK46" s="983"/>
      <c r="AL46" s="1024"/>
      <c r="AM46" s="1024"/>
      <c r="AN46" s="1024"/>
      <c r="AO46" s="1024"/>
      <c r="AP46" s="895"/>
      <c r="AQ46" s="895"/>
      <c r="AR46" s="895"/>
      <c r="AS46" s="895"/>
      <c r="AT46" s="911"/>
      <c r="AU46" s="1029"/>
      <c r="AV46" s="1030"/>
      <c r="AW46" s="1030"/>
      <c r="AX46" s="1030"/>
      <c r="AY46" s="1030"/>
      <c r="AZ46" s="1030"/>
      <c r="BA46" s="1030"/>
      <c r="BB46" s="1030"/>
      <c r="BC46" s="1030"/>
      <c r="BD46" s="1030"/>
      <c r="BE46" s="1030"/>
      <c r="BF46" s="1031"/>
      <c r="BG46" s="1037"/>
      <c r="BH46" s="894"/>
      <c r="BI46" s="894"/>
      <c r="BJ46" s="894"/>
      <c r="BK46" s="894"/>
      <c r="BL46" s="986"/>
      <c r="BM46" s="986"/>
      <c r="BN46" s="986"/>
      <c r="BO46" s="986"/>
      <c r="BP46" s="983"/>
      <c r="BQ46" s="983"/>
      <c r="BR46" s="983"/>
      <c r="BS46" s="983"/>
      <c r="BT46" s="983"/>
      <c r="BU46" s="983"/>
      <c r="BV46" s="983"/>
      <c r="BW46" s="983"/>
      <c r="BX46" s="983"/>
      <c r="BY46" s="983"/>
      <c r="BZ46" s="983"/>
      <c r="CA46" s="986"/>
      <c r="CB46" s="986"/>
      <c r="CC46" s="986"/>
      <c r="CD46" s="986"/>
      <c r="CE46" s="990"/>
      <c r="CF46" s="990"/>
      <c r="CG46" s="990"/>
      <c r="CH46" s="990"/>
      <c r="CI46" s="991"/>
    </row>
    <row r="47" spans="1:87" ht="6" customHeight="1">
      <c r="A47" s="1041"/>
      <c r="B47" s="1041"/>
      <c r="C47" s="1041"/>
      <c r="D47" s="1041"/>
      <c r="E47" s="1041"/>
      <c r="F47" s="1041"/>
      <c r="G47" s="1041"/>
      <c r="H47" s="1041"/>
      <c r="I47" s="1041"/>
      <c r="J47" s="1041"/>
      <c r="K47" s="1041"/>
      <c r="L47" s="1041"/>
      <c r="M47" s="1041"/>
      <c r="N47" s="1041"/>
      <c r="O47" s="1043"/>
      <c r="P47" s="1024"/>
      <c r="Q47" s="1024"/>
      <c r="R47" s="1024"/>
      <c r="S47" s="983"/>
      <c r="T47" s="983"/>
      <c r="U47" s="983"/>
      <c r="V47" s="1024"/>
      <c r="W47" s="1024"/>
      <c r="X47" s="1024"/>
      <c r="Y47" s="1024"/>
      <c r="Z47" s="983"/>
      <c r="AA47" s="983"/>
      <c r="AB47" s="983"/>
      <c r="AC47" s="983"/>
      <c r="AD47" s="983"/>
      <c r="AE47" s="1024"/>
      <c r="AF47" s="1024"/>
      <c r="AG47" s="1024"/>
      <c r="AH47" s="1024"/>
      <c r="AI47" s="983"/>
      <c r="AJ47" s="983"/>
      <c r="AK47" s="983"/>
      <c r="AL47" s="1024"/>
      <c r="AM47" s="1024"/>
      <c r="AN47" s="1024"/>
      <c r="AO47" s="1024"/>
      <c r="AP47" s="895"/>
      <c r="AQ47" s="895"/>
      <c r="AR47" s="895"/>
      <c r="AS47" s="895"/>
      <c r="AT47" s="911"/>
      <c r="AU47" s="1029"/>
      <c r="AV47" s="1030"/>
      <c r="AW47" s="1030"/>
      <c r="AX47" s="1030"/>
      <c r="AY47" s="1030"/>
      <c r="AZ47" s="1030"/>
      <c r="BA47" s="1030"/>
      <c r="BB47" s="1030"/>
      <c r="BC47" s="1030"/>
      <c r="BD47" s="1030"/>
      <c r="BE47" s="1030"/>
      <c r="BF47" s="1031"/>
      <c r="BG47" s="1037"/>
      <c r="BH47" s="894"/>
      <c r="BI47" s="894"/>
      <c r="BJ47" s="894"/>
      <c r="BK47" s="894"/>
      <c r="BL47" s="986"/>
      <c r="BM47" s="986"/>
      <c r="BN47" s="986"/>
      <c r="BO47" s="986"/>
      <c r="BP47" s="983"/>
      <c r="BQ47" s="983"/>
      <c r="BR47" s="983"/>
      <c r="BS47" s="983"/>
      <c r="BT47" s="983"/>
      <c r="BU47" s="983"/>
      <c r="BV47" s="983"/>
      <c r="BW47" s="983"/>
      <c r="BX47" s="983"/>
      <c r="BY47" s="983"/>
      <c r="BZ47" s="983"/>
      <c r="CA47" s="986"/>
      <c r="CB47" s="986"/>
      <c r="CC47" s="986"/>
      <c r="CD47" s="986"/>
      <c r="CE47" s="990"/>
      <c r="CF47" s="990"/>
      <c r="CG47" s="990"/>
      <c r="CH47" s="990"/>
      <c r="CI47" s="991"/>
    </row>
    <row r="48" spans="1:87" ht="6" customHeight="1">
      <c r="A48" s="1041"/>
      <c r="B48" s="1041"/>
      <c r="C48" s="1041"/>
      <c r="D48" s="1041"/>
      <c r="E48" s="1041"/>
      <c r="F48" s="1041"/>
      <c r="G48" s="1041"/>
      <c r="H48" s="1041"/>
      <c r="I48" s="1041"/>
      <c r="J48" s="1041"/>
      <c r="K48" s="1041"/>
      <c r="L48" s="1041"/>
      <c r="M48" s="1041"/>
      <c r="N48" s="1041"/>
      <c r="O48" s="1044"/>
      <c r="P48" s="1025"/>
      <c r="Q48" s="1025"/>
      <c r="R48" s="1025"/>
      <c r="S48" s="984"/>
      <c r="T48" s="984"/>
      <c r="U48" s="984"/>
      <c r="V48" s="1025"/>
      <c r="W48" s="1025"/>
      <c r="X48" s="1025"/>
      <c r="Y48" s="1025"/>
      <c r="Z48" s="984"/>
      <c r="AA48" s="984"/>
      <c r="AB48" s="984"/>
      <c r="AC48" s="984"/>
      <c r="AD48" s="984"/>
      <c r="AE48" s="1025"/>
      <c r="AF48" s="1025"/>
      <c r="AG48" s="1025"/>
      <c r="AH48" s="1025"/>
      <c r="AI48" s="984"/>
      <c r="AJ48" s="984"/>
      <c r="AK48" s="984"/>
      <c r="AL48" s="1025"/>
      <c r="AM48" s="1025"/>
      <c r="AN48" s="1025"/>
      <c r="AO48" s="1025"/>
      <c r="AP48" s="914"/>
      <c r="AQ48" s="914"/>
      <c r="AR48" s="914"/>
      <c r="AS48" s="914"/>
      <c r="AT48" s="915"/>
      <c r="AU48" s="1032"/>
      <c r="AV48" s="1033"/>
      <c r="AW48" s="1033"/>
      <c r="AX48" s="1033"/>
      <c r="AY48" s="1033"/>
      <c r="AZ48" s="1033"/>
      <c r="BA48" s="1033"/>
      <c r="BB48" s="1033"/>
      <c r="BC48" s="1033"/>
      <c r="BD48" s="1033"/>
      <c r="BE48" s="1033"/>
      <c r="BF48" s="1034"/>
      <c r="BG48" s="1038"/>
      <c r="BH48" s="1039"/>
      <c r="BI48" s="1039"/>
      <c r="BJ48" s="1039"/>
      <c r="BK48" s="1039"/>
      <c r="BL48" s="987"/>
      <c r="BM48" s="987"/>
      <c r="BN48" s="987"/>
      <c r="BO48" s="987"/>
      <c r="BP48" s="984"/>
      <c r="BQ48" s="984"/>
      <c r="BR48" s="984"/>
      <c r="BS48" s="984"/>
      <c r="BT48" s="984"/>
      <c r="BU48" s="984"/>
      <c r="BV48" s="984"/>
      <c r="BW48" s="984"/>
      <c r="BX48" s="984"/>
      <c r="BY48" s="984"/>
      <c r="BZ48" s="984"/>
      <c r="CA48" s="987"/>
      <c r="CB48" s="987"/>
      <c r="CC48" s="987"/>
      <c r="CD48" s="987"/>
      <c r="CE48" s="992"/>
      <c r="CF48" s="992"/>
      <c r="CG48" s="992"/>
      <c r="CH48" s="992"/>
      <c r="CI48" s="993"/>
    </row>
    <row r="49" spans="1:87" ht="6" customHeight="1">
      <c r="A49" s="994" t="s">
        <v>225</v>
      </c>
      <c r="B49" s="995"/>
      <c r="C49" s="995"/>
      <c r="D49" s="996"/>
      <c r="E49" s="1002" t="s">
        <v>226</v>
      </c>
      <c r="F49" s="1002"/>
      <c r="G49" s="1002"/>
      <c r="H49" s="1002"/>
      <c r="I49" s="1002"/>
      <c r="J49" s="1002"/>
      <c r="K49" s="1002"/>
      <c r="L49" s="1002"/>
      <c r="M49" s="1002"/>
      <c r="N49" s="1002"/>
      <c r="O49" s="1002"/>
      <c r="P49" s="1002"/>
      <c r="Q49" s="1002"/>
      <c r="R49" s="1002"/>
      <c r="S49" s="1002"/>
      <c r="T49" s="1002"/>
      <c r="U49" s="1002"/>
      <c r="V49" s="1002"/>
      <c r="W49" s="1002"/>
      <c r="X49" s="1003"/>
      <c r="Y49" s="1008" t="s">
        <v>227</v>
      </c>
      <c r="Z49" s="1002"/>
      <c r="AA49" s="1002"/>
      <c r="AB49" s="1002"/>
      <c r="AC49" s="1002"/>
      <c r="AD49" s="1002"/>
      <c r="AE49" s="1002"/>
      <c r="AF49" s="1002"/>
      <c r="AG49" s="1002"/>
      <c r="AH49" s="1002"/>
      <c r="AI49" s="1002"/>
      <c r="AJ49" s="1002"/>
      <c r="AK49" s="1002"/>
      <c r="AL49" s="1002"/>
      <c r="AM49" s="1002"/>
      <c r="AN49" s="1002"/>
      <c r="AO49" s="1002"/>
      <c r="AP49" s="1002"/>
      <c r="AQ49" s="1002"/>
      <c r="AR49" s="1002"/>
      <c r="AS49" s="1002"/>
      <c r="AT49" s="1002"/>
      <c r="AU49" s="1004"/>
      <c r="AV49" s="1004"/>
      <c r="AW49" s="1004"/>
      <c r="AX49" s="1004"/>
      <c r="AY49" s="1004"/>
      <c r="AZ49" s="1004"/>
      <c r="BA49" s="1004"/>
      <c r="BB49" s="1004"/>
      <c r="BC49" s="1004"/>
      <c r="BD49" s="1004"/>
      <c r="BE49" s="1004"/>
      <c r="BF49" s="1004"/>
      <c r="BG49" s="1002"/>
      <c r="BH49" s="1002"/>
      <c r="BI49" s="1002"/>
      <c r="BJ49" s="1002"/>
      <c r="BK49" s="1002"/>
      <c r="BL49" s="1002"/>
      <c r="BM49" s="1002"/>
      <c r="BN49" s="1002"/>
      <c r="BO49" s="1002"/>
      <c r="BP49" s="1002"/>
      <c r="BQ49" s="1002"/>
      <c r="BR49" s="1002"/>
      <c r="BS49" s="1002"/>
      <c r="BT49" s="1002"/>
      <c r="BU49" s="1002"/>
      <c r="BV49" s="1002"/>
      <c r="BW49" s="1002"/>
      <c r="BX49" s="1002"/>
      <c r="BY49" s="1002"/>
      <c r="BZ49" s="1002"/>
      <c r="CA49" s="1002"/>
      <c r="CB49" s="1003"/>
      <c r="CC49" s="1008" t="s">
        <v>23</v>
      </c>
      <c r="CD49" s="1002"/>
      <c r="CE49" s="1002"/>
      <c r="CF49" s="1002"/>
      <c r="CG49" s="1002"/>
      <c r="CH49" s="1002"/>
      <c r="CI49" s="1003"/>
    </row>
    <row r="50" spans="1:87" ht="6" customHeight="1">
      <c r="A50" s="997"/>
      <c r="B50" s="998"/>
      <c r="C50" s="998"/>
      <c r="D50" s="999"/>
      <c r="E50" s="1004"/>
      <c r="F50" s="1004"/>
      <c r="G50" s="1004"/>
      <c r="H50" s="1004"/>
      <c r="I50" s="1004"/>
      <c r="J50" s="1004"/>
      <c r="K50" s="1004"/>
      <c r="L50" s="1004"/>
      <c r="M50" s="1004"/>
      <c r="N50" s="1004"/>
      <c r="O50" s="1004"/>
      <c r="P50" s="1004"/>
      <c r="Q50" s="1004"/>
      <c r="R50" s="1004"/>
      <c r="S50" s="1004"/>
      <c r="T50" s="1004"/>
      <c r="U50" s="1004"/>
      <c r="V50" s="1004"/>
      <c r="W50" s="1004"/>
      <c r="X50" s="1005"/>
      <c r="Y50" s="1009"/>
      <c r="Z50" s="1004"/>
      <c r="AA50" s="1004"/>
      <c r="AB50" s="1004"/>
      <c r="AC50" s="1004"/>
      <c r="AD50" s="1004"/>
      <c r="AE50" s="1004"/>
      <c r="AF50" s="1004"/>
      <c r="AG50" s="1004"/>
      <c r="AH50" s="1004"/>
      <c r="AI50" s="1004"/>
      <c r="AJ50" s="1004"/>
      <c r="AK50" s="1004"/>
      <c r="AL50" s="1004"/>
      <c r="AM50" s="1004"/>
      <c r="AN50" s="1004"/>
      <c r="AO50" s="1004"/>
      <c r="AP50" s="1004"/>
      <c r="AQ50" s="1004"/>
      <c r="AR50" s="1004"/>
      <c r="AS50" s="1004"/>
      <c r="AT50" s="1004"/>
      <c r="AU50" s="1004"/>
      <c r="AV50" s="1004"/>
      <c r="AW50" s="1004"/>
      <c r="AX50" s="1004"/>
      <c r="AY50" s="1004"/>
      <c r="AZ50" s="1004"/>
      <c r="BA50" s="1004"/>
      <c r="BB50" s="1004"/>
      <c r="BC50" s="1004"/>
      <c r="BD50" s="1004"/>
      <c r="BE50" s="1004"/>
      <c r="BF50" s="1004"/>
      <c r="BG50" s="1004"/>
      <c r="BH50" s="1004"/>
      <c r="BI50" s="1004"/>
      <c r="BJ50" s="1004"/>
      <c r="BK50" s="1004"/>
      <c r="BL50" s="1004"/>
      <c r="BM50" s="1004"/>
      <c r="BN50" s="1004"/>
      <c r="BO50" s="1004"/>
      <c r="BP50" s="1004"/>
      <c r="BQ50" s="1004"/>
      <c r="BR50" s="1004"/>
      <c r="BS50" s="1004"/>
      <c r="BT50" s="1004"/>
      <c r="BU50" s="1004"/>
      <c r="BV50" s="1004"/>
      <c r="BW50" s="1004"/>
      <c r="BX50" s="1004"/>
      <c r="BY50" s="1004"/>
      <c r="BZ50" s="1004"/>
      <c r="CA50" s="1004"/>
      <c r="CB50" s="1005"/>
      <c r="CC50" s="1009"/>
      <c r="CD50" s="1004"/>
      <c r="CE50" s="1004"/>
      <c r="CF50" s="1004"/>
      <c r="CG50" s="1004"/>
      <c r="CH50" s="1004"/>
      <c r="CI50" s="1005"/>
    </row>
    <row r="51" spans="1:87" ht="6" customHeight="1">
      <c r="A51" s="997"/>
      <c r="B51" s="998"/>
      <c r="C51" s="998"/>
      <c r="D51" s="999"/>
      <c r="E51" s="1004"/>
      <c r="F51" s="1004"/>
      <c r="G51" s="1004"/>
      <c r="H51" s="1004"/>
      <c r="I51" s="1004"/>
      <c r="J51" s="1004"/>
      <c r="K51" s="1004"/>
      <c r="L51" s="1004"/>
      <c r="M51" s="1004"/>
      <c r="N51" s="1004"/>
      <c r="O51" s="1004"/>
      <c r="P51" s="1004"/>
      <c r="Q51" s="1004"/>
      <c r="R51" s="1004"/>
      <c r="S51" s="1004"/>
      <c r="T51" s="1004"/>
      <c r="U51" s="1004"/>
      <c r="V51" s="1004"/>
      <c r="W51" s="1004"/>
      <c r="X51" s="1005"/>
      <c r="Y51" s="1009"/>
      <c r="Z51" s="1004"/>
      <c r="AA51" s="1004"/>
      <c r="AB51" s="1004"/>
      <c r="AC51" s="1004"/>
      <c r="AD51" s="1004"/>
      <c r="AE51" s="1004"/>
      <c r="AF51" s="1004"/>
      <c r="AG51" s="1004"/>
      <c r="AH51" s="1004"/>
      <c r="AI51" s="1004"/>
      <c r="AJ51" s="1004"/>
      <c r="AK51" s="1004"/>
      <c r="AL51" s="1004"/>
      <c r="AM51" s="1004"/>
      <c r="AN51" s="1004"/>
      <c r="AO51" s="1004"/>
      <c r="AP51" s="1004"/>
      <c r="AQ51" s="1004"/>
      <c r="AR51" s="1004"/>
      <c r="AS51" s="1004"/>
      <c r="AT51" s="1004"/>
      <c r="AU51" s="1004"/>
      <c r="AV51" s="1004"/>
      <c r="AW51" s="1004"/>
      <c r="AX51" s="1004"/>
      <c r="AY51" s="1004"/>
      <c r="AZ51" s="1004"/>
      <c r="BA51" s="1004"/>
      <c r="BB51" s="1004"/>
      <c r="BC51" s="1004"/>
      <c r="BD51" s="1004"/>
      <c r="BE51" s="1004"/>
      <c r="BF51" s="1004"/>
      <c r="BG51" s="1004"/>
      <c r="BH51" s="1004"/>
      <c r="BI51" s="1004"/>
      <c r="BJ51" s="1004"/>
      <c r="BK51" s="1004"/>
      <c r="BL51" s="1004"/>
      <c r="BM51" s="1004"/>
      <c r="BN51" s="1004"/>
      <c r="BO51" s="1004"/>
      <c r="BP51" s="1004"/>
      <c r="BQ51" s="1004"/>
      <c r="BR51" s="1004"/>
      <c r="BS51" s="1004"/>
      <c r="BT51" s="1004"/>
      <c r="BU51" s="1004"/>
      <c r="BV51" s="1004"/>
      <c r="BW51" s="1004"/>
      <c r="BX51" s="1004"/>
      <c r="BY51" s="1004"/>
      <c r="BZ51" s="1004"/>
      <c r="CA51" s="1004"/>
      <c r="CB51" s="1005"/>
      <c r="CC51" s="1009"/>
      <c r="CD51" s="1004"/>
      <c r="CE51" s="1004"/>
      <c r="CF51" s="1004"/>
      <c r="CG51" s="1004"/>
      <c r="CH51" s="1004"/>
      <c r="CI51" s="1005"/>
    </row>
    <row r="52" spans="1:87" ht="6" customHeight="1">
      <c r="A52" s="997"/>
      <c r="B52" s="998"/>
      <c r="C52" s="998"/>
      <c r="D52" s="999"/>
      <c r="E52" s="1006"/>
      <c r="F52" s="1006"/>
      <c r="G52" s="1006"/>
      <c r="H52" s="1006"/>
      <c r="I52" s="1006"/>
      <c r="J52" s="1006"/>
      <c r="K52" s="1006"/>
      <c r="L52" s="1006"/>
      <c r="M52" s="1006"/>
      <c r="N52" s="1006"/>
      <c r="O52" s="1006"/>
      <c r="P52" s="1006"/>
      <c r="Q52" s="1006"/>
      <c r="R52" s="1006"/>
      <c r="S52" s="1006"/>
      <c r="T52" s="1006"/>
      <c r="U52" s="1006"/>
      <c r="V52" s="1006"/>
      <c r="W52" s="1006"/>
      <c r="X52" s="1007"/>
      <c r="Y52" s="1010"/>
      <c r="Z52" s="1006"/>
      <c r="AA52" s="1006"/>
      <c r="AB52" s="1006"/>
      <c r="AC52" s="1006"/>
      <c r="AD52" s="1006"/>
      <c r="AE52" s="1006"/>
      <c r="AF52" s="1006"/>
      <c r="AG52" s="1006"/>
      <c r="AH52" s="1006"/>
      <c r="AI52" s="1006"/>
      <c r="AJ52" s="1006"/>
      <c r="AK52" s="1006"/>
      <c r="AL52" s="1006"/>
      <c r="AM52" s="1006"/>
      <c r="AN52" s="1006"/>
      <c r="AO52" s="1006"/>
      <c r="AP52" s="1006"/>
      <c r="AQ52" s="1006"/>
      <c r="AR52" s="1006"/>
      <c r="AS52" s="1006"/>
      <c r="AT52" s="1006"/>
      <c r="AU52" s="1006"/>
      <c r="AV52" s="1006"/>
      <c r="AW52" s="1006"/>
      <c r="AX52" s="1006"/>
      <c r="AY52" s="1006"/>
      <c r="AZ52" s="1006"/>
      <c r="BA52" s="1006"/>
      <c r="BB52" s="1006"/>
      <c r="BC52" s="1006"/>
      <c r="BD52" s="1006"/>
      <c r="BE52" s="1006"/>
      <c r="BF52" s="1006"/>
      <c r="BG52" s="1006"/>
      <c r="BH52" s="1006"/>
      <c r="BI52" s="1006"/>
      <c r="BJ52" s="1006"/>
      <c r="BK52" s="1006"/>
      <c r="BL52" s="1006"/>
      <c r="BM52" s="1006"/>
      <c r="BN52" s="1006"/>
      <c r="BO52" s="1006"/>
      <c r="BP52" s="1006"/>
      <c r="BQ52" s="1006"/>
      <c r="BR52" s="1006"/>
      <c r="BS52" s="1006"/>
      <c r="BT52" s="1006"/>
      <c r="BU52" s="1006"/>
      <c r="BV52" s="1006"/>
      <c r="BW52" s="1006"/>
      <c r="BX52" s="1006"/>
      <c r="BY52" s="1006"/>
      <c r="BZ52" s="1006"/>
      <c r="CA52" s="1006"/>
      <c r="CB52" s="1007"/>
      <c r="CC52" s="1010"/>
      <c r="CD52" s="1006"/>
      <c r="CE52" s="1006"/>
      <c r="CF52" s="1006"/>
      <c r="CG52" s="1006"/>
      <c r="CH52" s="1006"/>
      <c r="CI52" s="1007"/>
    </row>
    <row r="53" spans="1:87" ht="6" customHeight="1">
      <c r="A53" s="997"/>
      <c r="B53" s="998"/>
      <c r="C53" s="998"/>
      <c r="D53" s="999"/>
      <c r="E53" s="1011" t="s">
        <v>396</v>
      </c>
      <c r="F53" s="1012"/>
      <c r="G53" s="1013"/>
      <c r="H53" s="916"/>
      <c r="I53" s="916"/>
      <c r="J53" s="916"/>
      <c r="K53" s="916"/>
      <c r="L53" s="916"/>
      <c r="M53" s="916"/>
      <c r="N53" s="916"/>
      <c r="O53" s="916"/>
      <c r="P53" s="916"/>
      <c r="Q53" s="916"/>
      <c r="R53" s="916"/>
      <c r="S53" s="916"/>
      <c r="T53" s="916"/>
      <c r="U53" s="916"/>
      <c r="V53" s="916"/>
      <c r="W53" s="916"/>
      <c r="X53" s="916"/>
      <c r="Y53" s="945"/>
      <c r="Z53" s="945"/>
      <c r="AA53" s="945"/>
      <c r="AB53" s="945"/>
      <c r="AC53" s="945"/>
      <c r="AD53" s="945"/>
      <c r="AE53" s="945"/>
      <c r="AF53" s="945"/>
      <c r="AG53" s="945"/>
      <c r="AH53" s="945"/>
      <c r="AI53" s="945"/>
      <c r="AJ53" s="945"/>
      <c r="AK53" s="945"/>
      <c r="AL53" s="945"/>
      <c r="AM53" s="945"/>
      <c r="AN53" s="945"/>
      <c r="AO53" s="945"/>
      <c r="AP53" s="945"/>
      <c r="AQ53" s="945"/>
      <c r="AR53" s="945"/>
      <c r="AS53" s="945"/>
      <c r="AT53" s="945"/>
      <c r="AU53" s="945"/>
      <c r="AV53" s="945"/>
      <c r="AW53" s="945"/>
      <c r="AX53" s="945"/>
      <c r="AY53" s="945"/>
      <c r="AZ53" s="945"/>
      <c r="BA53" s="945"/>
      <c r="BB53" s="945"/>
      <c r="BC53" s="945"/>
      <c r="BD53" s="945"/>
      <c r="BE53" s="945"/>
      <c r="BF53" s="945"/>
      <c r="BG53" s="945"/>
      <c r="BH53" s="945"/>
      <c r="BI53" s="945"/>
      <c r="BJ53" s="945"/>
      <c r="BK53" s="945"/>
      <c r="BL53" s="945"/>
      <c r="BM53" s="945"/>
      <c r="BN53" s="945"/>
      <c r="BO53" s="945"/>
      <c r="BP53" s="945"/>
      <c r="BQ53" s="945"/>
      <c r="BR53" s="945"/>
      <c r="BS53" s="945"/>
      <c r="BT53" s="945"/>
      <c r="BU53" s="945"/>
      <c r="BV53" s="945"/>
      <c r="BW53" s="945"/>
      <c r="BX53" s="945"/>
      <c r="BY53" s="945"/>
      <c r="BZ53" s="945"/>
      <c r="CA53" s="945"/>
      <c r="CB53" s="945"/>
      <c r="CC53" s="916"/>
      <c r="CD53" s="916"/>
      <c r="CE53" s="916"/>
      <c r="CF53" s="916"/>
      <c r="CG53" s="917"/>
      <c r="CH53" s="920" t="s">
        <v>229</v>
      </c>
      <c r="CI53" s="921"/>
    </row>
    <row r="54" spans="1:87" ht="6" customHeight="1">
      <c r="A54" s="997"/>
      <c r="B54" s="998"/>
      <c r="C54" s="998"/>
      <c r="D54" s="999"/>
      <c r="E54" s="1014"/>
      <c r="F54" s="1015"/>
      <c r="G54" s="1016"/>
      <c r="H54" s="916"/>
      <c r="I54" s="916"/>
      <c r="J54" s="916"/>
      <c r="K54" s="916"/>
      <c r="L54" s="916"/>
      <c r="M54" s="916"/>
      <c r="N54" s="916"/>
      <c r="O54" s="916"/>
      <c r="P54" s="916"/>
      <c r="Q54" s="916"/>
      <c r="R54" s="916"/>
      <c r="S54" s="916"/>
      <c r="T54" s="916"/>
      <c r="U54" s="916"/>
      <c r="V54" s="916"/>
      <c r="W54" s="916"/>
      <c r="X54" s="916"/>
      <c r="Y54" s="945"/>
      <c r="Z54" s="945"/>
      <c r="AA54" s="945"/>
      <c r="AB54" s="945"/>
      <c r="AC54" s="945"/>
      <c r="AD54" s="945"/>
      <c r="AE54" s="945"/>
      <c r="AF54" s="945"/>
      <c r="AG54" s="945"/>
      <c r="AH54" s="945"/>
      <c r="AI54" s="945"/>
      <c r="AJ54" s="945"/>
      <c r="AK54" s="945"/>
      <c r="AL54" s="945"/>
      <c r="AM54" s="945"/>
      <c r="AN54" s="945"/>
      <c r="AO54" s="945"/>
      <c r="AP54" s="945"/>
      <c r="AQ54" s="945"/>
      <c r="AR54" s="945"/>
      <c r="AS54" s="945"/>
      <c r="AT54" s="945"/>
      <c r="AU54" s="945"/>
      <c r="AV54" s="945"/>
      <c r="AW54" s="945"/>
      <c r="AX54" s="945"/>
      <c r="AY54" s="945"/>
      <c r="AZ54" s="945"/>
      <c r="BA54" s="945"/>
      <c r="BB54" s="945"/>
      <c r="BC54" s="945"/>
      <c r="BD54" s="945"/>
      <c r="BE54" s="945"/>
      <c r="BF54" s="945"/>
      <c r="BG54" s="945"/>
      <c r="BH54" s="945"/>
      <c r="BI54" s="945"/>
      <c r="BJ54" s="945"/>
      <c r="BK54" s="945"/>
      <c r="BL54" s="945"/>
      <c r="BM54" s="945"/>
      <c r="BN54" s="945"/>
      <c r="BO54" s="945"/>
      <c r="BP54" s="945"/>
      <c r="BQ54" s="945"/>
      <c r="BR54" s="945"/>
      <c r="BS54" s="945"/>
      <c r="BT54" s="945"/>
      <c r="BU54" s="945"/>
      <c r="BV54" s="945"/>
      <c r="BW54" s="945"/>
      <c r="BX54" s="945"/>
      <c r="BY54" s="945"/>
      <c r="BZ54" s="945"/>
      <c r="CA54" s="945"/>
      <c r="CB54" s="945"/>
      <c r="CC54" s="916"/>
      <c r="CD54" s="916"/>
      <c r="CE54" s="916"/>
      <c r="CF54" s="916"/>
      <c r="CG54" s="917"/>
      <c r="CH54" s="920"/>
      <c r="CI54" s="921"/>
    </row>
    <row r="55" spans="1:87" ht="6" customHeight="1">
      <c r="A55" s="997"/>
      <c r="B55" s="998"/>
      <c r="C55" s="998"/>
      <c r="D55" s="999"/>
      <c r="E55" s="1014"/>
      <c r="F55" s="1015"/>
      <c r="G55" s="1016"/>
      <c r="H55" s="916"/>
      <c r="I55" s="916"/>
      <c r="J55" s="916"/>
      <c r="K55" s="916"/>
      <c r="L55" s="916"/>
      <c r="M55" s="916"/>
      <c r="N55" s="916"/>
      <c r="O55" s="916"/>
      <c r="P55" s="916"/>
      <c r="Q55" s="916"/>
      <c r="R55" s="916"/>
      <c r="S55" s="916"/>
      <c r="T55" s="916"/>
      <c r="U55" s="916"/>
      <c r="V55" s="916"/>
      <c r="W55" s="916"/>
      <c r="X55" s="916"/>
      <c r="Y55" s="945"/>
      <c r="Z55" s="945"/>
      <c r="AA55" s="945"/>
      <c r="AB55" s="945"/>
      <c r="AC55" s="945"/>
      <c r="AD55" s="945"/>
      <c r="AE55" s="945"/>
      <c r="AF55" s="945"/>
      <c r="AG55" s="945"/>
      <c r="AH55" s="945"/>
      <c r="AI55" s="945"/>
      <c r="AJ55" s="945"/>
      <c r="AK55" s="945"/>
      <c r="AL55" s="945"/>
      <c r="AM55" s="945"/>
      <c r="AN55" s="945"/>
      <c r="AO55" s="945"/>
      <c r="AP55" s="945"/>
      <c r="AQ55" s="945"/>
      <c r="AR55" s="945"/>
      <c r="AS55" s="945"/>
      <c r="AT55" s="945"/>
      <c r="AU55" s="945"/>
      <c r="AV55" s="945"/>
      <c r="AW55" s="945"/>
      <c r="AX55" s="945"/>
      <c r="AY55" s="945"/>
      <c r="AZ55" s="945"/>
      <c r="BA55" s="945"/>
      <c r="BB55" s="945"/>
      <c r="BC55" s="945"/>
      <c r="BD55" s="945"/>
      <c r="BE55" s="945"/>
      <c r="BF55" s="945"/>
      <c r="BG55" s="945"/>
      <c r="BH55" s="945"/>
      <c r="BI55" s="945"/>
      <c r="BJ55" s="945"/>
      <c r="BK55" s="945"/>
      <c r="BL55" s="945"/>
      <c r="BM55" s="945"/>
      <c r="BN55" s="945"/>
      <c r="BO55" s="945"/>
      <c r="BP55" s="945"/>
      <c r="BQ55" s="945"/>
      <c r="BR55" s="945"/>
      <c r="BS55" s="945"/>
      <c r="BT55" s="945"/>
      <c r="BU55" s="945"/>
      <c r="BV55" s="945"/>
      <c r="BW55" s="945"/>
      <c r="BX55" s="945"/>
      <c r="BY55" s="945"/>
      <c r="BZ55" s="945"/>
      <c r="CA55" s="945"/>
      <c r="CB55" s="945"/>
      <c r="CC55" s="916"/>
      <c r="CD55" s="916"/>
      <c r="CE55" s="916"/>
      <c r="CF55" s="916"/>
      <c r="CG55" s="917"/>
      <c r="CH55" s="920"/>
      <c r="CI55" s="921"/>
    </row>
    <row r="56" spans="1:87" ht="6" customHeight="1">
      <c r="A56" s="997"/>
      <c r="B56" s="998"/>
      <c r="C56" s="998"/>
      <c r="D56" s="999"/>
      <c r="E56" s="1014"/>
      <c r="F56" s="1015"/>
      <c r="G56" s="1016"/>
      <c r="H56" s="916"/>
      <c r="I56" s="916"/>
      <c r="J56" s="916"/>
      <c r="K56" s="916"/>
      <c r="L56" s="916"/>
      <c r="M56" s="916"/>
      <c r="N56" s="916"/>
      <c r="O56" s="916"/>
      <c r="P56" s="916"/>
      <c r="Q56" s="916"/>
      <c r="R56" s="916"/>
      <c r="S56" s="916"/>
      <c r="T56" s="916"/>
      <c r="U56" s="916"/>
      <c r="V56" s="916"/>
      <c r="W56" s="916"/>
      <c r="X56" s="916"/>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5"/>
      <c r="AY56" s="945"/>
      <c r="AZ56" s="945"/>
      <c r="BA56" s="945"/>
      <c r="BB56" s="945"/>
      <c r="BC56" s="945"/>
      <c r="BD56" s="945"/>
      <c r="BE56" s="945"/>
      <c r="BF56" s="945"/>
      <c r="BG56" s="945"/>
      <c r="BH56" s="945"/>
      <c r="BI56" s="945"/>
      <c r="BJ56" s="945"/>
      <c r="BK56" s="945"/>
      <c r="BL56" s="945"/>
      <c r="BM56" s="945"/>
      <c r="BN56" s="945"/>
      <c r="BO56" s="945"/>
      <c r="BP56" s="945"/>
      <c r="BQ56" s="945"/>
      <c r="BR56" s="945"/>
      <c r="BS56" s="945"/>
      <c r="BT56" s="945"/>
      <c r="BU56" s="945"/>
      <c r="BV56" s="945"/>
      <c r="BW56" s="945"/>
      <c r="BX56" s="945"/>
      <c r="BY56" s="945"/>
      <c r="BZ56" s="945"/>
      <c r="CA56" s="945"/>
      <c r="CB56" s="945"/>
      <c r="CC56" s="916"/>
      <c r="CD56" s="916"/>
      <c r="CE56" s="916"/>
      <c r="CF56" s="916"/>
      <c r="CG56" s="917"/>
      <c r="CH56" s="920" t="s">
        <v>229</v>
      </c>
      <c r="CI56" s="921"/>
    </row>
    <row r="57" spans="1:87" ht="6" customHeight="1">
      <c r="A57" s="997"/>
      <c r="B57" s="998"/>
      <c r="C57" s="998"/>
      <c r="D57" s="999"/>
      <c r="E57" s="1014"/>
      <c r="F57" s="1015"/>
      <c r="G57" s="1016"/>
      <c r="H57" s="916"/>
      <c r="I57" s="916"/>
      <c r="J57" s="916"/>
      <c r="K57" s="916"/>
      <c r="L57" s="916"/>
      <c r="M57" s="916"/>
      <c r="N57" s="916"/>
      <c r="O57" s="916"/>
      <c r="P57" s="916"/>
      <c r="Q57" s="916"/>
      <c r="R57" s="916"/>
      <c r="S57" s="916"/>
      <c r="T57" s="916"/>
      <c r="U57" s="916"/>
      <c r="V57" s="916"/>
      <c r="W57" s="916"/>
      <c r="X57" s="916"/>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5"/>
      <c r="AY57" s="945"/>
      <c r="AZ57" s="945"/>
      <c r="BA57" s="945"/>
      <c r="BB57" s="945"/>
      <c r="BC57" s="945"/>
      <c r="BD57" s="945"/>
      <c r="BE57" s="945"/>
      <c r="BF57" s="945"/>
      <c r="BG57" s="945"/>
      <c r="BH57" s="945"/>
      <c r="BI57" s="945"/>
      <c r="BJ57" s="945"/>
      <c r="BK57" s="945"/>
      <c r="BL57" s="945"/>
      <c r="BM57" s="945"/>
      <c r="BN57" s="945"/>
      <c r="BO57" s="945"/>
      <c r="BP57" s="945"/>
      <c r="BQ57" s="945"/>
      <c r="BR57" s="945"/>
      <c r="BS57" s="945"/>
      <c r="BT57" s="945"/>
      <c r="BU57" s="945"/>
      <c r="BV57" s="945"/>
      <c r="BW57" s="945"/>
      <c r="BX57" s="945"/>
      <c r="BY57" s="945"/>
      <c r="BZ57" s="945"/>
      <c r="CA57" s="945"/>
      <c r="CB57" s="945"/>
      <c r="CC57" s="916"/>
      <c r="CD57" s="916"/>
      <c r="CE57" s="916"/>
      <c r="CF57" s="916"/>
      <c r="CG57" s="917"/>
      <c r="CH57" s="920"/>
      <c r="CI57" s="921"/>
    </row>
    <row r="58" spans="1:87" ht="6" customHeight="1">
      <c r="A58" s="997"/>
      <c r="B58" s="998"/>
      <c r="C58" s="998"/>
      <c r="D58" s="999"/>
      <c r="E58" s="1014"/>
      <c r="F58" s="1015"/>
      <c r="G58" s="1016"/>
      <c r="H58" s="916"/>
      <c r="I58" s="916"/>
      <c r="J58" s="916"/>
      <c r="K58" s="916"/>
      <c r="L58" s="916"/>
      <c r="M58" s="916"/>
      <c r="N58" s="916"/>
      <c r="O58" s="916"/>
      <c r="P58" s="916"/>
      <c r="Q58" s="916"/>
      <c r="R58" s="916"/>
      <c r="S58" s="916"/>
      <c r="T58" s="916"/>
      <c r="U58" s="916"/>
      <c r="V58" s="916"/>
      <c r="W58" s="916"/>
      <c r="X58" s="916"/>
      <c r="Y58" s="945"/>
      <c r="Z58" s="945"/>
      <c r="AA58" s="945"/>
      <c r="AB58" s="945"/>
      <c r="AC58" s="945"/>
      <c r="AD58" s="945"/>
      <c r="AE58" s="945"/>
      <c r="AF58" s="945"/>
      <c r="AG58" s="945"/>
      <c r="AH58" s="945"/>
      <c r="AI58" s="945"/>
      <c r="AJ58" s="945"/>
      <c r="AK58" s="945"/>
      <c r="AL58" s="945"/>
      <c r="AM58" s="945"/>
      <c r="AN58" s="945"/>
      <c r="AO58" s="945"/>
      <c r="AP58" s="945"/>
      <c r="AQ58" s="945"/>
      <c r="AR58" s="945"/>
      <c r="AS58" s="945"/>
      <c r="AT58" s="945"/>
      <c r="AU58" s="945"/>
      <c r="AV58" s="945"/>
      <c r="AW58" s="945"/>
      <c r="AX58" s="945"/>
      <c r="AY58" s="945"/>
      <c r="AZ58" s="945"/>
      <c r="BA58" s="945"/>
      <c r="BB58" s="945"/>
      <c r="BC58" s="945"/>
      <c r="BD58" s="945"/>
      <c r="BE58" s="945"/>
      <c r="BF58" s="945"/>
      <c r="BG58" s="945"/>
      <c r="BH58" s="945"/>
      <c r="BI58" s="945"/>
      <c r="BJ58" s="945"/>
      <c r="BK58" s="945"/>
      <c r="BL58" s="945"/>
      <c r="BM58" s="945"/>
      <c r="BN58" s="945"/>
      <c r="BO58" s="945"/>
      <c r="BP58" s="945"/>
      <c r="BQ58" s="945"/>
      <c r="BR58" s="945"/>
      <c r="BS58" s="945"/>
      <c r="BT58" s="945"/>
      <c r="BU58" s="945"/>
      <c r="BV58" s="945"/>
      <c r="BW58" s="945"/>
      <c r="BX58" s="945"/>
      <c r="BY58" s="945"/>
      <c r="BZ58" s="945"/>
      <c r="CA58" s="945"/>
      <c r="CB58" s="945"/>
      <c r="CC58" s="916"/>
      <c r="CD58" s="916"/>
      <c r="CE58" s="916"/>
      <c r="CF58" s="916"/>
      <c r="CG58" s="917"/>
      <c r="CH58" s="920"/>
      <c r="CI58" s="921"/>
    </row>
    <row r="59" spans="1:87" ht="6" customHeight="1">
      <c r="A59" s="997"/>
      <c r="B59" s="998"/>
      <c r="C59" s="998"/>
      <c r="D59" s="999"/>
      <c r="E59" s="1014"/>
      <c r="F59" s="1015"/>
      <c r="G59" s="1016"/>
      <c r="H59" s="916"/>
      <c r="I59" s="916"/>
      <c r="J59" s="916"/>
      <c r="K59" s="916"/>
      <c r="L59" s="916"/>
      <c r="M59" s="916"/>
      <c r="N59" s="916"/>
      <c r="O59" s="916"/>
      <c r="P59" s="916"/>
      <c r="Q59" s="916"/>
      <c r="R59" s="916"/>
      <c r="S59" s="916"/>
      <c r="T59" s="916"/>
      <c r="U59" s="916"/>
      <c r="V59" s="916"/>
      <c r="W59" s="916"/>
      <c r="X59" s="916"/>
      <c r="Y59" s="945"/>
      <c r="Z59" s="945"/>
      <c r="AA59" s="945"/>
      <c r="AB59" s="945"/>
      <c r="AC59" s="945"/>
      <c r="AD59" s="945"/>
      <c r="AE59" s="945"/>
      <c r="AF59" s="945"/>
      <c r="AG59" s="945"/>
      <c r="AH59" s="945"/>
      <c r="AI59" s="945"/>
      <c r="AJ59" s="945"/>
      <c r="AK59" s="945"/>
      <c r="AL59" s="945"/>
      <c r="AM59" s="945"/>
      <c r="AN59" s="945"/>
      <c r="AO59" s="945"/>
      <c r="AP59" s="945"/>
      <c r="AQ59" s="945"/>
      <c r="AR59" s="945"/>
      <c r="AS59" s="945"/>
      <c r="AT59" s="945"/>
      <c r="AU59" s="945"/>
      <c r="AV59" s="945"/>
      <c r="AW59" s="945"/>
      <c r="AX59" s="945"/>
      <c r="AY59" s="945"/>
      <c r="AZ59" s="945"/>
      <c r="BA59" s="945"/>
      <c r="BB59" s="945"/>
      <c r="BC59" s="945"/>
      <c r="BD59" s="945"/>
      <c r="BE59" s="945"/>
      <c r="BF59" s="945"/>
      <c r="BG59" s="945"/>
      <c r="BH59" s="945"/>
      <c r="BI59" s="945"/>
      <c r="BJ59" s="945"/>
      <c r="BK59" s="945"/>
      <c r="BL59" s="945"/>
      <c r="BM59" s="945"/>
      <c r="BN59" s="945"/>
      <c r="BO59" s="945"/>
      <c r="BP59" s="945"/>
      <c r="BQ59" s="945"/>
      <c r="BR59" s="945"/>
      <c r="BS59" s="945"/>
      <c r="BT59" s="945"/>
      <c r="BU59" s="945"/>
      <c r="BV59" s="945"/>
      <c r="BW59" s="945"/>
      <c r="BX59" s="945"/>
      <c r="BY59" s="945"/>
      <c r="BZ59" s="945"/>
      <c r="CA59" s="945"/>
      <c r="CB59" s="945"/>
      <c r="CC59" s="916"/>
      <c r="CD59" s="916"/>
      <c r="CE59" s="916"/>
      <c r="CF59" s="916"/>
      <c r="CG59" s="917"/>
      <c r="CH59" s="920" t="s">
        <v>229</v>
      </c>
      <c r="CI59" s="921"/>
    </row>
    <row r="60" spans="1:87" ht="6" customHeight="1">
      <c r="A60" s="997"/>
      <c r="B60" s="998"/>
      <c r="C60" s="998"/>
      <c r="D60" s="999"/>
      <c r="E60" s="1014"/>
      <c r="F60" s="1015"/>
      <c r="G60" s="1016"/>
      <c r="H60" s="916"/>
      <c r="I60" s="916"/>
      <c r="J60" s="916"/>
      <c r="K60" s="916"/>
      <c r="L60" s="916"/>
      <c r="M60" s="916"/>
      <c r="N60" s="916"/>
      <c r="O60" s="916"/>
      <c r="P60" s="916"/>
      <c r="Q60" s="916"/>
      <c r="R60" s="916"/>
      <c r="S60" s="916"/>
      <c r="T60" s="916"/>
      <c r="U60" s="916"/>
      <c r="V60" s="916"/>
      <c r="W60" s="916"/>
      <c r="X60" s="916"/>
      <c r="Y60" s="945"/>
      <c r="Z60" s="945"/>
      <c r="AA60" s="945"/>
      <c r="AB60" s="945"/>
      <c r="AC60" s="945"/>
      <c r="AD60" s="945"/>
      <c r="AE60" s="945"/>
      <c r="AF60" s="945"/>
      <c r="AG60" s="945"/>
      <c r="AH60" s="945"/>
      <c r="AI60" s="945"/>
      <c r="AJ60" s="945"/>
      <c r="AK60" s="945"/>
      <c r="AL60" s="945"/>
      <c r="AM60" s="945"/>
      <c r="AN60" s="945"/>
      <c r="AO60" s="945"/>
      <c r="AP60" s="945"/>
      <c r="AQ60" s="945"/>
      <c r="AR60" s="945"/>
      <c r="AS60" s="945"/>
      <c r="AT60" s="945"/>
      <c r="AU60" s="945"/>
      <c r="AV60" s="945"/>
      <c r="AW60" s="945"/>
      <c r="AX60" s="945"/>
      <c r="AY60" s="945"/>
      <c r="AZ60" s="945"/>
      <c r="BA60" s="945"/>
      <c r="BB60" s="945"/>
      <c r="BC60" s="945"/>
      <c r="BD60" s="945"/>
      <c r="BE60" s="945"/>
      <c r="BF60" s="945"/>
      <c r="BG60" s="945"/>
      <c r="BH60" s="945"/>
      <c r="BI60" s="945"/>
      <c r="BJ60" s="945"/>
      <c r="BK60" s="945"/>
      <c r="BL60" s="945"/>
      <c r="BM60" s="945"/>
      <c r="BN60" s="945"/>
      <c r="BO60" s="945"/>
      <c r="BP60" s="945"/>
      <c r="BQ60" s="945"/>
      <c r="BR60" s="945"/>
      <c r="BS60" s="945"/>
      <c r="BT60" s="945"/>
      <c r="BU60" s="945"/>
      <c r="BV60" s="945"/>
      <c r="BW60" s="945"/>
      <c r="BX60" s="945"/>
      <c r="BY60" s="945"/>
      <c r="BZ60" s="945"/>
      <c r="CA60" s="945"/>
      <c r="CB60" s="945"/>
      <c r="CC60" s="916"/>
      <c r="CD60" s="916"/>
      <c r="CE60" s="916"/>
      <c r="CF60" s="916"/>
      <c r="CG60" s="917"/>
      <c r="CH60" s="920"/>
      <c r="CI60" s="921"/>
    </row>
    <row r="61" spans="1:87" ht="6" customHeight="1">
      <c r="A61" s="997"/>
      <c r="B61" s="998"/>
      <c r="C61" s="998"/>
      <c r="D61" s="999"/>
      <c r="E61" s="1014"/>
      <c r="F61" s="1015"/>
      <c r="G61" s="1016"/>
      <c r="H61" s="916"/>
      <c r="I61" s="916"/>
      <c r="J61" s="916"/>
      <c r="K61" s="916"/>
      <c r="L61" s="916"/>
      <c r="M61" s="916"/>
      <c r="N61" s="916"/>
      <c r="O61" s="916"/>
      <c r="P61" s="916"/>
      <c r="Q61" s="916"/>
      <c r="R61" s="916"/>
      <c r="S61" s="916"/>
      <c r="T61" s="916"/>
      <c r="U61" s="916"/>
      <c r="V61" s="916"/>
      <c r="W61" s="916"/>
      <c r="X61" s="916"/>
      <c r="Y61" s="945"/>
      <c r="Z61" s="945"/>
      <c r="AA61" s="945"/>
      <c r="AB61" s="945"/>
      <c r="AC61" s="945"/>
      <c r="AD61" s="945"/>
      <c r="AE61" s="945"/>
      <c r="AF61" s="945"/>
      <c r="AG61" s="945"/>
      <c r="AH61" s="945"/>
      <c r="AI61" s="945"/>
      <c r="AJ61" s="945"/>
      <c r="AK61" s="945"/>
      <c r="AL61" s="945"/>
      <c r="AM61" s="945"/>
      <c r="AN61" s="945"/>
      <c r="AO61" s="945"/>
      <c r="AP61" s="945"/>
      <c r="AQ61" s="945"/>
      <c r="AR61" s="945"/>
      <c r="AS61" s="945"/>
      <c r="AT61" s="945"/>
      <c r="AU61" s="945"/>
      <c r="AV61" s="945"/>
      <c r="AW61" s="945"/>
      <c r="AX61" s="945"/>
      <c r="AY61" s="945"/>
      <c r="AZ61" s="945"/>
      <c r="BA61" s="945"/>
      <c r="BB61" s="945"/>
      <c r="BC61" s="945"/>
      <c r="BD61" s="945"/>
      <c r="BE61" s="945"/>
      <c r="BF61" s="945"/>
      <c r="BG61" s="945"/>
      <c r="BH61" s="945"/>
      <c r="BI61" s="945"/>
      <c r="BJ61" s="945"/>
      <c r="BK61" s="945"/>
      <c r="BL61" s="945"/>
      <c r="BM61" s="945"/>
      <c r="BN61" s="945"/>
      <c r="BO61" s="945"/>
      <c r="BP61" s="945"/>
      <c r="BQ61" s="945"/>
      <c r="BR61" s="945"/>
      <c r="BS61" s="945"/>
      <c r="BT61" s="945"/>
      <c r="BU61" s="945"/>
      <c r="BV61" s="945"/>
      <c r="BW61" s="945"/>
      <c r="BX61" s="945"/>
      <c r="BY61" s="945"/>
      <c r="BZ61" s="945"/>
      <c r="CA61" s="945"/>
      <c r="CB61" s="945"/>
      <c r="CC61" s="916"/>
      <c r="CD61" s="916"/>
      <c r="CE61" s="916"/>
      <c r="CF61" s="916"/>
      <c r="CG61" s="917"/>
      <c r="CH61" s="920"/>
      <c r="CI61" s="921"/>
    </row>
    <row r="62" spans="1:87" ht="6" customHeight="1">
      <c r="A62" s="997"/>
      <c r="B62" s="998"/>
      <c r="C62" s="998"/>
      <c r="D62" s="999"/>
      <c r="E62" s="1017"/>
      <c r="F62" s="1018"/>
      <c r="G62" s="1019"/>
      <c r="H62" s="916"/>
      <c r="I62" s="916"/>
      <c r="J62" s="916"/>
      <c r="K62" s="916"/>
      <c r="L62" s="916"/>
      <c r="M62" s="916"/>
      <c r="N62" s="916"/>
      <c r="O62" s="916"/>
      <c r="P62" s="916"/>
      <c r="Q62" s="916"/>
      <c r="R62" s="916"/>
      <c r="S62" s="916"/>
      <c r="T62" s="916"/>
      <c r="U62" s="916"/>
      <c r="V62" s="916"/>
      <c r="W62" s="916"/>
      <c r="X62" s="916"/>
      <c r="Y62" s="945"/>
      <c r="Z62" s="945"/>
      <c r="AA62" s="945"/>
      <c r="AB62" s="945"/>
      <c r="AC62" s="945"/>
      <c r="AD62" s="945"/>
      <c r="AE62" s="945"/>
      <c r="AF62" s="945"/>
      <c r="AG62" s="945"/>
      <c r="AH62" s="945"/>
      <c r="AI62" s="945"/>
      <c r="AJ62" s="945"/>
      <c r="AK62" s="945"/>
      <c r="AL62" s="945"/>
      <c r="AM62" s="945"/>
      <c r="AN62" s="945"/>
      <c r="AO62" s="945"/>
      <c r="AP62" s="945"/>
      <c r="AQ62" s="945"/>
      <c r="AR62" s="945"/>
      <c r="AS62" s="945"/>
      <c r="AT62" s="945"/>
      <c r="AU62" s="945"/>
      <c r="AV62" s="945"/>
      <c r="AW62" s="945"/>
      <c r="AX62" s="945"/>
      <c r="AY62" s="945"/>
      <c r="AZ62" s="945"/>
      <c r="BA62" s="945"/>
      <c r="BB62" s="945"/>
      <c r="BC62" s="945"/>
      <c r="BD62" s="945"/>
      <c r="BE62" s="945"/>
      <c r="BF62" s="945"/>
      <c r="BG62" s="945"/>
      <c r="BH62" s="945"/>
      <c r="BI62" s="945"/>
      <c r="BJ62" s="945"/>
      <c r="BK62" s="945"/>
      <c r="BL62" s="945"/>
      <c r="BM62" s="945"/>
      <c r="BN62" s="945"/>
      <c r="BO62" s="945"/>
      <c r="BP62" s="945"/>
      <c r="BQ62" s="945"/>
      <c r="BR62" s="945"/>
      <c r="BS62" s="945"/>
      <c r="BT62" s="945"/>
      <c r="BU62" s="945"/>
      <c r="BV62" s="945"/>
      <c r="BW62" s="945"/>
      <c r="BX62" s="945"/>
      <c r="BY62" s="945"/>
      <c r="BZ62" s="945"/>
      <c r="CA62" s="945"/>
      <c r="CB62" s="945"/>
      <c r="CC62" s="916"/>
      <c r="CD62" s="916"/>
      <c r="CE62" s="916"/>
      <c r="CF62" s="916"/>
      <c r="CG62" s="917"/>
      <c r="CH62" s="920" t="s">
        <v>229</v>
      </c>
      <c r="CI62" s="921"/>
    </row>
    <row r="63" spans="1:87" ht="6" customHeight="1">
      <c r="A63" s="997"/>
      <c r="B63" s="998"/>
      <c r="C63" s="998"/>
      <c r="D63" s="999"/>
      <c r="E63" s="1017"/>
      <c r="F63" s="1018"/>
      <c r="G63" s="1019"/>
      <c r="H63" s="916"/>
      <c r="I63" s="916"/>
      <c r="J63" s="916"/>
      <c r="K63" s="916"/>
      <c r="L63" s="916"/>
      <c r="M63" s="916"/>
      <c r="N63" s="916"/>
      <c r="O63" s="916"/>
      <c r="P63" s="916"/>
      <c r="Q63" s="916"/>
      <c r="R63" s="916"/>
      <c r="S63" s="916"/>
      <c r="T63" s="916"/>
      <c r="U63" s="916"/>
      <c r="V63" s="916"/>
      <c r="W63" s="916"/>
      <c r="X63" s="916"/>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5"/>
      <c r="AY63" s="945"/>
      <c r="AZ63" s="945"/>
      <c r="BA63" s="945"/>
      <c r="BB63" s="945"/>
      <c r="BC63" s="945"/>
      <c r="BD63" s="945"/>
      <c r="BE63" s="945"/>
      <c r="BF63" s="945"/>
      <c r="BG63" s="945"/>
      <c r="BH63" s="945"/>
      <c r="BI63" s="945"/>
      <c r="BJ63" s="945"/>
      <c r="BK63" s="945"/>
      <c r="BL63" s="945"/>
      <c r="BM63" s="945"/>
      <c r="BN63" s="945"/>
      <c r="BO63" s="945"/>
      <c r="BP63" s="945"/>
      <c r="BQ63" s="945"/>
      <c r="BR63" s="945"/>
      <c r="BS63" s="945"/>
      <c r="BT63" s="945"/>
      <c r="BU63" s="945"/>
      <c r="BV63" s="945"/>
      <c r="BW63" s="945"/>
      <c r="BX63" s="945"/>
      <c r="BY63" s="945"/>
      <c r="BZ63" s="945"/>
      <c r="CA63" s="945"/>
      <c r="CB63" s="945"/>
      <c r="CC63" s="916"/>
      <c r="CD63" s="916"/>
      <c r="CE63" s="916"/>
      <c r="CF63" s="916"/>
      <c r="CG63" s="917"/>
      <c r="CH63" s="920"/>
      <c r="CI63" s="921"/>
    </row>
    <row r="64" spans="1:87" ht="6" customHeight="1">
      <c r="A64" s="997"/>
      <c r="B64" s="998"/>
      <c r="C64" s="998"/>
      <c r="D64" s="999"/>
      <c r="E64" s="1017"/>
      <c r="F64" s="1018"/>
      <c r="G64" s="1019"/>
      <c r="H64" s="977"/>
      <c r="I64" s="977"/>
      <c r="J64" s="977"/>
      <c r="K64" s="977"/>
      <c r="L64" s="977"/>
      <c r="M64" s="977"/>
      <c r="N64" s="977"/>
      <c r="O64" s="977"/>
      <c r="P64" s="977"/>
      <c r="Q64" s="977"/>
      <c r="R64" s="977"/>
      <c r="S64" s="977"/>
      <c r="T64" s="977"/>
      <c r="U64" s="977"/>
      <c r="V64" s="977"/>
      <c r="W64" s="977"/>
      <c r="X64" s="977"/>
      <c r="Y64" s="978"/>
      <c r="Z64" s="978"/>
      <c r="AA64" s="978"/>
      <c r="AB64" s="978"/>
      <c r="AC64" s="978"/>
      <c r="AD64" s="978"/>
      <c r="AE64" s="978"/>
      <c r="AF64" s="978"/>
      <c r="AG64" s="978"/>
      <c r="AH64" s="978"/>
      <c r="AI64" s="978"/>
      <c r="AJ64" s="978"/>
      <c r="AK64" s="978"/>
      <c r="AL64" s="978"/>
      <c r="AM64" s="978"/>
      <c r="AN64" s="978"/>
      <c r="AO64" s="978"/>
      <c r="AP64" s="978"/>
      <c r="AQ64" s="978"/>
      <c r="AR64" s="978"/>
      <c r="AS64" s="978"/>
      <c r="AT64" s="978"/>
      <c r="AU64" s="978"/>
      <c r="AV64" s="978"/>
      <c r="AW64" s="978"/>
      <c r="AX64" s="978"/>
      <c r="AY64" s="978"/>
      <c r="AZ64" s="978"/>
      <c r="BA64" s="978"/>
      <c r="BB64" s="978"/>
      <c r="BC64" s="978"/>
      <c r="BD64" s="978"/>
      <c r="BE64" s="978"/>
      <c r="BF64" s="978"/>
      <c r="BG64" s="978"/>
      <c r="BH64" s="978"/>
      <c r="BI64" s="978"/>
      <c r="BJ64" s="978"/>
      <c r="BK64" s="978"/>
      <c r="BL64" s="978"/>
      <c r="BM64" s="978"/>
      <c r="BN64" s="978"/>
      <c r="BO64" s="978"/>
      <c r="BP64" s="978"/>
      <c r="BQ64" s="978"/>
      <c r="BR64" s="978"/>
      <c r="BS64" s="978"/>
      <c r="BT64" s="978"/>
      <c r="BU64" s="978"/>
      <c r="BV64" s="978"/>
      <c r="BW64" s="978"/>
      <c r="BX64" s="978"/>
      <c r="BY64" s="978"/>
      <c r="BZ64" s="978"/>
      <c r="CA64" s="978"/>
      <c r="CB64" s="978"/>
      <c r="CC64" s="977"/>
      <c r="CD64" s="977"/>
      <c r="CE64" s="977"/>
      <c r="CF64" s="977"/>
      <c r="CG64" s="979"/>
      <c r="CH64" s="980"/>
      <c r="CI64" s="981"/>
    </row>
    <row r="65" spans="1:87" ht="6" customHeight="1">
      <c r="A65" s="997"/>
      <c r="B65" s="998"/>
      <c r="C65" s="998"/>
      <c r="D65" s="999"/>
      <c r="E65" s="1017"/>
      <c r="F65" s="1018"/>
      <c r="G65" s="1019"/>
      <c r="H65" s="946" t="s">
        <v>397</v>
      </c>
      <c r="I65" s="947"/>
      <c r="J65" s="947"/>
      <c r="K65" s="947"/>
      <c r="L65" s="947"/>
      <c r="M65" s="947"/>
      <c r="N65" s="947"/>
      <c r="O65" s="947"/>
      <c r="P65" s="947"/>
      <c r="Q65" s="947"/>
      <c r="R65" s="947"/>
      <c r="S65" s="947"/>
      <c r="T65" s="947"/>
      <c r="U65" s="947"/>
      <c r="V65" s="947"/>
      <c r="W65" s="947"/>
      <c r="X65" s="947"/>
      <c r="Y65" s="947"/>
      <c r="Z65" s="947"/>
      <c r="AA65" s="947"/>
      <c r="AB65" s="947"/>
      <c r="AC65" s="947"/>
      <c r="AD65" s="947"/>
      <c r="AE65" s="947"/>
      <c r="AF65" s="947"/>
      <c r="AG65" s="947"/>
      <c r="AH65" s="947"/>
      <c r="AI65" s="947"/>
      <c r="AJ65" s="947"/>
      <c r="AK65" s="947"/>
      <c r="AL65" s="947"/>
      <c r="AM65" s="947"/>
      <c r="AN65" s="947"/>
      <c r="AO65" s="947"/>
      <c r="AP65" s="947"/>
      <c r="AQ65" s="947"/>
      <c r="AR65" s="947"/>
      <c r="AS65" s="947"/>
      <c r="AT65" s="947"/>
      <c r="AU65" s="947"/>
      <c r="AV65" s="947"/>
      <c r="AW65" s="947"/>
      <c r="AX65" s="947"/>
      <c r="AY65" s="947"/>
      <c r="AZ65" s="947"/>
      <c r="BA65" s="947"/>
      <c r="BB65" s="947"/>
      <c r="BC65" s="947"/>
      <c r="BD65" s="947"/>
      <c r="BE65" s="947"/>
      <c r="BF65" s="947"/>
      <c r="BG65" s="947"/>
      <c r="BH65" s="947"/>
      <c r="BI65" s="947"/>
      <c r="BJ65" s="947"/>
      <c r="BK65" s="947"/>
      <c r="BL65" s="947"/>
      <c r="BM65" s="947"/>
      <c r="BN65" s="947"/>
      <c r="BO65" s="947"/>
      <c r="BP65" s="947"/>
      <c r="BQ65" s="947"/>
      <c r="BR65" s="947"/>
      <c r="BS65" s="947"/>
      <c r="BT65" s="947"/>
      <c r="BU65" s="947"/>
      <c r="BV65" s="947"/>
      <c r="BW65" s="947"/>
      <c r="BX65" s="947"/>
      <c r="BY65" s="947"/>
      <c r="BZ65" s="947"/>
      <c r="CA65" s="947"/>
      <c r="CB65" s="948"/>
      <c r="CC65" s="955"/>
      <c r="CD65" s="955"/>
      <c r="CE65" s="955"/>
      <c r="CF65" s="955"/>
      <c r="CG65" s="956"/>
      <c r="CH65" s="961" t="s">
        <v>229</v>
      </c>
      <c r="CI65" s="962"/>
    </row>
    <row r="66" spans="1:87" ht="6" customHeight="1">
      <c r="A66" s="997"/>
      <c r="B66" s="998"/>
      <c r="C66" s="998"/>
      <c r="D66" s="999"/>
      <c r="E66" s="1017"/>
      <c r="F66" s="1018"/>
      <c r="G66" s="1019"/>
      <c r="H66" s="949"/>
      <c r="I66" s="950"/>
      <c r="J66" s="950"/>
      <c r="K66" s="950"/>
      <c r="L66" s="950"/>
      <c r="M66" s="950"/>
      <c r="N66" s="950"/>
      <c r="O66" s="950"/>
      <c r="P66" s="950"/>
      <c r="Q66" s="950"/>
      <c r="R66" s="950"/>
      <c r="S66" s="950"/>
      <c r="T66" s="950"/>
      <c r="U66" s="950"/>
      <c r="V66" s="950"/>
      <c r="W66" s="950"/>
      <c r="X66" s="950"/>
      <c r="Y66" s="950"/>
      <c r="Z66" s="950"/>
      <c r="AA66" s="950"/>
      <c r="AB66" s="950"/>
      <c r="AC66" s="950"/>
      <c r="AD66" s="950"/>
      <c r="AE66" s="950"/>
      <c r="AF66" s="950"/>
      <c r="AG66" s="950"/>
      <c r="AH66" s="950"/>
      <c r="AI66" s="950"/>
      <c r="AJ66" s="950"/>
      <c r="AK66" s="950"/>
      <c r="AL66" s="950"/>
      <c r="AM66" s="950"/>
      <c r="AN66" s="950"/>
      <c r="AO66" s="950"/>
      <c r="AP66" s="950"/>
      <c r="AQ66" s="950"/>
      <c r="AR66" s="950"/>
      <c r="AS66" s="950"/>
      <c r="AT66" s="950"/>
      <c r="AU66" s="950"/>
      <c r="AV66" s="950"/>
      <c r="AW66" s="950"/>
      <c r="AX66" s="950"/>
      <c r="AY66" s="950"/>
      <c r="AZ66" s="950"/>
      <c r="BA66" s="950"/>
      <c r="BB66" s="950"/>
      <c r="BC66" s="950"/>
      <c r="BD66" s="950"/>
      <c r="BE66" s="950"/>
      <c r="BF66" s="950"/>
      <c r="BG66" s="950"/>
      <c r="BH66" s="950"/>
      <c r="BI66" s="950"/>
      <c r="BJ66" s="950"/>
      <c r="BK66" s="950"/>
      <c r="BL66" s="950"/>
      <c r="BM66" s="950"/>
      <c r="BN66" s="950"/>
      <c r="BO66" s="950"/>
      <c r="BP66" s="950"/>
      <c r="BQ66" s="950"/>
      <c r="BR66" s="950"/>
      <c r="BS66" s="950"/>
      <c r="BT66" s="950"/>
      <c r="BU66" s="950"/>
      <c r="BV66" s="950"/>
      <c r="BW66" s="950"/>
      <c r="BX66" s="950"/>
      <c r="BY66" s="950"/>
      <c r="BZ66" s="950"/>
      <c r="CA66" s="950"/>
      <c r="CB66" s="951"/>
      <c r="CC66" s="957"/>
      <c r="CD66" s="957"/>
      <c r="CE66" s="957"/>
      <c r="CF66" s="957"/>
      <c r="CG66" s="958"/>
      <c r="CH66" s="963"/>
      <c r="CI66" s="964"/>
    </row>
    <row r="67" spans="1:87" ht="6" customHeight="1">
      <c r="A67" s="997"/>
      <c r="B67" s="998"/>
      <c r="C67" s="998"/>
      <c r="D67" s="999"/>
      <c r="E67" s="1020"/>
      <c r="F67" s="1021"/>
      <c r="G67" s="1022"/>
      <c r="H67" s="952"/>
      <c r="I67" s="953"/>
      <c r="J67" s="953"/>
      <c r="K67" s="953"/>
      <c r="L67" s="953"/>
      <c r="M67" s="953"/>
      <c r="N67" s="953"/>
      <c r="O67" s="953"/>
      <c r="P67" s="953"/>
      <c r="Q67" s="953"/>
      <c r="R67" s="953"/>
      <c r="S67" s="953"/>
      <c r="T67" s="953"/>
      <c r="U67" s="953"/>
      <c r="V67" s="953"/>
      <c r="W67" s="953"/>
      <c r="X67" s="953"/>
      <c r="Y67" s="953"/>
      <c r="Z67" s="953"/>
      <c r="AA67" s="953"/>
      <c r="AB67" s="953"/>
      <c r="AC67" s="953"/>
      <c r="AD67" s="953"/>
      <c r="AE67" s="953"/>
      <c r="AF67" s="953"/>
      <c r="AG67" s="953"/>
      <c r="AH67" s="953"/>
      <c r="AI67" s="953"/>
      <c r="AJ67" s="953"/>
      <c r="AK67" s="953"/>
      <c r="AL67" s="953"/>
      <c r="AM67" s="953"/>
      <c r="AN67" s="953"/>
      <c r="AO67" s="953"/>
      <c r="AP67" s="953"/>
      <c r="AQ67" s="953"/>
      <c r="AR67" s="953"/>
      <c r="AS67" s="953"/>
      <c r="AT67" s="953"/>
      <c r="AU67" s="953"/>
      <c r="AV67" s="953"/>
      <c r="AW67" s="953"/>
      <c r="AX67" s="953"/>
      <c r="AY67" s="953"/>
      <c r="AZ67" s="953"/>
      <c r="BA67" s="953"/>
      <c r="BB67" s="953"/>
      <c r="BC67" s="953"/>
      <c r="BD67" s="953"/>
      <c r="BE67" s="953"/>
      <c r="BF67" s="953"/>
      <c r="BG67" s="953"/>
      <c r="BH67" s="953"/>
      <c r="BI67" s="953"/>
      <c r="BJ67" s="953"/>
      <c r="BK67" s="953"/>
      <c r="BL67" s="953"/>
      <c r="BM67" s="953"/>
      <c r="BN67" s="953"/>
      <c r="BO67" s="953"/>
      <c r="BP67" s="953"/>
      <c r="BQ67" s="953"/>
      <c r="BR67" s="953"/>
      <c r="BS67" s="953"/>
      <c r="BT67" s="953"/>
      <c r="BU67" s="953"/>
      <c r="BV67" s="953"/>
      <c r="BW67" s="953"/>
      <c r="BX67" s="953"/>
      <c r="BY67" s="953"/>
      <c r="BZ67" s="953"/>
      <c r="CA67" s="953"/>
      <c r="CB67" s="954"/>
      <c r="CC67" s="959"/>
      <c r="CD67" s="959"/>
      <c r="CE67" s="959"/>
      <c r="CF67" s="959"/>
      <c r="CG67" s="960"/>
      <c r="CH67" s="965"/>
      <c r="CI67" s="966"/>
    </row>
    <row r="68" spans="1:87" ht="6" customHeight="1">
      <c r="A68" s="997"/>
      <c r="B68" s="998"/>
      <c r="C68" s="998"/>
      <c r="D68" s="999"/>
      <c r="E68" s="967" t="s">
        <v>228</v>
      </c>
      <c r="F68" s="967"/>
      <c r="G68" s="967"/>
      <c r="H68" s="970"/>
      <c r="I68" s="970"/>
      <c r="J68" s="970"/>
      <c r="K68" s="970"/>
      <c r="L68" s="970"/>
      <c r="M68" s="970"/>
      <c r="N68" s="970"/>
      <c r="O68" s="970"/>
      <c r="P68" s="970"/>
      <c r="Q68" s="970"/>
      <c r="R68" s="970"/>
      <c r="S68" s="970"/>
      <c r="T68" s="970"/>
      <c r="U68" s="970"/>
      <c r="V68" s="970"/>
      <c r="W68" s="970"/>
      <c r="X68" s="970"/>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6"/>
      <c r="BA68" s="976"/>
      <c r="BB68" s="976"/>
      <c r="BC68" s="976"/>
      <c r="BD68" s="976"/>
      <c r="BE68" s="976"/>
      <c r="BF68" s="976"/>
      <c r="BG68" s="976"/>
      <c r="BH68" s="976"/>
      <c r="BI68" s="976"/>
      <c r="BJ68" s="976"/>
      <c r="BK68" s="976"/>
      <c r="BL68" s="976"/>
      <c r="BM68" s="976"/>
      <c r="BN68" s="976"/>
      <c r="BO68" s="976"/>
      <c r="BP68" s="976"/>
      <c r="BQ68" s="976"/>
      <c r="BR68" s="976"/>
      <c r="BS68" s="976"/>
      <c r="BT68" s="976"/>
      <c r="BU68" s="976"/>
      <c r="BV68" s="976"/>
      <c r="BW68" s="976"/>
      <c r="BX68" s="976"/>
      <c r="BY68" s="976"/>
      <c r="BZ68" s="976"/>
      <c r="CA68" s="976"/>
      <c r="CB68" s="976"/>
      <c r="CC68" s="970"/>
      <c r="CD68" s="970"/>
      <c r="CE68" s="970"/>
      <c r="CF68" s="970"/>
      <c r="CG68" s="972"/>
      <c r="CH68" s="973" t="s">
        <v>229</v>
      </c>
      <c r="CI68" s="974"/>
    </row>
    <row r="69" spans="1:87" ht="6" customHeight="1">
      <c r="A69" s="997"/>
      <c r="B69" s="998"/>
      <c r="C69" s="998"/>
      <c r="D69" s="999"/>
      <c r="E69" s="968"/>
      <c r="F69" s="968"/>
      <c r="G69" s="968"/>
      <c r="H69" s="916"/>
      <c r="I69" s="916"/>
      <c r="J69" s="916"/>
      <c r="K69" s="916"/>
      <c r="L69" s="916"/>
      <c r="M69" s="916"/>
      <c r="N69" s="916"/>
      <c r="O69" s="916"/>
      <c r="P69" s="916"/>
      <c r="Q69" s="916"/>
      <c r="R69" s="916"/>
      <c r="S69" s="916"/>
      <c r="T69" s="916"/>
      <c r="U69" s="916"/>
      <c r="V69" s="916"/>
      <c r="W69" s="916"/>
      <c r="X69" s="916"/>
      <c r="Y69" s="945"/>
      <c r="Z69" s="945"/>
      <c r="AA69" s="945"/>
      <c r="AB69" s="945"/>
      <c r="AC69" s="945"/>
      <c r="AD69" s="945"/>
      <c r="AE69" s="945"/>
      <c r="AF69" s="945"/>
      <c r="AG69" s="945"/>
      <c r="AH69" s="945"/>
      <c r="AI69" s="945"/>
      <c r="AJ69" s="945"/>
      <c r="AK69" s="945"/>
      <c r="AL69" s="945"/>
      <c r="AM69" s="945"/>
      <c r="AN69" s="945"/>
      <c r="AO69" s="945"/>
      <c r="AP69" s="945"/>
      <c r="AQ69" s="945"/>
      <c r="AR69" s="945"/>
      <c r="AS69" s="945"/>
      <c r="AT69" s="945"/>
      <c r="AU69" s="945"/>
      <c r="AV69" s="945"/>
      <c r="AW69" s="945"/>
      <c r="AX69" s="945"/>
      <c r="AY69" s="945"/>
      <c r="AZ69" s="945"/>
      <c r="BA69" s="945"/>
      <c r="BB69" s="945"/>
      <c r="BC69" s="945"/>
      <c r="BD69" s="945"/>
      <c r="BE69" s="945"/>
      <c r="BF69" s="945"/>
      <c r="BG69" s="945"/>
      <c r="BH69" s="945"/>
      <c r="BI69" s="945"/>
      <c r="BJ69" s="945"/>
      <c r="BK69" s="945"/>
      <c r="BL69" s="945"/>
      <c r="BM69" s="945"/>
      <c r="BN69" s="945"/>
      <c r="BO69" s="945"/>
      <c r="BP69" s="945"/>
      <c r="BQ69" s="945"/>
      <c r="BR69" s="945"/>
      <c r="BS69" s="945"/>
      <c r="BT69" s="945"/>
      <c r="BU69" s="945"/>
      <c r="BV69" s="945"/>
      <c r="BW69" s="945"/>
      <c r="BX69" s="945"/>
      <c r="BY69" s="945"/>
      <c r="BZ69" s="945"/>
      <c r="CA69" s="945"/>
      <c r="CB69" s="945"/>
      <c r="CC69" s="916"/>
      <c r="CD69" s="916"/>
      <c r="CE69" s="916"/>
      <c r="CF69" s="916"/>
      <c r="CG69" s="917"/>
      <c r="CH69" s="920"/>
      <c r="CI69" s="921"/>
    </row>
    <row r="70" spans="1:87" ht="6" customHeight="1">
      <c r="A70" s="997"/>
      <c r="B70" s="998"/>
      <c r="C70" s="998"/>
      <c r="D70" s="999"/>
      <c r="E70" s="968"/>
      <c r="F70" s="968"/>
      <c r="G70" s="968"/>
      <c r="H70" s="916"/>
      <c r="I70" s="916"/>
      <c r="J70" s="916"/>
      <c r="K70" s="916"/>
      <c r="L70" s="916"/>
      <c r="M70" s="916"/>
      <c r="N70" s="916"/>
      <c r="O70" s="916"/>
      <c r="P70" s="916"/>
      <c r="Q70" s="916"/>
      <c r="R70" s="916"/>
      <c r="S70" s="916"/>
      <c r="T70" s="916"/>
      <c r="U70" s="916"/>
      <c r="V70" s="916"/>
      <c r="W70" s="916"/>
      <c r="X70" s="916"/>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5"/>
      <c r="AY70" s="945"/>
      <c r="AZ70" s="945"/>
      <c r="BA70" s="945"/>
      <c r="BB70" s="945"/>
      <c r="BC70" s="945"/>
      <c r="BD70" s="945"/>
      <c r="BE70" s="945"/>
      <c r="BF70" s="945"/>
      <c r="BG70" s="945"/>
      <c r="BH70" s="945"/>
      <c r="BI70" s="945"/>
      <c r="BJ70" s="945"/>
      <c r="BK70" s="945"/>
      <c r="BL70" s="945"/>
      <c r="BM70" s="945"/>
      <c r="BN70" s="945"/>
      <c r="BO70" s="945"/>
      <c r="BP70" s="945"/>
      <c r="BQ70" s="945"/>
      <c r="BR70" s="945"/>
      <c r="BS70" s="945"/>
      <c r="BT70" s="945"/>
      <c r="BU70" s="945"/>
      <c r="BV70" s="945"/>
      <c r="BW70" s="945"/>
      <c r="BX70" s="945"/>
      <c r="BY70" s="945"/>
      <c r="BZ70" s="945"/>
      <c r="CA70" s="945"/>
      <c r="CB70" s="945"/>
      <c r="CC70" s="916"/>
      <c r="CD70" s="916"/>
      <c r="CE70" s="916"/>
      <c r="CF70" s="916"/>
      <c r="CG70" s="917"/>
      <c r="CH70" s="920"/>
      <c r="CI70" s="921"/>
    </row>
    <row r="71" spans="1:87" ht="6" customHeight="1">
      <c r="A71" s="997"/>
      <c r="B71" s="998"/>
      <c r="C71" s="998"/>
      <c r="D71" s="999"/>
      <c r="E71" s="968"/>
      <c r="F71" s="968"/>
      <c r="G71" s="968"/>
      <c r="H71" s="916"/>
      <c r="I71" s="916"/>
      <c r="J71" s="916"/>
      <c r="K71" s="916"/>
      <c r="L71" s="916"/>
      <c r="M71" s="916"/>
      <c r="N71" s="916"/>
      <c r="O71" s="916"/>
      <c r="P71" s="916"/>
      <c r="Q71" s="916"/>
      <c r="R71" s="916"/>
      <c r="S71" s="916"/>
      <c r="T71" s="916"/>
      <c r="U71" s="916"/>
      <c r="V71" s="916"/>
      <c r="W71" s="916"/>
      <c r="X71" s="916"/>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5"/>
      <c r="AY71" s="945"/>
      <c r="AZ71" s="945"/>
      <c r="BA71" s="945"/>
      <c r="BB71" s="945"/>
      <c r="BC71" s="945"/>
      <c r="BD71" s="945"/>
      <c r="BE71" s="945"/>
      <c r="BF71" s="945"/>
      <c r="BG71" s="945"/>
      <c r="BH71" s="945"/>
      <c r="BI71" s="945"/>
      <c r="BJ71" s="945"/>
      <c r="BK71" s="945"/>
      <c r="BL71" s="945"/>
      <c r="BM71" s="945"/>
      <c r="BN71" s="945"/>
      <c r="BO71" s="945"/>
      <c r="BP71" s="945"/>
      <c r="BQ71" s="945"/>
      <c r="BR71" s="945"/>
      <c r="BS71" s="945"/>
      <c r="BT71" s="945"/>
      <c r="BU71" s="945"/>
      <c r="BV71" s="945"/>
      <c r="BW71" s="945"/>
      <c r="BX71" s="945"/>
      <c r="BY71" s="945"/>
      <c r="BZ71" s="945"/>
      <c r="CA71" s="945"/>
      <c r="CB71" s="945"/>
      <c r="CC71" s="916"/>
      <c r="CD71" s="916"/>
      <c r="CE71" s="916"/>
      <c r="CF71" s="916"/>
      <c r="CG71" s="917"/>
      <c r="CH71" s="920" t="s">
        <v>229</v>
      </c>
      <c r="CI71" s="921"/>
    </row>
    <row r="72" spans="1:87" ht="6" customHeight="1">
      <c r="A72" s="997"/>
      <c r="B72" s="998"/>
      <c r="C72" s="998"/>
      <c r="D72" s="999"/>
      <c r="E72" s="968"/>
      <c r="F72" s="968"/>
      <c r="G72" s="968"/>
      <c r="H72" s="916"/>
      <c r="I72" s="916"/>
      <c r="J72" s="916"/>
      <c r="K72" s="916"/>
      <c r="L72" s="916"/>
      <c r="M72" s="916"/>
      <c r="N72" s="916"/>
      <c r="O72" s="916"/>
      <c r="P72" s="916"/>
      <c r="Q72" s="916"/>
      <c r="R72" s="916"/>
      <c r="S72" s="916"/>
      <c r="T72" s="916"/>
      <c r="U72" s="916"/>
      <c r="V72" s="916"/>
      <c r="W72" s="916"/>
      <c r="X72" s="916"/>
      <c r="Y72" s="945"/>
      <c r="Z72" s="945"/>
      <c r="AA72" s="945"/>
      <c r="AB72" s="945"/>
      <c r="AC72" s="945"/>
      <c r="AD72" s="945"/>
      <c r="AE72" s="945"/>
      <c r="AF72" s="945"/>
      <c r="AG72" s="945"/>
      <c r="AH72" s="945"/>
      <c r="AI72" s="945"/>
      <c r="AJ72" s="945"/>
      <c r="AK72" s="945"/>
      <c r="AL72" s="945"/>
      <c r="AM72" s="945"/>
      <c r="AN72" s="945"/>
      <c r="AO72" s="945"/>
      <c r="AP72" s="945"/>
      <c r="AQ72" s="945"/>
      <c r="AR72" s="945"/>
      <c r="AS72" s="945"/>
      <c r="AT72" s="945"/>
      <c r="AU72" s="945"/>
      <c r="AV72" s="945"/>
      <c r="AW72" s="945"/>
      <c r="AX72" s="945"/>
      <c r="AY72" s="945"/>
      <c r="AZ72" s="945"/>
      <c r="BA72" s="945"/>
      <c r="BB72" s="945"/>
      <c r="BC72" s="945"/>
      <c r="BD72" s="945"/>
      <c r="BE72" s="945"/>
      <c r="BF72" s="945"/>
      <c r="BG72" s="945"/>
      <c r="BH72" s="945"/>
      <c r="BI72" s="945"/>
      <c r="BJ72" s="945"/>
      <c r="BK72" s="945"/>
      <c r="BL72" s="945"/>
      <c r="BM72" s="945"/>
      <c r="BN72" s="945"/>
      <c r="BO72" s="945"/>
      <c r="BP72" s="945"/>
      <c r="BQ72" s="945"/>
      <c r="BR72" s="945"/>
      <c r="BS72" s="945"/>
      <c r="BT72" s="945"/>
      <c r="BU72" s="945"/>
      <c r="BV72" s="945"/>
      <c r="BW72" s="945"/>
      <c r="BX72" s="945"/>
      <c r="BY72" s="945"/>
      <c r="BZ72" s="945"/>
      <c r="CA72" s="945"/>
      <c r="CB72" s="945"/>
      <c r="CC72" s="916"/>
      <c r="CD72" s="916"/>
      <c r="CE72" s="916"/>
      <c r="CF72" s="916"/>
      <c r="CG72" s="917"/>
      <c r="CH72" s="920"/>
      <c r="CI72" s="921"/>
    </row>
    <row r="73" spans="1:87" ht="6" customHeight="1">
      <c r="A73" s="997"/>
      <c r="B73" s="998"/>
      <c r="C73" s="998"/>
      <c r="D73" s="999"/>
      <c r="E73" s="968"/>
      <c r="F73" s="968"/>
      <c r="G73" s="968"/>
      <c r="H73" s="916"/>
      <c r="I73" s="916"/>
      <c r="J73" s="916"/>
      <c r="K73" s="916"/>
      <c r="L73" s="916"/>
      <c r="M73" s="916"/>
      <c r="N73" s="916"/>
      <c r="O73" s="916"/>
      <c r="P73" s="916"/>
      <c r="Q73" s="916"/>
      <c r="R73" s="916"/>
      <c r="S73" s="916"/>
      <c r="T73" s="916"/>
      <c r="U73" s="916"/>
      <c r="V73" s="916"/>
      <c r="W73" s="916"/>
      <c r="X73" s="916"/>
      <c r="Y73" s="945"/>
      <c r="Z73" s="945"/>
      <c r="AA73" s="945"/>
      <c r="AB73" s="945"/>
      <c r="AC73" s="945"/>
      <c r="AD73" s="945"/>
      <c r="AE73" s="945"/>
      <c r="AF73" s="945"/>
      <c r="AG73" s="945"/>
      <c r="AH73" s="945"/>
      <c r="AI73" s="945"/>
      <c r="AJ73" s="945"/>
      <c r="AK73" s="945"/>
      <c r="AL73" s="945"/>
      <c r="AM73" s="945"/>
      <c r="AN73" s="945"/>
      <c r="AO73" s="945"/>
      <c r="AP73" s="945"/>
      <c r="AQ73" s="945"/>
      <c r="AR73" s="945"/>
      <c r="AS73" s="945"/>
      <c r="AT73" s="945"/>
      <c r="AU73" s="945"/>
      <c r="AV73" s="945"/>
      <c r="AW73" s="945"/>
      <c r="AX73" s="945"/>
      <c r="AY73" s="945"/>
      <c r="AZ73" s="945"/>
      <c r="BA73" s="945"/>
      <c r="BB73" s="945"/>
      <c r="BC73" s="945"/>
      <c r="BD73" s="945"/>
      <c r="BE73" s="945"/>
      <c r="BF73" s="945"/>
      <c r="BG73" s="945"/>
      <c r="BH73" s="945"/>
      <c r="BI73" s="945"/>
      <c r="BJ73" s="945"/>
      <c r="BK73" s="945"/>
      <c r="BL73" s="945"/>
      <c r="BM73" s="945"/>
      <c r="BN73" s="945"/>
      <c r="BO73" s="945"/>
      <c r="BP73" s="945"/>
      <c r="BQ73" s="945"/>
      <c r="BR73" s="945"/>
      <c r="BS73" s="945"/>
      <c r="BT73" s="945"/>
      <c r="BU73" s="945"/>
      <c r="BV73" s="945"/>
      <c r="BW73" s="945"/>
      <c r="BX73" s="945"/>
      <c r="BY73" s="945"/>
      <c r="BZ73" s="945"/>
      <c r="CA73" s="945"/>
      <c r="CB73" s="945"/>
      <c r="CC73" s="916"/>
      <c r="CD73" s="916"/>
      <c r="CE73" s="916"/>
      <c r="CF73" s="916"/>
      <c r="CG73" s="917"/>
      <c r="CH73" s="920"/>
      <c r="CI73" s="921"/>
    </row>
    <row r="74" spans="1:87" ht="6" customHeight="1">
      <c r="A74" s="997"/>
      <c r="B74" s="998"/>
      <c r="C74" s="998"/>
      <c r="D74" s="999"/>
      <c r="E74" s="968"/>
      <c r="F74" s="968"/>
      <c r="G74" s="968"/>
      <c r="H74" s="916"/>
      <c r="I74" s="916"/>
      <c r="J74" s="916"/>
      <c r="K74" s="916"/>
      <c r="L74" s="916"/>
      <c r="M74" s="916"/>
      <c r="N74" s="916"/>
      <c r="O74" s="916"/>
      <c r="P74" s="916"/>
      <c r="Q74" s="916"/>
      <c r="R74" s="916"/>
      <c r="S74" s="916"/>
      <c r="T74" s="916"/>
      <c r="U74" s="916"/>
      <c r="V74" s="916"/>
      <c r="W74" s="916"/>
      <c r="X74" s="916"/>
      <c r="Y74" s="945"/>
      <c r="Z74" s="945"/>
      <c r="AA74" s="945"/>
      <c r="AB74" s="945"/>
      <c r="AC74" s="945"/>
      <c r="AD74" s="945"/>
      <c r="AE74" s="945"/>
      <c r="AF74" s="945"/>
      <c r="AG74" s="945"/>
      <c r="AH74" s="945"/>
      <c r="AI74" s="945"/>
      <c r="AJ74" s="945"/>
      <c r="AK74" s="945"/>
      <c r="AL74" s="945"/>
      <c r="AM74" s="945"/>
      <c r="AN74" s="945"/>
      <c r="AO74" s="945"/>
      <c r="AP74" s="945"/>
      <c r="AQ74" s="945"/>
      <c r="AR74" s="945"/>
      <c r="AS74" s="945"/>
      <c r="AT74" s="945"/>
      <c r="AU74" s="945"/>
      <c r="AV74" s="945"/>
      <c r="AW74" s="945"/>
      <c r="AX74" s="945"/>
      <c r="AY74" s="945"/>
      <c r="AZ74" s="945"/>
      <c r="BA74" s="945"/>
      <c r="BB74" s="945"/>
      <c r="BC74" s="945"/>
      <c r="BD74" s="945"/>
      <c r="BE74" s="945"/>
      <c r="BF74" s="945"/>
      <c r="BG74" s="945"/>
      <c r="BH74" s="945"/>
      <c r="BI74" s="945"/>
      <c r="BJ74" s="945"/>
      <c r="BK74" s="945"/>
      <c r="BL74" s="945"/>
      <c r="BM74" s="945"/>
      <c r="BN74" s="945"/>
      <c r="BO74" s="945"/>
      <c r="BP74" s="945"/>
      <c r="BQ74" s="945"/>
      <c r="BR74" s="945"/>
      <c r="BS74" s="945"/>
      <c r="BT74" s="945"/>
      <c r="BU74" s="945"/>
      <c r="BV74" s="945"/>
      <c r="BW74" s="945"/>
      <c r="BX74" s="945"/>
      <c r="BY74" s="945"/>
      <c r="BZ74" s="945"/>
      <c r="CA74" s="945"/>
      <c r="CB74" s="945"/>
      <c r="CC74" s="916"/>
      <c r="CD74" s="916"/>
      <c r="CE74" s="916"/>
      <c r="CF74" s="916"/>
      <c r="CG74" s="917"/>
      <c r="CH74" s="920" t="s">
        <v>229</v>
      </c>
      <c r="CI74" s="921"/>
    </row>
    <row r="75" spans="1:87" ht="6" customHeight="1">
      <c r="A75" s="997"/>
      <c r="B75" s="998"/>
      <c r="C75" s="998"/>
      <c r="D75" s="999"/>
      <c r="E75" s="968"/>
      <c r="F75" s="968"/>
      <c r="G75" s="968"/>
      <c r="H75" s="916"/>
      <c r="I75" s="916"/>
      <c r="J75" s="916"/>
      <c r="K75" s="916"/>
      <c r="L75" s="916"/>
      <c r="M75" s="916"/>
      <c r="N75" s="916"/>
      <c r="O75" s="916"/>
      <c r="P75" s="916"/>
      <c r="Q75" s="916"/>
      <c r="R75" s="916"/>
      <c r="S75" s="916"/>
      <c r="T75" s="916"/>
      <c r="U75" s="916"/>
      <c r="V75" s="916"/>
      <c r="W75" s="916"/>
      <c r="X75" s="916"/>
      <c r="Y75" s="945"/>
      <c r="Z75" s="945"/>
      <c r="AA75" s="945"/>
      <c r="AB75" s="945"/>
      <c r="AC75" s="945"/>
      <c r="AD75" s="945"/>
      <c r="AE75" s="945"/>
      <c r="AF75" s="945"/>
      <c r="AG75" s="945"/>
      <c r="AH75" s="945"/>
      <c r="AI75" s="945"/>
      <c r="AJ75" s="945"/>
      <c r="AK75" s="945"/>
      <c r="AL75" s="945"/>
      <c r="AM75" s="945"/>
      <c r="AN75" s="945"/>
      <c r="AO75" s="945"/>
      <c r="AP75" s="945"/>
      <c r="AQ75" s="945"/>
      <c r="AR75" s="945"/>
      <c r="AS75" s="945"/>
      <c r="AT75" s="945"/>
      <c r="AU75" s="945"/>
      <c r="AV75" s="945"/>
      <c r="AW75" s="945"/>
      <c r="AX75" s="945"/>
      <c r="AY75" s="945"/>
      <c r="AZ75" s="945"/>
      <c r="BA75" s="945"/>
      <c r="BB75" s="945"/>
      <c r="BC75" s="945"/>
      <c r="BD75" s="945"/>
      <c r="BE75" s="945"/>
      <c r="BF75" s="945"/>
      <c r="BG75" s="945"/>
      <c r="BH75" s="945"/>
      <c r="BI75" s="945"/>
      <c r="BJ75" s="945"/>
      <c r="BK75" s="945"/>
      <c r="BL75" s="945"/>
      <c r="BM75" s="945"/>
      <c r="BN75" s="945"/>
      <c r="BO75" s="945"/>
      <c r="BP75" s="945"/>
      <c r="BQ75" s="945"/>
      <c r="BR75" s="945"/>
      <c r="BS75" s="945"/>
      <c r="BT75" s="945"/>
      <c r="BU75" s="945"/>
      <c r="BV75" s="945"/>
      <c r="BW75" s="945"/>
      <c r="BX75" s="945"/>
      <c r="BY75" s="945"/>
      <c r="BZ75" s="945"/>
      <c r="CA75" s="945"/>
      <c r="CB75" s="945"/>
      <c r="CC75" s="916"/>
      <c r="CD75" s="916"/>
      <c r="CE75" s="916"/>
      <c r="CF75" s="916"/>
      <c r="CG75" s="917"/>
      <c r="CH75" s="920"/>
      <c r="CI75" s="921"/>
    </row>
    <row r="76" spans="1:87" ht="6" customHeight="1">
      <c r="A76" s="997"/>
      <c r="B76" s="998"/>
      <c r="C76" s="998"/>
      <c r="D76" s="999"/>
      <c r="E76" s="968"/>
      <c r="F76" s="968"/>
      <c r="G76" s="968"/>
      <c r="H76" s="916"/>
      <c r="I76" s="916"/>
      <c r="J76" s="916"/>
      <c r="K76" s="916"/>
      <c r="L76" s="916"/>
      <c r="M76" s="916"/>
      <c r="N76" s="916"/>
      <c r="O76" s="916"/>
      <c r="P76" s="916"/>
      <c r="Q76" s="916"/>
      <c r="R76" s="916"/>
      <c r="S76" s="916"/>
      <c r="T76" s="916"/>
      <c r="U76" s="916"/>
      <c r="V76" s="916"/>
      <c r="W76" s="916"/>
      <c r="X76" s="916"/>
      <c r="Y76" s="945"/>
      <c r="Z76" s="945"/>
      <c r="AA76" s="945"/>
      <c r="AB76" s="945"/>
      <c r="AC76" s="945"/>
      <c r="AD76" s="945"/>
      <c r="AE76" s="945"/>
      <c r="AF76" s="945"/>
      <c r="AG76" s="945"/>
      <c r="AH76" s="945"/>
      <c r="AI76" s="945"/>
      <c r="AJ76" s="945"/>
      <c r="AK76" s="945"/>
      <c r="AL76" s="945"/>
      <c r="AM76" s="945"/>
      <c r="AN76" s="945"/>
      <c r="AO76" s="945"/>
      <c r="AP76" s="945"/>
      <c r="AQ76" s="945"/>
      <c r="AR76" s="945"/>
      <c r="AS76" s="945"/>
      <c r="AT76" s="945"/>
      <c r="AU76" s="945"/>
      <c r="AV76" s="945"/>
      <c r="AW76" s="945"/>
      <c r="AX76" s="945"/>
      <c r="AY76" s="945"/>
      <c r="AZ76" s="945"/>
      <c r="BA76" s="945"/>
      <c r="BB76" s="945"/>
      <c r="BC76" s="945"/>
      <c r="BD76" s="945"/>
      <c r="BE76" s="945"/>
      <c r="BF76" s="945"/>
      <c r="BG76" s="945"/>
      <c r="BH76" s="945"/>
      <c r="BI76" s="945"/>
      <c r="BJ76" s="945"/>
      <c r="BK76" s="945"/>
      <c r="BL76" s="945"/>
      <c r="BM76" s="945"/>
      <c r="BN76" s="945"/>
      <c r="BO76" s="945"/>
      <c r="BP76" s="945"/>
      <c r="BQ76" s="945"/>
      <c r="BR76" s="945"/>
      <c r="BS76" s="945"/>
      <c r="BT76" s="945"/>
      <c r="BU76" s="945"/>
      <c r="BV76" s="945"/>
      <c r="BW76" s="945"/>
      <c r="BX76" s="945"/>
      <c r="BY76" s="945"/>
      <c r="BZ76" s="945"/>
      <c r="CA76" s="945"/>
      <c r="CB76" s="945"/>
      <c r="CC76" s="916"/>
      <c r="CD76" s="916"/>
      <c r="CE76" s="916"/>
      <c r="CF76" s="916"/>
      <c r="CG76" s="917"/>
      <c r="CH76" s="920"/>
      <c r="CI76" s="921"/>
    </row>
    <row r="77" spans="1:87" ht="6" customHeight="1">
      <c r="A77" s="997"/>
      <c r="B77" s="998"/>
      <c r="C77" s="998"/>
      <c r="D77" s="999"/>
      <c r="E77" s="968"/>
      <c r="F77" s="968"/>
      <c r="G77" s="968"/>
      <c r="H77" s="916"/>
      <c r="I77" s="916"/>
      <c r="J77" s="916"/>
      <c r="K77" s="916"/>
      <c r="L77" s="916"/>
      <c r="M77" s="916"/>
      <c r="N77" s="916"/>
      <c r="O77" s="916"/>
      <c r="P77" s="916"/>
      <c r="Q77" s="916"/>
      <c r="R77" s="916"/>
      <c r="S77" s="916"/>
      <c r="T77" s="916"/>
      <c r="U77" s="916"/>
      <c r="V77" s="916"/>
      <c r="W77" s="916"/>
      <c r="X77" s="916"/>
      <c r="Y77" s="945"/>
      <c r="Z77" s="945"/>
      <c r="AA77" s="945"/>
      <c r="AB77" s="945"/>
      <c r="AC77" s="945"/>
      <c r="AD77" s="945"/>
      <c r="AE77" s="945"/>
      <c r="AF77" s="945"/>
      <c r="AG77" s="945"/>
      <c r="AH77" s="945"/>
      <c r="AI77" s="945"/>
      <c r="AJ77" s="945"/>
      <c r="AK77" s="945"/>
      <c r="AL77" s="945"/>
      <c r="AM77" s="945"/>
      <c r="AN77" s="945"/>
      <c r="AO77" s="945"/>
      <c r="AP77" s="945"/>
      <c r="AQ77" s="945"/>
      <c r="AR77" s="945"/>
      <c r="AS77" s="945"/>
      <c r="AT77" s="945"/>
      <c r="AU77" s="945"/>
      <c r="AV77" s="945"/>
      <c r="AW77" s="945"/>
      <c r="AX77" s="945"/>
      <c r="AY77" s="945"/>
      <c r="AZ77" s="945"/>
      <c r="BA77" s="945"/>
      <c r="BB77" s="945"/>
      <c r="BC77" s="945"/>
      <c r="BD77" s="945"/>
      <c r="BE77" s="945"/>
      <c r="BF77" s="945"/>
      <c r="BG77" s="945"/>
      <c r="BH77" s="945"/>
      <c r="BI77" s="945"/>
      <c r="BJ77" s="945"/>
      <c r="BK77" s="945"/>
      <c r="BL77" s="945"/>
      <c r="BM77" s="945"/>
      <c r="BN77" s="945"/>
      <c r="BO77" s="945"/>
      <c r="BP77" s="945"/>
      <c r="BQ77" s="945"/>
      <c r="BR77" s="945"/>
      <c r="BS77" s="945"/>
      <c r="BT77" s="945"/>
      <c r="BU77" s="945"/>
      <c r="BV77" s="945"/>
      <c r="BW77" s="945"/>
      <c r="BX77" s="945"/>
      <c r="BY77" s="945"/>
      <c r="BZ77" s="945"/>
      <c r="CA77" s="945"/>
      <c r="CB77" s="945"/>
      <c r="CC77" s="916"/>
      <c r="CD77" s="916"/>
      <c r="CE77" s="916"/>
      <c r="CF77" s="916"/>
      <c r="CG77" s="917"/>
      <c r="CH77" s="920" t="s">
        <v>229</v>
      </c>
      <c r="CI77" s="921"/>
    </row>
    <row r="78" spans="1:87" ht="6" customHeight="1">
      <c r="A78" s="997"/>
      <c r="B78" s="998"/>
      <c r="C78" s="998"/>
      <c r="D78" s="999"/>
      <c r="E78" s="968"/>
      <c r="F78" s="968"/>
      <c r="G78" s="968"/>
      <c r="H78" s="916"/>
      <c r="I78" s="916"/>
      <c r="J78" s="916"/>
      <c r="K78" s="916"/>
      <c r="L78" s="916"/>
      <c r="M78" s="916"/>
      <c r="N78" s="916"/>
      <c r="O78" s="916"/>
      <c r="P78" s="916"/>
      <c r="Q78" s="916"/>
      <c r="R78" s="916"/>
      <c r="S78" s="916"/>
      <c r="T78" s="916"/>
      <c r="U78" s="916"/>
      <c r="V78" s="916"/>
      <c r="W78" s="916"/>
      <c r="X78" s="916"/>
      <c r="Y78" s="945"/>
      <c r="Z78" s="945"/>
      <c r="AA78" s="945"/>
      <c r="AB78" s="945"/>
      <c r="AC78" s="945"/>
      <c r="AD78" s="945"/>
      <c r="AE78" s="945"/>
      <c r="AF78" s="945"/>
      <c r="AG78" s="945"/>
      <c r="AH78" s="945"/>
      <c r="AI78" s="945"/>
      <c r="AJ78" s="945"/>
      <c r="AK78" s="945"/>
      <c r="AL78" s="945"/>
      <c r="AM78" s="945"/>
      <c r="AN78" s="945"/>
      <c r="AO78" s="945"/>
      <c r="AP78" s="945"/>
      <c r="AQ78" s="945"/>
      <c r="AR78" s="945"/>
      <c r="AS78" s="945"/>
      <c r="AT78" s="945"/>
      <c r="AU78" s="945"/>
      <c r="AV78" s="945"/>
      <c r="AW78" s="945"/>
      <c r="AX78" s="945"/>
      <c r="AY78" s="945"/>
      <c r="AZ78" s="945"/>
      <c r="BA78" s="945"/>
      <c r="BB78" s="945"/>
      <c r="BC78" s="945"/>
      <c r="BD78" s="945"/>
      <c r="BE78" s="945"/>
      <c r="BF78" s="945"/>
      <c r="BG78" s="945"/>
      <c r="BH78" s="945"/>
      <c r="BI78" s="945"/>
      <c r="BJ78" s="945"/>
      <c r="BK78" s="945"/>
      <c r="BL78" s="945"/>
      <c r="BM78" s="945"/>
      <c r="BN78" s="945"/>
      <c r="BO78" s="945"/>
      <c r="BP78" s="945"/>
      <c r="BQ78" s="945"/>
      <c r="BR78" s="945"/>
      <c r="BS78" s="945"/>
      <c r="BT78" s="945"/>
      <c r="BU78" s="945"/>
      <c r="BV78" s="945"/>
      <c r="BW78" s="945"/>
      <c r="BX78" s="945"/>
      <c r="BY78" s="945"/>
      <c r="BZ78" s="945"/>
      <c r="CA78" s="945"/>
      <c r="CB78" s="945"/>
      <c r="CC78" s="916"/>
      <c r="CD78" s="916"/>
      <c r="CE78" s="916"/>
      <c r="CF78" s="916"/>
      <c r="CG78" s="917"/>
      <c r="CH78" s="920"/>
      <c r="CI78" s="921"/>
    </row>
    <row r="79" spans="1:87" ht="6" customHeight="1">
      <c r="A79" s="997"/>
      <c r="B79" s="998"/>
      <c r="C79" s="998"/>
      <c r="D79" s="999"/>
      <c r="E79" s="968"/>
      <c r="F79" s="968"/>
      <c r="G79" s="968"/>
      <c r="H79" s="916"/>
      <c r="I79" s="916"/>
      <c r="J79" s="916"/>
      <c r="K79" s="916"/>
      <c r="L79" s="916"/>
      <c r="M79" s="916"/>
      <c r="N79" s="916"/>
      <c r="O79" s="916"/>
      <c r="P79" s="916"/>
      <c r="Q79" s="916"/>
      <c r="R79" s="916"/>
      <c r="S79" s="916"/>
      <c r="T79" s="916"/>
      <c r="U79" s="916"/>
      <c r="V79" s="916"/>
      <c r="W79" s="916"/>
      <c r="X79" s="916"/>
      <c r="Y79" s="945"/>
      <c r="Z79" s="945"/>
      <c r="AA79" s="945"/>
      <c r="AB79" s="945"/>
      <c r="AC79" s="945"/>
      <c r="AD79" s="945"/>
      <c r="AE79" s="945"/>
      <c r="AF79" s="945"/>
      <c r="AG79" s="945"/>
      <c r="AH79" s="945"/>
      <c r="AI79" s="945"/>
      <c r="AJ79" s="945"/>
      <c r="AK79" s="945"/>
      <c r="AL79" s="945"/>
      <c r="AM79" s="945"/>
      <c r="AN79" s="945"/>
      <c r="AO79" s="945"/>
      <c r="AP79" s="945"/>
      <c r="AQ79" s="945"/>
      <c r="AR79" s="945"/>
      <c r="AS79" s="945"/>
      <c r="AT79" s="945"/>
      <c r="AU79" s="945"/>
      <c r="AV79" s="945"/>
      <c r="AW79" s="945"/>
      <c r="AX79" s="945"/>
      <c r="AY79" s="945"/>
      <c r="AZ79" s="945"/>
      <c r="BA79" s="945"/>
      <c r="BB79" s="945"/>
      <c r="BC79" s="945"/>
      <c r="BD79" s="945"/>
      <c r="BE79" s="945"/>
      <c r="BF79" s="945"/>
      <c r="BG79" s="945"/>
      <c r="BH79" s="945"/>
      <c r="BI79" s="945"/>
      <c r="BJ79" s="945"/>
      <c r="BK79" s="945"/>
      <c r="BL79" s="945"/>
      <c r="BM79" s="945"/>
      <c r="BN79" s="945"/>
      <c r="BO79" s="945"/>
      <c r="BP79" s="945"/>
      <c r="BQ79" s="945"/>
      <c r="BR79" s="945"/>
      <c r="BS79" s="945"/>
      <c r="BT79" s="945"/>
      <c r="BU79" s="945"/>
      <c r="BV79" s="945"/>
      <c r="BW79" s="945"/>
      <c r="BX79" s="945"/>
      <c r="BY79" s="945"/>
      <c r="BZ79" s="945"/>
      <c r="CA79" s="945"/>
      <c r="CB79" s="945"/>
      <c r="CC79" s="916"/>
      <c r="CD79" s="916"/>
      <c r="CE79" s="916"/>
      <c r="CF79" s="916"/>
      <c r="CG79" s="917"/>
      <c r="CH79" s="920"/>
      <c r="CI79" s="921"/>
    </row>
    <row r="80" spans="1:87" ht="6" customHeight="1">
      <c r="A80" s="997"/>
      <c r="B80" s="998"/>
      <c r="C80" s="998"/>
      <c r="D80" s="999"/>
      <c r="E80" s="968"/>
      <c r="F80" s="968"/>
      <c r="G80" s="968"/>
      <c r="H80" s="916"/>
      <c r="I80" s="916"/>
      <c r="J80" s="916"/>
      <c r="K80" s="916"/>
      <c r="L80" s="916"/>
      <c r="M80" s="916"/>
      <c r="N80" s="916"/>
      <c r="O80" s="916"/>
      <c r="P80" s="916"/>
      <c r="Q80" s="916"/>
      <c r="R80" s="916"/>
      <c r="S80" s="916"/>
      <c r="T80" s="916"/>
      <c r="U80" s="916"/>
      <c r="V80" s="916"/>
      <c r="W80" s="916"/>
      <c r="X80" s="916"/>
      <c r="Y80" s="945"/>
      <c r="Z80" s="945"/>
      <c r="AA80" s="945"/>
      <c r="AB80" s="945"/>
      <c r="AC80" s="945"/>
      <c r="AD80" s="945"/>
      <c r="AE80" s="945"/>
      <c r="AF80" s="945"/>
      <c r="AG80" s="945"/>
      <c r="AH80" s="945"/>
      <c r="AI80" s="945"/>
      <c r="AJ80" s="945"/>
      <c r="AK80" s="945"/>
      <c r="AL80" s="945"/>
      <c r="AM80" s="945"/>
      <c r="AN80" s="945"/>
      <c r="AO80" s="945"/>
      <c r="AP80" s="945"/>
      <c r="AQ80" s="945"/>
      <c r="AR80" s="945"/>
      <c r="AS80" s="945"/>
      <c r="AT80" s="945"/>
      <c r="AU80" s="945"/>
      <c r="AV80" s="945"/>
      <c r="AW80" s="945"/>
      <c r="AX80" s="945"/>
      <c r="AY80" s="945"/>
      <c r="AZ80" s="945"/>
      <c r="BA80" s="945"/>
      <c r="BB80" s="945"/>
      <c r="BC80" s="945"/>
      <c r="BD80" s="945"/>
      <c r="BE80" s="945"/>
      <c r="BF80" s="945"/>
      <c r="BG80" s="945"/>
      <c r="BH80" s="945"/>
      <c r="BI80" s="945"/>
      <c r="BJ80" s="945"/>
      <c r="BK80" s="945"/>
      <c r="BL80" s="945"/>
      <c r="BM80" s="945"/>
      <c r="BN80" s="945"/>
      <c r="BO80" s="945"/>
      <c r="BP80" s="945"/>
      <c r="BQ80" s="945"/>
      <c r="BR80" s="945"/>
      <c r="BS80" s="945"/>
      <c r="BT80" s="945"/>
      <c r="BU80" s="945"/>
      <c r="BV80" s="945"/>
      <c r="BW80" s="945"/>
      <c r="BX80" s="945"/>
      <c r="BY80" s="945"/>
      <c r="BZ80" s="945"/>
      <c r="CA80" s="945"/>
      <c r="CB80" s="945"/>
      <c r="CC80" s="916"/>
      <c r="CD80" s="916"/>
      <c r="CE80" s="916"/>
      <c r="CF80" s="916"/>
      <c r="CG80" s="917"/>
      <c r="CH80" s="920" t="s">
        <v>229</v>
      </c>
      <c r="CI80" s="921"/>
    </row>
    <row r="81" spans="1:87" ht="6" customHeight="1">
      <c r="A81" s="997"/>
      <c r="B81" s="998"/>
      <c r="C81" s="998"/>
      <c r="D81" s="999"/>
      <c r="E81" s="968"/>
      <c r="F81" s="968"/>
      <c r="G81" s="968"/>
      <c r="H81" s="916"/>
      <c r="I81" s="916"/>
      <c r="J81" s="916"/>
      <c r="K81" s="916"/>
      <c r="L81" s="916"/>
      <c r="M81" s="916"/>
      <c r="N81" s="916"/>
      <c r="O81" s="916"/>
      <c r="P81" s="916"/>
      <c r="Q81" s="916"/>
      <c r="R81" s="916"/>
      <c r="S81" s="916"/>
      <c r="T81" s="916"/>
      <c r="U81" s="916"/>
      <c r="V81" s="916"/>
      <c r="W81" s="916"/>
      <c r="X81" s="916"/>
      <c r="Y81" s="945"/>
      <c r="Z81" s="945"/>
      <c r="AA81" s="945"/>
      <c r="AB81" s="945"/>
      <c r="AC81" s="945"/>
      <c r="AD81" s="945"/>
      <c r="AE81" s="945"/>
      <c r="AF81" s="945"/>
      <c r="AG81" s="945"/>
      <c r="AH81" s="945"/>
      <c r="AI81" s="945"/>
      <c r="AJ81" s="945"/>
      <c r="AK81" s="945"/>
      <c r="AL81" s="945"/>
      <c r="AM81" s="945"/>
      <c r="AN81" s="945"/>
      <c r="AO81" s="945"/>
      <c r="AP81" s="945"/>
      <c r="AQ81" s="945"/>
      <c r="AR81" s="945"/>
      <c r="AS81" s="945"/>
      <c r="AT81" s="945"/>
      <c r="AU81" s="945"/>
      <c r="AV81" s="945"/>
      <c r="AW81" s="945"/>
      <c r="AX81" s="945"/>
      <c r="AY81" s="945"/>
      <c r="AZ81" s="945"/>
      <c r="BA81" s="945"/>
      <c r="BB81" s="945"/>
      <c r="BC81" s="945"/>
      <c r="BD81" s="945"/>
      <c r="BE81" s="945"/>
      <c r="BF81" s="945"/>
      <c r="BG81" s="945"/>
      <c r="BH81" s="945"/>
      <c r="BI81" s="945"/>
      <c r="BJ81" s="945"/>
      <c r="BK81" s="945"/>
      <c r="BL81" s="945"/>
      <c r="BM81" s="945"/>
      <c r="BN81" s="945"/>
      <c r="BO81" s="945"/>
      <c r="BP81" s="945"/>
      <c r="BQ81" s="945"/>
      <c r="BR81" s="945"/>
      <c r="BS81" s="945"/>
      <c r="BT81" s="945"/>
      <c r="BU81" s="945"/>
      <c r="BV81" s="945"/>
      <c r="BW81" s="945"/>
      <c r="BX81" s="945"/>
      <c r="BY81" s="945"/>
      <c r="BZ81" s="945"/>
      <c r="CA81" s="945"/>
      <c r="CB81" s="945"/>
      <c r="CC81" s="916"/>
      <c r="CD81" s="916"/>
      <c r="CE81" s="916"/>
      <c r="CF81" s="916"/>
      <c r="CG81" s="917"/>
      <c r="CH81" s="920"/>
      <c r="CI81" s="921"/>
    </row>
    <row r="82" spans="1:87" ht="6" customHeight="1">
      <c r="A82" s="997"/>
      <c r="B82" s="998"/>
      <c r="C82" s="998"/>
      <c r="D82" s="999"/>
      <c r="E82" s="968"/>
      <c r="F82" s="968"/>
      <c r="G82" s="968"/>
      <c r="H82" s="918"/>
      <c r="I82" s="918"/>
      <c r="J82" s="918"/>
      <c r="K82" s="918"/>
      <c r="L82" s="918"/>
      <c r="M82" s="918"/>
      <c r="N82" s="918"/>
      <c r="O82" s="918"/>
      <c r="P82" s="918"/>
      <c r="Q82" s="918"/>
      <c r="R82" s="918"/>
      <c r="S82" s="918"/>
      <c r="T82" s="918"/>
      <c r="U82" s="918"/>
      <c r="V82" s="918"/>
      <c r="W82" s="918"/>
      <c r="X82" s="918"/>
      <c r="Y82" s="975"/>
      <c r="Z82" s="975"/>
      <c r="AA82" s="975"/>
      <c r="AB82" s="975"/>
      <c r="AC82" s="975"/>
      <c r="AD82" s="975"/>
      <c r="AE82" s="975"/>
      <c r="AF82" s="975"/>
      <c r="AG82" s="975"/>
      <c r="AH82" s="975"/>
      <c r="AI82" s="975"/>
      <c r="AJ82" s="975"/>
      <c r="AK82" s="975"/>
      <c r="AL82" s="975"/>
      <c r="AM82" s="975"/>
      <c r="AN82" s="975"/>
      <c r="AO82" s="975"/>
      <c r="AP82" s="975"/>
      <c r="AQ82" s="975"/>
      <c r="AR82" s="975"/>
      <c r="AS82" s="975"/>
      <c r="AT82" s="975"/>
      <c r="AU82" s="975"/>
      <c r="AV82" s="975"/>
      <c r="AW82" s="975"/>
      <c r="AX82" s="975"/>
      <c r="AY82" s="975"/>
      <c r="AZ82" s="975"/>
      <c r="BA82" s="975"/>
      <c r="BB82" s="975"/>
      <c r="BC82" s="975"/>
      <c r="BD82" s="975"/>
      <c r="BE82" s="975"/>
      <c r="BF82" s="975"/>
      <c r="BG82" s="975"/>
      <c r="BH82" s="975"/>
      <c r="BI82" s="975"/>
      <c r="BJ82" s="975"/>
      <c r="BK82" s="975"/>
      <c r="BL82" s="975"/>
      <c r="BM82" s="975"/>
      <c r="BN82" s="975"/>
      <c r="BO82" s="975"/>
      <c r="BP82" s="975"/>
      <c r="BQ82" s="975"/>
      <c r="BR82" s="975"/>
      <c r="BS82" s="975"/>
      <c r="BT82" s="975"/>
      <c r="BU82" s="975"/>
      <c r="BV82" s="975"/>
      <c r="BW82" s="975"/>
      <c r="BX82" s="975"/>
      <c r="BY82" s="975"/>
      <c r="BZ82" s="975"/>
      <c r="CA82" s="975"/>
      <c r="CB82" s="975"/>
      <c r="CC82" s="918"/>
      <c r="CD82" s="918"/>
      <c r="CE82" s="918"/>
      <c r="CF82" s="918"/>
      <c r="CG82" s="919"/>
      <c r="CH82" s="922"/>
      <c r="CI82" s="923"/>
    </row>
    <row r="83" spans="1:87" ht="6" customHeight="1">
      <c r="A83" s="997"/>
      <c r="B83" s="998"/>
      <c r="C83" s="998"/>
      <c r="D83" s="999"/>
      <c r="E83" s="968"/>
      <c r="F83" s="968"/>
      <c r="G83" s="968"/>
      <c r="H83" s="946" t="s">
        <v>230</v>
      </c>
      <c r="I83" s="947"/>
      <c r="J83" s="947"/>
      <c r="K83" s="947"/>
      <c r="L83" s="947"/>
      <c r="M83" s="947"/>
      <c r="N83" s="947"/>
      <c r="O83" s="947"/>
      <c r="P83" s="947"/>
      <c r="Q83" s="947"/>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47"/>
      <c r="BA83" s="947"/>
      <c r="BB83" s="947"/>
      <c r="BC83" s="947"/>
      <c r="BD83" s="947"/>
      <c r="BE83" s="947"/>
      <c r="BF83" s="947"/>
      <c r="BG83" s="947"/>
      <c r="BH83" s="947"/>
      <c r="BI83" s="947"/>
      <c r="BJ83" s="947"/>
      <c r="BK83" s="947"/>
      <c r="BL83" s="947"/>
      <c r="BM83" s="947"/>
      <c r="BN83" s="947"/>
      <c r="BO83" s="947"/>
      <c r="BP83" s="947"/>
      <c r="BQ83" s="947"/>
      <c r="BR83" s="947"/>
      <c r="BS83" s="947"/>
      <c r="BT83" s="947"/>
      <c r="BU83" s="947"/>
      <c r="BV83" s="947"/>
      <c r="BW83" s="947"/>
      <c r="BX83" s="947"/>
      <c r="BY83" s="947"/>
      <c r="BZ83" s="947"/>
      <c r="CA83" s="947"/>
      <c r="CB83" s="948"/>
      <c r="CC83" s="955"/>
      <c r="CD83" s="955"/>
      <c r="CE83" s="955"/>
      <c r="CF83" s="955"/>
      <c r="CG83" s="956"/>
      <c r="CH83" s="961" t="s">
        <v>229</v>
      </c>
      <c r="CI83" s="962"/>
    </row>
    <row r="84" spans="1:87" ht="6" customHeight="1">
      <c r="A84" s="997"/>
      <c r="B84" s="998"/>
      <c r="C84" s="998"/>
      <c r="D84" s="999"/>
      <c r="E84" s="968"/>
      <c r="F84" s="968"/>
      <c r="G84" s="968"/>
      <c r="H84" s="949"/>
      <c r="I84" s="950"/>
      <c r="J84" s="950"/>
      <c r="K84" s="950"/>
      <c r="L84" s="950"/>
      <c r="M84" s="950"/>
      <c r="N84" s="950"/>
      <c r="O84" s="950"/>
      <c r="P84" s="950"/>
      <c r="Q84" s="950"/>
      <c r="R84" s="950"/>
      <c r="S84" s="950"/>
      <c r="T84" s="950"/>
      <c r="U84" s="950"/>
      <c r="V84" s="950"/>
      <c r="W84" s="950"/>
      <c r="X84" s="950"/>
      <c r="Y84" s="950"/>
      <c r="Z84" s="950"/>
      <c r="AA84" s="950"/>
      <c r="AB84" s="950"/>
      <c r="AC84" s="950"/>
      <c r="AD84" s="950"/>
      <c r="AE84" s="950"/>
      <c r="AF84" s="950"/>
      <c r="AG84" s="950"/>
      <c r="AH84" s="950"/>
      <c r="AI84" s="950"/>
      <c r="AJ84" s="950"/>
      <c r="AK84" s="950"/>
      <c r="AL84" s="950"/>
      <c r="AM84" s="950"/>
      <c r="AN84" s="950"/>
      <c r="AO84" s="950"/>
      <c r="AP84" s="950"/>
      <c r="AQ84" s="950"/>
      <c r="AR84" s="950"/>
      <c r="AS84" s="950"/>
      <c r="AT84" s="950"/>
      <c r="AU84" s="950"/>
      <c r="AV84" s="950"/>
      <c r="AW84" s="950"/>
      <c r="AX84" s="950"/>
      <c r="AY84" s="950"/>
      <c r="AZ84" s="950"/>
      <c r="BA84" s="950"/>
      <c r="BB84" s="950"/>
      <c r="BC84" s="950"/>
      <c r="BD84" s="950"/>
      <c r="BE84" s="950"/>
      <c r="BF84" s="950"/>
      <c r="BG84" s="950"/>
      <c r="BH84" s="950"/>
      <c r="BI84" s="950"/>
      <c r="BJ84" s="950"/>
      <c r="BK84" s="950"/>
      <c r="BL84" s="950"/>
      <c r="BM84" s="950"/>
      <c r="BN84" s="950"/>
      <c r="BO84" s="950"/>
      <c r="BP84" s="950"/>
      <c r="BQ84" s="950"/>
      <c r="BR84" s="950"/>
      <c r="BS84" s="950"/>
      <c r="BT84" s="950"/>
      <c r="BU84" s="950"/>
      <c r="BV84" s="950"/>
      <c r="BW84" s="950"/>
      <c r="BX84" s="950"/>
      <c r="BY84" s="950"/>
      <c r="BZ84" s="950"/>
      <c r="CA84" s="950"/>
      <c r="CB84" s="951"/>
      <c r="CC84" s="957"/>
      <c r="CD84" s="957"/>
      <c r="CE84" s="957"/>
      <c r="CF84" s="957"/>
      <c r="CG84" s="958"/>
      <c r="CH84" s="963"/>
      <c r="CI84" s="964"/>
    </row>
    <row r="85" spans="1:87" ht="6" customHeight="1">
      <c r="A85" s="997"/>
      <c r="B85" s="998"/>
      <c r="C85" s="998"/>
      <c r="D85" s="999"/>
      <c r="E85" s="969"/>
      <c r="F85" s="969"/>
      <c r="G85" s="969"/>
      <c r="H85" s="952"/>
      <c r="I85" s="953"/>
      <c r="J85" s="953"/>
      <c r="K85" s="953"/>
      <c r="L85" s="953"/>
      <c r="M85" s="953"/>
      <c r="N85" s="953"/>
      <c r="O85" s="953"/>
      <c r="P85" s="953"/>
      <c r="Q85" s="953"/>
      <c r="R85" s="953"/>
      <c r="S85" s="953"/>
      <c r="T85" s="953"/>
      <c r="U85" s="953"/>
      <c r="V85" s="953"/>
      <c r="W85" s="953"/>
      <c r="X85" s="953"/>
      <c r="Y85" s="953"/>
      <c r="Z85" s="953"/>
      <c r="AA85" s="953"/>
      <c r="AB85" s="953"/>
      <c r="AC85" s="953"/>
      <c r="AD85" s="953"/>
      <c r="AE85" s="953"/>
      <c r="AF85" s="953"/>
      <c r="AG85" s="953"/>
      <c r="AH85" s="953"/>
      <c r="AI85" s="953"/>
      <c r="AJ85" s="953"/>
      <c r="AK85" s="953"/>
      <c r="AL85" s="953"/>
      <c r="AM85" s="953"/>
      <c r="AN85" s="953"/>
      <c r="AO85" s="953"/>
      <c r="AP85" s="953"/>
      <c r="AQ85" s="953"/>
      <c r="AR85" s="953"/>
      <c r="AS85" s="953"/>
      <c r="AT85" s="953"/>
      <c r="AU85" s="953"/>
      <c r="AV85" s="953"/>
      <c r="AW85" s="953"/>
      <c r="AX85" s="953"/>
      <c r="AY85" s="953"/>
      <c r="AZ85" s="953"/>
      <c r="BA85" s="953"/>
      <c r="BB85" s="953"/>
      <c r="BC85" s="953"/>
      <c r="BD85" s="953"/>
      <c r="BE85" s="953"/>
      <c r="BF85" s="953"/>
      <c r="BG85" s="953"/>
      <c r="BH85" s="953"/>
      <c r="BI85" s="953"/>
      <c r="BJ85" s="953"/>
      <c r="BK85" s="953"/>
      <c r="BL85" s="953"/>
      <c r="BM85" s="953"/>
      <c r="BN85" s="953"/>
      <c r="BO85" s="953"/>
      <c r="BP85" s="953"/>
      <c r="BQ85" s="953"/>
      <c r="BR85" s="953"/>
      <c r="BS85" s="953"/>
      <c r="BT85" s="953"/>
      <c r="BU85" s="953"/>
      <c r="BV85" s="953"/>
      <c r="BW85" s="953"/>
      <c r="BX85" s="953"/>
      <c r="BY85" s="953"/>
      <c r="BZ85" s="953"/>
      <c r="CA85" s="953"/>
      <c r="CB85" s="954"/>
      <c r="CC85" s="959"/>
      <c r="CD85" s="959"/>
      <c r="CE85" s="959"/>
      <c r="CF85" s="959"/>
      <c r="CG85" s="960"/>
      <c r="CH85" s="965"/>
      <c r="CI85" s="966"/>
    </row>
    <row r="86" spans="1:87" ht="6" customHeight="1">
      <c r="A86" s="997"/>
      <c r="B86" s="998"/>
      <c r="C86" s="998"/>
      <c r="D86" s="999"/>
      <c r="E86" s="967" t="s">
        <v>231</v>
      </c>
      <c r="F86" s="967"/>
      <c r="G86" s="967"/>
      <c r="H86" s="970"/>
      <c r="I86" s="970"/>
      <c r="J86" s="970"/>
      <c r="K86" s="970"/>
      <c r="L86" s="970"/>
      <c r="M86" s="970"/>
      <c r="N86" s="970"/>
      <c r="O86" s="970"/>
      <c r="P86" s="970"/>
      <c r="Q86" s="970"/>
      <c r="R86" s="970"/>
      <c r="S86" s="970"/>
      <c r="T86" s="970"/>
      <c r="U86" s="970"/>
      <c r="V86" s="970"/>
      <c r="W86" s="970"/>
      <c r="X86" s="970"/>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1"/>
      <c r="BA86" s="971"/>
      <c r="BB86" s="971"/>
      <c r="BC86" s="971"/>
      <c r="BD86" s="971"/>
      <c r="BE86" s="971"/>
      <c r="BF86" s="971"/>
      <c r="BG86" s="971"/>
      <c r="BH86" s="971"/>
      <c r="BI86" s="971"/>
      <c r="BJ86" s="971"/>
      <c r="BK86" s="971"/>
      <c r="BL86" s="971"/>
      <c r="BM86" s="971"/>
      <c r="BN86" s="971"/>
      <c r="BO86" s="971"/>
      <c r="BP86" s="971"/>
      <c r="BQ86" s="971"/>
      <c r="BR86" s="971"/>
      <c r="BS86" s="971"/>
      <c r="BT86" s="971"/>
      <c r="BU86" s="971"/>
      <c r="BV86" s="971"/>
      <c r="BW86" s="971"/>
      <c r="BX86" s="971"/>
      <c r="BY86" s="971"/>
      <c r="BZ86" s="971"/>
      <c r="CA86" s="971"/>
      <c r="CB86" s="971"/>
      <c r="CC86" s="970"/>
      <c r="CD86" s="970"/>
      <c r="CE86" s="970"/>
      <c r="CF86" s="970"/>
      <c r="CG86" s="972"/>
      <c r="CH86" s="973" t="s">
        <v>229</v>
      </c>
      <c r="CI86" s="974"/>
    </row>
    <row r="87" spans="1:87" ht="6" customHeight="1">
      <c r="A87" s="997"/>
      <c r="B87" s="998"/>
      <c r="C87" s="998"/>
      <c r="D87" s="999"/>
      <c r="E87" s="968"/>
      <c r="F87" s="968"/>
      <c r="G87" s="968"/>
      <c r="H87" s="916"/>
      <c r="I87" s="916"/>
      <c r="J87" s="916"/>
      <c r="K87" s="916"/>
      <c r="L87" s="916"/>
      <c r="M87" s="916"/>
      <c r="N87" s="916"/>
      <c r="O87" s="916"/>
      <c r="P87" s="916"/>
      <c r="Q87" s="916"/>
      <c r="R87" s="916"/>
      <c r="S87" s="916"/>
      <c r="T87" s="916"/>
      <c r="U87" s="916"/>
      <c r="V87" s="916"/>
      <c r="W87" s="916"/>
      <c r="X87" s="916"/>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5"/>
      <c r="BA87" s="945"/>
      <c r="BB87" s="945"/>
      <c r="BC87" s="945"/>
      <c r="BD87" s="945"/>
      <c r="BE87" s="945"/>
      <c r="BF87" s="945"/>
      <c r="BG87" s="945"/>
      <c r="BH87" s="945"/>
      <c r="BI87" s="945"/>
      <c r="BJ87" s="945"/>
      <c r="BK87" s="945"/>
      <c r="BL87" s="945"/>
      <c r="BM87" s="945"/>
      <c r="BN87" s="945"/>
      <c r="BO87" s="945"/>
      <c r="BP87" s="945"/>
      <c r="BQ87" s="945"/>
      <c r="BR87" s="945"/>
      <c r="BS87" s="945"/>
      <c r="BT87" s="945"/>
      <c r="BU87" s="945"/>
      <c r="BV87" s="945"/>
      <c r="BW87" s="945"/>
      <c r="BX87" s="945"/>
      <c r="BY87" s="945"/>
      <c r="BZ87" s="945"/>
      <c r="CA87" s="945"/>
      <c r="CB87" s="945"/>
      <c r="CC87" s="916"/>
      <c r="CD87" s="916"/>
      <c r="CE87" s="916"/>
      <c r="CF87" s="916"/>
      <c r="CG87" s="917"/>
      <c r="CH87" s="920"/>
      <c r="CI87" s="921"/>
    </row>
    <row r="88" spans="1:87" ht="6" customHeight="1">
      <c r="A88" s="997"/>
      <c r="B88" s="998"/>
      <c r="C88" s="998"/>
      <c r="D88" s="999"/>
      <c r="E88" s="968"/>
      <c r="F88" s="968"/>
      <c r="G88" s="968"/>
      <c r="H88" s="916"/>
      <c r="I88" s="916"/>
      <c r="J88" s="916"/>
      <c r="K88" s="916"/>
      <c r="L88" s="916"/>
      <c r="M88" s="916"/>
      <c r="N88" s="916"/>
      <c r="O88" s="916"/>
      <c r="P88" s="916"/>
      <c r="Q88" s="916"/>
      <c r="R88" s="916"/>
      <c r="S88" s="916"/>
      <c r="T88" s="916"/>
      <c r="U88" s="916"/>
      <c r="V88" s="916"/>
      <c r="W88" s="916"/>
      <c r="X88" s="916"/>
      <c r="Y88" s="945"/>
      <c r="Z88" s="945"/>
      <c r="AA88" s="945"/>
      <c r="AB88" s="945"/>
      <c r="AC88" s="945"/>
      <c r="AD88" s="945"/>
      <c r="AE88" s="945"/>
      <c r="AF88" s="945"/>
      <c r="AG88" s="945"/>
      <c r="AH88" s="945"/>
      <c r="AI88" s="945"/>
      <c r="AJ88" s="945"/>
      <c r="AK88" s="945"/>
      <c r="AL88" s="945"/>
      <c r="AM88" s="945"/>
      <c r="AN88" s="945"/>
      <c r="AO88" s="945"/>
      <c r="AP88" s="945"/>
      <c r="AQ88" s="945"/>
      <c r="AR88" s="945"/>
      <c r="AS88" s="945"/>
      <c r="AT88" s="945"/>
      <c r="AU88" s="945"/>
      <c r="AV88" s="945"/>
      <c r="AW88" s="945"/>
      <c r="AX88" s="945"/>
      <c r="AY88" s="945"/>
      <c r="AZ88" s="945"/>
      <c r="BA88" s="945"/>
      <c r="BB88" s="945"/>
      <c r="BC88" s="945"/>
      <c r="BD88" s="945"/>
      <c r="BE88" s="945"/>
      <c r="BF88" s="945"/>
      <c r="BG88" s="945"/>
      <c r="BH88" s="945"/>
      <c r="BI88" s="945"/>
      <c r="BJ88" s="945"/>
      <c r="BK88" s="945"/>
      <c r="BL88" s="945"/>
      <c r="BM88" s="945"/>
      <c r="BN88" s="945"/>
      <c r="BO88" s="945"/>
      <c r="BP88" s="945"/>
      <c r="BQ88" s="945"/>
      <c r="BR88" s="945"/>
      <c r="BS88" s="945"/>
      <c r="BT88" s="945"/>
      <c r="BU88" s="945"/>
      <c r="BV88" s="945"/>
      <c r="BW88" s="945"/>
      <c r="BX88" s="945"/>
      <c r="BY88" s="945"/>
      <c r="BZ88" s="945"/>
      <c r="CA88" s="945"/>
      <c r="CB88" s="945"/>
      <c r="CC88" s="916"/>
      <c r="CD88" s="916"/>
      <c r="CE88" s="916"/>
      <c r="CF88" s="916"/>
      <c r="CG88" s="917"/>
      <c r="CH88" s="920"/>
      <c r="CI88" s="921"/>
    </row>
    <row r="89" spans="1:87" ht="6" customHeight="1">
      <c r="A89" s="997"/>
      <c r="B89" s="998"/>
      <c r="C89" s="998"/>
      <c r="D89" s="999"/>
      <c r="E89" s="968"/>
      <c r="F89" s="968"/>
      <c r="G89" s="968"/>
      <c r="H89" s="916"/>
      <c r="I89" s="916"/>
      <c r="J89" s="916"/>
      <c r="K89" s="916"/>
      <c r="L89" s="916"/>
      <c r="M89" s="916"/>
      <c r="N89" s="916"/>
      <c r="O89" s="916"/>
      <c r="P89" s="916"/>
      <c r="Q89" s="916"/>
      <c r="R89" s="916"/>
      <c r="S89" s="916"/>
      <c r="T89" s="916"/>
      <c r="U89" s="916"/>
      <c r="V89" s="916"/>
      <c r="W89" s="916"/>
      <c r="X89" s="916"/>
      <c r="Y89" s="945"/>
      <c r="Z89" s="945"/>
      <c r="AA89" s="945"/>
      <c r="AB89" s="945"/>
      <c r="AC89" s="945"/>
      <c r="AD89" s="945"/>
      <c r="AE89" s="945"/>
      <c r="AF89" s="945"/>
      <c r="AG89" s="945"/>
      <c r="AH89" s="945"/>
      <c r="AI89" s="945"/>
      <c r="AJ89" s="945"/>
      <c r="AK89" s="945"/>
      <c r="AL89" s="945"/>
      <c r="AM89" s="945"/>
      <c r="AN89" s="945"/>
      <c r="AO89" s="945"/>
      <c r="AP89" s="945"/>
      <c r="AQ89" s="945"/>
      <c r="AR89" s="945"/>
      <c r="AS89" s="945"/>
      <c r="AT89" s="945"/>
      <c r="AU89" s="945"/>
      <c r="AV89" s="945"/>
      <c r="AW89" s="945"/>
      <c r="AX89" s="945"/>
      <c r="AY89" s="945"/>
      <c r="AZ89" s="945"/>
      <c r="BA89" s="945"/>
      <c r="BB89" s="945"/>
      <c r="BC89" s="945"/>
      <c r="BD89" s="945"/>
      <c r="BE89" s="945"/>
      <c r="BF89" s="945"/>
      <c r="BG89" s="945"/>
      <c r="BH89" s="945"/>
      <c r="BI89" s="945"/>
      <c r="BJ89" s="945"/>
      <c r="BK89" s="945"/>
      <c r="BL89" s="945"/>
      <c r="BM89" s="945"/>
      <c r="BN89" s="945"/>
      <c r="BO89" s="945"/>
      <c r="BP89" s="945"/>
      <c r="BQ89" s="945"/>
      <c r="BR89" s="945"/>
      <c r="BS89" s="945"/>
      <c r="BT89" s="945"/>
      <c r="BU89" s="945"/>
      <c r="BV89" s="945"/>
      <c r="BW89" s="945"/>
      <c r="BX89" s="945"/>
      <c r="BY89" s="945"/>
      <c r="BZ89" s="945"/>
      <c r="CA89" s="945"/>
      <c r="CB89" s="945"/>
      <c r="CC89" s="916"/>
      <c r="CD89" s="916"/>
      <c r="CE89" s="916"/>
      <c r="CF89" s="916"/>
      <c r="CG89" s="917"/>
      <c r="CH89" s="920" t="s">
        <v>229</v>
      </c>
      <c r="CI89" s="921"/>
    </row>
    <row r="90" spans="1:87" ht="6" customHeight="1">
      <c r="A90" s="997"/>
      <c r="B90" s="998"/>
      <c r="C90" s="998"/>
      <c r="D90" s="999"/>
      <c r="E90" s="968"/>
      <c r="F90" s="968"/>
      <c r="G90" s="968"/>
      <c r="H90" s="916"/>
      <c r="I90" s="916"/>
      <c r="J90" s="916"/>
      <c r="K90" s="916"/>
      <c r="L90" s="916"/>
      <c r="M90" s="916"/>
      <c r="N90" s="916"/>
      <c r="O90" s="916"/>
      <c r="P90" s="916"/>
      <c r="Q90" s="916"/>
      <c r="R90" s="916"/>
      <c r="S90" s="916"/>
      <c r="T90" s="916"/>
      <c r="U90" s="916"/>
      <c r="V90" s="916"/>
      <c r="W90" s="916"/>
      <c r="X90" s="916"/>
      <c r="Y90" s="945"/>
      <c r="Z90" s="945"/>
      <c r="AA90" s="945"/>
      <c r="AB90" s="945"/>
      <c r="AC90" s="945"/>
      <c r="AD90" s="945"/>
      <c r="AE90" s="945"/>
      <c r="AF90" s="945"/>
      <c r="AG90" s="945"/>
      <c r="AH90" s="945"/>
      <c r="AI90" s="945"/>
      <c r="AJ90" s="945"/>
      <c r="AK90" s="945"/>
      <c r="AL90" s="945"/>
      <c r="AM90" s="945"/>
      <c r="AN90" s="945"/>
      <c r="AO90" s="945"/>
      <c r="AP90" s="945"/>
      <c r="AQ90" s="945"/>
      <c r="AR90" s="945"/>
      <c r="AS90" s="945"/>
      <c r="AT90" s="945"/>
      <c r="AU90" s="945"/>
      <c r="AV90" s="945"/>
      <c r="AW90" s="945"/>
      <c r="AX90" s="945"/>
      <c r="AY90" s="945"/>
      <c r="AZ90" s="945"/>
      <c r="BA90" s="945"/>
      <c r="BB90" s="945"/>
      <c r="BC90" s="945"/>
      <c r="BD90" s="945"/>
      <c r="BE90" s="945"/>
      <c r="BF90" s="945"/>
      <c r="BG90" s="945"/>
      <c r="BH90" s="945"/>
      <c r="BI90" s="945"/>
      <c r="BJ90" s="945"/>
      <c r="BK90" s="945"/>
      <c r="BL90" s="945"/>
      <c r="BM90" s="945"/>
      <c r="BN90" s="945"/>
      <c r="BO90" s="945"/>
      <c r="BP90" s="945"/>
      <c r="BQ90" s="945"/>
      <c r="BR90" s="945"/>
      <c r="BS90" s="945"/>
      <c r="BT90" s="945"/>
      <c r="BU90" s="945"/>
      <c r="BV90" s="945"/>
      <c r="BW90" s="945"/>
      <c r="BX90" s="945"/>
      <c r="BY90" s="945"/>
      <c r="BZ90" s="945"/>
      <c r="CA90" s="945"/>
      <c r="CB90" s="945"/>
      <c r="CC90" s="916"/>
      <c r="CD90" s="916"/>
      <c r="CE90" s="916"/>
      <c r="CF90" s="916"/>
      <c r="CG90" s="917"/>
      <c r="CH90" s="920"/>
      <c r="CI90" s="921"/>
    </row>
    <row r="91" spans="1:87" ht="6" customHeight="1">
      <c r="A91" s="997"/>
      <c r="B91" s="998"/>
      <c r="C91" s="998"/>
      <c r="D91" s="999"/>
      <c r="E91" s="968"/>
      <c r="F91" s="968"/>
      <c r="G91" s="968"/>
      <c r="H91" s="916"/>
      <c r="I91" s="916"/>
      <c r="J91" s="916"/>
      <c r="K91" s="916"/>
      <c r="L91" s="916"/>
      <c r="M91" s="916"/>
      <c r="N91" s="916"/>
      <c r="O91" s="916"/>
      <c r="P91" s="916"/>
      <c r="Q91" s="916"/>
      <c r="R91" s="916"/>
      <c r="S91" s="916"/>
      <c r="T91" s="916"/>
      <c r="U91" s="916"/>
      <c r="V91" s="916"/>
      <c r="W91" s="916"/>
      <c r="X91" s="916"/>
      <c r="Y91" s="945"/>
      <c r="Z91" s="945"/>
      <c r="AA91" s="945"/>
      <c r="AB91" s="945"/>
      <c r="AC91" s="945"/>
      <c r="AD91" s="945"/>
      <c r="AE91" s="945"/>
      <c r="AF91" s="945"/>
      <c r="AG91" s="945"/>
      <c r="AH91" s="945"/>
      <c r="AI91" s="945"/>
      <c r="AJ91" s="945"/>
      <c r="AK91" s="945"/>
      <c r="AL91" s="945"/>
      <c r="AM91" s="945"/>
      <c r="AN91" s="945"/>
      <c r="AO91" s="945"/>
      <c r="AP91" s="945"/>
      <c r="AQ91" s="945"/>
      <c r="AR91" s="945"/>
      <c r="AS91" s="945"/>
      <c r="AT91" s="945"/>
      <c r="AU91" s="945"/>
      <c r="AV91" s="945"/>
      <c r="AW91" s="945"/>
      <c r="AX91" s="945"/>
      <c r="AY91" s="945"/>
      <c r="AZ91" s="945"/>
      <c r="BA91" s="945"/>
      <c r="BB91" s="945"/>
      <c r="BC91" s="945"/>
      <c r="BD91" s="945"/>
      <c r="BE91" s="945"/>
      <c r="BF91" s="945"/>
      <c r="BG91" s="945"/>
      <c r="BH91" s="945"/>
      <c r="BI91" s="945"/>
      <c r="BJ91" s="945"/>
      <c r="BK91" s="945"/>
      <c r="BL91" s="945"/>
      <c r="BM91" s="945"/>
      <c r="BN91" s="945"/>
      <c r="BO91" s="945"/>
      <c r="BP91" s="945"/>
      <c r="BQ91" s="945"/>
      <c r="BR91" s="945"/>
      <c r="BS91" s="945"/>
      <c r="BT91" s="945"/>
      <c r="BU91" s="945"/>
      <c r="BV91" s="945"/>
      <c r="BW91" s="945"/>
      <c r="BX91" s="945"/>
      <c r="BY91" s="945"/>
      <c r="BZ91" s="945"/>
      <c r="CA91" s="945"/>
      <c r="CB91" s="945"/>
      <c r="CC91" s="916"/>
      <c r="CD91" s="916"/>
      <c r="CE91" s="916"/>
      <c r="CF91" s="916"/>
      <c r="CG91" s="917"/>
      <c r="CH91" s="920"/>
      <c r="CI91" s="921"/>
    </row>
    <row r="92" spans="1:87" ht="6" customHeight="1">
      <c r="A92" s="997"/>
      <c r="B92" s="998"/>
      <c r="C92" s="998"/>
      <c r="D92" s="999"/>
      <c r="E92" s="968"/>
      <c r="F92" s="968"/>
      <c r="G92" s="968"/>
      <c r="H92" s="916"/>
      <c r="I92" s="916"/>
      <c r="J92" s="916"/>
      <c r="K92" s="916"/>
      <c r="L92" s="916"/>
      <c r="M92" s="916"/>
      <c r="N92" s="916"/>
      <c r="O92" s="916"/>
      <c r="P92" s="916"/>
      <c r="Q92" s="916"/>
      <c r="R92" s="916"/>
      <c r="S92" s="916"/>
      <c r="T92" s="916"/>
      <c r="U92" s="916"/>
      <c r="V92" s="916"/>
      <c r="W92" s="916"/>
      <c r="X92" s="916"/>
      <c r="Y92" s="945"/>
      <c r="Z92" s="945"/>
      <c r="AA92" s="945"/>
      <c r="AB92" s="945"/>
      <c r="AC92" s="945"/>
      <c r="AD92" s="945"/>
      <c r="AE92" s="945"/>
      <c r="AF92" s="945"/>
      <c r="AG92" s="945"/>
      <c r="AH92" s="945"/>
      <c r="AI92" s="945"/>
      <c r="AJ92" s="945"/>
      <c r="AK92" s="945"/>
      <c r="AL92" s="945"/>
      <c r="AM92" s="945"/>
      <c r="AN92" s="945"/>
      <c r="AO92" s="945"/>
      <c r="AP92" s="945"/>
      <c r="AQ92" s="945"/>
      <c r="AR92" s="945"/>
      <c r="AS92" s="945"/>
      <c r="AT92" s="945"/>
      <c r="AU92" s="945"/>
      <c r="AV92" s="945"/>
      <c r="AW92" s="945"/>
      <c r="AX92" s="945"/>
      <c r="AY92" s="945"/>
      <c r="AZ92" s="945"/>
      <c r="BA92" s="945"/>
      <c r="BB92" s="945"/>
      <c r="BC92" s="945"/>
      <c r="BD92" s="945"/>
      <c r="BE92" s="945"/>
      <c r="BF92" s="945"/>
      <c r="BG92" s="945"/>
      <c r="BH92" s="945"/>
      <c r="BI92" s="945"/>
      <c r="BJ92" s="945"/>
      <c r="BK92" s="945"/>
      <c r="BL92" s="945"/>
      <c r="BM92" s="945"/>
      <c r="BN92" s="945"/>
      <c r="BO92" s="945"/>
      <c r="BP92" s="945"/>
      <c r="BQ92" s="945"/>
      <c r="BR92" s="945"/>
      <c r="BS92" s="945"/>
      <c r="BT92" s="945"/>
      <c r="BU92" s="945"/>
      <c r="BV92" s="945"/>
      <c r="BW92" s="945"/>
      <c r="BX92" s="945"/>
      <c r="BY92" s="945"/>
      <c r="BZ92" s="945"/>
      <c r="CA92" s="945"/>
      <c r="CB92" s="945"/>
      <c r="CC92" s="916"/>
      <c r="CD92" s="916"/>
      <c r="CE92" s="916"/>
      <c r="CF92" s="916"/>
      <c r="CG92" s="917"/>
      <c r="CH92" s="920" t="s">
        <v>229</v>
      </c>
      <c r="CI92" s="921"/>
    </row>
    <row r="93" spans="1:87" ht="6" customHeight="1">
      <c r="A93" s="997"/>
      <c r="B93" s="998"/>
      <c r="C93" s="998"/>
      <c r="D93" s="999"/>
      <c r="E93" s="968"/>
      <c r="F93" s="968"/>
      <c r="G93" s="968"/>
      <c r="H93" s="916"/>
      <c r="I93" s="916"/>
      <c r="J93" s="916"/>
      <c r="K93" s="916"/>
      <c r="L93" s="916"/>
      <c r="M93" s="916"/>
      <c r="N93" s="916"/>
      <c r="O93" s="916"/>
      <c r="P93" s="916"/>
      <c r="Q93" s="916"/>
      <c r="R93" s="916"/>
      <c r="S93" s="916"/>
      <c r="T93" s="916"/>
      <c r="U93" s="916"/>
      <c r="V93" s="916"/>
      <c r="W93" s="916"/>
      <c r="X93" s="916"/>
      <c r="Y93" s="945"/>
      <c r="Z93" s="945"/>
      <c r="AA93" s="945"/>
      <c r="AB93" s="945"/>
      <c r="AC93" s="945"/>
      <c r="AD93" s="945"/>
      <c r="AE93" s="945"/>
      <c r="AF93" s="945"/>
      <c r="AG93" s="945"/>
      <c r="AH93" s="945"/>
      <c r="AI93" s="945"/>
      <c r="AJ93" s="945"/>
      <c r="AK93" s="945"/>
      <c r="AL93" s="945"/>
      <c r="AM93" s="945"/>
      <c r="AN93" s="945"/>
      <c r="AO93" s="945"/>
      <c r="AP93" s="945"/>
      <c r="AQ93" s="945"/>
      <c r="AR93" s="945"/>
      <c r="AS93" s="945"/>
      <c r="AT93" s="945"/>
      <c r="AU93" s="945"/>
      <c r="AV93" s="945"/>
      <c r="AW93" s="945"/>
      <c r="AX93" s="945"/>
      <c r="AY93" s="945"/>
      <c r="AZ93" s="945"/>
      <c r="BA93" s="945"/>
      <c r="BB93" s="945"/>
      <c r="BC93" s="945"/>
      <c r="BD93" s="945"/>
      <c r="BE93" s="945"/>
      <c r="BF93" s="945"/>
      <c r="BG93" s="945"/>
      <c r="BH93" s="945"/>
      <c r="BI93" s="945"/>
      <c r="BJ93" s="945"/>
      <c r="BK93" s="945"/>
      <c r="BL93" s="945"/>
      <c r="BM93" s="945"/>
      <c r="BN93" s="945"/>
      <c r="BO93" s="945"/>
      <c r="BP93" s="945"/>
      <c r="BQ93" s="945"/>
      <c r="BR93" s="945"/>
      <c r="BS93" s="945"/>
      <c r="BT93" s="945"/>
      <c r="BU93" s="945"/>
      <c r="BV93" s="945"/>
      <c r="BW93" s="945"/>
      <c r="BX93" s="945"/>
      <c r="BY93" s="945"/>
      <c r="BZ93" s="945"/>
      <c r="CA93" s="945"/>
      <c r="CB93" s="945"/>
      <c r="CC93" s="916"/>
      <c r="CD93" s="916"/>
      <c r="CE93" s="916"/>
      <c r="CF93" s="916"/>
      <c r="CG93" s="917"/>
      <c r="CH93" s="920"/>
      <c r="CI93" s="921"/>
    </row>
    <row r="94" spans="1:87" ht="6" customHeight="1">
      <c r="A94" s="997"/>
      <c r="B94" s="998"/>
      <c r="C94" s="998"/>
      <c r="D94" s="999"/>
      <c r="E94" s="968"/>
      <c r="F94" s="968"/>
      <c r="G94" s="968"/>
      <c r="H94" s="916"/>
      <c r="I94" s="916"/>
      <c r="J94" s="916"/>
      <c r="K94" s="916"/>
      <c r="L94" s="916"/>
      <c r="M94" s="916"/>
      <c r="N94" s="916"/>
      <c r="O94" s="916"/>
      <c r="P94" s="916"/>
      <c r="Q94" s="916"/>
      <c r="R94" s="916"/>
      <c r="S94" s="916"/>
      <c r="T94" s="916"/>
      <c r="U94" s="916"/>
      <c r="V94" s="916"/>
      <c r="W94" s="916"/>
      <c r="X94" s="916"/>
      <c r="Y94" s="945"/>
      <c r="Z94" s="945"/>
      <c r="AA94" s="945"/>
      <c r="AB94" s="945"/>
      <c r="AC94" s="945"/>
      <c r="AD94" s="945"/>
      <c r="AE94" s="945"/>
      <c r="AF94" s="945"/>
      <c r="AG94" s="945"/>
      <c r="AH94" s="945"/>
      <c r="AI94" s="945"/>
      <c r="AJ94" s="945"/>
      <c r="AK94" s="945"/>
      <c r="AL94" s="945"/>
      <c r="AM94" s="945"/>
      <c r="AN94" s="945"/>
      <c r="AO94" s="945"/>
      <c r="AP94" s="945"/>
      <c r="AQ94" s="945"/>
      <c r="AR94" s="945"/>
      <c r="AS94" s="945"/>
      <c r="AT94" s="945"/>
      <c r="AU94" s="945"/>
      <c r="AV94" s="945"/>
      <c r="AW94" s="945"/>
      <c r="AX94" s="945"/>
      <c r="AY94" s="945"/>
      <c r="AZ94" s="945"/>
      <c r="BA94" s="945"/>
      <c r="BB94" s="945"/>
      <c r="BC94" s="945"/>
      <c r="BD94" s="945"/>
      <c r="BE94" s="945"/>
      <c r="BF94" s="945"/>
      <c r="BG94" s="945"/>
      <c r="BH94" s="945"/>
      <c r="BI94" s="945"/>
      <c r="BJ94" s="945"/>
      <c r="BK94" s="945"/>
      <c r="BL94" s="945"/>
      <c r="BM94" s="945"/>
      <c r="BN94" s="945"/>
      <c r="BO94" s="945"/>
      <c r="BP94" s="945"/>
      <c r="BQ94" s="945"/>
      <c r="BR94" s="945"/>
      <c r="BS94" s="945"/>
      <c r="BT94" s="945"/>
      <c r="BU94" s="945"/>
      <c r="BV94" s="945"/>
      <c r="BW94" s="945"/>
      <c r="BX94" s="945"/>
      <c r="BY94" s="945"/>
      <c r="BZ94" s="945"/>
      <c r="CA94" s="945"/>
      <c r="CB94" s="945"/>
      <c r="CC94" s="916"/>
      <c r="CD94" s="916"/>
      <c r="CE94" s="916"/>
      <c r="CF94" s="916"/>
      <c r="CG94" s="917"/>
      <c r="CH94" s="920"/>
      <c r="CI94" s="921"/>
    </row>
    <row r="95" spans="1:87" ht="6" customHeight="1">
      <c r="A95" s="997"/>
      <c r="B95" s="998"/>
      <c r="C95" s="998"/>
      <c r="D95" s="999"/>
      <c r="E95" s="968"/>
      <c r="F95" s="968"/>
      <c r="G95" s="968"/>
      <c r="H95" s="916"/>
      <c r="I95" s="916"/>
      <c r="J95" s="916"/>
      <c r="K95" s="916"/>
      <c r="L95" s="916"/>
      <c r="M95" s="916"/>
      <c r="N95" s="916"/>
      <c r="O95" s="916"/>
      <c r="P95" s="916"/>
      <c r="Q95" s="916"/>
      <c r="R95" s="916"/>
      <c r="S95" s="916"/>
      <c r="T95" s="916"/>
      <c r="U95" s="916"/>
      <c r="V95" s="916"/>
      <c r="W95" s="916"/>
      <c r="X95" s="916"/>
      <c r="Y95" s="945"/>
      <c r="Z95" s="945"/>
      <c r="AA95" s="945"/>
      <c r="AB95" s="945"/>
      <c r="AC95" s="945"/>
      <c r="AD95" s="945"/>
      <c r="AE95" s="945"/>
      <c r="AF95" s="945"/>
      <c r="AG95" s="945"/>
      <c r="AH95" s="945"/>
      <c r="AI95" s="945"/>
      <c r="AJ95" s="945"/>
      <c r="AK95" s="945"/>
      <c r="AL95" s="945"/>
      <c r="AM95" s="945"/>
      <c r="AN95" s="945"/>
      <c r="AO95" s="945"/>
      <c r="AP95" s="945"/>
      <c r="AQ95" s="945"/>
      <c r="AR95" s="945"/>
      <c r="AS95" s="945"/>
      <c r="AT95" s="945"/>
      <c r="AU95" s="945"/>
      <c r="AV95" s="945"/>
      <c r="AW95" s="945"/>
      <c r="AX95" s="945"/>
      <c r="AY95" s="945"/>
      <c r="AZ95" s="945"/>
      <c r="BA95" s="945"/>
      <c r="BB95" s="945"/>
      <c r="BC95" s="945"/>
      <c r="BD95" s="945"/>
      <c r="BE95" s="945"/>
      <c r="BF95" s="945"/>
      <c r="BG95" s="945"/>
      <c r="BH95" s="945"/>
      <c r="BI95" s="945"/>
      <c r="BJ95" s="945"/>
      <c r="BK95" s="945"/>
      <c r="BL95" s="945"/>
      <c r="BM95" s="945"/>
      <c r="BN95" s="945"/>
      <c r="BO95" s="945"/>
      <c r="BP95" s="945"/>
      <c r="BQ95" s="945"/>
      <c r="BR95" s="945"/>
      <c r="BS95" s="945"/>
      <c r="BT95" s="945"/>
      <c r="BU95" s="945"/>
      <c r="BV95" s="945"/>
      <c r="BW95" s="945"/>
      <c r="BX95" s="945"/>
      <c r="BY95" s="945"/>
      <c r="BZ95" s="945"/>
      <c r="CA95" s="945"/>
      <c r="CB95" s="945"/>
      <c r="CC95" s="916"/>
      <c r="CD95" s="916"/>
      <c r="CE95" s="916"/>
      <c r="CF95" s="916"/>
      <c r="CG95" s="917"/>
      <c r="CH95" s="920" t="s">
        <v>229</v>
      </c>
      <c r="CI95" s="921"/>
    </row>
    <row r="96" spans="1:87" ht="6" customHeight="1">
      <c r="A96" s="997"/>
      <c r="B96" s="998"/>
      <c r="C96" s="998"/>
      <c r="D96" s="999"/>
      <c r="E96" s="968"/>
      <c r="F96" s="968"/>
      <c r="G96" s="968"/>
      <c r="H96" s="916"/>
      <c r="I96" s="916"/>
      <c r="J96" s="916"/>
      <c r="K96" s="916"/>
      <c r="L96" s="916"/>
      <c r="M96" s="916"/>
      <c r="N96" s="916"/>
      <c r="O96" s="916"/>
      <c r="P96" s="916"/>
      <c r="Q96" s="916"/>
      <c r="R96" s="916"/>
      <c r="S96" s="916"/>
      <c r="T96" s="916"/>
      <c r="U96" s="916"/>
      <c r="V96" s="916"/>
      <c r="W96" s="916"/>
      <c r="X96" s="916"/>
      <c r="Y96" s="945"/>
      <c r="Z96" s="945"/>
      <c r="AA96" s="945"/>
      <c r="AB96" s="945"/>
      <c r="AC96" s="945"/>
      <c r="AD96" s="945"/>
      <c r="AE96" s="945"/>
      <c r="AF96" s="945"/>
      <c r="AG96" s="945"/>
      <c r="AH96" s="945"/>
      <c r="AI96" s="945"/>
      <c r="AJ96" s="945"/>
      <c r="AK96" s="945"/>
      <c r="AL96" s="945"/>
      <c r="AM96" s="945"/>
      <c r="AN96" s="945"/>
      <c r="AO96" s="945"/>
      <c r="AP96" s="945"/>
      <c r="AQ96" s="945"/>
      <c r="AR96" s="945"/>
      <c r="AS96" s="945"/>
      <c r="AT96" s="945"/>
      <c r="AU96" s="945"/>
      <c r="AV96" s="945"/>
      <c r="AW96" s="945"/>
      <c r="AX96" s="945"/>
      <c r="AY96" s="945"/>
      <c r="AZ96" s="945"/>
      <c r="BA96" s="945"/>
      <c r="BB96" s="945"/>
      <c r="BC96" s="945"/>
      <c r="BD96" s="945"/>
      <c r="BE96" s="945"/>
      <c r="BF96" s="945"/>
      <c r="BG96" s="945"/>
      <c r="BH96" s="945"/>
      <c r="BI96" s="945"/>
      <c r="BJ96" s="945"/>
      <c r="BK96" s="945"/>
      <c r="BL96" s="945"/>
      <c r="BM96" s="945"/>
      <c r="BN96" s="945"/>
      <c r="BO96" s="945"/>
      <c r="BP96" s="945"/>
      <c r="BQ96" s="945"/>
      <c r="BR96" s="945"/>
      <c r="BS96" s="945"/>
      <c r="BT96" s="945"/>
      <c r="BU96" s="945"/>
      <c r="BV96" s="945"/>
      <c r="BW96" s="945"/>
      <c r="BX96" s="945"/>
      <c r="BY96" s="945"/>
      <c r="BZ96" s="945"/>
      <c r="CA96" s="945"/>
      <c r="CB96" s="945"/>
      <c r="CC96" s="916"/>
      <c r="CD96" s="916"/>
      <c r="CE96" s="916"/>
      <c r="CF96" s="916"/>
      <c r="CG96" s="917"/>
      <c r="CH96" s="920"/>
      <c r="CI96" s="921"/>
    </row>
    <row r="97" spans="1:87" ht="6" customHeight="1">
      <c r="A97" s="997"/>
      <c r="B97" s="998"/>
      <c r="C97" s="998"/>
      <c r="D97" s="999"/>
      <c r="E97" s="968"/>
      <c r="F97" s="968"/>
      <c r="G97" s="968"/>
      <c r="H97" s="916"/>
      <c r="I97" s="916"/>
      <c r="J97" s="916"/>
      <c r="K97" s="916"/>
      <c r="L97" s="916"/>
      <c r="M97" s="916"/>
      <c r="N97" s="916"/>
      <c r="O97" s="916"/>
      <c r="P97" s="916"/>
      <c r="Q97" s="916"/>
      <c r="R97" s="916"/>
      <c r="S97" s="916"/>
      <c r="T97" s="916"/>
      <c r="U97" s="916"/>
      <c r="V97" s="916"/>
      <c r="W97" s="916"/>
      <c r="X97" s="916"/>
      <c r="Y97" s="945"/>
      <c r="Z97" s="945"/>
      <c r="AA97" s="945"/>
      <c r="AB97" s="945"/>
      <c r="AC97" s="945"/>
      <c r="AD97" s="945"/>
      <c r="AE97" s="945"/>
      <c r="AF97" s="945"/>
      <c r="AG97" s="945"/>
      <c r="AH97" s="945"/>
      <c r="AI97" s="945"/>
      <c r="AJ97" s="945"/>
      <c r="AK97" s="945"/>
      <c r="AL97" s="945"/>
      <c r="AM97" s="945"/>
      <c r="AN97" s="945"/>
      <c r="AO97" s="945"/>
      <c r="AP97" s="945"/>
      <c r="AQ97" s="945"/>
      <c r="AR97" s="945"/>
      <c r="AS97" s="945"/>
      <c r="AT97" s="945"/>
      <c r="AU97" s="945"/>
      <c r="AV97" s="945"/>
      <c r="AW97" s="945"/>
      <c r="AX97" s="945"/>
      <c r="AY97" s="945"/>
      <c r="AZ97" s="945"/>
      <c r="BA97" s="945"/>
      <c r="BB97" s="945"/>
      <c r="BC97" s="945"/>
      <c r="BD97" s="945"/>
      <c r="BE97" s="945"/>
      <c r="BF97" s="945"/>
      <c r="BG97" s="945"/>
      <c r="BH97" s="945"/>
      <c r="BI97" s="945"/>
      <c r="BJ97" s="945"/>
      <c r="BK97" s="945"/>
      <c r="BL97" s="945"/>
      <c r="BM97" s="945"/>
      <c r="BN97" s="945"/>
      <c r="BO97" s="945"/>
      <c r="BP97" s="945"/>
      <c r="BQ97" s="945"/>
      <c r="BR97" s="945"/>
      <c r="BS97" s="945"/>
      <c r="BT97" s="945"/>
      <c r="BU97" s="945"/>
      <c r="BV97" s="945"/>
      <c r="BW97" s="945"/>
      <c r="BX97" s="945"/>
      <c r="BY97" s="945"/>
      <c r="BZ97" s="945"/>
      <c r="CA97" s="945"/>
      <c r="CB97" s="945"/>
      <c r="CC97" s="916"/>
      <c r="CD97" s="916"/>
      <c r="CE97" s="916"/>
      <c r="CF97" s="916"/>
      <c r="CG97" s="917"/>
      <c r="CH97" s="920"/>
      <c r="CI97" s="921"/>
    </row>
    <row r="98" spans="1:87" ht="6" customHeight="1">
      <c r="A98" s="997"/>
      <c r="B98" s="998"/>
      <c r="C98" s="998"/>
      <c r="D98" s="999"/>
      <c r="E98" s="968"/>
      <c r="F98" s="968"/>
      <c r="G98" s="968"/>
      <c r="H98" s="916"/>
      <c r="I98" s="916"/>
      <c r="J98" s="916"/>
      <c r="K98" s="916"/>
      <c r="L98" s="916"/>
      <c r="M98" s="916"/>
      <c r="N98" s="916"/>
      <c r="O98" s="916"/>
      <c r="P98" s="916"/>
      <c r="Q98" s="916"/>
      <c r="R98" s="916"/>
      <c r="S98" s="916"/>
      <c r="T98" s="916"/>
      <c r="U98" s="916"/>
      <c r="V98" s="916"/>
      <c r="W98" s="916"/>
      <c r="X98" s="916"/>
      <c r="Y98" s="945"/>
      <c r="Z98" s="945"/>
      <c r="AA98" s="945"/>
      <c r="AB98" s="945"/>
      <c r="AC98" s="945"/>
      <c r="AD98" s="945"/>
      <c r="AE98" s="945"/>
      <c r="AF98" s="945"/>
      <c r="AG98" s="945"/>
      <c r="AH98" s="945"/>
      <c r="AI98" s="945"/>
      <c r="AJ98" s="945"/>
      <c r="AK98" s="945"/>
      <c r="AL98" s="945"/>
      <c r="AM98" s="945"/>
      <c r="AN98" s="945"/>
      <c r="AO98" s="945"/>
      <c r="AP98" s="945"/>
      <c r="AQ98" s="945"/>
      <c r="AR98" s="945"/>
      <c r="AS98" s="945"/>
      <c r="AT98" s="945"/>
      <c r="AU98" s="945"/>
      <c r="AV98" s="945"/>
      <c r="AW98" s="945"/>
      <c r="AX98" s="945"/>
      <c r="AY98" s="945"/>
      <c r="AZ98" s="945"/>
      <c r="BA98" s="945"/>
      <c r="BB98" s="945"/>
      <c r="BC98" s="945"/>
      <c r="BD98" s="945"/>
      <c r="BE98" s="945"/>
      <c r="BF98" s="945"/>
      <c r="BG98" s="945"/>
      <c r="BH98" s="945"/>
      <c r="BI98" s="945"/>
      <c r="BJ98" s="945"/>
      <c r="BK98" s="945"/>
      <c r="BL98" s="945"/>
      <c r="BM98" s="945"/>
      <c r="BN98" s="945"/>
      <c r="BO98" s="945"/>
      <c r="BP98" s="945"/>
      <c r="BQ98" s="945"/>
      <c r="BR98" s="945"/>
      <c r="BS98" s="945"/>
      <c r="BT98" s="945"/>
      <c r="BU98" s="945"/>
      <c r="BV98" s="945"/>
      <c r="BW98" s="945"/>
      <c r="BX98" s="945"/>
      <c r="BY98" s="945"/>
      <c r="BZ98" s="945"/>
      <c r="CA98" s="945"/>
      <c r="CB98" s="945"/>
      <c r="CC98" s="916"/>
      <c r="CD98" s="916"/>
      <c r="CE98" s="916"/>
      <c r="CF98" s="916"/>
      <c r="CG98" s="917"/>
      <c r="CH98" s="920" t="s">
        <v>229</v>
      </c>
      <c r="CI98" s="921"/>
    </row>
    <row r="99" spans="1:87" ht="6" customHeight="1">
      <c r="A99" s="997"/>
      <c r="B99" s="998"/>
      <c r="C99" s="998"/>
      <c r="D99" s="999"/>
      <c r="E99" s="968"/>
      <c r="F99" s="968"/>
      <c r="G99" s="968"/>
      <c r="H99" s="916"/>
      <c r="I99" s="916"/>
      <c r="J99" s="916"/>
      <c r="K99" s="916"/>
      <c r="L99" s="916"/>
      <c r="M99" s="916"/>
      <c r="N99" s="916"/>
      <c r="O99" s="916"/>
      <c r="P99" s="916"/>
      <c r="Q99" s="916"/>
      <c r="R99" s="916"/>
      <c r="S99" s="916"/>
      <c r="T99" s="916"/>
      <c r="U99" s="916"/>
      <c r="V99" s="916"/>
      <c r="W99" s="916"/>
      <c r="X99" s="916"/>
      <c r="Y99" s="945"/>
      <c r="Z99" s="945"/>
      <c r="AA99" s="945"/>
      <c r="AB99" s="945"/>
      <c r="AC99" s="945"/>
      <c r="AD99" s="945"/>
      <c r="AE99" s="945"/>
      <c r="AF99" s="945"/>
      <c r="AG99" s="945"/>
      <c r="AH99" s="945"/>
      <c r="AI99" s="945"/>
      <c r="AJ99" s="945"/>
      <c r="AK99" s="945"/>
      <c r="AL99" s="945"/>
      <c r="AM99" s="945"/>
      <c r="AN99" s="945"/>
      <c r="AO99" s="945"/>
      <c r="AP99" s="945"/>
      <c r="AQ99" s="945"/>
      <c r="AR99" s="945"/>
      <c r="AS99" s="945"/>
      <c r="AT99" s="945"/>
      <c r="AU99" s="945"/>
      <c r="AV99" s="945"/>
      <c r="AW99" s="945"/>
      <c r="AX99" s="945"/>
      <c r="AY99" s="945"/>
      <c r="AZ99" s="945"/>
      <c r="BA99" s="945"/>
      <c r="BB99" s="945"/>
      <c r="BC99" s="945"/>
      <c r="BD99" s="945"/>
      <c r="BE99" s="945"/>
      <c r="BF99" s="945"/>
      <c r="BG99" s="945"/>
      <c r="BH99" s="945"/>
      <c r="BI99" s="945"/>
      <c r="BJ99" s="945"/>
      <c r="BK99" s="945"/>
      <c r="BL99" s="945"/>
      <c r="BM99" s="945"/>
      <c r="BN99" s="945"/>
      <c r="BO99" s="945"/>
      <c r="BP99" s="945"/>
      <c r="BQ99" s="945"/>
      <c r="BR99" s="945"/>
      <c r="BS99" s="945"/>
      <c r="BT99" s="945"/>
      <c r="BU99" s="945"/>
      <c r="BV99" s="945"/>
      <c r="BW99" s="945"/>
      <c r="BX99" s="945"/>
      <c r="BY99" s="945"/>
      <c r="BZ99" s="945"/>
      <c r="CA99" s="945"/>
      <c r="CB99" s="945"/>
      <c r="CC99" s="916"/>
      <c r="CD99" s="916"/>
      <c r="CE99" s="916"/>
      <c r="CF99" s="916"/>
      <c r="CG99" s="917"/>
      <c r="CH99" s="920"/>
      <c r="CI99" s="921"/>
    </row>
    <row r="100" spans="1:87" ht="6" customHeight="1">
      <c r="A100" s="997"/>
      <c r="B100" s="998"/>
      <c r="C100" s="998"/>
      <c r="D100" s="999"/>
      <c r="E100" s="968"/>
      <c r="F100" s="968"/>
      <c r="G100" s="968"/>
      <c r="H100" s="916"/>
      <c r="I100" s="916"/>
      <c r="J100" s="916"/>
      <c r="K100" s="916"/>
      <c r="L100" s="916"/>
      <c r="M100" s="916"/>
      <c r="N100" s="916"/>
      <c r="O100" s="916"/>
      <c r="P100" s="916"/>
      <c r="Q100" s="916"/>
      <c r="R100" s="916"/>
      <c r="S100" s="916"/>
      <c r="T100" s="916"/>
      <c r="U100" s="916"/>
      <c r="V100" s="916"/>
      <c r="W100" s="916"/>
      <c r="X100" s="916"/>
      <c r="Y100" s="945"/>
      <c r="Z100" s="945"/>
      <c r="AA100" s="945"/>
      <c r="AB100" s="945"/>
      <c r="AC100" s="945"/>
      <c r="AD100" s="945"/>
      <c r="AE100" s="945"/>
      <c r="AF100" s="945"/>
      <c r="AG100" s="945"/>
      <c r="AH100" s="945"/>
      <c r="AI100" s="945"/>
      <c r="AJ100" s="945"/>
      <c r="AK100" s="945"/>
      <c r="AL100" s="945"/>
      <c r="AM100" s="945"/>
      <c r="AN100" s="945"/>
      <c r="AO100" s="945"/>
      <c r="AP100" s="945"/>
      <c r="AQ100" s="945"/>
      <c r="AR100" s="945"/>
      <c r="AS100" s="945"/>
      <c r="AT100" s="945"/>
      <c r="AU100" s="945"/>
      <c r="AV100" s="945"/>
      <c r="AW100" s="945"/>
      <c r="AX100" s="945"/>
      <c r="AY100" s="945"/>
      <c r="AZ100" s="945"/>
      <c r="BA100" s="945"/>
      <c r="BB100" s="945"/>
      <c r="BC100" s="945"/>
      <c r="BD100" s="945"/>
      <c r="BE100" s="945"/>
      <c r="BF100" s="945"/>
      <c r="BG100" s="945"/>
      <c r="BH100" s="945"/>
      <c r="BI100" s="945"/>
      <c r="BJ100" s="945"/>
      <c r="BK100" s="945"/>
      <c r="BL100" s="945"/>
      <c r="BM100" s="945"/>
      <c r="BN100" s="945"/>
      <c r="BO100" s="945"/>
      <c r="BP100" s="945"/>
      <c r="BQ100" s="945"/>
      <c r="BR100" s="945"/>
      <c r="BS100" s="945"/>
      <c r="BT100" s="945"/>
      <c r="BU100" s="945"/>
      <c r="BV100" s="945"/>
      <c r="BW100" s="945"/>
      <c r="BX100" s="945"/>
      <c r="BY100" s="945"/>
      <c r="BZ100" s="945"/>
      <c r="CA100" s="945"/>
      <c r="CB100" s="945"/>
      <c r="CC100" s="916"/>
      <c r="CD100" s="916"/>
      <c r="CE100" s="916"/>
      <c r="CF100" s="916"/>
      <c r="CG100" s="917"/>
      <c r="CH100" s="920"/>
      <c r="CI100" s="921"/>
    </row>
    <row r="101" spans="1:87" ht="6" customHeight="1">
      <c r="A101" s="997"/>
      <c r="B101" s="998"/>
      <c r="C101" s="998"/>
      <c r="D101" s="999"/>
      <c r="E101" s="968"/>
      <c r="F101" s="968"/>
      <c r="G101" s="968"/>
      <c r="H101" s="916"/>
      <c r="I101" s="916"/>
      <c r="J101" s="916"/>
      <c r="K101" s="916"/>
      <c r="L101" s="916"/>
      <c r="M101" s="916"/>
      <c r="N101" s="916"/>
      <c r="O101" s="916"/>
      <c r="P101" s="916"/>
      <c r="Q101" s="916"/>
      <c r="R101" s="916"/>
      <c r="S101" s="916"/>
      <c r="T101" s="916"/>
      <c r="U101" s="916"/>
      <c r="V101" s="916"/>
      <c r="W101" s="916"/>
      <c r="X101" s="916"/>
      <c r="Y101" s="945"/>
      <c r="Z101" s="945"/>
      <c r="AA101" s="945"/>
      <c r="AB101" s="945"/>
      <c r="AC101" s="945"/>
      <c r="AD101" s="945"/>
      <c r="AE101" s="945"/>
      <c r="AF101" s="945"/>
      <c r="AG101" s="945"/>
      <c r="AH101" s="945"/>
      <c r="AI101" s="945"/>
      <c r="AJ101" s="945"/>
      <c r="AK101" s="945"/>
      <c r="AL101" s="945"/>
      <c r="AM101" s="945"/>
      <c r="AN101" s="945"/>
      <c r="AO101" s="945"/>
      <c r="AP101" s="945"/>
      <c r="AQ101" s="945"/>
      <c r="AR101" s="945"/>
      <c r="AS101" s="945"/>
      <c r="AT101" s="945"/>
      <c r="AU101" s="945"/>
      <c r="AV101" s="945"/>
      <c r="AW101" s="945"/>
      <c r="AX101" s="945"/>
      <c r="AY101" s="945"/>
      <c r="AZ101" s="945"/>
      <c r="BA101" s="945"/>
      <c r="BB101" s="945"/>
      <c r="BC101" s="945"/>
      <c r="BD101" s="945"/>
      <c r="BE101" s="945"/>
      <c r="BF101" s="945"/>
      <c r="BG101" s="945"/>
      <c r="BH101" s="945"/>
      <c r="BI101" s="945"/>
      <c r="BJ101" s="945"/>
      <c r="BK101" s="945"/>
      <c r="BL101" s="945"/>
      <c r="BM101" s="945"/>
      <c r="BN101" s="945"/>
      <c r="BO101" s="945"/>
      <c r="BP101" s="945"/>
      <c r="BQ101" s="945"/>
      <c r="BR101" s="945"/>
      <c r="BS101" s="945"/>
      <c r="BT101" s="945"/>
      <c r="BU101" s="945"/>
      <c r="BV101" s="945"/>
      <c r="BW101" s="945"/>
      <c r="BX101" s="945"/>
      <c r="BY101" s="945"/>
      <c r="BZ101" s="945"/>
      <c r="CA101" s="945"/>
      <c r="CB101" s="945"/>
      <c r="CC101" s="916"/>
      <c r="CD101" s="916"/>
      <c r="CE101" s="916"/>
      <c r="CF101" s="916"/>
      <c r="CG101" s="917"/>
      <c r="CH101" s="920" t="s">
        <v>229</v>
      </c>
      <c r="CI101" s="921"/>
    </row>
    <row r="102" spans="1:87" ht="6" customHeight="1">
      <c r="A102" s="997"/>
      <c r="B102" s="998"/>
      <c r="C102" s="998"/>
      <c r="D102" s="999"/>
      <c r="E102" s="968"/>
      <c r="F102" s="968"/>
      <c r="G102" s="968"/>
      <c r="H102" s="916"/>
      <c r="I102" s="916"/>
      <c r="J102" s="916"/>
      <c r="K102" s="916"/>
      <c r="L102" s="916"/>
      <c r="M102" s="916"/>
      <c r="N102" s="916"/>
      <c r="O102" s="916"/>
      <c r="P102" s="916"/>
      <c r="Q102" s="916"/>
      <c r="R102" s="916"/>
      <c r="S102" s="916"/>
      <c r="T102" s="916"/>
      <c r="U102" s="916"/>
      <c r="V102" s="916"/>
      <c r="W102" s="916"/>
      <c r="X102" s="916"/>
      <c r="Y102" s="945"/>
      <c r="Z102" s="945"/>
      <c r="AA102" s="945"/>
      <c r="AB102" s="945"/>
      <c r="AC102" s="945"/>
      <c r="AD102" s="945"/>
      <c r="AE102" s="945"/>
      <c r="AF102" s="945"/>
      <c r="AG102" s="945"/>
      <c r="AH102" s="945"/>
      <c r="AI102" s="945"/>
      <c r="AJ102" s="945"/>
      <c r="AK102" s="945"/>
      <c r="AL102" s="945"/>
      <c r="AM102" s="945"/>
      <c r="AN102" s="945"/>
      <c r="AO102" s="945"/>
      <c r="AP102" s="945"/>
      <c r="AQ102" s="945"/>
      <c r="AR102" s="945"/>
      <c r="AS102" s="945"/>
      <c r="AT102" s="945"/>
      <c r="AU102" s="945"/>
      <c r="AV102" s="945"/>
      <c r="AW102" s="945"/>
      <c r="AX102" s="945"/>
      <c r="AY102" s="945"/>
      <c r="AZ102" s="945"/>
      <c r="BA102" s="945"/>
      <c r="BB102" s="945"/>
      <c r="BC102" s="945"/>
      <c r="BD102" s="945"/>
      <c r="BE102" s="945"/>
      <c r="BF102" s="945"/>
      <c r="BG102" s="945"/>
      <c r="BH102" s="945"/>
      <c r="BI102" s="945"/>
      <c r="BJ102" s="945"/>
      <c r="BK102" s="945"/>
      <c r="BL102" s="945"/>
      <c r="BM102" s="945"/>
      <c r="BN102" s="945"/>
      <c r="BO102" s="945"/>
      <c r="BP102" s="945"/>
      <c r="BQ102" s="945"/>
      <c r="BR102" s="945"/>
      <c r="BS102" s="945"/>
      <c r="BT102" s="945"/>
      <c r="BU102" s="945"/>
      <c r="BV102" s="945"/>
      <c r="BW102" s="945"/>
      <c r="BX102" s="945"/>
      <c r="BY102" s="945"/>
      <c r="BZ102" s="945"/>
      <c r="CA102" s="945"/>
      <c r="CB102" s="945"/>
      <c r="CC102" s="916"/>
      <c r="CD102" s="916"/>
      <c r="CE102" s="916"/>
      <c r="CF102" s="916"/>
      <c r="CG102" s="917"/>
      <c r="CH102" s="920"/>
      <c r="CI102" s="921"/>
    </row>
    <row r="103" spans="1:87" ht="6" customHeight="1">
      <c r="A103" s="997"/>
      <c r="B103" s="998"/>
      <c r="C103" s="998"/>
      <c r="D103" s="999"/>
      <c r="E103" s="968"/>
      <c r="F103" s="968"/>
      <c r="G103" s="968"/>
      <c r="H103" s="918"/>
      <c r="I103" s="918"/>
      <c r="J103" s="918"/>
      <c r="K103" s="918"/>
      <c r="L103" s="918"/>
      <c r="M103" s="918"/>
      <c r="N103" s="918"/>
      <c r="O103" s="918"/>
      <c r="P103" s="918"/>
      <c r="Q103" s="918"/>
      <c r="R103" s="918"/>
      <c r="S103" s="918"/>
      <c r="T103" s="918"/>
      <c r="U103" s="918"/>
      <c r="V103" s="918"/>
      <c r="W103" s="918"/>
      <c r="X103" s="918"/>
      <c r="Y103" s="975"/>
      <c r="Z103" s="975"/>
      <c r="AA103" s="975"/>
      <c r="AB103" s="975"/>
      <c r="AC103" s="975"/>
      <c r="AD103" s="975"/>
      <c r="AE103" s="975"/>
      <c r="AF103" s="975"/>
      <c r="AG103" s="975"/>
      <c r="AH103" s="975"/>
      <c r="AI103" s="975"/>
      <c r="AJ103" s="975"/>
      <c r="AK103" s="975"/>
      <c r="AL103" s="975"/>
      <c r="AM103" s="975"/>
      <c r="AN103" s="975"/>
      <c r="AO103" s="975"/>
      <c r="AP103" s="975"/>
      <c r="AQ103" s="975"/>
      <c r="AR103" s="975"/>
      <c r="AS103" s="975"/>
      <c r="AT103" s="975"/>
      <c r="AU103" s="975"/>
      <c r="AV103" s="975"/>
      <c r="AW103" s="975"/>
      <c r="AX103" s="975"/>
      <c r="AY103" s="975"/>
      <c r="AZ103" s="975"/>
      <c r="BA103" s="975"/>
      <c r="BB103" s="975"/>
      <c r="BC103" s="975"/>
      <c r="BD103" s="975"/>
      <c r="BE103" s="975"/>
      <c r="BF103" s="975"/>
      <c r="BG103" s="975"/>
      <c r="BH103" s="975"/>
      <c r="BI103" s="975"/>
      <c r="BJ103" s="975"/>
      <c r="BK103" s="975"/>
      <c r="BL103" s="975"/>
      <c r="BM103" s="975"/>
      <c r="BN103" s="975"/>
      <c r="BO103" s="975"/>
      <c r="BP103" s="975"/>
      <c r="BQ103" s="975"/>
      <c r="BR103" s="975"/>
      <c r="BS103" s="975"/>
      <c r="BT103" s="975"/>
      <c r="BU103" s="975"/>
      <c r="BV103" s="975"/>
      <c r="BW103" s="975"/>
      <c r="BX103" s="975"/>
      <c r="BY103" s="975"/>
      <c r="BZ103" s="975"/>
      <c r="CA103" s="975"/>
      <c r="CB103" s="975"/>
      <c r="CC103" s="918"/>
      <c r="CD103" s="918"/>
      <c r="CE103" s="918"/>
      <c r="CF103" s="918"/>
      <c r="CG103" s="919"/>
      <c r="CH103" s="922"/>
      <c r="CI103" s="923"/>
    </row>
    <row r="104" spans="1:87" ht="6" customHeight="1">
      <c r="A104" s="997"/>
      <c r="B104" s="998"/>
      <c r="C104" s="998"/>
      <c r="D104" s="999"/>
      <c r="E104" s="968"/>
      <c r="F104" s="968"/>
      <c r="G104" s="968"/>
      <c r="H104" s="946" t="s">
        <v>232</v>
      </c>
      <c r="I104" s="947"/>
      <c r="J104" s="947"/>
      <c r="K104" s="947"/>
      <c r="L104" s="947"/>
      <c r="M104" s="947"/>
      <c r="N104" s="947"/>
      <c r="O104" s="947"/>
      <c r="P104" s="947"/>
      <c r="Q104" s="947"/>
      <c r="R104" s="947"/>
      <c r="S104" s="947"/>
      <c r="T104" s="947"/>
      <c r="U104" s="947"/>
      <c r="V104" s="947"/>
      <c r="W104" s="947"/>
      <c r="X104" s="947"/>
      <c r="Y104" s="947"/>
      <c r="Z104" s="947"/>
      <c r="AA104" s="947"/>
      <c r="AB104" s="947"/>
      <c r="AC104" s="947"/>
      <c r="AD104" s="947"/>
      <c r="AE104" s="947"/>
      <c r="AF104" s="947"/>
      <c r="AG104" s="947"/>
      <c r="AH104" s="947"/>
      <c r="AI104" s="947"/>
      <c r="AJ104" s="947"/>
      <c r="AK104" s="947"/>
      <c r="AL104" s="947"/>
      <c r="AM104" s="947"/>
      <c r="AN104" s="947"/>
      <c r="AO104" s="947"/>
      <c r="AP104" s="947"/>
      <c r="AQ104" s="947"/>
      <c r="AR104" s="947"/>
      <c r="AS104" s="947"/>
      <c r="AT104" s="947"/>
      <c r="AU104" s="947"/>
      <c r="AV104" s="947"/>
      <c r="AW104" s="947"/>
      <c r="AX104" s="947"/>
      <c r="AY104" s="947"/>
      <c r="AZ104" s="947"/>
      <c r="BA104" s="947"/>
      <c r="BB104" s="947"/>
      <c r="BC104" s="947"/>
      <c r="BD104" s="947"/>
      <c r="BE104" s="947"/>
      <c r="BF104" s="947"/>
      <c r="BG104" s="947"/>
      <c r="BH104" s="947"/>
      <c r="BI104" s="947"/>
      <c r="BJ104" s="947"/>
      <c r="BK104" s="947"/>
      <c r="BL104" s="947"/>
      <c r="BM104" s="947"/>
      <c r="BN104" s="947"/>
      <c r="BO104" s="947"/>
      <c r="BP104" s="947"/>
      <c r="BQ104" s="947"/>
      <c r="BR104" s="947"/>
      <c r="BS104" s="947"/>
      <c r="BT104" s="947"/>
      <c r="BU104" s="947"/>
      <c r="BV104" s="947"/>
      <c r="BW104" s="947"/>
      <c r="BX104" s="947"/>
      <c r="BY104" s="947"/>
      <c r="BZ104" s="947"/>
      <c r="CA104" s="947"/>
      <c r="CB104" s="948"/>
      <c r="CC104" s="955"/>
      <c r="CD104" s="955"/>
      <c r="CE104" s="955"/>
      <c r="CF104" s="955"/>
      <c r="CG104" s="956"/>
      <c r="CH104" s="961" t="s">
        <v>229</v>
      </c>
      <c r="CI104" s="962"/>
    </row>
    <row r="105" spans="1:87" ht="6" customHeight="1">
      <c r="A105" s="997"/>
      <c r="B105" s="998"/>
      <c r="C105" s="998"/>
      <c r="D105" s="999"/>
      <c r="E105" s="968"/>
      <c r="F105" s="968"/>
      <c r="G105" s="968"/>
      <c r="H105" s="949"/>
      <c r="I105" s="950"/>
      <c r="J105" s="950"/>
      <c r="K105" s="950"/>
      <c r="L105" s="950"/>
      <c r="M105" s="950"/>
      <c r="N105" s="950"/>
      <c r="O105" s="950"/>
      <c r="P105" s="950"/>
      <c r="Q105" s="950"/>
      <c r="R105" s="950"/>
      <c r="S105" s="950"/>
      <c r="T105" s="950"/>
      <c r="U105" s="950"/>
      <c r="V105" s="950"/>
      <c r="W105" s="950"/>
      <c r="X105" s="950"/>
      <c r="Y105" s="950"/>
      <c r="Z105" s="950"/>
      <c r="AA105" s="950"/>
      <c r="AB105" s="950"/>
      <c r="AC105" s="950"/>
      <c r="AD105" s="950"/>
      <c r="AE105" s="950"/>
      <c r="AF105" s="950"/>
      <c r="AG105" s="950"/>
      <c r="AH105" s="950"/>
      <c r="AI105" s="950"/>
      <c r="AJ105" s="950"/>
      <c r="AK105" s="950"/>
      <c r="AL105" s="950"/>
      <c r="AM105" s="950"/>
      <c r="AN105" s="950"/>
      <c r="AO105" s="950"/>
      <c r="AP105" s="950"/>
      <c r="AQ105" s="950"/>
      <c r="AR105" s="950"/>
      <c r="AS105" s="950"/>
      <c r="AT105" s="950"/>
      <c r="AU105" s="950"/>
      <c r="AV105" s="950"/>
      <c r="AW105" s="950"/>
      <c r="AX105" s="950"/>
      <c r="AY105" s="950"/>
      <c r="AZ105" s="950"/>
      <c r="BA105" s="950"/>
      <c r="BB105" s="950"/>
      <c r="BC105" s="950"/>
      <c r="BD105" s="950"/>
      <c r="BE105" s="950"/>
      <c r="BF105" s="950"/>
      <c r="BG105" s="950"/>
      <c r="BH105" s="950"/>
      <c r="BI105" s="950"/>
      <c r="BJ105" s="950"/>
      <c r="BK105" s="950"/>
      <c r="BL105" s="950"/>
      <c r="BM105" s="950"/>
      <c r="BN105" s="950"/>
      <c r="BO105" s="950"/>
      <c r="BP105" s="950"/>
      <c r="BQ105" s="950"/>
      <c r="BR105" s="950"/>
      <c r="BS105" s="950"/>
      <c r="BT105" s="950"/>
      <c r="BU105" s="950"/>
      <c r="BV105" s="950"/>
      <c r="BW105" s="950"/>
      <c r="BX105" s="950"/>
      <c r="BY105" s="950"/>
      <c r="BZ105" s="950"/>
      <c r="CA105" s="950"/>
      <c r="CB105" s="951"/>
      <c r="CC105" s="957"/>
      <c r="CD105" s="957"/>
      <c r="CE105" s="957"/>
      <c r="CF105" s="957"/>
      <c r="CG105" s="958"/>
      <c r="CH105" s="963"/>
      <c r="CI105" s="964"/>
    </row>
    <row r="106" spans="1:87" ht="6" customHeight="1">
      <c r="A106" s="997"/>
      <c r="B106" s="998"/>
      <c r="C106" s="998"/>
      <c r="D106" s="999"/>
      <c r="E106" s="969"/>
      <c r="F106" s="969"/>
      <c r="G106" s="969"/>
      <c r="H106" s="952"/>
      <c r="I106" s="953"/>
      <c r="J106" s="953"/>
      <c r="K106" s="953"/>
      <c r="L106" s="953"/>
      <c r="M106" s="953"/>
      <c r="N106" s="953"/>
      <c r="O106" s="953"/>
      <c r="P106" s="953"/>
      <c r="Q106" s="953"/>
      <c r="R106" s="953"/>
      <c r="S106" s="953"/>
      <c r="T106" s="953"/>
      <c r="U106" s="953"/>
      <c r="V106" s="953"/>
      <c r="W106" s="953"/>
      <c r="X106" s="953"/>
      <c r="Y106" s="953"/>
      <c r="Z106" s="953"/>
      <c r="AA106" s="953"/>
      <c r="AB106" s="953"/>
      <c r="AC106" s="953"/>
      <c r="AD106" s="953"/>
      <c r="AE106" s="953"/>
      <c r="AF106" s="953"/>
      <c r="AG106" s="953"/>
      <c r="AH106" s="953"/>
      <c r="AI106" s="953"/>
      <c r="AJ106" s="953"/>
      <c r="AK106" s="953"/>
      <c r="AL106" s="953"/>
      <c r="AM106" s="953"/>
      <c r="AN106" s="953"/>
      <c r="AO106" s="953"/>
      <c r="AP106" s="953"/>
      <c r="AQ106" s="953"/>
      <c r="AR106" s="953"/>
      <c r="AS106" s="953"/>
      <c r="AT106" s="953"/>
      <c r="AU106" s="953"/>
      <c r="AV106" s="953"/>
      <c r="AW106" s="953"/>
      <c r="AX106" s="953"/>
      <c r="AY106" s="953"/>
      <c r="AZ106" s="953"/>
      <c r="BA106" s="953"/>
      <c r="BB106" s="953"/>
      <c r="BC106" s="953"/>
      <c r="BD106" s="953"/>
      <c r="BE106" s="953"/>
      <c r="BF106" s="953"/>
      <c r="BG106" s="953"/>
      <c r="BH106" s="953"/>
      <c r="BI106" s="953"/>
      <c r="BJ106" s="953"/>
      <c r="BK106" s="953"/>
      <c r="BL106" s="953"/>
      <c r="BM106" s="953"/>
      <c r="BN106" s="953"/>
      <c r="BO106" s="953"/>
      <c r="BP106" s="953"/>
      <c r="BQ106" s="953"/>
      <c r="BR106" s="953"/>
      <c r="BS106" s="953"/>
      <c r="BT106" s="953"/>
      <c r="BU106" s="953"/>
      <c r="BV106" s="953"/>
      <c r="BW106" s="953"/>
      <c r="BX106" s="953"/>
      <c r="BY106" s="953"/>
      <c r="BZ106" s="953"/>
      <c r="CA106" s="953"/>
      <c r="CB106" s="954"/>
      <c r="CC106" s="959"/>
      <c r="CD106" s="959"/>
      <c r="CE106" s="959"/>
      <c r="CF106" s="959"/>
      <c r="CG106" s="960"/>
      <c r="CH106" s="965"/>
      <c r="CI106" s="966"/>
    </row>
    <row r="107" spans="1:87" ht="6" customHeight="1">
      <c r="A107" s="997"/>
      <c r="B107" s="998"/>
      <c r="C107" s="998"/>
      <c r="D107" s="999"/>
      <c r="E107" s="967" t="s">
        <v>233</v>
      </c>
      <c r="F107" s="967"/>
      <c r="G107" s="967"/>
      <c r="H107" s="970"/>
      <c r="I107" s="970"/>
      <c r="J107" s="970"/>
      <c r="K107" s="970"/>
      <c r="L107" s="970"/>
      <c r="M107" s="970"/>
      <c r="N107" s="970"/>
      <c r="O107" s="970"/>
      <c r="P107" s="970"/>
      <c r="Q107" s="970"/>
      <c r="R107" s="970"/>
      <c r="S107" s="970"/>
      <c r="T107" s="970"/>
      <c r="U107" s="970"/>
      <c r="V107" s="970"/>
      <c r="W107" s="970"/>
      <c r="X107" s="970"/>
      <c r="Y107" s="971"/>
      <c r="Z107" s="971"/>
      <c r="AA107" s="971"/>
      <c r="AB107" s="971"/>
      <c r="AC107" s="971"/>
      <c r="AD107" s="971"/>
      <c r="AE107" s="971"/>
      <c r="AF107" s="971"/>
      <c r="AG107" s="971"/>
      <c r="AH107" s="971"/>
      <c r="AI107" s="971"/>
      <c r="AJ107" s="971"/>
      <c r="AK107" s="971"/>
      <c r="AL107" s="971"/>
      <c r="AM107" s="971"/>
      <c r="AN107" s="971"/>
      <c r="AO107" s="971"/>
      <c r="AP107" s="971"/>
      <c r="AQ107" s="971"/>
      <c r="AR107" s="971"/>
      <c r="AS107" s="971"/>
      <c r="AT107" s="971"/>
      <c r="AU107" s="971"/>
      <c r="AV107" s="971"/>
      <c r="AW107" s="971"/>
      <c r="AX107" s="971"/>
      <c r="AY107" s="971"/>
      <c r="AZ107" s="971"/>
      <c r="BA107" s="971"/>
      <c r="BB107" s="971"/>
      <c r="BC107" s="971"/>
      <c r="BD107" s="971"/>
      <c r="BE107" s="971"/>
      <c r="BF107" s="971"/>
      <c r="BG107" s="971"/>
      <c r="BH107" s="971"/>
      <c r="BI107" s="971"/>
      <c r="BJ107" s="971"/>
      <c r="BK107" s="971"/>
      <c r="BL107" s="971"/>
      <c r="BM107" s="971"/>
      <c r="BN107" s="971"/>
      <c r="BO107" s="971"/>
      <c r="BP107" s="971"/>
      <c r="BQ107" s="971"/>
      <c r="BR107" s="971"/>
      <c r="BS107" s="971"/>
      <c r="BT107" s="971"/>
      <c r="BU107" s="971"/>
      <c r="BV107" s="971"/>
      <c r="BW107" s="971"/>
      <c r="BX107" s="971"/>
      <c r="BY107" s="971"/>
      <c r="BZ107" s="971"/>
      <c r="CA107" s="971"/>
      <c r="CB107" s="971"/>
      <c r="CC107" s="970"/>
      <c r="CD107" s="970"/>
      <c r="CE107" s="970"/>
      <c r="CF107" s="970"/>
      <c r="CG107" s="972"/>
      <c r="CH107" s="973" t="s">
        <v>229</v>
      </c>
      <c r="CI107" s="974"/>
    </row>
    <row r="108" spans="1:87" ht="6" customHeight="1">
      <c r="A108" s="997"/>
      <c r="B108" s="998"/>
      <c r="C108" s="998"/>
      <c r="D108" s="999"/>
      <c r="E108" s="968"/>
      <c r="F108" s="968"/>
      <c r="G108" s="968"/>
      <c r="H108" s="916"/>
      <c r="I108" s="916"/>
      <c r="J108" s="916"/>
      <c r="K108" s="916"/>
      <c r="L108" s="916"/>
      <c r="M108" s="916"/>
      <c r="N108" s="916"/>
      <c r="O108" s="916"/>
      <c r="P108" s="916"/>
      <c r="Q108" s="916"/>
      <c r="R108" s="916"/>
      <c r="S108" s="916"/>
      <c r="T108" s="916"/>
      <c r="U108" s="916"/>
      <c r="V108" s="916"/>
      <c r="W108" s="916"/>
      <c r="X108" s="916"/>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5"/>
      <c r="AU108" s="945"/>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16"/>
      <c r="CD108" s="916"/>
      <c r="CE108" s="916"/>
      <c r="CF108" s="916"/>
      <c r="CG108" s="917"/>
      <c r="CH108" s="920"/>
      <c r="CI108" s="921"/>
    </row>
    <row r="109" spans="1:87" ht="6" customHeight="1">
      <c r="A109" s="997"/>
      <c r="B109" s="998"/>
      <c r="C109" s="998"/>
      <c r="D109" s="999"/>
      <c r="E109" s="968"/>
      <c r="F109" s="968"/>
      <c r="G109" s="968"/>
      <c r="H109" s="916"/>
      <c r="I109" s="916"/>
      <c r="J109" s="916"/>
      <c r="K109" s="916"/>
      <c r="L109" s="916"/>
      <c r="M109" s="916"/>
      <c r="N109" s="916"/>
      <c r="O109" s="916"/>
      <c r="P109" s="916"/>
      <c r="Q109" s="916"/>
      <c r="R109" s="916"/>
      <c r="S109" s="916"/>
      <c r="T109" s="916"/>
      <c r="U109" s="916"/>
      <c r="V109" s="916"/>
      <c r="W109" s="916"/>
      <c r="X109" s="916"/>
      <c r="Y109" s="945"/>
      <c r="Z109" s="945"/>
      <c r="AA109" s="945"/>
      <c r="AB109" s="945"/>
      <c r="AC109" s="945"/>
      <c r="AD109" s="945"/>
      <c r="AE109" s="945"/>
      <c r="AF109" s="945"/>
      <c r="AG109" s="945"/>
      <c r="AH109" s="945"/>
      <c r="AI109" s="945"/>
      <c r="AJ109" s="945"/>
      <c r="AK109" s="945"/>
      <c r="AL109" s="945"/>
      <c r="AM109" s="945"/>
      <c r="AN109" s="945"/>
      <c r="AO109" s="945"/>
      <c r="AP109" s="945"/>
      <c r="AQ109" s="945"/>
      <c r="AR109" s="945"/>
      <c r="AS109" s="945"/>
      <c r="AT109" s="945"/>
      <c r="AU109" s="945"/>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5"/>
      <c r="BQ109" s="945"/>
      <c r="BR109" s="945"/>
      <c r="BS109" s="945"/>
      <c r="BT109" s="945"/>
      <c r="BU109" s="945"/>
      <c r="BV109" s="945"/>
      <c r="BW109" s="945"/>
      <c r="BX109" s="945"/>
      <c r="BY109" s="945"/>
      <c r="BZ109" s="945"/>
      <c r="CA109" s="945"/>
      <c r="CB109" s="945"/>
      <c r="CC109" s="916"/>
      <c r="CD109" s="916"/>
      <c r="CE109" s="916"/>
      <c r="CF109" s="916"/>
      <c r="CG109" s="917"/>
      <c r="CH109" s="920"/>
      <c r="CI109" s="921"/>
    </row>
    <row r="110" spans="1:87" ht="6" customHeight="1">
      <c r="A110" s="997"/>
      <c r="B110" s="998"/>
      <c r="C110" s="998"/>
      <c r="D110" s="999"/>
      <c r="E110" s="968"/>
      <c r="F110" s="968"/>
      <c r="G110" s="968"/>
      <c r="H110" s="916"/>
      <c r="I110" s="916"/>
      <c r="J110" s="916"/>
      <c r="K110" s="916"/>
      <c r="L110" s="916"/>
      <c r="M110" s="916"/>
      <c r="N110" s="916"/>
      <c r="O110" s="916"/>
      <c r="P110" s="916"/>
      <c r="Q110" s="916"/>
      <c r="R110" s="916"/>
      <c r="S110" s="916"/>
      <c r="T110" s="916"/>
      <c r="U110" s="916"/>
      <c r="V110" s="916"/>
      <c r="W110" s="916"/>
      <c r="X110" s="916"/>
      <c r="Y110" s="945"/>
      <c r="Z110" s="945"/>
      <c r="AA110" s="945"/>
      <c r="AB110" s="945"/>
      <c r="AC110" s="945"/>
      <c r="AD110" s="945"/>
      <c r="AE110" s="945"/>
      <c r="AF110" s="945"/>
      <c r="AG110" s="945"/>
      <c r="AH110" s="945"/>
      <c r="AI110" s="945"/>
      <c r="AJ110" s="945"/>
      <c r="AK110" s="945"/>
      <c r="AL110" s="945"/>
      <c r="AM110" s="945"/>
      <c r="AN110" s="945"/>
      <c r="AO110" s="945"/>
      <c r="AP110" s="945"/>
      <c r="AQ110" s="945"/>
      <c r="AR110" s="945"/>
      <c r="AS110" s="945"/>
      <c r="AT110" s="945"/>
      <c r="AU110" s="945"/>
      <c r="AV110" s="945"/>
      <c r="AW110" s="945"/>
      <c r="AX110" s="945"/>
      <c r="AY110" s="945"/>
      <c r="AZ110" s="945"/>
      <c r="BA110" s="945"/>
      <c r="BB110" s="945"/>
      <c r="BC110" s="945"/>
      <c r="BD110" s="945"/>
      <c r="BE110" s="945"/>
      <c r="BF110" s="945"/>
      <c r="BG110" s="945"/>
      <c r="BH110" s="945"/>
      <c r="BI110" s="945"/>
      <c r="BJ110" s="945"/>
      <c r="BK110" s="945"/>
      <c r="BL110" s="945"/>
      <c r="BM110" s="945"/>
      <c r="BN110" s="945"/>
      <c r="BO110" s="945"/>
      <c r="BP110" s="945"/>
      <c r="BQ110" s="945"/>
      <c r="BR110" s="945"/>
      <c r="BS110" s="945"/>
      <c r="BT110" s="945"/>
      <c r="BU110" s="945"/>
      <c r="BV110" s="945"/>
      <c r="BW110" s="945"/>
      <c r="BX110" s="945"/>
      <c r="BY110" s="945"/>
      <c r="BZ110" s="945"/>
      <c r="CA110" s="945"/>
      <c r="CB110" s="945"/>
      <c r="CC110" s="916"/>
      <c r="CD110" s="916"/>
      <c r="CE110" s="916"/>
      <c r="CF110" s="916"/>
      <c r="CG110" s="917"/>
      <c r="CH110" s="920" t="s">
        <v>229</v>
      </c>
      <c r="CI110" s="921"/>
    </row>
    <row r="111" spans="1:87" ht="6" customHeight="1">
      <c r="A111" s="997"/>
      <c r="B111" s="998"/>
      <c r="C111" s="998"/>
      <c r="D111" s="999"/>
      <c r="E111" s="968"/>
      <c r="F111" s="968"/>
      <c r="G111" s="968"/>
      <c r="H111" s="916"/>
      <c r="I111" s="916"/>
      <c r="J111" s="916"/>
      <c r="K111" s="916"/>
      <c r="L111" s="916"/>
      <c r="M111" s="916"/>
      <c r="N111" s="916"/>
      <c r="O111" s="916"/>
      <c r="P111" s="916"/>
      <c r="Q111" s="916"/>
      <c r="R111" s="916"/>
      <c r="S111" s="916"/>
      <c r="T111" s="916"/>
      <c r="U111" s="916"/>
      <c r="V111" s="916"/>
      <c r="W111" s="916"/>
      <c r="X111" s="916"/>
      <c r="Y111" s="945"/>
      <c r="Z111" s="945"/>
      <c r="AA111" s="945"/>
      <c r="AB111" s="945"/>
      <c r="AC111" s="945"/>
      <c r="AD111" s="945"/>
      <c r="AE111" s="945"/>
      <c r="AF111" s="945"/>
      <c r="AG111" s="945"/>
      <c r="AH111" s="945"/>
      <c r="AI111" s="945"/>
      <c r="AJ111" s="945"/>
      <c r="AK111" s="945"/>
      <c r="AL111" s="945"/>
      <c r="AM111" s="945"/>
      <c r="AN111" s="945"/>
      <c r="AO111" s="945"/>
      <c r="AP111" s="945"/>
      <c r="AQ111" s="945"/>
      <c r="AR111" s="945"/>
      <c r="AS111" s="945"/>
      <c r="AT111" s="945"/>
      <c r="AU111" s="945"/>
      <c r="AV111" s="945"/>
      <c r="AW111" s="945"/>
      <c r="AX111" s="945"/>
      <c r="AY111" s="945"/>
      <c r="AZ111" s="945"/>
      <c r="BA111" s="945"/>
      <c r="BB111" s="945"/>
      <c r="BC111" s="945"/>
      <c r="BD111" s="945"/>
      <c r="BE111" s="945"/>
      <c r="BF111" s="945"/>
      <c r="BG111" s="945"/>
      <c r="BH111" s="945"/>
      <c r="BI111" s="945"/>
      <c r="BJ111" s="945"/>
      <c r="BK111" s="945"/>
      <c r="BL111" s="945"/>
      <c r="BM111" s="945"/>
      <c r="BN111" s="945"/>
      <c r="BO111" s="945"/>
      <c r="BP111" s="945"/>
      <c r="BQ111" s="945"/>
      <c r="BR111" s="945"/>
      <c r="BS111" s="945"/>
      <c r="BT111" s="945"/>
      <c r="BU111" s="945"/>
      <c r="BV111" s="945"/>
      <c r="BW111" s="945"/>
      <c r="BX111" s="945"/>
      <c r="BY111" s="945"/>
      <c r="BZ111" s="945"/>
      <c r="CA111" s="945"/>
      <c r="CB111" s="945"/>
      <c r="CC111" s="916"/>
      <c r="CD111" s="916"/>
      <c r="CE111" s="916"/>
      <c r="CF111" s="916"/>
      <c r="CG111" s="917"/>
      <c r="CH111" s="920"/>
      <c r="CI111" s="921"/>
    </row>
    <row r="112" spans="1:87" ht="6" customHeight="1">
      <c r="A112" s="997"/>
      <c r="B112" s="998"/>
      <c r="C112" s="998"/>
      <c r="D112" s="999"/>
      <c r="E112" s="968"/>
      <c r="F112" s="968"/>
      <c r="G112" s="968"/>
      <c r="H112" s="916"/>
      <c r="I112" s="916"/>
      <c r="J112" s="916"/>
      <c r="K112" s="916"/>
      <c r="L112" s="916"/>
      <c r="M112" s="916"/>
      <c r="N112" s="916"/>
      <c r="O112" s="916"/>
      <c r="P112" s="916"/>
      <c r="Q112" s="916"/>
      <c r="R112" s="916"/>
      <c r="S112" s="916"/>
      <c r="T112" s="916"/>
      <c r="U112" s="916"/>
      <c r="V112" s="916"/>
      <c r="W112" s="916"/>
      <c r="X112" s="916"/>
      <c r="Y112" s="945"/>
      <c r="Z112" s="945"/>
      <c r="AA112" s="945"/>
      <c r="AB112" s="945"/>
      <c r="AC112" s="945"/>
      <c r="AD112" s="945"/>
      <c r="AE112" s="945"/>
      <c r="AF112" s="945"/>
      <c r="AG112" s="945"/>
      <c r="AH112" s="945"/>
      <c r="AI112" s="945"/>
      <c r="AJ112" s="945"/>
      <c r="AK112" s="945"/>
      <c r="AL112" s="945"/>
      <c r="AM112" s="945"/>
      <c r="AN112" s="945"/>
      <c r="AO112" s="945"/>
      <c r="AP112" s="945"/>
      <c r="AQ112" s="945"/>
      <c r="AR112" s="945"/>
      <c r="AS112" s="945"/>
      <c r="AT112" s="945"/>
      <c r="AU112" s="945"/>
      <c r="AV112" s="945"/>
      <c r="AW112" s="945"/>
      <c r="AX112" s="945"/>
      <c r="AY112" s="945"/>
      <c r="AZ112" s="945"/>
      <c r="BA112" s="945"/>
      <c r="BB112" s="945"/>
      <c r="BC112" s="945"/>
      <c r="BD112" s="945"/>
      <c r="BE112" s="945"/>
      <c r="BF112" s="945"/>
      <c r="BG112" s="945"/>
      <c r="BH112" s="945"/>
      <c r="BI112" s="945"/>
      <c r="BJ112" s="945"/>
      <c r="BK112" s="945"/>
      <c r="BL112" s="945"/>
      <c r="BM112" s="945"/>
      <c r="BN112" s="945"/>
      <c r="BO112" s="945"/>
      <c r="BP112" s="945"/>
      <c r="BQ112" s="945"/>
      <c r="BR112" s="945"/>
      <c r="BS112" s="945"/>
      <c r="BT112" s="945"/>
      <c r="BU112" s="945"/>
      <c r="BV112" s="945"/>
      <c r="BW112" s="945"/>
      <c r="BX112" s="945"/>
      <c r="BY112" s="945"/>
      <c r="BZ112" s="945"/>
      <c r="CA112" s="945"/>
      <c r="CB112" s="945"/>
      <c r="CC112" s="916"/>
      <c r="CD112" s="916"/>
      <c r="CE112" s="916"/>
      <c r="CF112" s="916"/>
      <c r="CG112" s="917"/>
      <c r="CH112" s="920"/>
      <c r="CI112" s="921"/>
    </row>
    <row r="113" spans="1:87" ht="6" customHeight="1">
      <c r="A113" s="997"/>
      <c r="B113" s="998"/>
      <c r="C113" s="998"/>
      <c r="D113" s="999"/>
      <c r="E113" s="968"/>
      <c r="F113" s="968"/>
      <c r="G113" s="968"/>
      <c r="H113" s="916"/>
      <c r="I113" s="916"/>
      <c r="J113" s="916"/>
      <c r="K113" s="916"/>
      <c r="L113" s="916"/>
      <c r="M113" s="916"/>
      <c r="N113" s="916"/>
      <c r="O113" s="916"/>
      <c r="P113" s="916"/>
      <c r="Q113" s="916"/>
      <c r="R113" s="916"/>
      <c r="S113" s="916"/>
      <c r="T113" s="916"/>
      <c r="U113" s="916"/>
      <c r="V113" s="916"/>
      <c r="W113" s="916"/>
      <c r="X113" s="916"/>
      <c r="Y113" s="945"/>
      <c r="Z113" s="945"/>
      <c r="AA113" s="945"/>
      <c r="AB113" s="945"/>
      <c r="AC113" s="945"/>
      <c r="AD113" s="945"/>
      <c r="AE113" s="945"/>
      <c r="AF113" s="945"/>
      <c r="AG113" s="945"/>
      <c r="AH113" s="945"/>
      <c r="AI113" s="945"/>
      <c r="AJ113" s="945"/>
      <c r="AK113" s="945"/>
      <c r="AL113" s="945"/>
      <c r="AM113" s="945"/>
      <c r="AN113" s="945"/>
      <c r="AO113" s="945"/>
      <c r="AP113" s="945"/>
      <c r="AQ113" s="945"/>
      <c r="AR113" s="945"/>
      <c r="AS113" s="945"/>
      <c r="AT113" s="945"/>
      <c r="AU113" s="945"/>
      <c r="AV113" s="945"/>
      <c r="AW113" s="945"/>
      <c r="AX113" s="945"/>
      <c r="AY113" s="945"/>
      <c r="AZ113" s="945"/>
      <c r="BA113" s="945"/>
      <c r="BB113" s="945"/>
      <c r="BC113" s="945"/>
      <c r="BD113" s="945"/>
      <c r="BE113" s="945"/>
      <c r="BF113" s="945"/>
      <c r="BG113" s="945"/>
      <c r="BH113" s="945"/>
      <c r="BI113" s="945"/>
      <c r="BJ113" s="945"/>
      <c r="BK113" s="945"/>
      <c r="BL113" s="945"/>
      <c r="BM113" s="945"/>
      <c r="BN113" s="945"/>
      <c r="BO113" s="945"/>
      <c r="BP113" s="945"/>
      <c r="BQ113" s="945"/>
      <c r="BR113" s="945"/>
      <c r="BS113" s="945"/>
      <c r="BT113" s="945"/>
      <c r="BU113" s="945"/>
      <c r="BV113" s="945"/>
      <c r="BW113" s="945"/>
      <c r="BX113" s="945"/>
      <c r="BY113" s="945"/>
      <c r="BZ113" s="945"/>
      <c r="CA113" s="945"/>
      <c r="CB113" s="945"/>
      <c r="CC113" s="916"/>
      <c r="CD113" s="916"/>
      <c r="CE113" s="916"/>
      <c r="CF113" s="916"/>
      <c r="CG113" s="917"/>
      <c r="CH113" s="920" t="s">
        <v>229</v>
      </c>
      <c r="CI113" s="921"/>
    </row>
    <row r="114" spans="1:87" ht="6" customHeight="1">
      <c r="A114" s="997"/>
      <c r="B114" s="998"/>
      <c r="C114" s="998"/>
      <c r="D114" s="999"/>
      <c r="E114" s="968"/>
      <c r="F114" s="968"/>
      <c r="G114" s="968"/>
      <c r="H114" s="916"/>
      <c r="I114" s="916"/>
      <c r="J114" s="916"/>
      <c r="K114" s="916"/>
      <c r="L114" s="916"/>
      <c r="M114" s="916"/>
      <c r="N114" s="916"/>
      <c r="O114" s="916"/>
      <c r="P114" s="916"/>
      <c r="Q114" s="916"/>
      <c r="R114" s="916"/>
      <c r="S114" s="916"/>
      <c r="T114" s="916"/>
      <c r="U114" s="916"/>
      <c r="V114" s="916"/>
      <c r="W114" s="916"/>
      <c r="X114" s="916"/>
      <c r="Y114" s="945"/>
      <c r="Z114" s="945"/>
      <c r="AA114" s="945"/>
      <c r="AB114" s="945"/>
      <c r="AC114" s="945"/>
      <c r="AD114" s="945"/>
      <c r="AE114" s="945"/>
      <c r="AF114" s="945"/>
      <c r="AG114" s="945"/>
      <c r="AH114" s="945"/>
      <c r="AI114" s="945"/>
      <c r="AJ114" s="945"/>
      <c r="AK114" s="945"/>
      <c r="AL114" s="945"/>
      <c r="AM114" s="945"/>
      <c r="AN114" s="945"/>
      <c r="AO114" s="945"/>
      <c r="AP114" s="945"/>
      <c r="AQ114" s="945"/>
      <c r="AR114" s="945"/>
      <c r="AS114" s="945"/>
      <c r="AT114" s="945"/>
      <c r="AU114" s="945"/>
      <c r="AV114" s="945"/>
      <c r="AW114" s="945"/>
      <c r="AX114" s="945"/>
      <c r="AY114" s="945"/>
      <c r="AZ114" s="945"/>
      <c r="BA114" s="945"/>
      <c r="BB114" s="945"/>
      <c r="BC114" s="945"/>
      <c r="BD114" s="945"/>
      <c r="BE114" s="945"/>
      <c r="BF114" s="945"/>
      <c r="BG114" s="945"/>
      <c r="BH114" s="945"/>
      <c r="BI114" s="945"/>
      <c r="BJ114" s="945"/>
      <c r="BK114" s="945"/>
      <c r="BL114" s="945"/>
      <c r="BM114" s="945"/>
      <c r="BN114" s="945"/>
      <c r="BO114" s="945"/>
      <c r="BP114" s="945"/>
      <c r="BQ114" s="945"/>
      <c r="BR114" s="945"/>
      <c r="BS114" s="945"/>
      <c r="BT114" s="945"/>
      <c r="BU114" s="945"/>
      <c r="BV114" s="945"/>
      <c r="BW114" s="945"/>
      <c r="BX114" s="945"/>
      <c r="BY114" s="945"/>
      <c r="BZ114" s="945"/>
      <c r="CA114" s="945"/>
      <c r="CB114" s="945"/>
      <c r="CC114" s="916"/>
      <c r="CD114" s="916"/>
      <c r="CE114" s="916"/>
      <c r="CF114" s="916"/>
      <c r="CG114" s="917"/>
      <c r="CH114" s="920"/>
      <c r="CI114" s="921"/>
    </row>
    <row r="115" spans="1:87" ht="6" customHeight="1">
      <c r="A115" s="997"/>
      <c r="B115" s="998"/>
      <c r="C115" s="998"/>
      <c r="D115" s="999"/>
      <c r="E115" s="968"/>
      <c r="F115" s="968"/>
      <c r="G115" s="968"/>
      <c r="H115" s="916"/>
      <c r="I115" s="916"/>
      <c r="J115" s="916"/>
      <c r="K115" s="916"/>
      <c r="L115" s="916"/>
      <c r="M115" s="916"/>
      <c r="N115" s="916"/>
      <c r="O115" s="916"/>
      <c r="P115" s="916"/>
      <c r="Q115" s="916"/>
      <c r="R115" s="916"/>
      <c r="S115" s="916"/>
      <c r="T115" s="916"/>
      <c r="U115" s="916"/>
      <c r="V115" s="916"/>
      <c r="W115" s="916"/>
      <c r="X115" s="916"/>
      <c r="Y115" s="945"/>
      <c r="Z115" s="945"/>
      <c r="AA115" s="945"/>
      <c r="AB115" s="945"/>
      <c r="AC115" s="945"/>
      <c r="AD115" s="945"/>
      <c r="AE115" s="945"/>
      <c r="AF115" s="945"/>
      <c r="AG115" s="945"/>
      <c r="AH115" s="945"/>
      <c r="AI115" s="945"/>
      <c r="AJ115" s="945"/>
      <c r="AK115" s="945"/>
      <c r="AL115" s="945"/>
      <c r="AM115" s="945"/>
      <c r="AN115" s="945"/>
      <c r="AO115" s="945"/>
      <c r="AP115" s="945"/>
      <c r="AQ115" s="945"/>
      <c r="AR115" s="945"/>
      <c r="AS115" s="945"/>
      <c r="AT115" s="945"/>
      <c r="AU115" s="945"/>
      <c r="AV115" s="945"/>
      <c r="AW115" s="945"/>
      <c r="AX115" s="945"/>
      <c r="AY115" s="945"/>
      <c r="AZ115" s="945"/>
      <c r="BA115" s="945"/>
      <c r="BB115" s="945"/>
      <c r="BC115" s="945"/>
      <c r="BD115" s="945"/>
      <c r="BE115" s="945"/>
      <c r="BF115" s="945"/>
      <c r="BG115" s="945"/>
      <c r="BH115" s="945"/>
      <c r="BI115" s="945"/>
      <c r="BJ115" s="945"/>
      <c r="BK115" s="945"/>
      <c r="BL115" s="945"/>
      <c r="BM115" s="945"/>
      <c r="BN115" s="945"/>
      <c r="BO115" s="945"/>
      <c r="BP115" s="945"/>
      <c r="BQ115" s="945"/>
      <c r="BR115" s="945"/>
      <c r="BS115" s="945"/>
      <c r="BT115" s="945"/>
      <c r="BU115" s="945"/>
      <c r="BV115" s="945"/>
      <c r="BW115" s="945"/>
      <c r="BX115" s="945"/>
      <c r="BY115" s="945"/>
      <c r="BZ115" s="945"/>
      <c r="CA115" s="945"/>
      <c r="CB115" s="945"/>
      <c r="CC115" s="916"/>
      <c r="CD115" s="916"/>
      <c r="CE115" s="916"/>
      <c r="CF115" s="916"/>
      <c r="CG115" s="917"/>
      <c r="CH115" s="920"/>
      <c r="CI115" s="921"/>
    </row>
    <row r="116" spans="1:87" ht="6" customHeight="1">
      <c r="A116" s="997"/>
      <c r="B116" s="998"/>
      <c r="C116" s="998"/>
      <c r="D116" s="999"/>
      <c r="E116" s="968"/>
      <c r="F116" s="968"/>
      <c r="G116" s="968"/>
      <c r="H116" s="916"/>
      <c r="I116" s="916"/>
      <c r="J116" s="916"/>
      <c r="K116" s="916"/>
      <c r="L116" s="916"/>
      <c r="M116" s="916"/>
      <c r="N116" s="916"/>
      <c r="O116" s="916"/>
      <c r="P116" s="916"/>
      <c r="Q116" s="916"/>
      <c r="R116" s="916"/>
      <c r="S116" s="916"/>
      <c r="T116" s="916"/>
      <c r="U116" s="916"/>
      <c r="V116" s="916"/>
      <c r="W116" s="916"/>
      <c r="X116" s="916"/>
      <c r="Y116" s="945"/>
      <c r="Z116" s="945"/>
      <c r="AA116" s="945"/>
      <c r="AB116" s="945"/>
      <c r="AC116" s="945"/>
      <c r="AD116" s="945"/>
      <c r="AE116" s="945"/>
      <c r="AF116" s="945"/>
      <c r="AG116" s="945"/>
      <c r="AH116" s="945"/>
      <c r="AI116" s="945"/>
      <c r="AJ116" s="945"/>
      <c r="AK116" s="945"/>
      <c r="AL116" s="945"/>
      <c r="AM116" s="945"/>
      <c r="AN116" s="945"/>
      <c r="AO116" s="945"/>
      <c r="AP116" s="945"/>
      <c r="AQ116" s="945"/>
      <c r="AR116" s="945"/>
      <c r="AS116" s="945"/>
      <c r="AT116" s="945"/>
      <c r="AU116" s="945"/>
      <c r="AV116" s="945"/>
      <c r="AW116" s="945"/>
      <c r="AX116" s="945"/>
      <c r="AY116" s="945"/>
      <c r="AZ116" s="945"/>
      <c r="BA116" s="945"/>
      <c r="BB116" s="945"/>
      <c r="BC116" s="945"/>
      <c r="BD116" s="945"/>
      <c r="BE116" s="945"/>
      <c r="BF116" s="945"/>
      <c r="BG116" s="945"/>
      <c r="BH116" s="945"/>
      <c r="BI116" s="945"/>
      <c r="BJ116" s="945"/>
      <c r="BK116" s="945"/>
      <c r="BL116" s="945"/>
      <c r="BM116" s="945"/>
      <c r="BN116" s="945"/>
      <c r="BO116" s="945"/>
      <c r="BP116" s="945"/>
      <c r="BQ116" s="945"/>
      <c r="BR116" s="945"/>
      <c r="BS116" s="945"/>
      <c r="BT116" s="945"/>
      <c r="BU116" s="945"/>
      <c r="BV116" s="945"/>
      <c r="BW116" s="945"/>
      <c r="BX116" s="945"/>
      <c r="BY116" s="945"/>
      <c r="BZ116" s="945"/>
      <c r="CA116" s="945"/>
      <c r="CB116" s="945"/>
      <c r="CC116" s="916"/>
      <c r="CD116" s="916"/>
      <c r="CE116" s="916"/>
      <c r="CF116" s="916"/>
      <c r="CG116" s="917"/>
      <c r="CH116" s="920" t="s">
        <v>229</v>
      </c>
      <c r="CI116" s="921"/>
    </row>
    <row r="117" spans="1:87" ht="6" customHeight="1">
      <c r="A117" s="997"/>
      <c r="B117" s="998"/>
      <c r="C117" s="998"/>
      <c r="D117" s="999"/>
      <c r="E117" s="968"/>
      <c r="F117" s="968"/>
      <c r="G117" s="968"/>
      <c r="H117" s="916"/>
      <c r="I117" s="916"/>
      <c r="J117" s="916"/>
      <c r="K117" s="916"/>
      <c r="L117" s="916"/>
      <c r="M117" s="916"/>
      <c r="N117" s="916"/>
      <c r="O117" s="916"/>
      <c r="P117" s="916"/>
      <c r="Q117" s="916"/>
      <c r="R117" s="916"/>
      <c r="S117" s="916"/>
      <c r="T117" s="916"/>
      <c r="U117" s="916"/>
      <c r="V117" s="916"/>
      <c r="W117" s="916"/>
      <c r="X117" s="916"/>
      <c r="Y117" s="945"/>
      <c r="Z117" s="945"/>
      <c r="AA117" s="945"/>
      <c r="AB117" s="945"/>
      <c r="AC117" s="945"/>
      <c r="AD117" s="945"/>
      <c r="AE117" s="945"/>
      <c r="AF117" s="945"/>
      <c r="AG117" s="945"/>
      <c r="AH117" s="945"/>
      <c r="AI117" s="945"/>
      <c r="AJ117" s="945"/>
      <c r="AK117" s="945"/>
      <c r="AL117" s="945"/>
      <c r="AM117" s="945"/>
      <c r="AN117" s="945"/>
      <c r="AO117" s="945"/>
      <c r="AP117" s="945"/>
      <c r="AQ117" s="945"/>
      <c r="AR117" s="945"/>
      <c r="AS117" s="945"/>
      <c r="AT117" s="945"/>
      <c r="AU117" s="945"/>
      <c r="AV117" s="945"/>
      <c r="AW117" s="945"/>
      <c r="AX117" s="945"/>
      <c r="AY117" s="945"/>
      <c r="AZ117" s="945"/>
      <c r="BA117" s="945"/>
      <c r="BB117" s="945"/>
      <c r="BC117" s="945"/>
      <c r="BD117" s="945"/>
      <c r="BE117" s="945"/>
      <c r="BF117" s="945"/>
      <c r="BG117" s="945"/>
      <c r="BH117" s="945"/>
      <c r="BI117" s="945"/>
      <c r="BJ117" s="945"/>
      <c r="BK117" s="945"/>
      <c r="BL117" s="945"/>
      <c r="BM117" s="945"/>
      <c r="BN117" s="945"/>
      <c r="BO117" s="945"/>
      <c r="BP117" s="945"/>
      <c r="BQ117" s="945"/>
      <c r="BR117" s="945"/>
      <c r="BS117" s="945"/>
      <c r="BT117" s="945"/>
      <c r="BU117" s="945"/>
      <c r="BV117" s="945"/>
      <c r="BW117" s="945"/>
      <c r="BX117" s="945"/>
      <c r="BY117" s="945"/>
      <c r="BZ117" s="945"/>
      <c r="CA117" s="945"/>
      <c r="CB117" s="945"/>
      <c r="CC117" s="916"/>
      <c r="CD117" s="916"/>
      <c r="CE117" s="916"/>
      <c r="CF117" s="916"/>
      <c r="CG117" s="917"/>
      <c r="CH117" s="920"/>
      <c r="CI117" s="921"/>
    </row>
    <row r="118" spans="1:87" ht="6" customHeight="1">
      <c r="A118" s="997"/>
      <c r="B118" s="998"/>
      <c r="C118" s="998"/>
      <c r="D118" s="999"/>
      <c r="E118" s="968"/>
      <c r="F118" s="968"/>
      <c r="G118" s="968"/>
      <c r="H118" s="916"/>
      <c r="I118" s="916"/>
      <c r="J118" s="916"/>
      <c r="K118" s="916"/>
      <c r="L118" s="916"/>
      <c r="M118" s="916"/>
      <c r="N118" s="916"/>
      <c r="O118" s="916"/>
      <c r="P118" s="916"/>
      <c r="Q118" s="916"/>
      <c r="R118" s="916"/>
      <c r="S118" s="916"/>
      <c r="T118" s="916"/>
      <c r="U118" s="916"/>
      <c r="V118" s="916"/>
      <c r="W118" s="916"/>
      <c r="X118" s="916"/>
      <c r="Y118" s="945"/>
      <c r="Z118" s="945"/>
      <c r="AA118" s="945"/>
      <c r="AB118" s="945"/>
      <c r="AC118" s="945"/>
      <c r="AD118" s="945"/>
      <c r="AE118" s="945"/>
      <c r="AF118" s="945"/>
      <c r="AG118" s="945"/>
      <c r="AH118" s="945"/>
      <c r="AI118" s="945"/>
      <c r="AJ118" s="945"/>
      <c r="AK118" s="945"/>
      <c r="AL118" s="945"/>
      <c r="AM118" s="945"/>
      <c r="AN118" s="945"/>
      <c r="AO118" s="945"/>
      <c r="AP118" s="945"/>
      <c r="AQ118" s="945"/>
      <c r="AR118" s="945"/>
      <c r="AS118" s="945"/>
      <c r="AT118" s="945"/>
      <c r="AU118" s="945"/>
      <c r="AV118" s="945"/>
      <c r="AW118" s="945"/>
      <c r="AX118" s="945"/>
      <c r="AY118" s="945"/>
      <c r="AZ118" s="945"/>
      <c r="BA118" s="945"/>
      <c r="BB118" s="945"/>
      <c r="BC118" s="945"/>
      <c r="BD118" s="945"/>
      <c r="BE118" s="945"/>
      <c r="BF118" s="945"/>
      <c r="BG118" s="945"/>
      <c r="BH118" s="945"/>
      <c r="BI118" s="945"/>
      <c r="BJ118" s="945"/>
      <c r="BK118" s="945"/>
      <c r="BL118" s="945"/>
      <c r="BM118" s="945"/>
      <c r="BN118" s="945"/>
      <c r="BO118" s="945"/>
      <c r="BP118" s="945"/>
      <c r="BQ118" s="945"/>
      <c r="BR118" s="945"/>
      <c r="BS118" s="945"/>
      <c r="BT118" s="945"/>
      <c r="BU118" s="945"/>
      <c r="BV118" s="945"/>
      <c r="BW118" s="945"/>
      <c r="BX118" s="945"/>
      <c r="BY118" s="945"/>
      <c r="BZ118" s="945"/>
      <c r="CA118" s="945"/>
      <c r="CB118" s="945"/>
      <c r="CC118" s="916"/>
      <c r="CD118" s="916"/>
      <c r="CE118" s="916"/>
      <c r="CF118" s="916"/>
      <c r="CG118" s="917"/>
      <c r="CH118" s="920"/>
      <c r="CI118" s="921"/>
    </row>
    <row r="119" spans="1:87" ht="6" customHeight="1">
      <c r="A119" s="997"/>
      <c r="B119" s="998"/>
      <c r="C119" s="998"/>
      <c r="D119" s="999"/>
      <c r="E119" s="968"/>
      <c r="F119" s="968"/>
      <c r="G119" s="968"/>
      <c r="H119" s="916"/>
      <c r="I119" s="916"/>
      <c r="J119" s="916"/>
      <c r="K119" s="916"/>
      <c r="L119" s="916"/>
      <c r="M119" s="916"/>
      <c r="N119" s="916"/>
      <c r="O119" s="916"/>
      <c r="P119" s="916"/>
      <c r="Q119" s="916"/>
      <c r="R119" s="916"/>
      <c r="S119" s="916"/>
      <c r="T119" s="916"/>
      <c r="U119" s="916"/>
      <c r="V119" s="916"/>
      <c r="W119" s="916"/>
      <c r="X119" s="916"/>
      <c r="Y119" s="945"/>
      <c r="Z119" s="945"/>
      <c r="AA119" s="945"/>
      <c r="AB119" s="945"/>
      <c r="AC119" s="945"/>
      <c r="AD119" s="945"/>
      <c r="AE119" s="945"/>
      <c r="AF119" s="945"/>
      <c r="AG119" s="945"/>
      <c r="AH119" s="945"/>
      <c r="AI119" s="945"/>
      <c r="AJ119" s="945"/>
      <c r="AK119" s="945"/>
      <c r="AL119" s="945"/>
      <c r="AM119" s="945"/>
      <c r="AN119" s="945"/>
      <c r="AO119" s="945"/>
      <c r="AP119" s="945"/>
      <c r="AQ119" s="945"/>
      <c r="AR119" s="945"/>
      <c r="AS119" s="945"/>
      <c r="AT119" s="945"/>
      <c r="AU119" s="945"/>
      <c r="AV119" s="945"/>
      <c r="AW119" s="945"/>
      <c r="AX119" s="945"/>
      <c r="AY119" s="945"/>
      <c r="AZ119" s="945"/>
      <c r="BA119" s="945"/>
      <c r="BB119" s="945"/>
      <c r="BC119" s="945"/>
      <c r="BD119" s="945"/>
      <c r="BE119" s="945"/>
      <c r="BF119" s="945"/>
      <c r="BG119" s="945"/>
      <c r="BH119" s="945"/>
      <c r="BI119" s="945"/>
      <c r="BJ119" s="945"/>
      <c r="BK119" s="945"/>
      <c r="BL119" s="945"/>
      <c r="BM119" s="945"/>
      <c r="BN119" s="945"/>
      <c r="BO119" s="945"/>
      <c r="BP119" s="945"/>
      <c r="BQ119" s="945"/>
      <c r="BR119" s="945"/>
      <c r="BS119" s="945"/>
      <c r="BT119" s="945"/>
      <c r="BU119" s="945"/>
      <c r="BV119" s="945"/>
      <c r="BW119" s="945"/>
      <c r="BX119" s="945"/>
      <c r="BY119" s="945"/>
      <c r="BZ119" s="945"/>
      <c r="CA119" s="945"/>
      <c r="CB119" s="945"/>
      <c r="CC119" s="916"/>
      <c r="CD119" s="916"/>
      <c r="CE119" s="916"/>
      <c r="CF119" s="916"/>
      <c r="CG119" s="917"/>
      <c r="CH119" s="920" t="s">
        <v>229</v>
      </c>
      <c r="CI119" s="921"/>
    </row>
    <row r="120" spans="1:87" ht="6" customHeight="1">
      <c r="A120" s="997"/>
      <c r="B120" s="998"/>
      <c r="C120" s="998"/>
      <c r="D120" s="999"/>
      <c r="E120" s="968"/>
      <c r="F120" s="968"/>
      <c r="G120" s="968"/>
      <c r="H120" s="916"/>
      <c r="I120" s="916"/>
      <c r="J120" s="916"/>
      <c r="K120" s="916"/>
      <c r="L120" s="916"/>
      <c r="M120" s="916"/>
      <c r="N120" s="916"/>
      <c r="O120" s="916"/>
      <c r="P120" s="916"/>
      <c r="Q120" s="916"/>
      <c r="R120" s="916"/>
      <c r="S120" s="916"/>
      <c r="T120" s="916"/>
      <c r="U120" s="916"/>
      <c r="V120" s="916"/>
      <c r="W120" s="916"/>
      <c r="X120" s="916"/>
      <c r="Y120" s="945"/>
      <c r="Z120" s="945"/>
      <c r="AA120" s="945"/>
      <c r="AB120" s="945"/>
      <c r="AC120" s="945"/>
      <c r="AD120" s="945"/>
      <c r="AE120" s="945"/>
      <c r="AF120" s="945"/>
      <c r="AG120" s="945"/>
      <c r="AH120" s="945"/>
      <c r="AI120" s="945"/>
      <c r="AJ120" s="945"/>
      <c r="AK120" s="945"/>
      <c r="AL120" s="945"/>
      <c r="AM120" s="945"/>
      <c r="AN120" s="945"/>
      <c r="AO120" s="945"/>
      <c r="AP120" s="945"/>
      <c r="AQ120" s="945"/>
      <c r="AR120" s="945"/>
      <c r="AS120" s="945"/>
      <c r="AT120" s="945"/>
      <c r="AU120" s="945"/>
      <c r="AV120" s="945"/>
      <c r="AW120" s="945"/>
      <c r="AX120" s="945"/>
      <c r="AY120" s="945"/>
      <c r="AZ120" s="945"/>
      <c r="BA120" s="945"/>
      <c r="BB120" s="945"/>
      <c r="BC120" s="945"/>
      <c r="BD120" s="945"/>
      <c r="BE120" s="945"/>
      <c r="BF120" s="945"/>
      <c r="BG120" s="945"/>
      <c r="BH120" s="945"/>
      <c r="BI120" s="945"/>
      <c r="BJ120" s="945"/>
      <c r="BK120" s="945"/>
      <c r="BL120" s="945"/>
      <c r="BM120" s="945"/>
      <c r="BN120" s="945"/>
      <c r="BO120" s="945"/>
      <c r="BP120" s="945"/>
      <c r="BQ120" s="945"/>
      <c r="BR120" s="945"/>
      <c r="BS120" s="945"/>
      <c r="BT120" s="945"/>
      <c r="BU120" s="945"/>
      <c r="BV120" s="945"/>
      <c r="BW120" s="945"/>
      <c r="BX120" s="945"/>
      <c r="BY120" s="945"/>
      <c r="BZ120" s="945"/>
      <c r="CA120" s="945"/>
      <c r="CB120" s="945"/>
      <c r="CC120" s="916"/>
      <c r="CD120" s="916"/>
      <c r="CE120" s="916"/>
      <c r="CF120" s="916"/>
      <c r="CG120" s="917"/>
      <c r="CH120" s="920"/>
      <c r="CI120" s="921"/>
    </row>
    <row r="121" spans="1:87" ht="6" customHeight="1">
      <c r="A121" s="997"/>
      <c r="B121" s="998"/>
      <c r="C121" s="998"/>
      <c r="D121" s="999"/>
      <c r="E121" s="968"/>
      <c r="F121" s="968"/>
      <c r="G121" s="968"/>
      <c r="H121" s="916"/>
      <c r="I121" s="916"/>
      <c r="J121" s="916"/>
      <c r="K121" s="916"/>
      <c r="L121" s="916"/>
      <c r="M121" s="916"/>
      <c r="N121" s="916"/>
      <c r="O121" s="916"/>
      <c r="P121" s="916"/>
      <c r="Q121" s="916"/>
      <c r="R121" s="916"/>
      <c r="S121" s="916"/>
      <c r="T121" s="916"/>
      <c r="U121" s="916"/>
      <c r="V121" s="916"/>
      <c r="W121" s="916"/>
      <c r="X121" s="916"/>
      <c r="Y121" s="945"/>
      <c r="Z121" s="945"/>
      <c r="AA121" s="945"/>
      <c r="AB121" s="945"/>
      <c r="AC121" s="945"/>
      <c r="AD121" s="945"/>
      <c r="AE121" s="945"/>
      <c r="AF121" s="945"/>
      <c r="AG121" s="945"/>
      <c r="AH121" s="945"/>
      <c r="AI121" s="945"/>
      <c r="AJ121" s="945"/>
      <c r="AK121" s="945"/>
      <c r="AL121" s="945"/>
      <c r="AM121" s="945"/>
      <c r="AN121" s="945"/>
      <c r="AO121" s="945"/>
      <c r="AP121" s="945"/>
      <c r="AQ121" s="945"/>
      <c r="AR121" s="945"/>
      <c r="AS121" s="945"/>
      <c r="AT121" s="945"/>
      <c r="AU121" s="945"/>
      <c r="AV121" s="945"/>
      <c r="AW121" s="945"/>
      <c r="AX121" s="945"/>
      <c r="AY121" s="945"/>
      <c r="AZ121" s="945"/>
      <c r="BA121" s="945"/>
      <c r="BB121" s="945"/>
      <c r="BC121" s="945"/>
      <c r="BD121" s="945"/>
      <c r="BE121" s="945"/>
      <c r="BF121" s="945"/>
      <c r="BG121" s="945"/>
      <c r="BH121" s="945"/>
      <c r="BI121" s="945"/>
      <c r="BJ121" s="945"/>
      <c r="BK121" s="945"/>
      <c r="BL121" s="945"/>
      <c r="BM121" s="945"/>
      <c r="BN121" s="945"/>
      <c r="BO121" s="945"/>
      <c r="BP121" s="945"/>
      <c r="BQ121" s="945"/>
      <c r="BR121" s="945"/>
      <c r="BS121" s="945"/>
      <c r="BT121" s="945"/>
      <c r="BU121" s="945"/>
      <c r="BV121" s="945"/>
      <c r="BW121" s="945"/>
      <c r="BX121" s="945"/>
      <c r="BY121" s="945"/>
      <c r="BZ121" s="945"/>
      <c r="CA121" s="945"/>
      <c r="CB121" s="945"/>
      <c r="CC121" s="916"/>
      <c r="CD121" s="916"/>
      <c r="CE121" s="916"/>
      <c r="CF121" s="916"/>
      <c r="CG121" s="917"/>
      <c r="CH121" s="920"/>
      <c r="CI121" s="921"/>
    </row>
    <row r="122" spans="1:87" ht="6" customHeight="1">
      <c r="A122" s="997"/>
      <c r="B122" s="998"/>
      <c r="C122" s="998"/>
      <c r="D122" s="999"/>
      <c r="E122" s="968"/>
      <c r="F122" s="968"/>
      <c r="G122" s="968"/>
      <c r="H122" s="946" t="s">
        <v>234</v>
      </c>
      <c r="I122" s="947"/>
      <c r="J122" s="947"/>
      <c r="K122" s="947"/>
      <c r="L122" s="947"/>
      <c r="M122" s="947"/>
      <c r="N122" s="947"/>
      <c r="O122" s="947"/>
      <c r="P122" s="947"/>
      <c r="Q122" s="947"/>
      <c r="R122" s="947"/>
      <c r="S122" s="947"/>
      <c r="T122" s="947"/>
      <c r="U122" s="947"/>
      <c r="V122" s="947"/>
      <c r="W122" s="947"/>
      <c r="X122" s="947"/>
      <c r="Y122" s="947"/>
      <c r="Z122" s="947"/>
      <c r="AA122" s="947"/>
      <c r="AB122" s="947"/>
      <c r="AC122" s="947"/>
      <c r="AD122" s="947"/>
      <c r="AE122" s="947"/>
      <c r="AF122" s="947"/>
      <c r="AG122" s="947"/>
      <c r="AH122" s="947"/>
      <c r="AI122" s="947"/>
      <c r="AJ122" s="947"/>
      <c r="AK122" s="947"/>
      <c r="AL122" s="947"/>
      <c r="AM122" s="947"/>
      <c r="AN122" s="947"/>
      <c r="AO122" s="947"/>
      <c r="AP122" s="947"/>
      <c r="AQ122" s="947"/>
      <c r="AR122" s="947"/>
      <c r="AS122" s="947"/>
      <c r="AT122" s="947"/>
      <c r="AU122" s="947"/>
      <c r="AV122" s="947"/>
      <c r="AW122" s="947"/>
      <c r="AX122" s="947"/>
      <c r="AY122" s="947"/>
      <c r="AZ122" s="947"/>
      <c r="BA122" s="947"/>
      <c r="BB122" s="947"/>
      <c r="BC122" s="947"/>
      <c r="BD122" s="947"/>
      <c r="BE122" s="947"/>
      <c r="BF122" s="947"/>
      <c r="BG122" s="947"/>
      <c r="BH122" s="947"/>
      <c r="BI122" s="947"/>
      <c r="BJ122" s="947"/>
      <c r="BK122" s="947"/>
      <c r="BL122" s="947"/>
      <c r="BM122" s="947"/>
      <c r="BN122" s="947"/>
      <c r="BO122" s="947"/>
      <c r="BP122" s="947"/>
      <c r="BQ122" s="947"/>
      <c r="BR122" s="947"/>
      <c r="BS122" s="947"/>
      <c r="BT122" s="947"/>
      <c r="BU122" s="947"/>
      <c r="BV122" s="947"/>
      <c r="BW122" s="947"/>
      <c r="BX122" s="947"/>
      <c r="BY122" s="947"/>
      <c r="BZ122" s="947"/>
      <c r="CA122" s="947"/>
      <c r="CB122" s="948"/>
      <c r="CC122" s="955"/>
      <c r="CD122" s="955"/>
      <c r="CE122" s="955"/>
      <c r="CF122" s="955"/>
      <c r="CG122" s="956"/>
      <c r="CH122" s="961" t="s">
        <v>229</v>
      </c>
      <c r="CI122" s="962"/>
    </row>
    <row r="123" spans="1:87" ht="6" customHeight="1">
      <c r="A123" s="997"/>
      <c r="B123" s="998"/>
      <c r="C123" s="998"/>
      <c r="D123" s="999"/>
      <c r="E123" s="968"/>
      <c r="F123" s="968"/>
      <c r="G123" s="968"/>
      <c r="H123" s="949"/>
      <c r="I123" s="950"/>
      <c r="J123" s="950"/>
      <c r="K123" s="950"/>
      <c r="L123" s="950"/>
      <c r="M123" s="950"/>
      <c r="N123" s="950"/>
      <c r="O123" s="950"/>
      <c r="P123" s="950"/>
      <c r="Q123" s="950"/>
      <c r="R123" s="950"/>
      <c r="S123" s="950"/>
      <c r="T123" s="950"/>
      <c r="U123" s="950"/>
      <c r="V123" s="950"/>
      <c r="W123" s="950"/>
      <c r="X123" s="950"/>
      <c r="Y123" s="950"/>
      <c r="Z123" s="950"/>
      <c r="AA123" s="950"/>
      <c r="AB123" s="950"/>
      <c r="AC123" s="950"/>
      <c r="AD123" s="950"/>
      <c r="AE123" s="950"/>
      <c r="AF123" s="950"/>
      <c r="AG123" s="950"/>
      <c r="AH123" s="950"/>
      <c r="AI123" s="950"/>
      <c r="AJ123" s="950"/>
      <c r="AK123" s="950"/>
      <c r="AL123" s="950"/>
      <c r="AM123" s="950"/>
      <c r="AN123" s="950"/>
      <c r="AO123" s="950"/>
      <c r="AP123" s="950"/>
      <c r="AQ123" s="950"/>
      <c r="AR123" s="950"/>
      <c r="AS123" s="950"/>
      <c r="AT123" s="950"/>
      <c r="AU123" s="950"/>
      <c r="AV123" s="950"/>
      <c r="AW123" s="950"/>
      <c r="AX123" s="950"/>
      <c r="AY123" s="950"/>
      <c r="AZ123" s="950"/>
      <c r="BA123" s="950"/>
      <c r="BB123" s="950"/>
      <c r="BC123" s="950"/>
      <c r="BD123" s="950"/>
      <c r="BE123" s="950"/>
      <c r="BF123" s="950"/>
      <c r="BG123" s="950"/>
      <c r="BH123" s="950"/>
      <c r="BI123" s="950"/>
      <c r="BJ123" s="950"/>
      <c r="BK123" s="950"/>
      <c r="BL123" s="950"/>
      <c r="BM123" s="950"/>
      <c r="BN123" s="950"/>
      <c r="BO123" s="950"/>
      <c r="BP123" s="950"/>
      <c r="BQ123" s="950"/>
      <c r="BR123" s="950"/>
      <c r="BS123" s="950"/>
      <c r="BT123" s="950"/>
      <c r="BU123" s="950"/>
      <c r="BV123" s="950"/>
      <c r="BW123" s="950"/>
      <c r="BX123" s="950"/>
      <c r="BY123" s="950"/>
      <c r="BZ123" s="950"/>
      <c r="CA123" s="950"/>
      <c r="CB123" s="951"/>
      <c r="CC123" s="957"/>
      <c r="CD123" s="957"/>
      <c r="CE123" s="957"/>
      <c r="CF123" s="957"/>
      <c r="CG123" s="958"/>
      <c r="CH123" s="963"/>
      <c r="CI123" s="964"/>
    </row>
    <row r="124" spans="1:87" ht="6" customHeight="1">
      <c r="A124" s="997"/>
      <c r="B124" s="998"/>
      <c r="C124" s="998"/>
      <c r="D124" s="999"/>
      <c r="E124" s="969"/>
      <c r="F124" s="969"/>
      <c r="G124" s="969"/>
      <c r="H124" s="952"/>
      <c r="I124" s="953"/>
      <c r="J124" s="953"/>
      <c r="K124" s="953"/>
      <c r="L124" s="953"/>
      <c r="M124" s="953"/>
      <c r="N124" s="953"/>
      <c r="O124" s="953"/>
      <c r="P124" s="953"/>
      <c r="Q124" s="953"/>
      <c r="R124" s="953"/>
      <c r="S124" s="953"/>
      <c r="T124" s="953"/>
      <c r="U124" s="953"/>
      <c r="V124" s="953"/>
      <c r="W124" s="953"/>
      <c r="X124" s="953"/>
      <c r="Y124" s="953"/>
      <c r="Z124" s="953"/>
      <c r="AA124" s="953"/>
      <c r="AB124" s="953"/>
      <c r="AC124" s="953"/>
      <c r="AD124" s="953"/>
      <c r="AE124" s="953"/>
      <c r="AF124" s="953"/>
      <c r="AG124" s="953"/>
      <c r="AH124" s="953"/>
      <c r="AI124" s="953"/>
      <c r="AJ124" s="953"/>
      <c r="AK124" s="953"/>
      <c r="AL124" s="953"/>
      <c r="AM124" s="953"/>
      <c r="AN124" s="953"/>
      <c r="AO124" s="953"/>
      <c r="AP124" s="953"/>
      <c r="AQ124" s="953"/>
      <c r="AR124" s="953"/>
      <c r="AS124" s="953"/>
      <c r="AT124" s="953"/>
      <c r="AU124" s="953"/>
      <c r="AV124" s="953"/>
      <c r="AW124" s="953"/>
      <c r="AX124" s="953"/>
      <c r="AY124" s="953"/>
      <c r="AZ124" s="953"/>
      <c r="BA124" s="953"/>
      <c r="BB124" s="953"/>
      <c r="BC124" s="953"/>
      <c r="BD124" s="953"/>
      <c r="BE124" s="953"/>
      <c r="BF124" s="953"/>
      <c r="BG124" s="953"/>
      <c r="BH124" s="953"/>
      <c r="BI124" s="953"/>
      <c r="BJ124" s="953"/>
      <c r="BK124" s="953"/>
      <c r="BL124" s="953"/>
      <c r="BM124" s="953"/>
      <c r="BN124" s="953"/>
      <c r="BO124" s="953"/>
      <c r="BP124" s="953"/>
      <c r="BQ124" s="953"/>
      <c r="BR124" s="953"/>
      <c r="BS124" s="953"/>
      <c r="BT124" s="953"/>
      <c r="BU124" s="953"/>
      <c r="BV124" s="953"/>
      <c r="BW124" s="953"/>
      <c r="BX124" s="953"/>
      <c r="BY124" s="953"/>
      <c r="BZ124" s="953"/>
      <c r="CA124" s="953"/>
      <c r="CB124" s="954"/>
      <c r="CC124" s="959"/>
      <c r="CD124" s="959"/>
      <c r="CE124" s="959"/>
      <c r="CF124" s="959"/>
      <c r="CG124" s="960"/>
      <c r="CH124" s="965"/>
      <c r="CI124" s="966"/>
    </row>
    <row r="125" spans="1:87" ht="6" customHeight="1">
      <c r="A125" s="997"/>
      <c r="B125" s="998"/>
      <c r="C125" s="998"/>
      <c r="D125" s="998"/>
      <c r="E125" s="896" t="s">
        <v>235</v>
      </c>
      <c r="F125" s="897"/>
      <c r="G125" s="898"/>
      <c r="H125" s="905" t="s">
        <v>236</v>
      </c>
      <c r="I125" s="906"/>
      <c r="J125" s="906"/>
      <c r="K125" s="906"/>
      <c r="L125" s="906"/>
      <c r="M125" s="906"/>
      <c r="N125" s="906"/>
      <c r="O125" s="906"/>
      <c r="P125" s="906"/>
      <c r="Q125" s="906"/>
      <c r="R125" s="906"/>
      <c r="S125" s="906"/>
      <c r="T125" s="906"/>
      <c r="U125" s="906"/>
      <c r="V125" s="906"/>
      <c r="W125" s="906"/>
      <c r="X125" s="906"/>
      <c r="Y125" s="907"/>
      <c r="Z125" s="907"/>
      <c r="AA125" s="907"/>
      <c r="AB125" s="907"/>
      <c r="AC125" s="907"/>
      <c r="AD125" s="907"/>
      <c r="AE125" s="907"/>
      <c r="AF125" s="907"/>
      <c r="AG125" s="907"/>
      <c r="AH125" s="907"/>
      <c r="AI125" s="907"/>
      <c r="AJ125" s="907"/>
      <c r="AK125" s="907"/>
      <c r="AL125" s="907"/>
      <c r="AM125" s="907"/>
      <c r="AN125" s="907"/>
      <c r="AO125" s="907"/>
      <c r="AP125" s="907"/>
      <c r="AQ125" s="907"/>
      <c r="AR125" s="907"/>
      <c r="AS125" s="907"/>
      <c r="AT125" s="907"/>
      <c r="AU125" s="907"/>
      <c r="AV125" s="907"/>
      <c r="AW125" s="907"/>
      <c r="AX125" s="907"/>
      <c r="AY125" s="907"/>
      <c r="AZ125" s="907"/>
      <c r="BA125" s="907"/>
      <c r="BB125" s="907"/>
      <c r="BC125" s="907"/>
      <c r="BD125" s="907"/>
      <c r="BE125" s="907"/>
      <c r="BF125" s="907"/>
      <c r="BG125" s="907"/>
      <c r="BH125" s="907"/>
      <c r="BI125" s="907"/>
      <c r="BJ125" s="907"/>
      <c r="BK125" s="907"/>
      <c r="BL125" s="907"/>
      <c r="BM125" s="907"/>
      <c r="BN125" s="907"/>
      <c r="BO125" s="907"/>
      <c r="BP125" s="907"/>
      <c r="BQ125" s="907"/>
      <c r="BR125" s="907"/>
      <c r="BS125" s="907"/>
      <c r="BT125" s="907"/>
      <c r="BU125" s="907"/>
      <c r="BV125" s="907"/>
      <c r="BW125" s="907"/>
      <c r="BX125" s="907"/>
      <c r="BY125" s="907"/>
      <c r="BZ125" s="907"/>
      <c r="CA125" s="907"/>
      <c r="CB125" s="908"/>
      <c r="CC125" s="916"/>
      <c r="CD125" s="916"/>
      <c r="CE125" s="916"/>
      <c r="CF125" s="916"/>
      <c r="CG125" s="917"/>
      <c r="CH125" s="920" t="s">
        <v>229</v>
      </c>
      <c r="CI125" s="921"/>
    </row>
    <row r="126" spans="1:87" ht="6" customHeight="1">
      <c r="A126" s="997"/>
      <c r="B126" s="998"/>
      <c r="C126" s="998"/>
      <c r="D126" s="998"/>
      <c r="E126" s="899"/>
      <c r="F126" s="900"/>
      <c r="G126" s="901"/>
      <c r="H126" s="909"/>
      <c r="I126" s="910"/>
      <c r="J126" s="910"/>
      <c r="K126" s="910"/>
      <c r="L126" s="910"/>
      <c r="M126" s="910"/>
      <c r="N126" s="910"/>
      <c r="O126" s="910"/>
      <c r="P126" s="910"/>
      <c r="Q126" s="910"/>
      <c r="R126" s="910"/>
      <c r="S126" s="910"/>
      <c r="T126" s="910"/>
      <c r="U126" s="910"/>
      <c r="V126" s="910"/>
      <c r="W126" s="910"/>
      <c r="X126" s="910"/>
      <c r="Y126" s="895"/>
      <c r="Z126" s="895"/>
      <c r="AA126" s="895"/>
      <c r="AB126" s="895"/>
      <c r="AC126" s="895"/>
      <c r="AD126" s="895"/>
      <c r="AE126" s="895"/>
      <c r="AF126" s="895"/>
      <c r="AG126" s="895"/>
      <c r="AH126" s="895"/>
      <c r="AI126" s="895"/>
      <c r="AJ126" s="895"/>
      <c r="AK126" s="895"/>
      <c r="AL126" s="895"/>
      <c r="AM126" s="895"/>
      <c r="AN126" s="895"/>
      <c r="AO126" s="895"/>
      <c r="AP126" s="895"/>
      <c r="AQ126" s="895"/>
      <c r="AR126" s="895"/>
      <c r="AS126" s="895"/>
      <c r="AT126" s="895"/>
      <c r="AU126" s="895"/>
      <c r="AV126" s="895"/>
      <c r="AW126" s="895"/>
      <c r="AX126" s="895"/>
      <c r="AY126" s="895"/>
      <c r="AZ126" s="895"/>
      <c r="BA126" s="895"/>
      <c r="BB126" s="895"/>
      <c r="BC126" s="895"/>
      <c r="BD126" s="895"/>
      <c r="BE126" s="895"/>
      <c r="BF126" s="895"/>
      <c r="BG126" s="895"/>
      <c r="BH126" s="895"/>
      <c r="BI126" s="895"/>
      <c r="BJ126" s="895"/>
      <c r="BK126" s="895"/>
      <c r="BL126" s="895"/>
      <c r="BM126" s="895"/>
      <c r="BN126" s="895"/>
      <c r="BO126" s="895"/>
      <c r="BP126" s="895"/>
      <c r="BQ126" s="895"/>
      <c r="BR126" s="895"/>
      <c r="BS126" s="895"/>
      <c r="BT126" s="895"/>
      <c r="BU126" s="895"/>
      <c r="BV126" s="895"/>
      <c r="BW126" s="895"/>
      <c r="BX126" s="895"/>
      <c r="BY126" s="895"/>
      <c r="BZ126" s="895"/>
      <c r="CA126" s="895"/>
      <c r="CB126" s="911"/>
      <c r="CC126" s="916"/>
      <c r="CD126" s="916"/>
      <c r="CE126" s="916"/>
      <c r="CF126" s="916"/>
      <c r="CG126" s="917"/>
      <c r="CH126" s="920"/>
      <c r="CI126" s="921"/>
    </row>
    <row r="127" spans="1:87" ht="6" customHeight="1">
      <c r="A127" s="997"/>
      <c r="B127" s="998"/>
      <c r="C127" s="998"/>
      <c r="D127" s="998"/>
      <c r="E127" s="902"/>
      <c r="F127" s="903"/>
      <c r="G127" s="904"/>
      <c r="H127" s="912"/>
      <c r="I127" s="913"/>
      <c r="J127" s="913"/>
      <c r="K127" s="913"/>
      <c r="L127" s="913"/>
      <c r="M127" s="913"/>
      <c r="N127" s="913"/>
      <c r="O127" s="913"/>
      <c r="P127" s="913"/>
      <c r="Q127" s="913"/>
      <c r="R127" s="913"/>
      <c r="S127" s="913"/>
      <c r="T127" s="913"/>
      <c r="U127" s="913"/>
      <c r="V127" s="913"/>
      <c r="W127" s="913"/>
      <c r="X127" s="913"/>
      <c r="Y127" s="914"/>
      <c r="Z127" s="914"/>
      <c r="AA127" s="914"/>
      <c r="AB127" s="914"/>
      <c r="AC127" s="914"/>
      <c r="AD127" s="914"/>
      <c r="AE127" s="914"/>
      <c r="AF127" s="914"/>
      <c r="AG127" s="914"/>
      <c r="AH127" s="914"/>
      <c r="AI127" s="914"/>
      <c r="AJ127" s="914"/>
      <c r="AK127" s="914"/>
      <c r="AL127" s="914"/>
      <c r="AM127" s="914"/>
      <c r="AN127" s="914"/>
      <c r="AO127" s="914"/>
      <c r="AP127" s="914"/>
      <c r="AQ127" s="914"/>
      <c r="AR127" s="914"/>
      <c r="AS127" s="914"/>
      <c r="AT127" s="914"/>
      <c r="AU127" s="914"/>
      <c r="AV127" s="914"/>
      <c r="AW127" s="914"/>
      <c r="AX127" s="914"/>
      <c r="AY127" s="914"/>
      <c r="AZ127" s="914"/>
      <c r="BA127" s="914"/>
      <c r="BB127" s="914"/>
      <c r="BC127" s="914"/>
      <c r="BD127" s="914"/>
      <c r="BE127" s="914"/>
      <c r="BF127" s="914"/>
      <c r="BG127" s="914"/>
      <c r="BH127" s="914"/>
      <c r="BI127" s="914"/>
      <c r="BJ127" s="914"/>
      <c r="BK127" s="914"/>
      <c r="BL127" s="914"/>
      <c r="BM127" s="914"/>
      <c r="BN127" s="914"/>
      <c r="BO127" s="914"/>
      <c r="BP127" s="914"/>
      <c r="BQ127" s="914"/>
      <c r="BR127" s="914"/>
      <c r="BS127" s="914"/>
      <c r="BT127" s="914"/>
      <c r="BU127" s="914"/>
      <c r="BV127" s="914"/>
      <c r="BW127" s="914"/>
      <c r="BX127" s="914"/>
      <c r="BY127" s="914"/>
      <c r="BZ127" s="914"/>
      <c r="CA127" s="914"/>
      <c r="CB127" s="915"/>
      <c r="CC127" s="918"/>
      <c r="CD127" s="918"/>
      <c r="CE127" s="918"/>
      <c r="CF127" s="918"/>
      <c r="CG127" s="919"/>
      <c r="CH127" s="922"/>
      <c r="CI127" s="923"/>
    </row>
    <row r="128" spans="1:87" ht="6" customHeight="1">
      <c r="A128" s="997"/>
      <c r="B128" s="998"/>
      <c r="C128" s="998"/>
      <c r="D128" s="998"/>
      <c r="E128" s="924" t="s">
        <v>237</v>
      </c>
      <c r="F128" s="925"/>
      <c r="G128" s="925"/>
      <c r="H128" s="925"/>
      <c r="I128" s="925"/>
      <c r="J128" s="925"/>
      <c r="K128" s="925"/>
      <c r="L128" s="925"/>
      <c r="M128" s="925"/>
      <c r="N128" s="925"/>
      <c r="O128" s="925"/>
      <c r="P128" s="925"/>
      <c r="Q128" s="925"/>
      <c r="R128" s="925"/>
      <c r="S128" s="925"/>
      <c r="T128" s="925"/>
      <c r="U128" s="925"/>
      <c r="V128" s="925"/>
      <c r="W128" s="925"/>
      <c r="X128" s="925"/>
      <c r="Y128" s="925"/>
      <c r="Z128" s="925"/>
      <c r="AA128" s="925"/>
      <c r="AB128" s="925"/>
      <c r="AC128" s="925"/>
      <c r="AD128" s="925"/>
      <c r="AE128" s="925"/>
      <c r="AF128" s="925"/>
      <c r="AG128" s="925"/>
      <c r="AH128" s="925"/>
      <c r="AI128" s="925"/>
      <c r="AJ128" s="925"/>
      <c r="AK128" s="925"/>
      <c r="AL128" s="925"/>
      <c r="AM128" s="925"/>
      <c r="AN128" s="925"/>
      <c r="AO128" s="925"/>
      <c r="AP128" s="925"/>
      <c r="AQ128" s="925"/>
      <c r="AR128" s="925"/>
      <c r="AS128" s="925"/>
      <c r="AT128" s="925"/>
      <c r="AU128" s="925"/>
      <c r="AV128" s="925"/>
      <c r="AW128" s="925"/>
      <c r="AX128" s="925"/>
      <c r="AY128" s="925"/>
      <c r="AZ128" s="925"/>
      <c r="BA128" s="925"/>
      <c r="BB128" s="925"/>
      <c r="BC128" s="925"/>
      <c r="BD128" s="925"/>
      <c r="BE128" s="925"/>
      <c r="BF128" s="925"/>
      <c r="BG128" s="925"/>
      <c r="BH128" s="925"/>
      <c r="BI128" s="925"/>
      <c r="BJ128" s="925"/>
      <c r="BK128" s="925"/>
      <c r="BL128" s="925"/>
      <c r="BM128" s="925"/>
      <c r="BN128" s="925"/>
      <c r="BO128" s="925"/>
      <c r="BP128" s="925"/>
      <c r="BQ128" s="925"/>
      <c r="BR128" s="925"/>
      <c r="BS128" s="925"/>
      <c r="BT128" s="925"/>
      <c r="BU128" s="925"/>
      <c r="BV128" s="925"/>
      <c r="BW128" s="925"/>
      <c r="BX128" s="925"/>
      <c r="BY128" s="925"/>
      <c r="BZ128" s="925"/>
      <c r="CA128" s="925"/>
      <c r="CB128" s="926"/>
      <c r="CC128" s="933">
        <f>SUM(CC65,CC83,CC104,CC122)</f>
        <v>0</v>
      </c>
      <c r="CD128" s="934"/>
      <c r="CE128" s="934"/>
      <c r="CF128" s="934"/>
      <c r="CG128" s="934"/>
      <c r="CH128" s="939" t="s">
        <v>229</v>
      </c>
      <c r="CI128" s="940"/>
    </row>
    <row r="129" spans="1:87" ht="6" customHeight="1">
      <c r="A129" s="997"/>
      <c r="B129" s="998"/>
      <c r="C129" s="998"/>
      <c r="D129" s="998"/>
      <c r="E129" s="927"/>
      <c r="F129" s="928"/>
      <c r="G129" s="928"/>
      <c r="H129" s="928"/>
      <c r="I129" s="928"/>
      <c r="J129" s="928"/>
      <c r="K129" s="928"/>
      <c r="L129" s="928"/>
      <c r="M129" s="928"/>
      <c r="N129" s="928"/>
      <c r="O129" s="928"/>
      <c r="P129" s="928"/>
      <c r="Q129" s="928"/>
      <c r="R129" s="928"/>
      <c r="S129" s="928"/>
      <c r="T129" s="928"/>
      <c r="U129" s="928"/>
      <c r="V129" s="928"/>
      <c r="W129" s="928"/>
      <c r="X129" s="928"/>
      <c r="Y129" s="928"/>
      <c r="Z129" s="928"/>
      <c r="AA129" s="928"/>
      <c r="AB129" s="928"/>
      <c r="AC129" s="928"/>
      <c r="AD129" s="928"/>
      <c r="AE129" s="928"/>
      <c r="AF129" s="928"/>
      <c r="AG129" s="928"/>
      <c r="AH129" s="928"/>
      <c r="AI129" s="928"/>
      <c r="AJ129" s="928"/>
      <c r="AK129" s="928"/>
      <c r="AL129" s="928"/>
      <c r="AM129" s="928"/>
      <c r="AN129" s="928"/>
      <c r="AO129" s="928"/>
      <c r="AP129" s="928"/>
      <c r="AQ129" s="928"/>
      <c r="AR129" s="928"/>
      <c r="AS129" s="928"/>
      <c r="AT129" s="928"/>
      <c r="AU129" s="928"/>
      <c r="AV129" s="928"/>
      <c r="AW129" s="928"/>
      <c r="AX129" s="928"/>
      <c r="AY129" s="928"/>
      <c r="AZ129" s="928"/>
      <c r="BA129" s="928"/>
      <c r="BB129" s="928"/>
      <c r="BC129" s="928"/>
      <c r="BD129" s="928"/>
      <c r="BE129" s="928"/>
      <c r="BF129" s="928"/>
      <c r="BG129" s="928"/>
      <c r="BH129" s="928"/>
      <c r="BI129" s="928"/>
      <c r="BJ129" s="928"/>
      <c r="BK129" s="928"/>
      <c r="BL129" s="928"/>
      <c r="BM129" s="928"/>
      <c r="BN129" s="928"/>
      <c r="BO129" s="928"/>
      <c r="BP129" s="928"/>
      <c r="BQ129" s="928"/>
      <c r="BR129" s="928"/>
      <c r="BS129" s="928"/>
      <c r="BT129" s="928"/>
      <c r="BU129" s="928"/>
      <c r="BV129" s="928"/>
      <c r="BW129" s="928"/>
      <c r="BX129" s="928"/>
      <c r="BY129" s="928"/>
      <c r="BZ129" s="928"/>
      <c r="CA129" s="928"/>
      <c r="CB129" s="929"/>
      <c r="CC129" s="935"/>
      <c r="CD129" s="936"/>
      <c r="CE129" s="936"/>
      <c r="CF129" s="936"/>
      <c r="CG129" s="936"/>
      <c r="CH129" s="941"/>
      <c r="CI129" s="942"/>
    </row>
    <row r="130" spans="1:87" ht="6" customHeight="1">
      <c r="A130" s="1000"/>
      <c r="B130" s="1001"/>
      <c r="C130" s="1001"/>
      <c r="D130" s="1001"/>
      <c r="E130" s="930"/>
      <c r="F130" s="931"/>
      <c r="G130" s="931"/>
      <c r="H130" s="931"/>
      <c r="I130" s="931"/>
      <c r="J130" s="931"/>
      <c r="K130" s="931"/>
      <c r="L130" s="931"/>
      <c r="M130" s="931"/>
      <c r="N130" s="931"/>
      <c r="O130" s="931"/>
      <c r="P130" s="931"/>
      <c r="Q130" s="931"/>
      <c r="R130" s="931"/>
      <c r="S130" s="931"/>
      <c r="T130" s="931"/>
      <c r="U130" s="931"/>
      <c r="V130" s="931"/>
      <c r="W130" s="931"/>
      <c r="X130" s="931"/>
      <c r="Y130" s="931"/>
      <c r="Z130" s="931"/>
      <c r="AA130" s="931"/>
      <c r="AB130" s="931"/>
      <c r="AC130" s="931"/>
      <c r="AD130" s="931"/>
      <c r="AE130" s="931"/>
      <c r="AF130" s="931"/>
      <c r="AG130" s="931"/>
      <c r="AH130" s="931"/>
      <c r="AI130" s="931"/>
      <c r="AJ130" s="931"/>
      <c r="AK130" s="931"/>
      <c r="AL130" s="931"/>
      <c r="AM130" s="931"/>
      <c r="AN130" s="931"/>
      <c r="AO130" s="931"/>
      <c r="AP130" s="931"/>
      <c r="AQ130" s="931"/>
      <c r="AR130" s="931"/>
      <c r="AS130" s="931"/>
      <c r="AT130" s="931"/>
      <c r="AU130" s="931"/>
      <c r="AV130" s="931"/>
      <c r="AW130" s="931"/>
      <c r="AX130" s="931"/>
      <c r="AY130" s="931"/>
      <c r="AZ130" s="931"/>
      <c r="BA130" s="931"/>
      <c r="BB130" s="931"/>
      <c r="BC130" s="931"/>
      <c r="BD130" s="931"/>
      <c r="BE130" s="931"/>
      <c r="BF130" s="931"/>
      <c r="BG130" s="931"/>
      <c r="BH130" s="931"/>
      <c r="BI130" s="931"/>
      <c r="BJ130" s="931"/>
      <c r="BK130" s="931"/>
      <c r="BL130" s="931"/>
      <c r="BM130" s="931"/>
      <c r="BN130" s="931"/>
      <c r="BO130" s="931"/>
      <c r="BP130" s="931"/>
      <c r="BQ130" s="931"/>
      <c r="BR130" s="931"/>
      <c r="BS130" s="931"/>
      <c r="BT130" s="931"/>
      <c r="BU130" s="931"/>
      <c r="BV130" s="931"/>
      <c r="BW130" s="931"/>
      <c r="BX130" s="931"/>
      <c r="BY130" s="931"/>
      <c r="BZ130" s="931"/>
      <c r="CA130" s="931"/>
      <c r="CB130" s="932"/>
      <c r="CC130" s="937"/>
      <c r="CD130" s="938"/>
      <c r="CE130" s="938"/>
      <c r="CF130" s="938"/>
      <c r="CG130" s="938"/>
      <c r="CH130" s="943"/>
      <c r="CI130" s="944"/>
    </row>
    <row r="131" spans="1:87" ht="6" customHeight="1"/>
    <row r="132" spans="1:87" ht="6" customHeight="1">
      <c r="E132" s="894" t="s">
        <v>238</v>
      </c>
      <c r="F132" s="895"/>
      <c r="G132" s="895"/>
      <c r="H132" s="895"/>
      <c r="I132" s="895"/>
      <c r="J132" s="895"/>
      <c r="K132" s="895"/>
      <c r="L132" s="895"/>
      <c r="M132" s="895"/>
      <c r="N132" s="895"/>
      <c r="O132" s="895"/>
      <c r="P132" s="895"/>
      <c r="Q132" s="895"/>
      <c r="R132" s="895"/>
      <c r="S132" s="895"/>
      <c r="T132" s="895"/>
      <c r="U132" s="895"/>
      <c r="V132" s="895"/>
      <c r="W132" s="895"/>
      <c r="X132" s="895"/>
      <c r="Y132" s="895"/>
      <c r="Z132" s="895"/>
      <c r="AA132" s="895"/>
      <c r="AB132" s="895"/>
      <c r="AC132" s="895"/>
      <c r="AD132" s="895"/>
      <c r="AE132" s="895"/>
      <c r="AF132" s="895"/>
      <c r="AG132" s="895"/>
      <c r="AH132" s="895"/>
      <c r="AI132" s="895"/>
      <c r="AJ132" s="895"/>
      <c r="AK132" s="895"/>
      <c r="AL132" s="895"/>
      <c r="AM132" s="895"/>
      <c r="AN132" s="895"/>
      <c r="AO132" s="895"/>
      <c r="AP132" s="895"/>
      <c r="AQ132" s="895"/>
      <c r="AR132" s="895"/>
      <c r="AS132" s="895"/>
      <c r="AT132" s="895"/>
      <c r="AU132" s="895"/>
      <c r="AV132" s="895"/>
      <c r="AW132" s="895"/>
      <c r="AX132" s="895"/>
      <c r="AY132" s="895"/>
      <c r="AZ132" s="895"/>
      <c r="BA132" s="895"/>
      <c r="BB132" s="895"/>
      <c r="BC132" s="895"/>
      <c r="BD132" s="895"/>
      <c r="BE132" s="895"/>
      <c r="BF132" s="895"/>
      <c r="BG132" s="895"/>
      <c r="BH132" s="895"/>
      <c r="BI132" s="895"/>
      <c r="BJ132" s="895"/>
      <c r="BK132" s="895"/>
      <c r="BL132" s="895"/>
      <c r="BM132" s="895"/>
      <c r="BN132" s="895"/>
      <c r="BO132" s="895"/>
      <c r="BP132" s="895"/>
      <c r="BQ132" s="895"/>
      <c r="BR132" s="895"/>
      <c r="BS132" s="895"/>
      <c r="BT132" s="895"/>
      <c r="BU132" s="895"/>
      <c r="BV132" s="895"/>
      <c r="BW132" s="895"/>
      <c r="BX132" s="895"/>
      <c r="BY132" s="895"/>
      <c r="BZ132" s="895"/>
      <c r="CA132" s="895"/>
      <c r="CB132" s="895"/>
      <c r="CC132" s="895"/>
      <c r="CD132" s="895"/>
      <c r="CE132" s="895"/>
      <c r="CF132" s="895"/>
      <c r="CG132" s="895"/>
      <c r="CH132" s="895"/>
      <c r="CI132" s="895"/>
    </row>
    <row r="133" spans="1:87" ht="6" customHeight="1">
      <c r="E133" s="895"/>
      <c r="F133" s="895"/>
      <c r="G133" s="895"/>
      <c r="H133" s="895"/>
      <c r="I133" s="895"/>
      <c r="J133" s="895"/>
      <c r="K133" s="895"/>
      <c r="L133" s="895"/>
      <c r="M133" s="895"/>
      <c r="N133" s="895"/>
      <c r="O133" s="895"/>
      <c r="P133" s="895"/>
      <c r="Q133" s="895"/>
      <c r="R133" s="895"/>
      <c r="S133" s="895"/>
      <c r="T133" s="895"/>
      <c r="U133" s="895"/>
      <c r="V133" s="895"/>
      <c r="W133" s="895"/>
      <c r="X133" s="895"/>
      <c r="Y133" s="895"/>
      <c r="Z133" s="895"/>
      <c r="AA133" s="895"/>
      <c r="AB133" s="895"/>
      <c r="AC133" s="895"/>
      <c r="AD133" s="895"/>
      <c r="AE133" s="895"/>
      <c r="AF133" s="895"/>
      <c r="AG133" s="895"/>
      <c r="AH133" s="895"/>
      <c r="AI133" s="895"/>
      <c r="AJ133" s="895"/>
      <c r="AK133" s="895"/>
      <c r="AL133" s="895"/>
      <c r="AM133" s="895"/>
      <c r="AN133" s="895"/>
      <c r="AO133" s="895"/>
      <c r="AP133" s="895"/>
      <c r="AQ133" s="895"/>
      <c r="AR133" s="895"/>
      <c r="AS133" s="895"/>
      <c r="AT133" s="895"/>
      <c r="AU133" s="895"/>
      <c r="AV133" s="895"/>
      <c r="AW133" s="895"/>
      <c r="AX133" s="895"/>
      <c r="AY133" s="895"/>
      <c r="AZ133" s="895"/>
      <c r="BA133" s="895"/>
      <c r="BB133" s="895"/>
      <c r="BC133" s="895"/>
      <c r="BD133" s="895"/>
      <c r="BE133" s="895"/>
      <c r="BF133" s="895"/>
      <c r="BG133" s="895"/>
      <c r="BH133" s="895"/>
      <c r="BI133" s="895"/>
      <c r="BJ133" s="895"/>
      <c r="BK133" s="895"/>
      <c r="BL133" s="895"/>
      <c r="BM133" s="895"/>
      <c r="BN133" s="895"/>
      <c r="BO133" s="895"/>
      <c r="BP133" s="895"/>
      <c r="BQ133" s="895"/>
      <c r="BR133" s="895"/>
      <c r="BS133" s="895"/>
      <c r="BT133" s="895"/>
      <c r="BU133" s="895"/>
      <c r="BV133" s="895"/>
      <c r="BW133" s="895"/>
      <c r="BX133" s="895"/>
      <c r="BY133" s="895"/>
      <c r="BZ133" s="895"/>
      <c r="CA133" s="895"/>
      <c r="CB133" s="895"/>
      <c r="CC133" s="895"/>
      <c r="CD133" s="895"/>
      <c r="CE133" s="895"/>
      <c r="CF133" s="895"/>
      <c r="CG133" s="895"/>
      <c r="CH133" s="895"/>
      <c r="CI133" s="895"/>
    </row>
    <row r="134" spans="1:87" ht="6" customHeight="1"/>
    <row r="135" spans="1:87" ht="6" customHeight="1"/>
    <row r="136" spans="1:87" ht="6" customHeight="1"/>
  </sheetData>
  <mergeCells count="156">
    <mergeCell ref="A1:F2"/>
    <mergeCell ref="BN2:CH4"/>
    <mergeCell ref="A5:CI7"/>
    <mergeCell ref="A10:N13"/>
    <mergeCell ref="O10:AT13"/>
    <mergeCell ref="AU10:BH13"/>
    <mergeCell ref="BI10:CI13"/>
    <mergeCell ref="A28:N36"/>
    <mergeCell ref="O28:CI36"/>
    <mergeCell ref="A14:N17"/>
    <mergeCell ref="O14:Z17"/>
    <mergeCell ref="AA14:AD17"/>
    <mergeCell ref="AE14:AL17"/>
    <mergeCell ref="AM14:AP17"/>
    <mergeCell ref="AQ14:AT17"/>
    <mergeCell ref="AU14:BH17"/>
    <mergeCell ref="BI14:BV17"/>
    <mergeCell ref="BW14:CI17"/>
    <mergeCell ref="A18:N21"/>
    <mergeCell ref="AU18:BH21"/>
    <mergeCell ref="BI18:CI21"/>
    <mergeCell ref="O18:AP21"/>
    <mergeCell ref="AQ18:AT21"/>
    <mergeCell ref="A37:N40"/>
    <mergeCell ref="O37:AX40"/>
    <mergeCell ref="AY37:CI40"/>
    <mergeCell ref="A41:N44"/>
    <mergeCell ref="O41:AX44"/>
    <mergeCell ref="AY41:CI44"/>
    <mergeCell ref="A22:N27"/>
    <mergeCell ref="O22:AT27"/>
    <mergeCell ref="AU22:BH27"/>
    <mergeCell ref="BI22:CI27"/>
    <mergeCell ref="BP45:BZ48"/>
    <mergeCell ref="CA45:CD48"/>
    <mergeCell ref="CE45:CI48"/>
    <mergeCell ref="A49:D130"/>
    <mergeCell ref="E49:X52"/>
    <mergeCell ref="Y49:CB52"/>
    <mergeCell ref="CC49:CI52"/>
    <mergeCell ref="E53:G67"/>
    <mergeCell ref="H53:X55"/>
    <mergeCell ref="Y53:CB55"/>
    <mergeCell ref="AI45:AK48"/>
    <mergeCell ref="AL45:AO48"/>
    <mergeCell ref="AP45:AT48"/>
    <mergeCell ref="AU45:BF48"/>
    <mergeCell ref="BG45:BK48"/>
    <mergeCell ref="BL45:BO48"/>
    <mergeCell ref="A45:N48"/>
    <mergeCell ref="O45:R48"/>
    <mergeCell ref="S45:U48"/>
    <mergeCell ref="V45:Y48"/>
    <mergeCell ref="Z45:AD48"/>
    <mergeCell ref="AE45:AH48"/>
    <mergeCell ref="H59:X61"/>
    <mergeCell ref="Y59:CB61"/>
    <mergeCell ref="CC59:CG61"/>
    <mergeCell ref="CH59:CI61"/>
    <mergeCell ref="H62:X64"/>
    <mergeCell ref="Y62:CB64"/>
    <mergeCell ref="CC62:CG64"/>
    <mergeCell ref="CH62:CI64"/>
    <mergeCell ref="CC53:CG55"/>
    <mergeCell ref="CH53:CI55"/>
    <mergeCell ref="H56:X58"/>
    <mergeCell ref="Y56:CB58"/>
    <mergeCell ref="CC56:CG58"/>
    <mergeCell ref="CH56:CI58"/>
    <mergeCell ref="CC71:CG73"/>
    <mergeCell ref="CH71:CI73"/>
    <mergeCell ref="H74:X76"/>
    <mergeCell ref="Y74:CB76"/>
    <mergeCell ref="CC74:CG76"/>
    <mergeCell ref="CH74:CI76"/>
    <mergeCell ref="H65:CB67"/>
    <mergeCell ref="CC65:CG67"/>
    <mergeCell ref="CH65:CI67"/>
    <mergeCell ref="H68:X70"/>
    <mergeCell ref="Y68:CB70"/>
    <mergeCell ref="CC68:CG70"/>
    <mergeCell ref="CH68:CI70"/>
    <mergeCell ref="H71:X73"/>
    <mergeCell ref="Y71:CB73"/>
    <mergeCell ref="E86:G106"/>
    <mergeCell ref="H86:X88"/>
    <mergeCell ref="Y86:CB88"/>
    <mergeCell ref="CC86:CG88"/>
    <mergeCell ref="CH86:CI88"/>
    <mergeCell ref="H89:X91"/>
    <mergeCell ref="Y89:CB91"/>
    <mergeCell ref="H77:X79"/>
    <mergeCell ref="Y77:CB79"/>
    <mergeCell ref="CC77:CG79"/>
    <mergeCell ref="CH77:CI79"/>
    <mergeCell ref="H80:X82"/>
    <mergeCell ref="Y80:CB82"/>
    <mergeCell ref="CC80:CG82"/>
    <mergeCell ref="CH80:CI82"/>
    <mergeCell ref="E68:G85"/>
    <mergeCell ref="CC89:CG91"/>
    <mergeCell ref="CH89:CI91"/>
    <mergeCell ref="H92:X94"/>
    <mergeCell ref="Y92:CB94"/>
    <mergeCell ref="CC92:CG94"/>
    <mergeCell ref="CH92:CI94"/>
    <mergeCell ref="H83:CB85"/>
    <mergeCell ref="CC83:CG85"/>
    <mergeCell ref="H113:X115"/>
    <mergeCell ref="Y113:CB115"/>
    <mergeCell ref="CC113:CG115"/>
    <mergeCell ref="CH113:CI115"/>
    <mergeCell ref="H116:X118"/>
    <mergeCell ref="Y116:CB118"/>
    <mergeCell ref="CC116:CG118"/>
    <mergeCell ref="CH116:CI118"/>
    <mergeCell ref="CH83:CI85"/>
    <mergeCell ref="H101:X103"/>
    <mergeCell ref="Y101:CB103"/>
    <mergeCell ref="CC101:CG103"/>
    <mergeCell ref="CH101:CI103"/>
    <mergeCell ref="H104:CB106"/>
    <mergeCell ref="CC104:CG106"/>
    <mergeCell ref="CH104:CI106"/>
    <mergeCell ref="H95:X97"/>
    <mergeCell ref="Y95:CB97"/>
    <mergeCell ref="CC95:CG97"/>
    <mergeCell ref="CH95:CI97"/>
    <mergeCell ref="H98:X100"/>
    <mergeCell ref="Y98:CB100"/>
    <mergeCell ref="CC98:CG100"/>
    <mergeCell ref="CH98:CI100"/>
    <mergeCell ref="E132:CI133"/>
    <mergeCell ref="E125:G127"/>
    <mergeCell ref="H125:CB127"/>
    <mergeCell ref="CC125:CG127"/>
    <mergeCell ref="CH125:CI127"/>
    <mergeCell ref="E128:CB130"/>
    <mergeCell ref="CC128:CG130"/>
    <mergeCell ref="CH128:CI130"/>
    <mergeCell ref="H119:X121"/>
    <mergeCell ref="Y119:CB121"/>
    <mergeCell ref="CC119:CG121"/>
    <mergeCell ref="CH119:CI121"/>
    <mergeCell ref="H122:CB124"/>
    <mergeCell ref="CC122:CG124"/>
    <mergeCell ref="CH122:CI124"/>
    <mergeCell ref="E107:G124"/>
    <mergeCell ref="H107:X109"/>
    <mergeCell ref="Y107:CB109"/>
    <mergeCell ref="CC107:CG109"/>
    <mergeCell ref="CH107:CI109"/>
    <mergeCell ref="H110:X112"/>
    <mergeCell ref="Y110:CB112"/>
    <mergeCell ref="CC110:CG112"/>
    <mergeCell ref="CH110:CI112"/>
  </mergeCells>
  <phoneticPr fontId="3"/>
  <printOptions horizontalCentered="1"/>
  <pageMargins left="0.70866141732283472" right="0.70866141732283472" top="0.74803149606299213" bottom="0.74803149606299213" header="0.31496062992125984" footer="0.31496062992125984"/>
  <pageSetup paperSize="9" scale="96"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FFFF00"/>
    <pageSetUpPr fitToPage="1"/>
  </sheetPr>
  <dimension ref="A1:CI132"/>
  <sheetViews>
    <sheetView view="pageBreakPreview" topLeftCell="A13" zoomScaleNormal="100" zoomScaleSheetLayoutView="100" workbookViewId="0">
      <selection activeCell="CJ63" sqref="CJ63:CO67"/>
    </sheetView>
  </sheetViews>
  <sheetFormatPr defaultRowHeight="13"/>
  <cols>
    <col min="1" max="87" width="1" style="203" customWidth="1"/>
    <col min="88" max="256" width="9" style="203"/>
    <col min="257" max="343" width="1" style="203" customWidth="1"/>
    <col min="344" max="512" width="9" style="203"/>
    <col min="513" max="599" width="1" style="203" customWidth="1"/>
    <col min="600" max="768" width="9" style="203"/>
    <col min="769" max="855" width="1" style="203" customWidth="1"/>
    <col min="856" max="1024" width="9" style="203"/>
    <col min="1025" max="1111" width="1" style="203" customWidth="1"/>
    <col min="1112" max="1280" width="9" style="203"/>
    <col min="1281" max="1367" width="1" style="203" customWidth="1"/>
    <col min="1368" max="1536" width="9" style="203"/>
    <col min="1537" max="1623" width="1" style="203" customWidth="1"/>
    <col min="1624" max="1792" width="9" style="203"/>
    <col min="1793" max="1879" width="1" style="203" customWidth="1"/>
    <col min="1880" max="2048" width="9" style="203"/>
    <col min="2049" max="2135" width="1" style="203" customWidth="1"/>
    <col min="2136" max="2304" width="9" style="203"/>
    <col min="2305" max="2391" width="1" style="203" customWidth="1"/>
    <col min="2392" max="2560" width="9" style="203"/>
    <col min="2561" max="2647" width="1" style="203" customWidth="1"/>
    <col min="2648" max="2816" width="9" style="203"/>
    <col min="2817" max="2903" width="1" style="203" customWidth="1"/>
    <col min="2904" max="3072" width="9" style="203"/>
    <col min="3073" max="3159" width="1" style="203" customWidth="1"/>
    <col min="3160" max="3328" width="9" style="203"/>
    <col min="3329" max="3415" width="1" style="203" customWidth="1"/>
    <col min="3416" max="3584" width="9" style="203"/>
    <col min="3585" max="3671" width="1" style="203" customWidth="1"/>
    <col min="3672" max="3840" width="9" style="203"/>
    <col min="3841" max="3927" width="1" style="203" customWidth="1"/>
    <col min="3928" max="4096" width="9" style="203"/>
    <col min="4097" max="4183" width="1" style="203" customWidth="1"/>
    <col min="4184" max="4352" width="9" style="203"/>
    <col min="4353" max="4439" width="1" style="203" customWidth="1"/>
    <col min="4440" max="4608" width="9" style="203"/>
    <col min="4609" max="4695" width="1" style="203" customWidth="1"/>
    <col min="4696" max="4864" width="9" style="203"/>
    <col min="4865" max="4951" width="1" style="203" customWidth="1"/>
    <col min="4952" max="5120" width="9" style="203"/>
    <col min="5121" max="5207" width="1" style="203" customWidth="1"/>
    <col min="5208" max="5376" width="9" style="203"/>
    <col min="5377" max="5463" width="1" style="203" customWidth="1"/>
    <col min="5464" max="5632" width="9" style="203"/>
    <col min="5633" max="5719" width="1" style="203" customWidth="1"/>
    <col min="5720" max="5888" width="9" style="203"/>
    <col min="5889" max="5975" width="1" style="203" customWidth="1"/>
    <col min="5976" max="6144" width="9" style="203"/>
    <col min="6145" max="6231" width="1" style="203" customWidth="1"/>
    <col min="6232" max="6400" width="9" style="203"/>
    <col min="6401" max="6487" width="1" style="203" customWidth="1"/>
    <col min="6488" max="6656" width="9" style="203"/>
    <col min="6657" max="6743" width="1" style="203" customWidth="1"/>
    <col min="6744" max="6912" width="9" style="203"/>
    <col min="6913" max="6999" width="1" style="203" customWidth="1"/>
    <col min="7000" max="7168" width="9" style="203"/>
    <col min="7169" max="7255" width="1" style="203" customWidth="1"/>
    <col min="7256" max="7424" width="9" style="203"/>
    <col min="7425" max="7511" width="1" style="203" customWidth="1"/>
    <col min="7512" max="7680" width="9" style="203"/>
    <col min="7681" max="7767" width="1" style="203" customWidth="1"/>
    <col min="7768" max="7936" width="9" style="203"/>
    <col min="7937" max="8023" width="1" style="203" customWidth="1"/>
    <col min="8024" max="8192" width="9" style="203"/>
    <col min="8193" max="8279" width="1" style="203" customWidth="1"/>
    <col min="8280" max="8448" width="9" style="203"/>
    <col min="8449" max="8535" width="1" style="203" customWidth="1"/>
    <col min="8536" max="8704" width="9" style="203"/>
    <col min="8705" max="8791" width="1" style="203" customWidth="1"/>
    <col min="8792" max="8960" width="9" style="203"/>
    <col min="8961" max="9047" width="1" style="203" customWidth="1"/>
    <col min="9048" max="9216" width="9" style="203"/>
    <col min="9217" max="9303" width="1" style="203" customWidth="1"/>
    <col min="9304" max="9472" width="9" style="203"/>
    <col min="9473" max="9559" width="1" style="203" customWidth="1"/>
    <col min="9560" max="9728" width="9" style="203"/>
    <col min="9729" max="9815" width="1" style="203" customWidth="1"/>
    <col min="9816" max="9984" width="9" style="203"/>
    <col min="9985" max="10071" width="1" style="203" customWidth="1"/>
    <col min="10072" max="10240" width="9" style="203"/>
    <col min="10241" max="10327" width="1" style="203" customWidth="1"/>
    <col min="10328" max="10496" width="9" style="203"/>
    <col min="10497" max="10583" width="1" style="203" customWidth="1"/>
    <col min="10584" max="10752" width="9" style="203"/>
    <col min="10753" max="10839" width="1" style="203" customWidth="1"/>
    <col min="10840" max="11008" width="9" style="203"/>
    <col min="11009" max="11095" width="1" style="203" customWidth="1"/>
    <col min="11096" max="11264" width="9" style="203"/>
    <col min="11265" max="11351" width="1" style="203" customWidth="1"/>
    <col min="11352" max="11520" width="9" style="203"/>
    <col min="11521" max="11607" width="1" style="203" customWidth="1"/>
    <col min="11608" max="11776" width="9" style="203"/>
    <col min="11777" max="11863" width="1" style="203" customWidth="1"/>
    <col min="11864" max="12032" width="9" style="203"/>
    <col min="12033" max="12119" width="1" style="203" customWidth="1"/>
    <col min="12120" max="12288" width="9" style="203"/>
    <col min="12289" max="12375" width="1" style="203" customWidth="1"/>
    <col min="12376" max="12544" width="9" style="203"/>
    <col min="12545" max="12631" width="1" style="203" customWidth="1"/>
    <col min="12632" max="12800" width="9" style="203"/>
    <col min="12801" max="12887" width="1" style="203" customWidth="1"/>
    <col min="12888" max="13056" width="9" style="203"/>
    <col min="13057" max="13143" width="1" style="203" customWidth="1"/>
    <col min="13144" max="13312" width="9" style="203"/>
    <col min="13313" max="13399" width="1" style="203" customWidth="1"/>
    <col min="13400" max="13568" width="9" style="203"/>
    <col min="13569" max="13655" width="1" style="203" customWidth="1"/>
    <col min="13656" max="13824" width="9" style="203"/>
    <col min="13825" max="13911" width="1" style="203" customWidth="1"/>
    <col min="13912" max="14080" width="9" style="203"/>
    <col min="14081" max="14167" width="1" style="203" customWidth="1"/>
    <col min="14168" max="14336" width="9" style="203"/>
    <col min="14337" max="14423" width="1" style="203" customWidth="1"/>
    <col min="14424" max="14592" width="9" style="203"/>
    <col min="14593" max="14679" width="1" style="203" customWidth="1"/>
    <col min="14680" max="14848" width="9" style="203"/>
    <col min="14849" max="14935" width="1" style="203" customWidth="1"/>
    <col min="14936" max="15104" width="9" style="203"/>
    <col min="15105" max="15191" width="1" style="203" customWidth="1"/>
    <col min="15192" max="15360" width="9" style="203"/>
    <col min="15361" max="15447" width="1" style="203" customWidth="1"/>
    <col min="15448" max="15616" width="9" style="203"/>
    <col min="15617" max="15703" width="1" style="203" customWidth="1"/>
    <col min="15704" max="15872" width="9" style="203"/>
    <col min="15873" max="15959" width="1" style="203" customWidth="1"/>
    <col min="15960" max="16128" width="9" style="203"/>
    <col min="16129" max="16215" width="1" style="203" customWidth="1"/>
    <col min="16216" max="16384" width="9" style="203"/>
  </cols>
  <sheetData>
    <row r="1" spans="1:87" ht="6" customHeight="1">
      <c r="A1" s="449" t="s">
        <v>115</v>
      </c>
      <c r="B1" s="449"/>
      <c r="C1" s="449"/>
      <c r="D1" s="449"/>
      <c r="E1" s="449"/>
      <c r="F1" s="449"/>
    </row>
    <row r="2" spans="1:87" ht="6" customHeight="1">
      <c r="A2" s="449"/>
      <c r="B2" s="449"/>
      <c r="C2" s="449"/>
      <c r="D2" s="449"/>
      <c r="E2" s="449"/>
      <c r="F2" s="449"/>
      <c r="BK2" s="1209" t="s">
        <v>400</v>
      </c>
      <c r="BL2" s="1210"/>
      <c r="BM2" s="1210"/>
      <c r="BN2" s="1210"/>
      <c r="BO2" s="1210"/>
      <c r="BP2" s="1210"/>
      <c r="BQ2" s="1210"/>
      <c r="BR2" s="1210"/>
      <c r="BS2" s="1210"/>
      <c r="BT2" s="1210"/>
      <c r="BU2" s="1210"/>
      <c r="BV2" s="1210"/>
      <c r="BW2" s="1210"/>
      <c r="BX2" s="1210"/>
      <c r="BY2" s="1210"/>
      <c r="BZ2" s="1210"/>
      <c r="CA2" s="1210"/>
      <c r="CB2" s="1210"/>
      <c r="CC2" s="1210"/>
      <c r="CD2" s="1210"/>
      <c r="CE2" s="1210"/>
      <c r="CF2" s="1210"/>
      <c r="CG2" s="1210"/>
      <c r="CH2" s="1211"/>
    </row>
    <row r="3" spans="1:87" ht="6" customHeight="1">
      <c r="BK3" s="1212"/>
      <c r="BL3" s="1213"/>
      <c r="BM3" s="1213"/>
      <c r="BN3" s="1213"/>
      <c r="BO3" s="1213"/>
      <c r="BP3" s="1213"/>
      <c r="BQ3" s="1213"/>
      <c r="BR3" s="1213"/>
      <c r="BS3" s="1213"/>
      <c r="BT3" s="1213"/>
      <c r="BU3" s="1213"/>
      <c r="BV3" s="1213"/>
      <c r="BW3" s="1213"/>
      <c r="BX3" s="1213"/>
      <c r="BY3" s="1213"/>
      <c r="BZ3" s="1213"/>
      <c r="CA3" s="1213"/>
      <c r="CB3" s="1213"/>
      <c r="CC3" s="1213"/>
      <c r="CD3" s="1213"/>
      <c r="CE3" s="1213"/>
      <c r="CF3" s="1213"/>
      <c r="CG3" s="1213"/>
      <c r="CH3" s="1214"/>
    </row>
    <row r="4" spans="1:87" ht="6" customHeight="1">
      <c r="BK4" s="1215"/>
      <c r="BL4" s="1216"/>
      <c r="BM4" s="1216"/>
      <c r="BN4" s="1216"/>
      <c r="BO4" s="1216"/>
      <c r="BP4" s="1216"/>
      <c r="BQ4" s="1216"/>
      <c r="BR4" s="1216"/>
      <c r="BS4" s="1216"/>
      <c r="BT4" s="1216"/>
      <c r="BU4" s="1216"/>
      <c r="BV4" s="1216"/>
      <c r="BW4" s="1216"/>
      <c r="BX4" s="1216"/>
      <c r="BY4" s="1216"/>
      <c r="BZ4" s="1216"/>
      <c r="CA4" s="1216"/>
      <c r="CB4" s="1216"/>
      <c r="CC4" s="1216"/>
      <c r="CD4" s="1216"/>
      <c r="CE4" s="1216"/>
      <c r="CF4" s="1216"/>
      <c r="CG4" s="1216"/>
      <c r="CH4" s="1217"/>
    </row>
    <row r="5" spans="1:87" ht="6" customHeight="1">
      <c r="A5" s="1218" t="s">
        <v>207</v>
      </c>
      <c r="B5" s="1218"/>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18"/>
      <c r="AA5" s="1218"/>
      <c r="AB5" s="1218"/>
      <c r="AC5" s="1218"/>
      <c r="AD5" s="1218"/>
      <c r="AE5" s="1218"/>
      <c r="AF5" s="1218"/>
      <c r="AG5" s="1218"/>
      <c r="AH5" s="1218"/>
      <c r="AI5" s="1218"/>
      <c r="AJ5" s="1218"/>
      <c r="AK5" s="1218"/>
      <c r="AL5" s="1218"/>
      <c r="AM5" s="1218"/>
      <c r="AN5" s="1218"/>
      <c r="AO5" s="1218"/>
      <c r="AP5" s="1218"/>
      <c r="AQ5" s="1218"/>
      <c r="AR5" s="1218"/>
      <c r="AS5" s="1218"/>
      <c r="AT5" s="1218"/>
      <c r="AU5" s="1218"/>
      <c r="AV5" s="1218"/>
      <c r="AW5" s="1218"/>
      <c r="AX5" s="1218"/>
      <c r="AY5" s="1218"/>
      <c r="AZ5" s="1218"/>
      <c r="BA5" s="1218"/>
      <c r="BB5" s="1218"/>
      <c r="BC5" s="1218"/>
      <c r="BD5" s="1218"/>
      <c r="BE5" s="1218"/>
      <c r="BF5" s="1218"/>
      <c r="BG5" s="1218"/>
      <c r="BH5" s="1218"/>
      <c r="BI5" s="1218"/>
      <c r="BJ5" s="1218"/>
      <c r="BK5" s="1218"/>
      <c r="BL5" s="1218"/>
      <c r="BM5" s="1218"/>
      <c r="BN5" s="1218"/>
      <c r="BO5" s="1218"/>
      <c r="BP5" s="1218"/>
      <c r="BQ5" s="1218"/>
      <c r="BR5" s="1218"/>
      <c r="BS5" s="1218"/>
      <c r="BT5" s="1218"/>
      <c r="BU5" s="1218"/>
      <c r="BV5" s="1218"/>
      <c r="BW5" s="1218"/>
      <c r="BX5" s="1218"/>
      <c r="BY5" s="1218"/>
      <c r="BZ5" s="1218"/>
      <c r="CA5" s="1218"/>
      <c r="CB5" s="1218"/>
      <c r="CC5" s="1218"/>
      <c r="CD5" s="1218"/>
      <c r="CE5" s="1218"/>
      <c r="CF5" s="1218"/>
      <c r="CG5" s="1218"/>
      <c r="CH5" s="1218"/>
      <c r="CI5" s="1218"/>
    </row>
    <row r="6" spans="1:87" ht="6" customHeight="1">
      <c r="A6" s="1218"/>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1218"/>
      <c r="AL6" s="1218"/>
      <c r="AM6" s="1218"/>
      <c r="AN6" s="1218"/>
      <c r="AO6" s="1218"/>
      <c r="AP6" s="1218"/>
      <c r="AQ6" s="1218"/>
      <c r="AR6" s="1218"/>
      <c r="AS6" s="1218"/>
      <c r="AT6" s="1218"/>
      <c r="AU6" s="1218"/>
      <c r="AV6" s="1218"/>
      <c r="AW6" s="1218"/>
      <c r="AX6" s="1218"/>
      <c r="AY6" s="1218"/>
      <c r="AZ6" s="1218"/>
      <c r="BA6" s="1218"/>
      <c r="BB6" s="1218"/>
      <c r="BC6" s="1218"/>
      <c r="BD6" s="1218"/>
      <c r="BE6" s="1218"/>
      <c r="BF6" s="1218"/>
      <c r="BG6" s="1218"/>
      <c r="BH6" s="1218"/>
      <c r="BI6" s="1218"/>
      <c r="BJ6" s="1218"/>
      <c r="BK6" s="1218"/>
      <c r="BL6" s="1218"/>
      <c r="BM6" s="1218"/>
      <c r="BN6" s="1218"/>
      <c r="BO6" s="1218"/>
      <c r="BP6" s="1218"/>
      <c r="BQ6" s="1218"/>
      <c r="BR6" s="1218"/>
      <c r="BS6" s="1218"/>
      <c r="BT6" s="1218"/>
      <c r="BU6" s="1218"/>
      <c r="BV6" s="1218"/>
      <c r="BW6" s="1218"/>
      <c r="BX6" s="1218"/>
      <c r="BY6" s="1218"/>
      <c r="BZ6" s="1218"/>
      <c r="CA6" s="1218"/>
      <c r="CB6" s="1218"/>
      <c r="CC6" s="1218"/>
      <c r="CD6" s="1218"/>
      <c r="CE6" s="1218"/>
      <c r="CF6" s="1218"/>
      <c r="CG6" s="1218"/>
      <c r="CH6" s="1218"/>
      <c r="CI6" s="1218"/>
    </row>
    <row r="7" spans="1:87" ht="6" customHeight="1">
      <c r="A7" s="1218"/>
      <c r="B7" s="1218"/>
      <c r="C7" s="1218"/>
      <c r="D7" s="1218"/>
      <c r="E7" s="1218"/>
      <c r="F7" s="1218"/>
      <c r="G7" s="1218"/>
      <c r="H7" s="1218"/>
      <c r="I7" s="1218"/>
      <c r="J7" s="1218"/>
      <c r="K7" s="1218"/>
      <c r="L7" s="1218"/>
      <c r="M7" s="1218"/>
      <c r="N7" s="1218"/>
      <c r="O7" s="1218"/>
      <c r="P7" s="1218"/>
      <c r="Q7" s="1218"/>
      <c r="R7" s="1218"/>
      <c r="S7" s="1218"/>
      <c r="T7" s="1218"/>
      <c r="U7" s="1218"/>
      <c r="V7" s="1218"/>
      <c r="W7" s="1218"/>
      <c r="X7" s="1218"/>
      <c r="Y7" s="1218"/>
      <c r="Z7" s="1218"/>
      <c r="AA7" s="1218"/>
      <c r="AB7" s="1218"/>
      <c r="AC7" s="1218"/>
      <c r="AD7" s="1218"/>
      <c r="AE7" s="1218"/>
      <c r="AF7" s="1218"/>
      <c r="AG7" s="1218"/>
      <c r="AH7" s="1218"/>
      <c r="AI7" s="1218"/>
      <c r="AJ7" s="1218"/>
      <c r="AK7" s="1218"/>
      <c r="AL7" s="1218"/>
      <c r="AM7" s="1218"/>
      <c r="AN7" s="1218"/>
      <c r="AO7" s="1218"/>
      <c r="AP7" s="1218"/>
      <c r="AQ7" s="1218"/>
      <c r="AR7" s="1218"/>
      <c r="AS7" s="1218"/>
      <c r="AT7" s="1218"/>
      <c r="AU7" s="1218"/>
      <c r="AV7" s="1218"/>
      <c r="AW7" s="1218"/>
      <c r="AX7" s="1218"/>
      <c r="AY7" s="1218"/>
      <c r="AZ7" s="1218"/>
      <c r="BA7" s="1218"/>
      <c r="BB7" s="1218"/>
      <c r="BC7" s="1218"/>
      <c r="BD7" s="1218"/>
      <c r="BE7" s="1218"/>
      <c r="BF7" s="1218"/>
      <c r="BG7" s="1218"/>
      <c r="BH7" s="1218"/>
      <c r="BI7" s="1218"/>
      <c r="BJ7" s="1218"/>
      <c r="BK7" s="1218"/>
      <c r="BL7" s="1218"/>
      <c r="BM7" s="1218"/>
      <c r="BN7" s="1218"/>
      <c r="BO7" s="1218"/>
      <c r="BP7" s="1218"/>
      <c r="BQ7" s="1218"/>
      <c r="BR7" s="1218"/>
      <c r="BS7" s="1218"/>
      <c r="BT7" s="1218"/>
      <c r="BU7" s="1218"/>
      <c r="BV7" s="1218"/>
      <c r="BW7" s="1218"/>
      <c r="BX7" s="1218"/>
      <c r="BY7" s="1218"/>
      <c r="BZ7" s="1218"/>
      <c r="CA7" s="1218"/>
      <c r="CB7" s="1218"/>
      <c r="CC7" s="1218"/>
      <c r="CD7" s="1218"/>
      <c r="CE7" s="1218"/>
      <c r="CF7" s="1218"/>
      <c r="CG7" s="1218"/>
      <c r="CH7" s="1218"/>
      <c r="CI7" s="1218"/>
    </row>
    <row r="8" spans="1:87" ht="6" customHeight="1"/>
    <row r="9" spans="1:87" ht="6" customHeight="1"/>
    <row r="10" spans="1:87" ht="6" customHeight="1">
      <c r="A10" s="1193" t="s">
        <v>208</v>
      </c>
      <c r="B10" s="1193"/>
      <c r="C10" s="1193"/>
      <c r="D10" s="1193"/>
      <c r="E10" s="1193"/>
      <c r="F10" s="1193"/>
      <c r="G10" s="1193"/>
      <c r="H10" s="1193"/>
      <c r="I10" s="1193"/>
      <c r="J10" s="1193"/>
      <c r="K10" s="1193"/>
      <c r="L10" s="1193"/>
      <c r="M10" s="1193"/>
      <c r="N10" s="1219"/>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row>
    <row r="11" spans="1:87" ht="6" customHeight="1">
      <c r="A11" s="1193"/>
      <c r="B11" s="1193"/>
      <c r="C11" s="1193"/>
      <c r="D11" s="1193"/>
      <c r="E11" s="1193"/>
      <c r="F11" s="1193"/>
      <c r="G11" s="1193"/>
      <c r="H11" s="1193"/>
      <c r="I11" s="1193"/>
      <c r="J11" s="1193"/>
      <c r="K11" s="1193"/>
      <c r="L11" s="1193"/>
      <c r="M11" s="1193"/>
      <c r="N11" s="1219"/>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row>
    <row r="12" spans="1:87" ht="6" customHeight="1">
      <c r="A12" s="1193"/>
      <c r="B12" s="1193"/>
      <c r="C12" s="1193"/>
      <c r="D12" s="1193"/>
      <c r="E12" s="1193"/>
      <c r="F12" s="1193"/>
      <c r="G12" s="1193"/>
      <c r="H12" s="1193"/>
      <c r="I12" s="1193"/>
      <c r="J12" s="1193"/>
      <c r="K12" s="1193"/>
      <c r="L12" s="1193"/>
      <c r="M12" s="1193"/>
      <c r="N12" s="1219"/>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row>
    <row r="13" spans="1:87" ht="6" customHeight="1">
      <c r="A13" s="1193"/>
      <c r="B13" s="1193"/>
      <c r="C13" s="1193"/>
      <c r="D13" s="1193"/>
      <c r="E13" s="1193"/>
      <c r="F13" s="1193"/>
      <c r="G13" s="1193"/>
      <c r="H13" s="1193"/>
      <c r="I13" s="1193"/>
      <c r="J13" s="1193"/>
      <c r="K13" s="1193"/>
      <c r="L13" s="1193"/>
      <c r="M13" s="1193"/>
      <c r="N13" s="1219"/>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row>
    <row r="14" spans="1:87" ht="6" customHeight="1">
      <c r="A14" s="1193" t="s">
        <v>210</v>
      </c>
      <c r="B14" s="1193"/>
      <c r="C14" s="1193"/>
      <c r="D14" s="1193"/>
      <c r="E14" s="1193"/>
      <c r="F14" s="1193"/>
      <c r="G14" s="1193"/>
      <c r="H14" s="1193"/>
      <c r="I14" s="1193"/>
      <c r="J14" s="1193"/>
      <c r="K14" s="1193"/>
      <c r="L14" s="1193"/>
      <c r="M14" s="1193"/>
      <c r="N14" s="1219"/>
      <c r="O14" s="419"/>
      <c r="P14" s="420"/>
      <c r="Q14" s="420"/>
      <c r="R14" s="420"/>
      <c r="S14" s="420"/>
      <c r="T14" s="1114" t="s">
        <v>211</v>
      </c>
      <c r="U14" s="1114"/>
      <c r="V14" s="1114"/>
      <c r="W14" s="1115"/>
      <c r="X14" s="1193" t="s">
        <v>401</v>
      </c>
      <c r="Y14" s="1193"/>
      <c r="Z14" s="1193"/>
      <c r="AA14" s="1193"/>
      <c r="AB14" s="1193"/>
      <c r="AC14" s="1193"/>
      <c r="AD14" s="1193"/>
      <c r="AE14" s="1193"/>
      <c r="AF14" s="1193"/>
      <c r="AG14" s="1193"/>
      <c r="AH14" s="1193"/>
      <c r="AI14" s="1193"/>
      <c r="AJ14" s="1193"/>
      <c r="AK14" s="1193"/>
      <c r="AL14" s="1220"/>
      <c r="AM14" s="1114"/>
      <c r="AN14" s="1114"/>
      <c r="AO14" s="1114" t="s">
        <v>402</v>
      </c>
      <c r="AP14" s="1114"/>
      <c r="AQ14" s="1114"/>
      <c r="AR14" s="1114"/>
      <c r="AS14" s="1114"/>
      <c r="AT14" s="1114"/>
      <c r="AU14" s="1114"/>
      <c r="AV14" s="1114"/>
      <c r="AW14" s="1114"/>
      <c r="AX14" s="1114"/>
      <c r="AY14" s="1114"/>
      <c r="AZ14" s="1114"/>
      <c r="BA14" s="1114"/>
      <c r="BB14" s="1114"/>
      <c r="BC14" s="1114"/>
      <c r="BD14" s="1114"/>
      <c r="BE14" s="1114"/>
      <c r="BF14" s="1114"/>
      <c r="BG14" s="1114"/>
      <c r="BH14" s="1114"/>
      <c r="BI14" s="1114"/>
      <c r="BJ14" s="1114"/>
      <c r="BK14" s="1114"/>
      <c r="BL14" s="1114"/>
      <c r="BM14" s="1114" t="s">
        <v>403</v>
      </c>
      <c r="BN14" s="1114"/>
      <c r="BO14" s="1114"/>
      <c r="BP14" s="1114"/>
      <c r="BQ14" s="1114"/>
      <c r="BR14" s="1114"/>
      <c r="BS14" s="1114"/>
      <c r="BT14" s="1114"/>
      <c r="BU14" s="1114"/>
      <c r="BV14" s="1114"/>
      <c r="BW14" s="1114"/>
      <c r="BX14" s="1114"/>
      <c r="BY14" s="1114"/>
      <c r="BZ14" s="1114"/>
      <c r="CA14" s="1114"/>
      <c r="CB14" s="1114"/>
      <c r="CC14" s="1114"/>
      <c r="CD14" s="1114"/>
      <c r="CE14" s="1114"/>
      <c r="CF14" s="1114"/>
      <c r="CG14" s="1114"/>
      <c r="CH14" s="1114"/>
      <c r="CI14" s="1115"/>
    </row>
    <row r="15" spans="1:87" ht="6" customHeight="1">
      <c r="A15" s="1193"/>
      <c r="B15" s="1193"/>
      <c r="C15" s="1193"/>
      <c r="D15" s="1193"/>
      <c r="E15" s="1193"/>
      <c r="F15" s="1193"/>
      <c r="G15" s="1193"/>
      <c r="H15" s="1193"/>
      <c r="I15" s="1193"/>
      <c r="J15" s="1193"/>
      <c r="K15" s="1193"/>
      <c r="L15" s="1193"/>
      <c r="M15" s="1193"/>
      <c r="N15" s="1219"/>
      <c r="O15" s="1194"/>
      <c r="P15" s="396"/>
      <c r="Q15" s="396"/>
      <c r="R15" s="396"/>
      <c r="S15" s="396"/>
      <c r="T15" s="449"/>
      <c r="U15" s="449"/>
      <c r="V15" s="449"/>
      <c r="W15" s="1117"/>
      <c r="X15" s="1193"/>
      <c r="Y15" s="1193"/>
      <c r="Z15" s="1193"/>
      <c r="AA15" s="1193"/>
      <c r="AB15" s="1193"/>
      <c r="AC15" s="1193"/>
      <c r="AD15" s="1193"/>
      <c r="AE15" s="1193"/>
      <c r="AF15" s="1193"/>
      <c r="AG15" s="1193"/>
      <c r="AH15" s="1193"/>
      <c r="AI15" s="1193"/>
      <c r="AJ15" s="1193"/>
      <c r="AK15" s="1193"/>
      <c r="AL15" s="1221"/>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1117"/>
    </row>
    <row r="16" spans="1:87" ht="6" customHeight="1">
      <c r="A16" s="1193"/>
      <c r="B16" s="1193"/>
      <c r="C16" s="1193"/>
      <c r="D16" s="1193"/>
      <c r="E16" s="1193"/>
      <c r="F16" s="1193"/>
      <c r="G16" s="1193"/>
      <c r="H16" s="1193"/>
      <c r="I16" s="1193"/>
      <c r="J16" s="1193"/>
      <c r="K16" s="1193"/>
      <c r="L16" s="1193"/>
      <c r="M16" s="1193"/>
      <c r="N16" s="1219"/>
      <c r="O16" s="1194"/>
      <c r="P16" s="396"/>
      <c r="Q16" s="396"/>
      <c r="R16" s="396"/>
      <c r="S16" s="396"/>
      <c r="T16" s="449"/>
      <c r="U16" s="449"/>
      <c r="V16" s="449"/>
      <c r="W16" s="1117"/>
      <c r="X16" s="1193"/>
      <c r="Y16" s="1193"/>
      <c r="Z16" s="1193"/>
      <c r="AA16" s="1193"/>
      <c r="AB16" s="1193"/>
      <c r="AC16" s="1193"/>
      <c r="AD16" s="1193"/>
      <c r="AE16" s="1193"/>
      <c r="AF16" s="1193"/>
      <c r="AG16" s="1193"/>
      <c r="AH16" s="1193"/>
      <c r="AI16" s="1193"/>
      <c r="AJ16" s="1193"/>
      <c r="AK16" s="1193"/>
      <c r="AL16" s="1221"/>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c r="BT16" s="449"/>
      <c r="BU16" s="449"/>
      <c r="BV16" s="449"/>
      <c r="BW16" s="449"/>
      <c r="BX16" s="449"/>
      <c r="BY16" s="449"/>
      <c r="BZ16" s="449"/>
      <c r="CA16" s="449"/>
      <c r="CB16" s="449"/>
      <c r="CC16" s="449"/>
      <c r="CD16" s="449"/>
      <c r="CE16" s="449"/>
      <c r="CF16" s="449"/>
      <c r="CG16" s="449"/>
      <c r="CH16" s="449"/>
      <c r="CI16" s="1117"/>
    </row>
    <row r="17" spans="1:87" ht="6" customHeight="1">
      <c r="A17" s="1193"/>
      <c r="B17" s="1193"/>
      <c r="C17" s="1193"/>
      <c r="D17" s="1193"/>
      <c r="E17" s="1193"/>
      <c r="F17" s="1193"/>
      <c r="G17" s="1193"/>
      <c r="H17" s="1193"/>
      <c r="I17" s="1193"/>
      <c r="J17" s="1193"/>
      <c r="K17" s="1193"/>
      <c r="L17" s="1193"/>
      <c r="M17" s="1193"/>
      <c r="N17" s="1219"/>
      <c r="O17" s="1195"/>
      <c r="P17" s="1177"/>
      <c r="Q17" s="1177"/>
      <c r="R17" s="1177"/>
      <c r="S17" s="1177"/>
      <c r="T17" s="1120"/>
      <c r="U17" s="1120"/>
      <c r="V17" s="1120"/>
      <c r="W17" s="1121"/>
      <c r="X17" s="1193"/>
      <c r="Y17" s="1193"/>
      <c r="Z17" s="1193"/>
      <c r="AA17" s="1193"/>
      <c r="AB17" s="1193"/>
      <c r="AC17" s="1193"/>
      <c r="AD17" s="1193"/>
      <c r="AE17" s="1193"/>
      <c r="AF17" s="1193"/>
      <c r="AG17" s="1193"/>
      <c r="AH17" s="1193"/>
      <c r="AI17" s="1193"/>
      <c r="AJ17" s="1193"/>
      <c r="AK17" s="1193"/>
      <c r="AL17" s="1222"/>
      <c r="AM17" s="1120"/>
      <c r="AN17" s="1120"/>
      <c r="AO17" s="1120"/>
      <c r="AP17" s="1120"/>
      <c r="AQ17" s="1120"/>
      <c r="AR17" s="1120"/>
      <c r="AS17" s="1120"/>
      <c r="AT17" s="1120"/>
      <c r="AU17" s="1120"/>
      <c r="AV17" s="1120"/>
      <c r="AW17" s="1120"/>
      <c r="AX17" s="1120"/>
      <c r="AY17" s="1120"/>
      <c r="AZ17" s="1120"/>
      <c r="BA17" s="1120"/>
      <c r="BB17" s="1120"/>
      <c r="BC17" s="1120"/>
      <c r="BD17" s="1120"/>
      <c r="BE17" s="1120"/>
      <c r="BF17" s="1120"/>
      <c r="BG17" s="1120"/>
      <c r="BH17" s="1120"/>
      <c r="BI17" s="1120"/>
      <c r="BJ17" s="1120"/>
      <c r="BK17" s="1120"/>
      <c r="BL17" s="1120"/>
      <c r="BM17" s="1120"/>
      <c r="BN17" s="1120"/>
      <c r="BO17" s="1120"/>
      <c r="BP17" s="1120"/>
      <c r="BQ17" s="1120"/>
      <c r="BR17" s="1120"/>
      <c r="BS17" s="1120"/>
      <c r="BT17" s="1120"/>
      <c r="BU17" s="1120"/>
      <c r="BV17" s="1120"/>
      <c r="BW17" s="1120"/>
      <c r="BX17" s="1120"/>
      <c r="BY17" s="1120"/>
      <c r="BZ17" s="1120"/>
      <c r="CA17" s="1120"/>
      <c r="CB17" s="1120"/>
      <c r="CC17" s="1120"/>
      <c r="CD17" s="1120"/>
      <c r="CE17" s="1120"/>
      <c r="CF17" s="1120"/>
      <c r="CG17" s="1120"/>
      <c r="CH17" s="1120"/>
      <c r="CI17" s="1121"/>
    </row>
    <row r="18" spans="1:87" ht="6" customHeight="1">
      <c r="A18" s="1199" t="s">
        <v>404</v>
      </c>
      <c r="B18" s="1199"/>
      <c r="C18" s="1199"/>
      <c r="D18" s="1199"/>
      <c r="E18" s="1199"/>
      <c r="F18" s="1199"/>
      <c r="G18" s="1199"/>
      <c r="H18" s="1199"/>
      <c r="I18" s="1199"/>
      <c r="J18" s="1199"/>
      <c r="K18" s="1199"/>
      <c r="L18" s="1199"/>
      <c r="M18" s="1199"/>
      <c r="N18" s="1200"/>
      <c r="O18" s="419"/>
      <c r="P18" s="420"/>
      <c r="Q18" s="420"/>
      <c r="R18" s="420"/>
      <c r="S18" s="420"/>
      <c r="T18" s="1201" t="s">
        <v>211</v>
      </c>
      <c r="U18" s="1201"/>
      <c r="V18" s="1201"/>
      <c r="W18" s="1202"/>
      <c r="X18" s="1205"/>
      <c r="Y18" s="1206"/>
      <c r="Z18" s="1206"/>
      <c r="AA18" s="1206"/>
      <c r="AB18" s="1206"/>
      <c r="AC18" s="1206"/>
      <c r="AD18" s="1206"/>
      <c r="AE18" s="1206"/>
      <c r="AF18" s="1206"/>
      <c r="AG18" s="1206"/>
      <c r="AH18" s="1206"/>
      <c r="AI18" s="1206"/>
      <c r="AJ18" s="1206"/>
      <c r="AK18" s="1206"/>
      <c r="AL18" s="1114"/>
      <c r="AM18" s="1114"/>
      <c r="AN18" s="1114"/>
      <c r="AO18" s="1114"/>
      <c r="AP18" s="1114"/>
      <c r="AQ18" s="1114"/>
      <c r="AR18" s="1114"/>
      <c r="AS18" s="1114"/>
      <c r="AT18" s="1114"/>
      <c r="AU18" s="1114"/>
      <c r="AV18" s="1114"/>
      <c r="AW18" s="1114"/>
      <c r="AX18" s="1114"/>
      <c r="AY18" s="1114"/>
      <c r="AZ18" s="1114"/>
      <c r="BA18" s="1114"/>
      <c r="BB18" s="1114"/>
      <c r="BC18" s="1114"/>
      <c r="BD18" s="1114"/>
      <c r="BE18" s="1114"/>
      <c r="BF18" s="1114"/>
      <c r="BG18" s="1114"/>
      <c r="BH18" s="1114"/>
      <c r="BI18" s="1114"/>
      <c r="BJ18" s="1114"/>
      <c r="BK18" s="1114"/>
      <c r="BL18" s="1114"/>
      <c r="BM18" s="1114"/>
      <c r="BN18" s="1114"/>
      <c r="BO18" s="1114"/>
      <c r="BP18" s="1114"/>
      <c r="BQ18" s="1114"/>
      <c r="BR18" s="1114"/>
      <c r="BS18" s="1114"/>
      <c r="BT18" s="1114"/>
      <c r="BU18" s="1114"/>
      <c r="BV18" s="1114"/>
      <c r="BW18" s="1114"/>
      <c r="BX18" s="1114"/>
      <c r="BY18" s="1114"/>
      <c r="BZ18" s="1114"/>
      <c r="CA18" s="1114"/>
      <c r="CB18" s="1114"/>
      <c r="CC18" s="1114"/>
      <c r="CD18" s="1114"/>
      <c r="CE18" s="1114"/>
      <c r="CF18" s="1114"/>
      <c r="CG18" s="1114"/>
      <c r="CH18" s="1114"/>
      <c r="CI18" s="1114"/>
    </row>
    <row r="19" spans="1:87" ht="6" customHeight="1">
      <c r="A19" s="1199"/>
      <c r="B19" s="1199"/>
      <c r="C19" s="1199"/>
      <c r="D19" s="1199"/>
      <c r="E19" s="1199"/>
      <c r="F19" s="1199"/>
      <c r="G19" s="1199"/>
      <c r="H19" s="1199"/>
      <c r="I19" s="1199"/>
      <c r="J19" s="1199"/>
      <c r="K19" s="1199"/>
      <c r="L19" s="1199"/>
      <c r="M19" s="1199"/>
      <c r="N19" s="1200"/>
      <c r="O19" s="1194"/>
      <c r="P19" s="396"/>
      <c r="Q19" s="396"/>
      <c r="R19" s="396"/>
      <c r="S19" s="396"/>
      <c r="T19" s="1203"/>
      <c r="U19" s="1203"/>
      <c r="V19" s="1203"/>
      <c r="W19" s="1204"/>
      <c r="X19" s="1207"/>
      <c r="Y19" s="1208"/>
      <c r="Z19" s="1208"/>
      <c r="AA19" s="1208"/>
      <c r="AB19" s="1208"/>
      <c r="AC19" s="1208"/>
      <c r="AD19" s="1208"/>
      <c r="AE19" s="1208"/>
      <c r="AF19" s="1208"/>
      <c r="AG19" s="1208"/>
      <c r="AH19" s="1208"/>
      <c r="AI19" s="1208"/>
      <c r="AJ19" s="1208"/>
      <c r="AK19" s="1208"/>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49"/>
      <c r="BJ19" s="449"/>
      <c r="BK19" s="449"/>
      <c r="BL19" s="449"/>
      <c r="BM19" s="449"/>
      <c r="BN19" s="449"/>
      <c r="BO19" s="449"/>
      <c r="BP19" s="449"/>
      <c r="BQ19" s="449"/>
      <c r="BR19" s="449"/>
      <c r="BS19" s="449"/>
      <c r="BT19" s="449"/>
      <c r="BU19" s="449"/>
      <c r="BV19" s="449"/>
      <c r="BW19" s="449"/>
      <c r="BX19" s="449"/>
      <c r="BY19" s="449"/>
      <c r="BZ19" s="449"/>
      <c r="CA19" s="449"/>
      <c r="CB19" s="449"/>
      <c r="CC19" s="449"/>
      <c r="CD19" s="449"/>
      <c r="CE19" s="449"/>
      <c r="CF19" s="449"/>
      <c r="CG19" s="449"/>
      <c r="CH19" s="449"/>
      <c r="CI19" s="449"/>
    </row>
    <row r="20" spans="1:87" ht="6" customHeight="1">
      <c r="A20" s="1199"/>
      <c r="B20" s="1199"/>
      <c r="C20" s="1199"/>
      <c r="D20" s="1199"/>
      <c r="E20" s="1199"/>
      <c r="F20" s="1199"/>
      <c r="G20" s="1199"/>
      <c r="H20" s="1199"/>
      <c r="I20" s="1199"/>
      <c r="J20" s="1199"/>
      <c r="K20" s="1199"/>
      <c r="L20" s="1199"/>
      <c r="M20" s="1199"/>
      <c r="N20" s="1200"/>
      <c r="O20" s="1194"/>
      <c r="P20" s="396"/>
      <c r="Q20" s="396"/>
      <c r="R20" s="396"/>
      <c r="S20" s="396"/>
      <c r="T20" s="1203"/>
      <c r="U20" s="1203"/>
      <c r="V20" s="1203"/>
      <c r="W20" s="1204"/>
      <c r="X20" s="1207"/>
      <c r="Y20" s="1208"/>
      <c r="Z20" s="1208"/>
      <c r="AA20" s="1208"/>
      <c r="AB20" s="1208"/>
      <c r="AC20" s="1208"/>
      <c r="AD20" s="1208"/>
      <c r="AE20" s="1208"/>
      <c r="AF20" s="1208"/>
      <c r="AG20" s="1208"/>
      <c r="AH20" s="1208"/>
      <c r="AI20" s="1208"/>
      <c r="AJ20" s="1208"/>
      <c r="AK20" s="1208"/>
      <c r="AL20" s="449"/>
      <c r="AM20" s="449"/>
      <c r="AN20" s="449"/>
      <c r="AO20" s="449"/>
      <c r="AP20" s="449"/>
      <c r="AQ20" s="449"/>
      <c r="AR20" s="449"/>
      <c r="AS20" s="449"/>
      <c r="AT20" s="449"/>
      <c r="AU20" s="449"/>
      <c r="AV20" s="449"/>
      <c r="AW20" s="449"/>
      <c r="AX20" s="449"/>
      <c r="AY20" s="449"/>
      <c r="AZ20" s="449"/>
      <c r="BA20" s="449"/>
      <c r="BB20" s="449"/>
      <c r="BC20" s="449"/>
      <c r="BD20" s="449"/>
      <c r="BE20" s="449"/>
      <c r="BF20" s="449"/>
      <c r="BG20" s="449"/>
      <c r="BH20" s="449"/>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449"/>
      <c r="CF20" s="449"/>
      <c r="CG20" s="449"/>
      <c r="CH20" s="449"/>
      <c r="CI20" s="449"/>
    </row>
    <row r="21" spans="1:87" ht="6" customHeight="1">
      <c r="A21" s="1199"/>
      <c r="B21" s="1199"/>
      <c r="C21" s="1199"/>
      <c r="D21" s="1199"/>
      <c r="E21" s="1199"/>
      <c r="F21" s="1199"/>
      <c r="G21" s="1199"/>
      <c r="H21" s="1199"/>
      <c r="I21" s="1199"/>
      <c r="J21" s="1199"/>
      <c r="K21" s="1199"/>
      <c r="L21" s="1199"/>
      <c r="M21" s="1199"/>
      <c r="N21" s="1200"/>
      <c r="O21" s="1194"/>
      <c r="P21" s="396"/>
      <c r="Q21" s="396"/>
      <c r="R21" s="396"/>
      <c r="S21" s="396"/>
      <c r="T21" s="1203"/>
      <c r="U21" s="1203"/>
      <c r="V21" s="1203"/>
      <c r="W21" s="1204"/>
      <c r="X21" s="1207"/>
      <c r="Y21" s="1208"/>
      <c r="Z21" s="1208"/>
      <c r="AA21" s="1208"/>
      <c r="AB21" s="1208"/>
      <c r="AC21" s="1208"/>
      <c r="AD21" s="1208"/>
      <c r="AE21" s="1208"/>
      <c r="AF21" s="1208"/>
      <c r="AG21" s="1208"/>
      <c r="AH21" s="1208"/>
      <c r="AI21" s="1208"/>
      <c r="AJ21" s="1208"/>
      <c r="AK21" s="1208"/>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c r="CB21" s="449"/>
      <c r="CC21" s="449"/>
      <c r="CD21" s="449"/>
      <c r="CE21" s="449"/>
      <c r="CF21" s="449"/>
      <c r="CG21" s="449"/>
      <c r="CH21" s="449"/>
      <c r="CI21" s="449"/>
    </row>
    <row r="22" spans="1:87" ht="6" customHeight="1">
      <c r="A22" s="1193" t="s">
        <v>215</v>
      </c>
      <c r="B22" s="1193"/>
      <c r="C22" s="1193"/>
      <c r="D22" s="1193"/>
      <c r="E22" s="1193"/>
      <c r="F22" s="1193"/>
      <c r="G22" s="1193"/>
      <c r="H22" s="1193"/>
      <c r="I22" s="1193"/>
      <c r="J22" s="1193"/>
      <c r="K22" s="1193"/>
      <c r="L22" s="1193"/>
      <c r="M22" s="1193"/>
      <c r="N22" s="1193"/>
      <c r="O22" s="1196"/>
      <c r="P22" s="1196"/>
      <c r="Q22" s="1196"/>
      <c r="R22" s="1196"/>
      <c r="S22" s="1196"/>
      <c r="T22" s="1196"/>
      <c r="U22" s="1196"/>
      <c r="V22" s="1196"/>
      <c r="W22" s="1196"/>
      <c r="X22" s="1196"/>
      <c r="Y22" s="1196"/>
      <c r="Z22" s="1196"/>
      <c r="AA22" s="1196"/>
      <c r="AB22" s="1196"/>
      <c r="AC22" s="1196"/>
      <c r="AD22" s="1196"/>
      <c r="AE22" s="1196"/>
      <c r="AF22" s="1196"/>
      <c r="AG22" s="1196"/>
      <c r="AH22" s="1196"/>
      <c r="AI22" s="1196"/>
      <c r="AJ22" s="1196"/>
      <c r="AK22" s="1196"/>
      <c r="AL22" s="1196"/>
      <c r="AM22" s="1196"/>
      <c r="AN22" s="1196"/>
      <c r="AO22" s="1196"/>
      <c r="AP22" s="1196"/>
      <c r="AQ22" s="1196"/>
      <c r="AR22" s="1196"/>
      <c r="AS22" s="1196"/>
      <c r="AT22" s="1196"/>
      <c r="AU22" s="1196"/>
      <c r="AV22" s="1196"/>
      <c r="AW22" s="1196"/>
      <c r="AX22" s="1196"/>
      <c r="AY22" s="1196"/>
      <c r="AZ22" s="1196"/>
      <c r="BA22" s="1196"/>
      <c r="BB22" s="1196"/>
      <c r="BC22" s="1196"/>
      <c r="BD22" s="1196"/>
      <c r="BE22" s="1196"/>
      <c r="BF22" s="1196"/>
      <c r="BG22" s="1196"/>
      <c r="BH22" s="1196"/>
      <c r="BI22" s="1196"/>
      <c r="BJ22" s="1196"/>
      <c r="BK22" s="1196"/>
      <c r="BL22" s="1196"/>
      <c r="BM22" s="1196"/>
      <c r="BN22" s="1196"/>
      <c r="BO22" s="1196"/>
      <c r="BP22" s="1196"/>
      <c r="BQ22" s="1196"/>
      <c r="BR22" s="1196"/>
      <c r="BS22" s="1196"/>
      <c r="BT22" s="1196"/>
      <c r="BU22" s="1196"/>
      <c r="BV22" s="1196"/>
      <c r="BW22" s="1196"/>
      <c r="BX22" s="1196"/>
      <c r="BY22" s="1196"/>
      <c r="BZ22" s="1196"/>
      <c r="CA22" s="1196"/>
      <c r="CB22" s="1196"/>
      <c r="CC22" s="1196"/>
      <c r="CD22" s="1196"/>
      <c r="CE22" s="1196"/>
      <c r="CF22" s="1196"/>
      <c r="CG22" s="1196"/>
      <c r="CH22" s="1196"/>
      <c r="CI22" s="1196"/>
    </row>
    <row r="23" spans="1:87" ht="6" customHeight="1">
      <c r="A23" s="1193"/>
      <c r="B23" s="1193"/>
      <c r="C23" s="1193"/>
      <c r="D23" s="1193"/>
      <c r="E23" s="1193"/>
      <c r="F23" s="1193"/>
      <c r="G23" s="1193"/>
      <c r="H23" s="1193"/>
      <c r="I23" s="1193"/>
      <c r="J23" s="1193"/>
      <c r="K23" s="1193"/>
      <c r="L23" s="1193"/>
      <c r="M23" s="1193"/>
      <c r="N23" s="1193"/>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1196"/>
      <c r="AM23" s="1196"/>
      <c r="AN23" s="1196"/>
      <c r="AO23" s="1196"/>
      <c r="AP23" s="1196"/>
      <c r="AQ23" s="1196"/>
      <c r="AR23" s="1196"/>
      <c r="AS23" s="1196"/>
      <c r="AT23" s="1196"/>
      <c r="AU23" s="1196"/>
      <c r="AV23" s="1196"/>
      <c r="AW23" s="1196"/>
      <c r="AX23" s="1196"/>
      <c r="AY23" s="1196"/>
      <c r="AZ23" s="1196"/>
      <c r="BA23" s="1196"/>
      <c r="BB23" s="1196"/>
      <c r="BC23" s="1196"/>
      <c r="BD23" s="1196"/>
      <c r="BE23" s="1196"/>
      <c r="BF23" s="1196"/>
      <c r="BG23" s="1196"/>
      <c r="BH23" s="1196"/>
      <c r="BI23" s="1196"/>
      <c r="BJ23" s="1196"/>
      <c r="BK23" s="1196"/>
      <c r="BL23" s="1196"/>
      <c r="BM23" s="1196"/>
      <c r="BN23" s="1196"/>
      <c r="BO23" s="1196"/>
      <c r="BP23" s="1196"/>
      <c r="BQ23" s="1196"/>
      <c r="BR23" s="1196"/>
      <c r="BS23" s="1196"/>
      <c r="BT23" s="1196"/>
      <c r="BU23" s="1196"/>
      <c r="BV23" s="1196"/>
      <c r="BW23" s="1196"/>
      <c r="BX23" s="1196"/>
      <c r="BY23" s="1196"/>
      <c r="BZ23" s="1196"/>
      <c r="CA23" s="1196"/>
      <c r="CB23" s="1196"/>
      <c r="CC23" s="1196"/>
      <c r="CD23" s="1196"/>
      <c r="CE23" s="1196"/>
      <c r="CF23" s="1196"/>
      <c r="CG23" s="1196"/>
      <c r="CH23" s="1196"/>
      <c r="CI23" s="1196"/>
    </row>
    <row r="24" spans="1:87" ht="6" customHeight="1">
      <c r="A24" s="1193"/>
      <c r="B24" s="1193"/>
      <c r="C24" s="1193"/>
      <c r="D24" s="1193"/>
      <c r="E24" s="1193"/>
      <c r="F24" s="1193"/>
      <c r="G24" s="1193"/>
      <c r="H24" s="1193"/>
      <c r="I24" s="1193"/>
      <c r="J24" s="1193"/>
      <c r="K24" s="1193"/>
      <c r="L24" s="1193"/>
      <c r="M24" s="1193"/>
      <c r="N24" s="1193"/>
      <c r="O24" s="1196"/>
      <c r="P24" s="1196"/>
      <c r="Q24" s="1196"/>
      <c r="R24" s="1196"/>
      <c r="S24" s="1196"/>
      <c r="T24" s="1196"/>
      <c r="U24" s="1196"/>
      <c r="V24" s="1196"/>
      <c r="W24" s="1196"/>
      <c r="X24" s="1196"/>
      <c r="Y24" s="1196"/>
      <c r="Z24" s="1196"/>
      <c r="AA24" s="1196"/>
      <c r="AB24" s="1196"/>
      <c r="AC24" s="1196"/>
      <c r="AD24" s="1196"/>
      <c r="AE24" s="1196"/>
      <c r="AF24" s="1196"/>
      <c r="AG24" s="1196"/>
      <c r="AH24" s="1196"/>
      <c r="AI24" s="1196"/>
      <c r="AJ24" s="1196"/>
      <c r="AK24" s="1196"/>
      <c r="AL24" s="1196"/>
      <c r="AM24" s="1196"/>
      <c r="AN24" s="1196"/>
      <c r="AO24" s="1196"/>
      <c r="AP24" s="1196"/>
      <c r="AQ24" s="1196"/>
      <c r="AR24" s="1196"/>
      <c r="AS24" s="1196"/>
      <c r="AT24" s="1196"/>
      <c r="AU24" s="1196"/>
      <c r="AV24" s="1196"/>
      <c r="AW24" s="1196"/>
      <c r="AX24" s="1196"/>
      <c r="AY24" s="1196"/>
      <c r="AZ24" s="1196"/>
      <c r="BA24" s="1196"/>
      <c r="BB24" s="1196"/>
      <c r="BC24" s="1196"/>
      <c r="BD24" s="1196"/>
      <c r="BE24" s="1196"/>
      <c r="BF24" s="1196"/>
      <c r="BG24" s="1196"/>
      <c r="BH24" s="1196"/>
      <c r="BI24" s="1196"/>
      <c r="BJ24" s="1196"/>
      <c r="BK24" s="1196"/>
      <c r="BL24" s="1196"/>
      <c r="BM24" s="1196"/>
      <c r="BN24" s="1196"/>
      <c r="BO24" s="1196"/>
      <c r="BP24" s="1196"/>
      <c r="BQ24" s="1196"/>
      <c r="BR24" s="1196"/>
      <c r="BS24" s="1196"/>
      <c r="BT24" s="1196"/>
      <c r="BU24" s="1196"/>
      <c r="BV24" s="1196"/>
      <c r="BW24" s="1196"/>
      <c r="BX24" s="1196"/>
      <c r="BY24" s="1196"/>
      <c r="BZ24" s="1196"/>
      <c r="CA24" s="1196"/>
      <c r="CB24" s="1196"/>
      <c r="CC24" s="1196"/>
      <c r="CD24" s="1196"/>
      <c r="CE24" s="1196"/>
      <c r="CF24" s="1196"/>
      <c r="CG24" s="1196"/>
      <c r="CH24" s="1196"/>
      <c r="CI24" s="1196"/>
    </row>
    <row r="25" spans="1:87" ht="6" customHeight="1">
      <c r="A25" s="1193"/>
      <c r="B25" s="1193"/>
      <c r="C25" s="1193"/>
      <c r="D25" s="1193"/>
      <c r="E25" s="1193"/>
      <c r="F25" s="1193"/>
      <c r="G25" s="1193"/>
      <c r="H25" s="1193"/>
      <c r="I25" s="1193"/>
      <c r="J25" s="1193"/>
      <c r="K25" s="1193"/>
      <c r="L25" s="1193"/>
      <c r="M25" s="1193"/>
      <c r="N25" s="1193"/>
      <c r="O25" s="1196"/>
      <c r="P25" s="1196"/>
      <c r="Q25" s="1196"/>
      <c r="R25" s="1196"/>
      <c r="S25" s="1196"/>
      <c r="T25" s="1196"/>
      <c r="U25" s="1196"/>
      <c r="V25" s="1196"/>
      <c r="W25" s="1196"/>
      <c r="X25" s="1196"/>
      <c r="Y25" s="1196"/>
      <c r="Z25" s="1196"/>
      <c r="AA25" s="1196"/>
      <c r="AB25" s="1196"/>
      <c r="AC25" s="1196"/>
      <c r="AD25" s="1196"/>
      <c r="AE25" s="1196"/>
      <c r="AF25" s="1196"/>
      <c r="AG25" s="1196"/>
      <c r="AH25" s="1196"/>
      <c r="AI25" s="1196"/>
      <c r="AJ25" s="1196"/>
      <c r="AK25" s="1196"/>
      <c r="AL25" s="1196"/>
      <c r="AM25" s="1196"/>
      <c r="AN25" s="1196"/>
      <c r="AO25" s="1196"/>
      <c r="AP25" s="1196"/>
      <c r="AQ25" s="1196"/>
      <c r="AR25" s="1196"/>
      <c r="AS25" s="1196"/>
      <c r="AT25" s="1196"/>
      <c r="AU25" s="1196"/>
      <c r="AV25" s="1196"/>
      <c r="AW25" s="1196"/>
      <c r="AX25" s="1196"/>
      <c r="AY25" s="1196"/>
      <c r="AZ25" s="1196"/>
      <c r="BA25" s="1196"/>
      <c r="BB25" s="1196"/>
      <c r="BC25" s="1196"/>
      <c r="BD25" s="1196"/>
      <c r="BE25" s="1196"/>
      <c r="BF25" s="1196"/>
      <c r="BG25" s="1196"/>
      <c r="BH25" s="1196"/>
      <c r="BI25" s="1196"/>
      <c r="BJ25" s="1196"/>
      <c r="BK25" s="1196"/>
      <c r="BL25" s="1196"/>
      <c r="BM25" s="1196"/>
      <c r="BN25" s="1196"/>
      <c r="BO25" s="1196"/>
      <c r="BP25" s="1196"/>
      <c r="BQ25" s="1196"/>
      <c r="BR25" s="1196"/>
      <c r="BS25" s="1196"/>
      <c r="BT25" s="1196"/>
      <c r="BU25" s="1196"/>
      <c r="BV25" s="1196"/>
      <c r="BW25" s="1196"/>
      <c r="BX25" s="1196"/>
      <c r="BY25" s="1196"/>
      <c r="BZ25" s="1196"/>
      <c r="CA25" s="1196"/>
      <c r="CB25" s="1196"/>
      <c r="CC25" s="1196"/>
      <c r="CD25" s="1196"/>
      <c r="CE25" s="1196"/>
      <c r="CF25" s="1196"/>
      <c r="CG25" s="1196"/>
      <c r="CH25" s="1196"/>
      <c r="CI25" s="1196"/>
    </row>
    <row r="26" spans="1:87" ht="6" customHeight="1">
      <c r="A26" s="1193"/>
      <c r="B26" s="1193"/>
      <c r="C26" s="1193"/>
      <c r="D26" s="1193"/>
      <c r="E26" s="1193"/>
      <c r="F26" s="1193"/>
      <c r="G26" s="1193"/>
      <c r="H26" s="1193"/>
      <c r="I26" s="1193"/>
      <c r="J26" s="1193"/>
      <c r="K26" s="1193"/>
      <c r="L26" s="1193"/>
      <c r="M26" s="1193"/>
      <c r="N26" s="1193"/>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1196"/>
      <c r="AU26" s="1196"/>
      <c r="AV26" s="1196"/>
      <c r="AW26" s="1196"/>
      <c r="AX26" s="1196"/>
      <c r="AY26" s="1196"/>
      <c r="AZ26" s="1196"/>
      <c r="BA26" s="1196"/>
      <c r="BB26" s="1196"/>
      <c r="BC26" s="1196"/>
      <c r="BD26" s="1196"/>
      <c r="BE26" s="1196"/>
      <c r="BF26" s="1196"/>
      <c r="BG26" s="1196"/>
      <c r="BH26" s="1196"/>
      <c r="BI26" s="1196"/>
      <c r="BJ26" s="1196"/>
      <c r="BK26" s="1196"/>
      <c r="BL26" s="1196"/>
      <c r="BM26" s="1196"/>
      <c r="BN26" s="1196"/>
      <c r="BO26" s="1196"/>
      <c r="BP26" s="1196"/>
      <c r="BQ26" s="1196"/>
      <c r="BR26" s="1196"/>
      <c r="BS26" s="1196"/>
      <c r="BT26" s="1196"/>
      <c r="BU26" s="1196"/>
      <c r="BV26" s="1196"/>
      <c r="BW26" s="1196"/>
      <c r="BX26" s="1196"/>
      <c r="BY26" s="1196"/>
      <c r="BZ26" s="1196"/>
      <c r="CA26" s="1196"/>
      <c r="CB26" s="1196"/>
      <c r="CC26" s="1196"/>
      <c r="CD26" s="1196"/>
      <c r="CE26" s="1196"/>
      <c r="CF26" s="1196"/>
      <c r="CG26" s="1196"/>
      <c r="CH26" s="1196"/>
      <c r="CI26" s="1196"/>
    </row>
    <row r="27" spans="1:87" ht="6" customHeight="1">
      <c r="A27" s="1193"/>
      <c r="B27" s="1193"/>
      <c r="C27" s="1193"/>
      <c r="D27" s="1193"/>
      <c r="E27" s="1193"/>
      <c r="F27" s="1193"/>
      <c r="G27" s="1193"/>
      <c r="H27" s="1193"/>
      <c r="I27" s="1193"/>
      <c r="J27" s="1193"/>
      <c r="K27" s="1193"/>
      <c r="L27" s="1193"/>
      <c r="M27" s="1193"/>
      <c r="N27" s="1193"/>
      <c r="O27" s="1196"/>
      <c r="P27" s="1196"/>
      <c r="Q27" s="1196"/>
      <c r="R27" s="1196"/>
      <c r="S27" s="1196"/>
      <c r="T27" s="1196"/>
      <c r="U27" s="1196"/>
      <c r="V27" s="1196"/>
      <c r="W27" s="1196"/>
      <c r="X27" s="1196"/>
      <c r="Y27" s="1196"/>
      <c r="Z27" s="1196"/>
      <c r="AA27" s="1196"/>
      <c r="AB27" s="1196"/>
      <c r="AC27" s="1196"/>
      <c r="AD27" s="1196"/>
      <c r="AE27" s="1196"/>
      <c r="AF27" s="1196"/>
      <c r="AG27" s="1196"/>
      <c r="AH27" s="1196"/>
      <c r="AI27" s="1196"/>
      <c r="AJ27" s="1196"/>
      <c r="AK27" s="1196"/>
      <c r="AL27" s="1196"/>
      <c r="AM27" s="1196"/>
      <c r="AN27" s="1196"/>
      <c r="AO27" s="1196"/>
      <c r="AP27" s="1196"/>
      <c r="AQ27" s="1196"/>
      <c r="AR27" s="1196"/>
      <c r="AS27" s="1196"/>
      <c r="AT27" s="1196"/>
      <c r="AU27" s="1196"/>
      <c r="AV27" s="1196"/>
      <c r="AW27" s="1196"/>
      <c r="AX27" s="1196"/>
      <c r="AY27" s="1196"/>
      <c r="AZ27" s="1196"/>
      <c r="BA27" s="1196"/>
      <c r="BB27" s="1196"/>
      <c r="BC27" s="1196"/>
      <c r="BD27" s="1196"/>
      <c r="BE27" s="1196"/>
      <c r="BF27" s="1196"/>
      <c r="BG27" s="1196"/>
      <c r="BH27" s="1196"/>
      <c r="BI27" s="1196"/>
      <c r="BJ27" s="1196"/>
      <c r="BK27" s="1196"/>
      <c r="BL27" s="1196"/>
      <c r="BM27" s="1196"/>
      <c r="BN27" s="1196"/>
      <c r="BO27" s="1196"/>
      <c r="BP27" s="1196"/>
      <c r="BQ27" s="1196"/>
      <c r="BR27" s="1196"/>
      <c r="BS27" s="1196"/>
      <c r="BT27" s="1196"/>
      <c r="BU27" s="1196"/>
      <c r="BV27" s="1196"/>
      <c r="BW27" s="1196"/>
      <c r="BX27" s="1196"/>
      <c r="BY27" s="1196"/>
      <c r="BZ27" s="1196"/>
      <c r="CA27" s="1196"/>
      <c r="CB27" s="1196"/>
      <c r="CC27" s="1196"/>
      <c r="CD27" s="1196"/>
      <c r="CE27" s="1196"/>
      <c r="CF27" s="1196"/>
      <c r="CG27" s="1196"/>
      <c r="CH27" s="1196"/>
      <c r="CI27" s="1196"/>
    </row>
    <row r="28" spans="1:87" ht="6" customHeight="1">
      <c r="A28" s="1193" t="s">
        <v>216</v>
      </c>
      <c r="B28" s="1193"/>
      <c r="C28" s="1193"/>
      <c r="D28" s="1193"/>
      <c r="E28" s="1193"/>
      <c r="F28" s="1193"/>
      <c r="G28" s="1193"/>
      <c r="H28" s="1193"/>
      <c r="I28" s="1193"/>
      <c r="J28" s="1193"/>
      <c r="K28" s="1193"/>
      <c r="L28" s="1193"/>
      <c r="M28" s="1193"/>
      <c r="N28" s="1193"/>
      <c r="O28" s="419"/>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0"/>
      <c r="CD28" s="420"/>
      <c r="CE28" s="420"/>
      <c r="CF28" s="420"/>
      <c r="CG28" s="420"/>
      <c r="CH28" s="420"/>
      <c r="CI28" s="421"/>
    </row>
    <row r="29" spans="1:87" ht="6" customHeight="1">
      <c r="A29" s="1193"/>
      <c r="B29" s="1193"/>
      <c r="C29" s="1193"/>
      <c r="D29" s="1193"/>
      <c r="E29" s="1193"/>
      <c r="F29" s="1193"/>
      <c r="G29" s="1193"/>
      <c r="H29" s="1193"/>
      <c r="I29" s="1193"/>
      <c r="J29" s="1193"/>
      <c r="K29" s="1193"/>
      <c r="L29" s="1193"/>
      <c r="M29" s="1193"/>
      <c r="N29" s="1193"/>
      <c r="O29" s="1194"/>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1197"/>
    </row>
    <row r="30" spans="1:87" ht="6" customHeight="1">
      <c r="A30" s="1193"/>
      <c r="B30" s="1193"/>
      <c r="C30" s="1193"/>
      <c r="D30" s="1193"/>
      <c r="E30" s="1193"/>
      <c r="F30" s="1193"/>
      <c r="G30" s="1193"/>
      <c r="H30" s="1193"/>
      <c r="I30" s="1193"/>
      <c r="J30" s="1193"/>
      <c r="K30" s="1193"/>
      <c r="L30" s="1193"/>
      <c r="M30" s="1193"/>
      <c r="N30" s="1193"/>
      <c r="O30" s="1195"/>
      <c r="P30" s="1177"/>
      <c r="Q30" s="1177"/>
      <c r="R30" s="1177"/>
      <c r="S30" s="1177"/>
      <c r="T30" s="1177"/>
      <c r="U30" s="1177"/>
      <c r="V30" s="1177"/>
      <c r="W30" s="1177"/>
      <c r="X30" s="1177"/>
      <c r="Y30" s="1177"/>
      <c r="Z30" s="1177"/>
      <c r="AA30" s="1177"/>
      <c r="AB30" s="1177"/>
      <c r="AC30" s="1177"/>
      <c r="AD30" s="1177"/>
      <c r="AE30" s="1177"/>
      <c r="AF30" s="1177"/>
      <c r="AG30" s="1177"/>
      <c r="AH30" s="1177"/>
      <c r="AI30" s="1177"/>
      <c r="AJ30" s="1177"/>
      <c r="AK30" s="1177"/>
      <c r="AL30" s="1177"/>
      <c r="AM30" s="1177"/>
      <c r="AN30" s="1177"/>
      <c r="AO30" s="1177"/>
      <c r="AP30" s="1177"/>
      <c r="AQ30" s="1177"/>
      <c r="AR30" s="1177"/>
      <c r="AS30" s="1177"/>
      <c r="AT30" s="1177"/>
      <c r="AU30" s="1177"/>
      <c r="AV30" s="1177"/>
      <c r="AW30" s="1177"/>
      <c r="AX30" s="1177"/>
      <c r="AY30" s="1177"/>
      <c r="AZ30" s="1177"/>
      <c r="BA30" s="1177"/>
      <c r="BB30" s="1177"/>
      <c r="BC30" s="1177"/>
      <c r="BD30" s="1177"/>
      <c r="BE30" s="1177"/>
      <c r="BF30" s="1177"/>
      <c r="BG30" s="1177"/>
      <c r="BH30" s="1177"/>
      <c r="BI30" s="1177"/>
      <c r="BJ30" s="1177"/>
      <c r="BK30" s="1177"/>
      <c r="BL30" s="1177"/>
      <c r="BM30" s="1177"/>
      <c r="BN30" s="1177"/>
      <c r="BO30" s="1177"/>
      <c r="BP30" s="1177"/>
      <c r="BQ30" s="1177"/>
      <c r="BR30" s="1177"/>
      <c r="BS30" s="1177"/>
      <c r="BT30" s="1177"/>
      <c r="BU30" s="1177"/>
      <c r="BV30" s="1177"/>
      <c r="BW30" s="1177"/>
      <c r="BX30" s="1177"/>
      <c r="BY30" s="1177"/>
      <c r="BZ30" s="1177"/>
      <c r="CA30" s="1177"/>
      <c r="CB30" s="1177"/>
      <c r="CC30" s="1177"/>
      <c r="CD30" s="1177"/>
      <c r="CE30" s="1177"/>
      <c r="CF30" s="1177"/>
      <c r="CG30" s="1177"/>
      <c r="CH30" s="1177"/>
      <c r="CI30" s="1198"/>
    </row>
    <row r="31" spans="1:87" ht="6" customHeight="1">
      <c r="A31" s="1193" t="s">
        <v>217</v>
      </c>
      <c r="B31" s="1193"/>
      <c r="C31" s="1193"/>
      <c r="D31" s="1193"/>
      <c r="E31" s="1193"/>
      <c r="F31" s="1193"/>
      <c r="G31" s="1193"/>
      <c r="H31" s="1193"/>
      <c r="I31" s="1193"/>
      <c r="J31" s="1193"/>
      <c r="K31" s="1193"/>
      <c r="L31" s="1193"/>
      <c r="M31" s="1193"/>
      <c r="N31" s="1193"/>
      <c r="O31" s="1194"/>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c r="BW31" s="396"/>
      <c r="BX31" s="396"/>
      <c r="BY31" s="396"/>
      <c r="BZ31" s="396"/>
      <c r="CA31" s="396"/>
      <c r="CB31" s="396"/>
      <c r="CC31" s="396"/>
      <c r="CD31" s="396"/>
      <c r="CE31" s="396"/>
      <c r="CF31" s="396"/>
      <c r="CG31" s="396"/>
      <c r="CH31" s="396"/>
      <c r="CI31" s="1197"/>
    </row>
    <row r="32" spans="1:87" ht="6" customHeight="1">
      <c r="A32" s="1193"/>
      <c r="B32" s="1193"/>
      <c r="C32" s="1193"/>
      <c r="D32" s="1193"/>
      <c r="E32" s="1193"/>
      <c r="F32" s="1193"/>
      <c r="G32" s="1193"/>
      <c r="H32" s="1193"/>
      <c r="I32" s="1193"/>
      <c r="J32" s="1193"/>
      <c r="K32" s="1193"/>
      <c r="L32" s="1193"/>
      <c r="M32" s="1193"/>
      <c r="N32" s="1193"/>
      <c r="O32" s="1194"/>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c r="BQ32" s="396"/>
      <c r="BR32" s="396"/>
      <c r="BS32" s="396"/>
      <c r="BT32" s="396"/>
      <c r="BU32" s="396"/>
      <c r="BV32" s="396"/>
      <c r="BW32" s="396"/>
      <c r="BX32" s="396"/>
      <c r="BY32" s="396"/>
      <c r="BZ32" s="396"/>
      <c r="CA32" s="396"/>
      <c r="CB32" s="396"/>
      <c r="CC32" s="396"/>
      <c r="CD32" s="396"/>
      <c r="CE32" s="396"/>
      <c r="CF32" s="396"/>
      <c r="CG32" s="396"/>
      <c r="CH32" s="396"/>
      <c r="CI32" s="1197"/>
    </row>
    <row r="33" spans="1:87" ht="6" customHeight="1">
      <c r="A33" s="1193"/>
      <c r="B33" s="1193"/>
      <c r="C33" s="1193"/>
      <c r="D33" s="1193"/>
      <c r="E33" s="1193"/>
      <c r="F33" s="1193"/>
      <c r="G33" s="1193"/>
      <c r="H33" s="1193"/>
      <c r="I33" s="1193"/>
      <c r="J33" s="1193"/>
      <c r="K33" s="1193"/>
      <c r="L33" s="1193"/>
      <c r="M33" s="1193"/>
      <c r="N33" s="1193"/>
      <c r="O33" s="1195"/>
      <c r="P33" s="1177"/>
      <c r="Q33" s="1177"/>
      <c r="R33" s="1177"/>
      <c r="S33" s="1177"/>
      <c r="T33" s="1177"/>
      <c r="U33" s="1177"/>
      <c r="V33" s="1177"/>
      <c r="W33" s="1177"/>
      <c r="X33" s="1177"/>
      <c r="Y33" s="1177"/>
      <c r="Z33" s="1177"/>
      <c r="AA33" s="1177"/>
      <c r="AB33" s="1177"/>
      <c r="AC33" s="1177"/>
      <c r="AD33" s="1177"/>
      <c r="AE33" s="1177"/>
      <c r="AF33" s="1177"/>
      <c r="AG33" s="1177"/>
      <c r="AH33" s="1177"/>
      <c r="AI33" s="1177"/>
      <c r="AJ33" s="1177"/>
      <c r="AK33" s="1177"/>
      <c r="AL33" s="1177"/>
      <c r="AM33" s="1177"/>
      <c r="AN33" s="1177"/>
      <c r="AO33" s="1177"/>
      <c r="AP33" s="1177"/>
      <c r="AQ33" s="1177"/>
      <c r="AR33" s="1177"/>
      <c r="AS33" s="1177"/>
      <c r="AT33" s="1177"/>
      <c r="AU33" s="396"/>
      <c r="AV33" s="396"/>
      <c r="AW33" s="396"/>
      <c r="AX33" s="396"/>
      <c r="AY33" s="396"/>
      <c r="AZ33" s="396"/>
      <c r="BA33" s="396"/>
      <c r="BB33" s="396"/>
      <c r="BC33" s="396"/>
      <c r="BD33" s="396"/>
      <c r="BE33" s="396"/>
      <c r="BF33" s="396"/>
      <c r="BG33" s="1177"/>
      <c r="BH33" s="1177"/>
      <c r="BI33" s="1177"/>
      <c r="BJ33" s="1177"/>
      <c r="BK33" s="1177"/>
      <c r="BL33" s="1177"/>
      <c r="BM33" s="1177"/>
      <c r="BN33" s="1177"/>
      <c r="BO33" s="1177"/>
      <c r="BP33" s="1177"/>
      <c r="BQ33" s="1177"/>
      <c r="BR33" s="1177"/>
      <c r="BS33" s="1177"/>
      <c r="BT33" s="1177"/>
      <c r="BU33" s="1177"/>
      <c r="BV33" s="1177"/>
      <c r="BW33" s="1177"/>
      <c r="BX33" s="1177"/>
      <c r="BY33" s="1177"/>
      <c r="BZ33" s="1177"/>
      <c r="CA33" s="1177"/>
      <c r="CB33" s="1177"/>
      <c r="CC33" s="1177"/>
      <c r="CD33" s="1177"/>
      <c r="CE33" s="1177"/>
      <c r="CF33" s="1177"/>
      <c r="CG33" s="1177"/>
      <c r="CH33" s="1177"/>
      <c r="CI33" s="1198"/>
    </row>
    <row r="34" spans="1:87" ht="6" customHeight="1">
      <c r="A34" s="1192" t="s">
        <v>218</v>
      </c>
      <c r="B34" s="1193"/>
      <c r="C34" s="1193"/>
      <c r="D34" s="1193"/>
      <c r="E34" s="1193"/>
      <c r="F34" s="1193"/>
      <c r="G34" s="1193"/>
      <c r="H34" s="1193"/>
      <c r="I34" s="1193"/>
      <c r="J34" s="1193"/>
      <c r="K34" s="1193"/>
      <c r="L34" s="1193"/>
      <c r="M34" s="1193"/>
      <c r="N34" s="1193"/>
      <c r="O34" s="419"/>
      <c r="P34" s="420"/>
      <c r="Q34" s="420"/>
      <c r="R34" s="420"/>
      <c r="S34" s="1150" t="s">
        <v>219</v>
      </c>
      <c r="T34" s="1150"/>
      <c r="U34" s="1150"/>
      <c r="V34" s="420"/>
      <c r="W34" s="420"/>
      <c r="X34" s="420"/>
      <c r="Y34" s="420"/>
      <c r="Z34" s="1150" t="s">
        <v>220</v>
      </c>
      <c r="AA34" s="1150"/>
      <c r="AB34" s="1150"/>
      <c r="AC34" s="1150"/>
      <c r="AD34" s="1150"/>
      <c r="AE34" s="420"/>
      <c r="AF34" s="420"/>
      <c r="AG34" s="420"/>
      <c r="AH34" s="420"/>
      <c r="AI34" s="1150" t="s">
        <v>219</v>
      </c>
      <c r="AJ34" s="1150"/>
      <c r="AK34" s="1150"/>
      <c r="AL34" s="420"/>
      <c r="AM34" s="420"/>
      <c r="AN34" s="420"/>
      <c r="AO34" s="420"/>
      <c r="AP34" s="1114" t="s">
        <v>221</v>
      </c>
      <c r="AQ34" s="1114"/>
      <c r="AR34" s="1114"/>
      <c r="AS34" s="1114"/>
      <c r="AT34" s="1115"/>
      <c r="AU34" s="1178" t="s">
        <v>222</v>
      </c>
      <c r="AV34" s="1179"/>
      <c r="AW34" s="1179"/>
      <c r="AX34" s="1179"/>
      <c r="AY34" s="1179"/>
      <c r="AZ34" s="1179"/>
      <c r="BA34" s="1179"/>
      <c r="BB34" s="1179"/>
      <c r="BC34" s="1179"/>
      <c r="BD34" s="1179"/>
      <c r="BE34" s="1179"/>
      <c r="BF34" s="1180"/>
      <c r="BG34" s="1187" t="s">
        <v>223</v>
      </c>
      <c r="BH34" s="1188"/>
      <c r="BI34" s="1188"/>
      <c r="BJ34" s="1188"/>
      <c r="BK34" s="1188"/>
      <c r="BL34" s="444"/>
      <c r="BM34" s="444"/>
      <c r="BN34" s="444"/>
      <c r="BO34" s="444"/>
      <c r="BP34" s="1150" t="s">
        <v>224</v>
      </c>
      <c r="BQ34" s="1150"/>
      <c r="BR34" s="1150"/>
      <c r="BS34" s="1150"/>
      <c r="BT34" s="1150"/>
      <c r="BU34" s="1150"/>
      <c r="BV34" s="1150"/>
      <c r="BW34" s="1150"/>
      <c r="BX34" s="1150"/>
      <c r="BY34" s="1150"/>
      <c r="BZ34" s="1150"/>
      <c r="CA34" s="444"/>
      <c r="CB34" s="444"/>
      <c r="CC34" s="444"/>
      <c r="CD34" s="444"/>
      <c r="CE34" s="1154" t="s">
        <v>221</v>
      </c>
      <c r="CF34" s="1154"/>
      <c r="CG34" s="1154"/>
      <c r="CH34" s="1154"/>
      <c r="CI34" s="1155"/>
    </row>
    <row r="35" spans="1:87" ht="6" customHeight="1">
      <c r="A35" s="1193"/>
      <c r="B35" s="1193"/>
      <c r="C35" s="1193"/>
      <c r="D35" s="1193"/>
      <c r="E35" s="1193"/>
      <c r="F35" s="1193"/>
      <c r="G35" s="1193"/>
      <c r="H35" s="1193"/>
      <c r="I35" s="1193"/>
      <c r="J35" s="1193"/>
      <c r="K35" s="1193"/>
      <c r="L35" s="1193"/>
      <c r="M35" s="1193"/>
      <c r="N35" s="1193"/>
      <c r="O35" s="1194"/>
      <c r="P35" s="396"/>
      <c r="Q35" s="396"/>
      <c r="R35" s="396"/>
      <c r="S35" s="1151"/>
      <c r="T35" s="1151"/>
      <c r="U35" s="1151"/>
      <c r="V35" s="396"/>
      <c r="W35" s="396"/>
      <c r="X35" s="396"/>
      <c r="Y35" s="396"/>
      <c r="Z35" s="1151"/>
      <c r="AA35" s="1151"/>
      <c r="AB35" s="1151"/>
      <c r="AC35" s="1151"/>
      <c r="AD35" s="1151"/>
      <c r="AE35" s="396"/>
      <c r="AF35" s="396"/>
      <c r="AG35" s="396"/>
      <c r="AH35" s="396"/>
      <c r="AI35" s="1151"/>
      <c r="AJ35" s="1151"/>
      <c r="AK35" s="1151"/>
      <c r="AL35" s="396"/>
      <c r="AM35" s="396"/>
      <c r="AN35" s="396"/>
      <c r="AO35" s="396"/>
      <c r="AP35" s="449"/>
      <c r="AQ35" s="449"/>
      <c r="AR35" s="449"/>
      <c r="AS35" s="449"/>
      <c r="AT35" s="1117"/>
      <c r="AU35" s="1181"/>
      <c r="AV35" s="1182"/>
      <c r="AW35" s="1182"/>
      <c r="AX35" s="1182"/>
      <c r="AY35" s="1182"/>
      <c r="AZ35" s="1182"/>
      <c r="BA35" s="1182"/>
      <c r="BB35" s="1182"/>
      <c r="BC35" s="1182"/>
      <c r="BD35" s="1182"/>
      <c r="BE35" s="1182"/>
      <c r="BF35" s="1183"/>
      <c r="BG35" s="1189"/>
      <c r="BH35" s="405"/>
      <c r="BI35" s="405"/>
      <c r="BJ35" s="405"/>
      <c r="BK35" s="405"/>
      <c r="BL35" s="452"/>
      <c r="BM35" s="452"/>
      <c r="BN35" s="452"/>
      <c r="BO35" s="452"/>
      <c r="BP35" s="1151"/>
      <c r="BQ35" s="1151"/>
      <c r="BR35" s="1151"/>
      <c r="BS35" s="1151"/>
      <c r="BT35" s="1151"/>
      <c r="BU35" s="1151"/>
      <c r="BV35" s="1151"/>
      <c r="BW35" s="1151"/>
      <c r="BX35" s="1151"/>
      <c r="BY35" s="1151"/>
      <c r="BZ35" s="1151"/>
      <c r="CA35" s="452"/>
      <c r="CB35" s="452"/>
      <c r="CC35" s="452"/>
      <c r="CD35" s="452"/>
      <c r="CE35" s="1156"/>
      <c r="CF35" s="1156"/>
      <c r="CG35" s="1156"/>
      <c r="CH35" s="1156"/>
      <c r="CI35" s="1157"/>
    </row>
    <row r="36" spans="1:87" ht="6" customHeight="1">
      <c r="A36" s="1193"/>
      <c r="B36" s="1193"/>
      <c r="C36" s="1193"/>
      <c r="D36" s="1193"/>
      <c r="E36" s="1193"/>
      <c r="F36" s="1193"/>
      <c r="G36" s="1193"/>
      <c r="H36" s="1193"/>
      <c r="I36" s="1193"/>
      <c r="J36" s="1193"/>
      <c r="K36" s="1193"/>
      <c r="L36" s="1193"/>
      <c r="M36" s="1193"/>
      <c r="N36" s="1193"/>
      <c r="O36" s="1195"/>
      <c r="P36" s="1177"/>
      <c r="Q36" s="1177"/>
      <c r="R36" s="1177"/>
      <c r="S36" s="1152"/>
      <c r="T36" s="1152"/>
      <c r="U36" s="1152"/>
      <c r="V36" s="1177"/>
      <c r="W36" s="1177"/>
      <c r="X36" s="1177"/>
      <c r="Y36" s="1177"/>
      <c r="Z36" s="1152"/>
      <c r="AA36" s="1152"/>
      <c r="AB36" s="1152"/>
      <c r="AC36" s="1152"/>
      <c r="AD36" s="1152"/>
      <c r="AE36" s="1177"/>
      <c r="AF36" s="1177"/>
      <c r="AG36" s="1177"/>
      <c r="AH36" s="1177"/>
      <c r="AI36" s="1152"/>
      <c r="AJ36" s="1152"/>
      <c r="AK36" s="1152"/>
      <c r="AL36" s="1177"/>
      <c r="AM36" s="1177"/>
      <c r="AN36" s="1177"/>
      <c r="AO36" s="1177"/>
      <c r="AP36" s="1120"/>
      <c r="AQ36" s="1120"/>
      <c r="AR36" s="1120"/>
      <c r="AS36" s="1120"/>
      <c r="AT36" s="1121"/>
      <c r="AU36" s="1184"/>
      <c r="AV36" s="1185"/>
      <c r="AW36" s="1185"/>
      <c r="AX36" s="1185"/>
      <c r="AY36" s="1185"/>
      <c r="AZ36" s="1185"/>
      <c r="BA36" s="1185"/>
      <c r="BB36" s="1185"/>
      <c r="BC36" s="1185"/>
      <c r="BD36" s="1185"/>
      <c r="BE36" s="1185"/>
      <c r="BF36" s="1186"/>
      <c r="BG36" s="1190"/>
      <c r="BH36" s="1191"/>
      <c r="BI36" s="1191"/>
      <c r="BJ36" s="1191"/>
      <c r="BK36" s="1191"/>
      <c r="BL36" s="1153"/>
      <c r="BM36" s="1153"/>
      <c r="BN36" s="1153"/>
      <c r="BO36" s="1153"/>
      <c r="BP36" s="1152"/>
      <c r="BQ36" s="1152"/>
      <c r="BR36" s="1152"/>
      <c r="BS36" s="1152"/>
      <c r="BT36" s="1152"/>
      <c r="BU36" s="1152"/>
      <c r="BV36" s="1152"/>
      <c r="BW36" s="1152"/>
      <c r="BX36" s="1152"/>
      <c r="BY36" s="1152"/>
      <c r="BZ36" s="1152"/>
      <c r="CA36" s="1153"/>
      <c r="CB36" s="1153"/>
      <c r="CC36" s="1153"/>
      <c r="CD36" s="1153"/>
      <c r="CE36" s="1158"/>
      <c r="CF36" s="1158"/>
      <c r="CG36" s="1158"/>
      <c r="CH36" s="1158"/>
      <c r="CI36" s="1159"/>
    </row>
    <row r="37" spans="1:87" ht="6" customHeight="1">
      <c r="A37" s="1160" t="s">
        <v>225</v>
      </c>
      <c r="B37" s="1161"/>
      <c r="C37" s="1161"/>
      <c r="D37" s="1162"/>
      <c r="E37" s="1168" t="s">
        <v>226</v>
      </c>
      <c r="F37" s="1168"/>
      <c r="G37" s="1168"/>
      <c r="H37" s="1168"/>
      <c r="I37" s="1168"/>
      <c r="J37" s="1168"/>
      <c r="K37" s="1168"/>
      <c r="L37" s="1168"/>
      <c r="M37" s="1168"/>
      <c r="N37" s="1168"/>
      <c r="O37" s="1168"/>
      <c r="P37" s="1168"/>
      <c r="Q37" s="1168"/>
      <c r="R37" s="1168"/>
      <c r="S37" s="1168"/>
      <c r="T37" s="1168"/>
      <c r="U37" s="1168"/>
      <c r="V37" s="1168"/>
      <c r="W37" s="1168"/>
      <c r="X37" s="1169"/>
      <c r="Y37" s="1174" t="s">
        <v>227</v>
      </c>
      <c r="Z37" s="1168"/>
      <c r="AA37" s="1168"/>
      <c r="AB37" s="1168"/>
      <c r="AC37" s="1168"/>
      <c r="AD37" s="1168"/>
      <c r="AE37" s="1168"/>
      <c r="AF37" s="1168"/>
      <c r="AG37" s="1168"/>
      <c r="AH37" s="1168"/>
      <c r="AI37" s="1168"/>
      <c r="AJ37" s="1168"/>
      <c r="AK37" s="1168"/>
      <c r="AL37" s="1168"/>
      <c r="AM37" s="1168"/>
      <c r="AN37" s="1168"/>
      <c r="AO37" s="1168"/>
      <c r="AP37" s="1168"/>
      <c r="AQ37" s="1168"/>
      <c r="AR37" s="1168"/>
      <c r="AS37" s="1168"/>
      <c r="AT37" s="1168"/>
      <c r="AU37" s="1170"/>
      <c r="AV37" s="1170"/>
      <c r="AW37" s="1170"/>
      <c r="AX37" s="1170"/>
      <c r="AY37" s="1170"/>
      <c r="AZ37" s="1170"/>
      <c r="BA37" s="1170"/>
      <c r="BB37" s="1170"/>
      <c r="BC37" s="1170"/>
      <c r="BD37" s="1170"/>
      <c r="BE37" s="1170"/>
      <c r="BF37" s="1170"/>
      <c r="BG37" s="1168"/>
      <c r="BH37" s="1168"/>
      <c r="BI37" s="1168"/>
      <c r="BJ37" s="1168"/>
      <c r="BK37" s="1168"/>
      <c r="BL37" s="1168"/>
      <c r="BM37" s="1168"/>
      <c r="BN37" s="1168"/>
      <c r="BO37" s="1168"/>
      <c r="BP37" s="1168"/>
      <c r="BQ37" s="1168"/>
      <c r="BR37" s="1168"/>
      <c r="BS37" s="1168"/>
      <c r="BT37" s="1168"/>
      <c r="BU37" s="1168"/>
      <c r="BV37" s="1168"/>
      <c r="BW37" s="1168"/>
      <c r="BX37" s="1168"/>
      <c r="BY37" s="1168"/>
      <c r="BZ37" s="1168"/>
      <c r="CA37" s="1168"/>
      <c r="CB37" s="1169"/>
      <c r="CC37" s="1174" t="s">
        <v>23</v>
      </c>
      <c r="CD37" s="1168"/>
      <c r="CE37" s="1168"/>
      <c r="CF37" s="1168"/>
      <c r="CG37" s="1168"/>
      <c r="CH37" s="1168"/>
      <c r="CI37" s="1169"/>
    </row>
    <row r="38" spans="1:87" ht="6" customHeight="1">
      <c r="A38" s="1163"/>
      <c r="B38" s="1164"/>
      <c r="C38" s="1164"/>
      <c r="D38" s="1165"/>
      <c r="E38" s="1170"/>
      <c r="F38" s="1170"/>
      <c r="G38" s="1170"/>
      <c r="H38" s="1170"/>
      <c r="I38" s="1170"/>
      <c r="J38" s="1170"/>
      <c r="K38" s="1170"/>
      <c r="L38" s="1170"/>
      <c r="M38" s="1170"/>
      <c r="N38" s="1170"/>
      <c r="O38" s="1170"/>
      <c r="P38" s="1170"/>
      <c r="Q38" s="1170"/>
      <c r="R38" s="1170"/>
      <c r="S38" s="1170"/>
      <c r="T38" s="1170"/>
      <c r="U38" s="1170"/>
      <c r="V38" s="1170"/>
      <c r="W38" s="1170"/>
      <c r="X38" s="1171"/>
      <c r="Y38" s="1175"/>
      <c r="Z38" s="1170"/>
      <c r="AA38" s="1170"/>
      <c r="AB38" s="1170"/>
      <c r="AC38" s="1170"/>
      <c r="AD38" s="1170"/>
      <c r="AE38" s="1170"/>
      <c r="AF38" s="1170"/>
      <c r="AG38" s="1170"/>
      <c r="AH38" s="1170"/>
      <c r="AI38" s="1170"/>
      <c r="AJ38" s="1170"/>
      <c r="AK38" s="1170"/>
      <c r="AL38" s="1170"/>
      <c r="AM38" s="1170"/>
      <c r="AN38" s="1170"/>
      <c r="AO38" s="1170"/>
      <c r="AP38" s="1170"/>
      <c r="AQ38" s="1170"/>
      <c r="AR38" s="1170"/>
      <c r="AS38" s="1170"/>
      <c r="AT38" s="1170"/>
      <c r="AU38" s="1170"/>
      <c r="AV38" s="1170"/>
      <c r="AW38" s="1170"/>
      <c r="AX38" s="1170"/>
      <c r="AY38" s="1170"/>
      <c r="AZ38" s="1170"/>
      <c r="BA38" s="1170"/>
      <c r="BB38" s="1170"/>
      <c r="BC38" s="1170"/>
      <c r="BD38" s="1170"/>
      <c r="BE38" s="1170"/>
      <c r="BF38" s="1170"/>
      <c r="BG38" s="1170"/>
      <c r="BH38" s="1170"/>
      <c r="BI38" s="1170"/>
      <c r="BJ38" s="1170"/>
      <c r="BK38" s="1170"/>
      <c r="BL38" s="1170"/>
      <c r="BM38" s="1170"/>
      <c r="BN38" s="1170"/>
      <c r="BO38" s="1170"/>
      <c r="BP38" s="1170"/>
      <c r="BQ38" s="1170"/>
      <c r="BR38" s="1170"/>
      <c r="BS38" s="1170"/>
      <c r="BT38" s="1170"/>
      <c r="BU38" s="1170"/>
      <c r="BV38" s="1170"/>
      <c r="BW38" s="1170"/>
      <c r="BX38" s="1170"/>
      <c r="BY38" s="1170"/>
      <c r="BZ38" s="1170"/>
      <c r="CA38" s="1170"/>
      <c r="CB38" s="1171"/>
      <c r="CC38" s="1175"/>
      <c r="CD38" s="1170"/>
      <c r="CE38" s="1170"/>
      <c r="CF38" s="1170"/>
      <c r="CG38" s="1170"/>
      <c r="CH38" s="1170"/>
      <c r="CI38" s="1171"/>
    </row>
    <row r="39" spans="1:87" ht="6" customHeight="1">
      <c r="A39" s="1163"/>
      <c r="B39" s="1164"/>
      <c r="C39" s="1164"/>
      <c r="D39" s="1165"/>
      <c r="E39" s="1172"/>
      <c r="F39" s="1172"/>
      <c r="G39" s="1172"/>
      <c r="H39" s="1172"/>
      <c r="I39" s="1172"/>
      <c r="J39" s="1172"/>
      <c r="K39" s="1172"/>
      <c r="L39" s="1172"/>
      <c r="M39" s="1172"/>
      <c r="N39" s="1172"/>
      <c r="O39" s="1172"/>
      <c r="P39" s="1172"/>
      <c r="Q39" s="1172"/>
      <c r="R39" s="1172"/>
      <c r="S39" s="1172"/>
      <c r="T39" s="1172"/>
      <c r="U39" s="1172"/>
      <c r="V39" s="1172"/>
      <c r="W39" s="1172"/>
      <c r="X39" s="1173"/>
      <c r="Y39" s="1176"/>
      <c r="Z39" s="1172"/>
      <c r="AA39" s="1172"/>
      <c r="AB39" s="1172"/>
      <c r="AC39" s="1172"/>
      <c r="AD39" s="1172"/>
      <c r="AE39" s="1172"/>
      <c r="AF39" s="1172"/>
      <c r="AG39" s="1172"/>
      <c r="AH39" s="1172"/>
      <c r="AI39" s="1172"/>
      <c r="AJ39" s="1172"/>
      <c r="AK39" s="1172"/>
      <c r="AL39" s="1172"/>
      <c r="AM39" s="1172"/>
      <c r="AN39" s="1172"/>
      <c r="AO39" s="1172"/>
      <c r="AP39" s="1172"/>
      <c r="AQ39" s="1172"/>
      <c r="AR39" s="1172"/>
      <c r="AS39" s="1172"/>
      <c r="AT39" s="1172"/>
      <c r="AU39" s="1172"/>
      <c r="AV39" s="1172"/>
      <c r="AW39" s="1172"/>
      <c r="AX39" s="1172"/>
      <c r="AY39" s="1172"/>
      <c r="AZ39" s="1172"/>
      <c r="BA39" s="1172"/>
      <c r="BB39" s="1172"/>
      <c r="BC39" s="1172"/>
      <c r="BD39" s="1172"/>
      <c r="BE39" s="1172"/>
      <c r="BF39" s="1172"/>
      <c r="BG39" s="1172"/>
      <c r="BH39" s="1172"/>
      <c r="BI39" s="1172"/>
      <c r="BJ39" s="1172"/>
      <c r="BK39" s="1172"/>
      <c r="BL39" s="1172"/>
      <c r="BM39" s="1172"/>
      <c r="BN39" s="1172"/>
      <c r="BO39" s="1172"/>
      <c r="BP39" s="1172"/>
      <c r="BQ39" s="1172"/>
      <c r="BR39" s="1172"/>
      <c r="BS39" s="1172"/>
      <c r="BT39" s="1172"/>
      <c r="BU39" s="1172"/>
      <c r="BV39" s="1172"/>
      <c r="BW39" s="1172"/>
      <c r="BX39" s="1172"/>
      <c r="BY39" s="1172"/>
      <c r="BZ39" s="1172"/>
      <c r="CA39" s="1172"/>
      <c r="CB39" s="1173"/>
      <c r="CC39" s="1176"/>
      <c r="CD39" s="1172"/>
      <c r="CE39" s="1172"/>
      <c r="CF39" s="1172"/>
      <c r="CG39" s="1172"/>
      <c r="CH39" s="1172"/>
      <c r="CI39" s="1173"/>
    </row>
    <row r="40" spans="1:87" ht="6" customHeight="1">
      <c r="A40" s="1163"/>
      <c r="B40" s="1164"/>
      <c r="C40" s="1164"/>
      <c r="D40" s="1165"/>
      <c r="E40" s="1130" t="s">
        <v>405</v>
      </c>
      <c r="F40" s="1130"/>
      <c r="G40" s="1130"/>
      <c r="H40" s="1133"/>
      <c r="I40" s="1133"/>
      <c r="J40" s="1133"/>
      <c r="K40" s="1133"/>
      <c r="L40" s="1133"/>
      <c r="M40" s="1133"/>
      <c r="N40" s="1133"/>
      <c r="O40" s="1133"/>
      <c r="P40" s="1133"/>
      <c r="Q40" s="1133"/>
      <c r="R40" s="1133"/>
      <c r="S40" s="1133"/>
      <c r="T40" s="1133"/>
      <c r="U40" s="1133"/>
      <c r="V40" s="1133"/>
      <c r="W40" s="1133"/>
      <c r="X40" s="1133"/>
      <c r="Y40" s="1149"/>
      <c r="Z40" s="1149"/>
      <c r="AA40" s="1149"/>
      <c r="AB40" s="1149"/>
      <c r="AC40" s="1149"/>
      <c r="AD40" s="1149"/>
      <c r="AE40" s="1149"/>
      <c r="AF40" s="1149"/>
      <c r="AG40" s="1149"/>
      <c r="AH40" s="1149"/>
      <c r="AI40" s="1149"/>
      <c r="AJ40" s="1149"/>
      <c r="AK40" s="1149"/>
      <c r="AL40" s="1149"/>
      <c r="AM40" s="1149"/>
      <c r="AN40" s="1149"/>
      <c r="AO40" s="1149"/>
      <c r="AP40" s="1149"/>
      <c r="AQ40" s="1149"/>
      <c r="AR40" s="1149"/>
      <c r="AS40" s="1149"/>
      <c r="AT40" s="1149"/>
      <c r="AU40" s="1149"/>
      <c r="AV40" s="1149"/>
      <c r="AW40" s="1149"/>
      <c r="AX40" s="1149"/>
      <c r="AY40" s="1149"/>
      <c r="AZ40" s="1149"/>
      <c r="BA40" s="1149"/>
      <c r="BB40" s="1149"/>
      <c r="BC40" s="1149"/>
      <c r="BD40" s="1149"/>
      <c r="BE40" s="1149"/>
      <c r="BF40" s="1149"/>
      <c r="BG40" s="1149"/>
      <c r="BH40" s="1149"/>
      <c r="BI40" s="1149"/>
      <c r="BJ40" s="1149"/>
      <c r="BK40" s="1149"/>
      <c r="BL40" s="1149"/>
      <c r="BM40" s="1149"/>
      <c r="BN40" s="1149"/>
      <c r="BO40" s="1149"/>
      <c r="BP40" s="1149"/>
      <c r="BQ40" s="1149"/>
      <c r="BR40" s="1149"/>
      <c r="BS40" s="1149"/>
      <c r="BT40" s="1149"/>
      <c r="BU40" s="1149"/>
      <c r="BV40" s="1149"/>
      <c r="BW40" s="1149"/>
      <c r="BX40" s="1149"/>
      <c r="BY40" s="1149"/>
      <c r="BZ40" s="1149"/>
      <c r="CA40" s="1149"/>
      <c r="CB40" s="1149"/>
      <c r="CC40" s="1133"/>
      <c r="CD40" s="1133"/>
      <c r="CE40" s="1133"/>
      <c r="CF40" s="1133"/>
      <c r="CG40" s="1136"/>
      <c r="CH40" s="1137" t="s">
        <v>229</v>
      </c>
      <c r="CI40" s="1138"/>
    </row>
    <row r="41" spans="1:87" ht="6" customHeight="1">
      <c r="A41" s="1163"/>
      <c r="B41" s="1164"/>
      <c r="C41" s="1164"/>
      <c r="D41" s="1165"/>
      <c r="E41" s="1131"/>
      <c r="F41" s="1131"/>
      <c r="G41" s="1131"/>
      <c r="H41" s="1122"/>
      <c r="I41" s="1122"/>
      <c r="J41" s="1122"/>
      <c r="K41" s="1122"/>
      <c r="L41" s="1122"/>
      <c r="M41" s="1122"/>
      <c r="N41" s="1122"/>
      <c r="O41" s="1122"/>
      <c r="P41" s="1122"/>
      <c r="Q41" s="1122"/>
      <c r="R41" s="1122"/>
      <c r="S41" s="1122"/>
      <c r="T41" s="1122"/>
      <c r="U41" s="1122"/>
      <c r="V41" s="1122"/>
      <c r="W41" s="1122"/>
      <c r="X41" s="1122"/>
      <c r="Y41" s="1135"/>
      <c r="Z41" s="1135"/>
      <c r="AA41" s="1135"/>
      <c r="AB41" s="1135"/>
      <c r="AC41" s="1135"/>
      <c r="AD41" s="1135"/>
      <c r="AE41" s="1135"/>
      <c r="AF41" s="1135"/>
      <c r="AG41" s="1135"/>
      <c r="AH41" s="1135"/>
      <c r="AI41" s="1135"/>
      <c r="AJ41" s="1135"/>
      <c r="AK41" s="1135"/>
      <c r="AL41" s="1135"/>
      <c r="AM41" s="1135"/>
      <c r="AN41" s="1135"/>
      <c r="AO41" s="1135"/>
      <c r="AP41" s="1135"/>
      <c r="AQ41" s="1135"/>
      <c r="AR41" s="1135"/>
      <c r="AS41" s="1135"/>
      <c r="AT41" s="1135"/>
      <c r="AU41" s="1135"/>
      <c r="AV41" s="1135"/>
      <c r="AW41" s="1135"/>
      <c r="AX41" s="1135"/>
      <c r="AY41" s="1135"/>
      <c r="AZ41" s="1135"/>
      <c r="BA41" s="1135"/>
      <c r="BB41" s="1135"/>
      <c r="BC41" s="1135"/>
      <c r="BD41" s="1135"/>
      <c r="BE41" s="1135"/>
      <c r="BF41" s="1135"/>
      <c r="BG41" s="1135"/>
      <c r="BH41" s="1135"/>
      <c r="BI41" s="1135"/>
      <c r="BJ41" s="1135"/>
      <c r="BK41" s="1135"/>
      <c r="BL41" s="1135"/>
      <c r="BM41" s="1135"/>
      <c r="BN41" s="1135"/>
      <c r="BO41" s="1135"/>
      <c r="BP41" s="1135"/>
      <c r="BQ41" s="1135"/>
      <c r="BR41" s="1135"/>
      <c r="BS41" s="1135"/>
      <c r="BT41" s="1135"/>
      <c r="BU41" s="1135"/>
      <c r="BV41" s="1135"/>
      <c r="BW41" s="1135"/>
      <c r="BX41" s="1135"/>
      <c r="BY41" s="1135"/>
      <c r="BZ41" s="1135"/>
      <c r="CA41" s="1135"/>
      <c r="CB41" s="1135"/>
      <c r="CC41" s="1122"/>
      <c r="CD41" s="1122"/>
      <c r="CE41" s="1122"/>
      <c r="CF41" s="1122"/>
      <c r="CG41" s="1123"/>
      <c r="CH41" s="1126"/>
      <c r="CI41" s="1127"/>
    </row>
    <row r="42" spans="1:87" ht="6" customHeight="1">
      <c r="A42" s="1163"/>
      <c r="B42" s="1164"/>
      <c r="C42" s="1164"/>
      <c r="D42" s="1165"/>
      <c r="E42" s="1131"/>
      <c r="F42" s="1131"/>
      <c r="G42" s="1131"/>
      <c r="H42" s="1122"/>
      <c r="I42" s="1122"/>
      <c r="J42" s="1122"/>
      <c r="K42" s="1122"/>
      <c r="L42" s="1122"/>
      <c r="M42" s="1122"/>
      <c r="N42" s="1122"/>
      <c r="O42" s="1122"/>
      <c r="P42" s="1122"/>
      <c r="Q42" s="1122"/>
      <c r="R42" s="1122"/>
      <c r="S42" s="1122"/>
      <c r="T42" s="1122"/>
      <c r="U42" s="1122"/>
      <c r="V42" s="1122"/>
      <c r="W42" s="1122"/>
      <c r="X42" s="1122"/>
      <c r="Y42" s="1135"/>
      <c r="Z42" s="1135"/>
      <c r="AA42" s="1135"/>
      <c r="AB42" s="1135"/>
      <c r="AC42" s="1135"/>
      <c r="AD42" s="1135"/>
      <c r="AE42" s="1135"/>
      <c r="AF42" s="1135"/>
      <c r="AG42" s="1135"/>
      <c r="AH42" s="1135"/>
      <c r="AI42" s="1135"/>
      <c r="AJ42" s="1135"/>
      <c r="AK42" s="1135"/>
      <c r="AL42" s="1135"/>
      <c r="AM42" s="1135"/>
      <c r="AN42" s="1135"/>
      <c r="AO42" s="1135"/>
      <c r="AP42" s="1135"/>
      <c r="AQ42" s="1135"/>
      <c r="AR42" s="1135"/>
      <c r="AS42" s="1135"/>
      <c r="AT42" s="1135"/>
      <c r="AU42" s="1135"/>
      <c r="AV42" s="1135"/>
      <c r="AW42" s="1135"/>
      <c r="AX42" s="1135"/>
      <c r="AY42" s="1135"/>
      <c r="AZ42" s="1135"/>
      <c r="BA42" s="1135"/>
      <c r="BB42" s="1135"/>
      <c r="BC42" s="1135"/>
      <c r="BD42" s="1135"/>
      <c r="BE42" s="1135"/>
      <c r="BF42" s="1135"/>
      <c r="BG42" s="1135"/>
      <c r="BH42" s="1135"/>
      <c r="BI42" s="1135"/>
      <c r="BJ42" s="1135"/>
      <c r="BK42" s="1135"/>
      <c r="BL42" s="1135"/>
      <c r="BM42" s="1135"/>
      <c r="BN42" s="1135"/>
      <c r="BO42" s="1135"/>
      <c r="BP42" s="1135"/>
      <c r="BQ42" s="1135"/>
      <c r="BR42" s="1135"/>
      <c r="BS42" s="1135"/>
      <c r="BT42" s="1135"/>
      <c r="BU42" s="1135"/>
      <c r="BV42" s="1135"/>
      <c r="BW42" s="1135"/>
      <c r="BX42" s="1135"/>
      <c r="BY42" s="1135"/>
      <c r="BZ42" s="1135"/>
      <c r="CA42" s="1135"/>
      <c r="CB42" s="1135"/>
      <c r="CC42" s="1122"/>
      <c r="CD42" s="1122"/>
      <c r="CE42" s="1122"/>
      <c r="CF42" s="1122"/>
      <c r="CG42" s="1123"/>
      <c r="CH42" s="1126"/>
      <c r="CI42" s="1127"/>
    </row>
    <row r="43" spans="1:87" ht="6" customHeight="1">
      <c r="A43" s="1163"/>
      <c r="B43" s="1164"/>
      <c r="C43" s="1164"/>
      <c r="D43" s="1165"/>
      <c r="E43" s="1131"/>
      <c r="F43" s="1131"/>
      <c r="G43" s="1131"/>
      <c r="H43" s="1122"/>
      <c r="I43" s="1122"/>
      <c r="J43" s="1122"/>
      <c r="K43" s="1122"/>
      <c r="L43" s="1122"/>
      <c r="M43" s="1122"/>
      <c r="N43" s="1122"/>
      <c r="O43" s="1122"/>
      <c r="P43" s="1122"/>
      <c r="Q43" s="1122"/>
      <c r="R43" s="1122"/>
      <c r="S43" s="1122"/>
      <c r="T43" s="1122"/>
      <c r="U43" s="1122"/>
      <c r="V43" s="1122"/>
      <c r="W43" s="1122"/>
      <c r="X43" s="1122"/>
      <c r="Y43" s="1135"/>
      <c r="Z43" s="1135"/>
      <c r="AA43" s="1135"/>
      <c r="AB43" s="1135"/>
      <c r="AC43" s="1135"/>
      <c r="AD43" s="1135"/>
      <c r="AE43" s="1135"/>
      <c r="AF43" s="1135"/>
      <c r="AG43" s="1135"/>
      <c r="AH43" s="1135"/>
      <c r="AI43" s="1135"/>
      <c r="AJ43" s="1135"/>
      <c r="AK43" s="1135"/>
      <c r="AL43" s="1135"/>
      <c r="AM43" s="1135"/>
      <c r="AN43" s="1135"/>
      <c r="AO43" s="1135"/>
      <c r="AP43" s="1135"/>
      <c r="AQ43" s="1135"/>
      <c r="AR43" s="1135"/>
      <c r="AS43" s="1135"/>
      <c r="AT43" s="1135"/>
      <c r="AU43" s="1135"/>
      <c r="AV43" s="1135"/>
      <c r="AW43" s="1135"/>
      <c r="AX43" s="1135"/>
      <c r="AY43" s="1135"/>
      <c r="AZ43" s="1135"/>
      <c r="BA43" s="1135"/>
      <c r="BB43" s="1135"/>
      <c r="BC43" s="1135"/>
      <c r="BD43" s="1135"/>
      <c r="BE43" s="1135"/>
      <c r="BF43" s="1135"/>
      <c r="BG43" s="1135"/>
      <c r="BH43" s="1135"/>
      <c r="BI43" s="1135"/>
      <c r="BJ43" s="1135"/>
      <c r="BK43" s="1135"/>
      <c r="BL43" s="1135"/>
      <c r="BM43" s="1135"/>
      <c r="BN43" s="1135"/>
      <c r="BO43" s="1135"/>
      <c r="BP43" s="1135"/>
      <c r="BQ43" s="1135"/>
      <c r="BR43" s="1135"/>
      <c r="BS43" s="1135"/>
      <c r="BT43" s="1135"/>
      <c r="BU43" s="1135"/>
      <c r="BV43" s="1135"/>
      <c r="BW43" s="1135"/>
      <c r="BX43" s="1135"/>
      <c r="BY43" s="1135"/>
      <c r="BZ43" s="1135"/>
      <c r="CA43" s="1135"/>
      <c r="CB43" s="1135"/>
      <c r="CC43" s="1122"/>
      <c r="CD43" s="1122"/>
      <c r="CE43" s="1122"/>
      <c r="CF43" s="1122"/>
      <c r="CG43" s="1123"/>
      <c r="CH43" s="1126" t="s">
        <v>229</v>
      </c>
      <c r="CI43" s="1127"/>
    </row>
    <row r="44" spans="1:87" ht="6" customHeight="1">
      <c r="A44" s="1163"/>
      <c r="B44" s="1164"/>
      <c r="C44" s="1164"/>
      <c r="D44" s="1165"/>
      <c r="E44" s="1131"/>
      <c r="F44" s="1131"/>
      <c r="G44" s="1131"/>
      <c r="H44" s="1122"/>
      <c r="I44" s="1122"/>
      <c r="J44" s="1122"/>
      <c r="K44" s="1122"/>
      <c r="L44" s="1122"/>
      <c r="M44" s="1122"/>
      <c r="N44" s="1122"/>
      <c r="O44" s="1122"/>
      <c r="P44" s="1122"/>
      <c r="Q44" s="1122"/>
      <c r="R44" s="1122"/>
      <c r="S44" s="1122"/>
      <c r="T44" s="1122"/>
      <c r="U44" s="1122"/>
      <c r="V44" s="1122"/>
      <c r="W44" s="1122"/>
      <c r="X44" s="1122"/>
      <c r="Y44" s="1135"/>
      <c r="Z44" s="1135"/>
      <c r="AA44" s="1135"/>
      <c r="AB44" s="1135"/>
      <c r="AC44" s="1135"/>
      <c r="AD44" s="1135"/>
      <c r="AE44" s="1135"/>
      <c r="AF44" s="1135"/>
      <c r="AG44" s="1135"/>
      <c r="AH44" s="1135"/>
      <c r="AI44" s="1135"/>
      <c r="AJ44" s="1135"/>
      <c r="AK44" s="1135"/>
      <c r="AL44" s="1135"/>
      <c r="AM44" s="1135"/>
      <c r="AN44" s="1135"/>
      <c r="AO44" s="1135"/>
      <c r="AP44" s="1135"/>
      <c r="AQ44" s="1135"/>
      <c r="AR44" s="1135"/>
      <c r="AS44" s="1135"/>
      <c r="AT44" s="1135"/>
      <c r="AU44" s="1135"/>
      <c r="AV44" s="1135"/>
      <c r="AW44" s="1135"/>
      <c r="AX44" s="1135"/>
      <c r="AY44" s="1135"/>
      <c r="AZ44" s="1135"/>
      <c r="BA44" s="1135"/>
      <c r="BB44" s="1135"/>
      <c r="BC44" s="1135"/>
      <c r="BD44" s="1135"/>
      <c r="BE44" s="1135"/>
      <c r="BF44" s="1135"/>
      <c r="BG44" s="1135"/>
      <c r="BH44" s="1135"/>
      <c r="BI44" s="1135"/>
      <c r="BJ44" s="1135"/>
      <c r="BK44" s="1135"/>
      <c r="BL44" s="1135"/>
      <c r="BM44" s="1135"/>
      <c r="BN44" s="1135"/>
      <c r="BO44" s="1135"/>
      <c r="BP44" s="1135"/>
      <c r="BQ44" s="1135"/>
      <c r="BR44" s="1135"/>
      <c r="BS44" s="1135"/>
      <c r="BT44" s="1135"/>
      <c r="BU44" s="1135"/>
      <c r="BV44" s="1135"/>
      <c r="BW44" s="1135"/>
      <c r="BX44" s="1135"/>
      <c r="BY44" s="1135"/>
      <c r="BZ44" s="1135"/>
      <c r="CA44" s="1135"/>
      <c r="CB44" s="1135"/>
      <c r="CC44" s="1122"/>
      <c r="CD44" s="1122"/>
      <c r="CE44" s="1122"/>
      <c r="CF44" s="1122"/>
      <c r="CG44" s="1123"/>
      <c r="CH44" s="1126"/>
      <c r="CI44" s="1127"/>
    </row>
    <row r="45" spans="1:87" ht="6" customHeight="1">
      <c r="A45" s="1163"/>
      <c r="B45" s="1164"/>
      <c r="C45" s="1164"/>
      <c r="D45" s="1165"/>
      <c r="E45" s="1131"/>
      <c r="F45" s="1131"/>
      <c r="G45" s="1131"/>
      <c r="H45" s="1122"/>
      <c r="I45" s="1122"/>
      <c r="J45" s="1122"/>
      <c r="K45" s="1122"/>
      <c r="L45" s="1122"/>
      <c r="M45" s="1122"/>
      <c r="N45" s="1122"/>
      <c r="O45" s="1122"/>
      <c r="P45" s="1122"/>
      <c r="Q45" s="1122"/>
      <c r="R45" s="1122"/>
      <c r="S45" s="1122"/>
      <c r="T45" s="1122"/>
      <c r="U45" s="1122"/>
      <c r="V45" s="1122"/>
      <c r="W45" s="1122"/>
      <c r="X45" s="1122"/>
      <c r="Y45" s="1135"/>
      <c r="Z45" s="1135"/>
      <c r="AA45" s="1135"/>
      <c r="AB45" s="1135"/>
      <c r="AC45" s="1135"/>
      <c r="AD45" s="1135"/>
      <c r="AE45" s="1135"/>
      <c r="AF45" s="1135"/>
      <c r="AG45" s="1135"/>
      <c r="AH45" s="1135"/>
      <c r="AI45" s="1135"/>
      <c r="AJ45" s="1135"/>
      <c r="AK45" s="1135"/>
      <c r="AL45" s="1135"/>
      <c r="AM45" s="1135"/>
      <c r="AN45" s="1135"/>
      <c r="AO45" s="1135"/>
      <c r="AP45" s="1135"/>
      <c r="AQ45" s="1135"/>
      <c r="AR45" s="1135"/>
      <c r="AS45" s="1135"/>
      <c r="AT45" s="1135"/>
      <c r="AU45" s="1135"/>
      <c r="AV45" s="1135"/>
      <c r="AW45" s="1135"/>
      <c r="AX45" s="1135"/>
      <c r="AY45" s="1135"/>
      <c r="AZ45" s="1135"/>
      <c r="BA45" s="1135"/>
      <c r="BB45" s="1135"/>
      <c r="BC45" s="1135"/>
      <c r="BD45" s="1135"/>
      <c r="BE45" s="1135"/>
      <c r="BF45" s="1135"/>
      <c r="BG45" s="1135"/>
      <c r="BH45" s="1135"/>
      <c r="BI45" s="1135"/>
      <c r="BJ45" s="1135"/>
      <c r="BK45" s="1135"/>
      <c r="BL45" s="1135"/>
      <c r="BM45" s="1135"/>
      <c r="BN45" s="1135"/>
      <c r="BO45" s="1135"/>
      <c r="BP45" s="1135"/>
      <c r="BQ45" s="1135"/>
      <c r="BR45" s="1135"/>
      <c r="BS45" s="1135"/>
      <c r="BT45" s="1135"/>
      <c r="BU45" s="1135"/>
      <c r="BV45" s="1135"/>
      <c r="BW45" s="1135"/>
      <c r="BX45" s="1135"/>
      <c r="BY45" s="1135"/>
      <c r="BZ45" s="1135"/>
      <c r="CA45" s="1135"/>
      <c r="CB45" s="1135"/>
      <c r="CC45" s="1122"/>
      <c r="CD45" s="1122"/>
      <c r="CE45" s="1122"/>
      <c r="CF45" s="1122"/>
      <c r="CG45" s="1123"/>
      <c r="CH45" s="1126"/>
      <c r="CI45" s="1127"/>
    </row>
    <row r="46" spans="1:87" ht="6" customHeight="1">
      <c r="A46" s="1163"/>
      <c r="B46" s="1164"/>
      <c r="C46" s="1164"/>
      <c r="D46" s="1165"/>
      <c r="E46" s="1131"/>
      <c r="F46" s="1131"/>
      <c r="G46" s="1131"/>
      <c r="H46" s="1122"/>
      <c r="I46" s="1122"/>
      <c r="J46" s="1122"/>
      <c r="K46" s="1122"/>
      <c r="L46" s="1122"/>
      <c r="M46" s="1122"/>
      <c r="N46" s="1122"/>
      <c r="O46" s="1122"/>
      <c r="P46" s="1122"/>
      <c r="Q46" s="1122"/>
      <c r="R46" s="1122"/>
      <c r="S46" s="1122"/>
      <c r="T46" s="1122"/>
      <c r="U46" s="1122"/>
      <c r="V46" s="1122"/>
      <c r="W46" s="1122"/>
      <c r="X46" s="1122"/>
      <c r="Y46" s="1135"/>
      <c r="Z46" s="1135"/>
      <c r="AA46" s="1135"/>
      <c r="AB46" s="1135"/>
      <c r="AC46" s="1135"/>
      <c r="AD46" s="1135"/>
      <c r="AE46" s="1135"/>
      <c r="AF46" s="1135"/>
      <c r="AG46" s="1135"/>
      <c r="AH46" s="1135"/>
      <c r="AI46" s="1135"/>
      <c r="AJ46" s="1135"/>
      <c r="AK46" s="1135"/>
      <c r="AL46" s="1135"/>
      <c r="AM46" s="1135"/>
      <c r="AN46" s="1135"/>
      <c r="AO46" s="1135"/>
      <c r="AP46" s="1135"/>
      <c r="AQ46" s="1135"/>
      <c r="AR46" s="1135"/>
      <c r="AS46" s="1135"/>
      <c r="AT46" s="1135"/>
      <c r="AU46" s="1135"/>
      <c r="AV46" s="1135"/>
      <c r="AW46" s="1135"/>
      <c r="AX46" s="1135"/>
      <c r="AY46" s="1135"/>
      <c r="AZ46" s="1135"/>
      <c r="BA46" s="1135"/>
      <c r="BB46" s="1135"/>
      <c r="BC46" s="1135"/>
      <c r="BD46" s="1135"/>
      <c r="BE46" s="1135"/>
      <c r="BF46" s="1135"/>
      <c r="BG46" s="1135"/>
      <c r="BH46" s="1135"/>
      <c r="BI46" s="1135"/>
      <c r="BJ46" s="1135"/>
      <c r="BK46" s="1135"/>
      <c r="BL46" s="1135"/>
      <c r="BM46" s="1135"/>
      <c r="BN46" s="1135"/>
      <c r="BO46" s="1135"/>
      <c r="BP46" s="1135"/>
      <c r="BQ46" s="1135"/>
      <c r="BR46" s="1135"/>
      <c r="BS46" s="1135"/>
      <c r="BT46" s="1135"/>
      <c r="BU46" s="1135"/>
      <c r="BV46" s="1135"/>
      <c r="BW46" s="1135"/>
      <c r="BX46" s="1135"/>
      <c r="BY46" s="1135"/>
      <c r="BZ46" s="1135"/>
      <c r="CA46" s="1135"/>
      <c r="CB46" s="1135"/>
      <c r="CC46" s="1122"/>
      <c r="CD46" s="1122"/>
      <c r="CE46" s="1122"/>
      <c r="CF46" s="1122"/>
      <c r="CG46" s="1123"/>
      <c r="CH46" s="1126" t="s">
        <v>229</v>
      </c>
      <c r="CI46" s="1127"/>
    </row>
    <row r="47" spans="1:87" ht="6" customHeight="1">
      <c r="A47" s="1163"/>
      <c r="B47" s="1164"/>
      <c r="C47" s="1164"/>
      <c r="D47" s="1165"/>
      <c r="E47" s="1131"/>
      <c r="F47" s="1131"/>
      <c r="G47" s="1131"/>
      <c r="H47" s="1122"/>
      <c r="I47" s="1122"/>
      <c r="J47" s="1122"/>
      <c r="K47" s="1122"/>
      <c r="L47" s="1122"/>
      <c r="M47" s="1122"/>
      <c r="N47" s="1122"/>
      <c r="O47" s="1122"/>
      <c r="P47" s="1122"/>
      <c r="Q47" s="1122"/>
      <c r="R47" s="1122"/>
      <c r="S47" s="1122"/>
      <c r="T47" s="1122"/>
      <c r="U47" s="1122"/>
      <c r="V47" s="1122"/>
      <c r="W47" s="1122"/>
      <c r="X47" s="1122"/>
      <c r="Y47" s="1135"/>
      <c r="Z47" s="1135"/>
      <c r="AA47" s="1135"/>
      <c r="AB47" s="1135"/>
      <c r="AC47" s="1135"/>
      <c r="AD47" s="1135"/>
      <c r="AE47" s="1135"/>
      <c r="AF47" s="1135"/>
      <c r="AG47" s="1135"/>
      <c r="AH47" s="1135"/>
      <c r="AI47" s="1135"/>
      <c r="AJ47" s="1135"/>
      <c r="AK47" s="1135"/>
      <c r="AL47" s="1135"/>
      <c r="AM47" s="1135"/>
      <c r="AN47" s="1135"/>
      <c r="AO47" s="1135"/>
      <c r="AP47" s="1135"/>
      <c r="AQ47" s="1135"/>
      <c r="AR47" s="1135"/>
      <c r="AS47" s="1135"/>
      <c r="AT47" s="1135"/>
      <c r="AU47" s="1135"/>
      <c r="AV47" s="1135"/>
      <c r="AW47" s="1135"/>
      <c r="AX47" s="1135"/>
      <c r="AY47" s="1135"/>
      <c r="AZ47" s="1135"/>
      <c r="BA47" s="1135"/>
      <c r="BB47" s="1135"/>
      <c r="BC47" s="1135"/>
      <c r="BD47" s="1135"/>
      <c r="BE47" s="1135"/>
      <c r="BF47" s="1135"/>
      <c r="BG47" s="1135"/>
      <c r="BH47" s="1135"/>
      <c r="BI47" s="1135"/>
      <c r="BJ47" s="1135"/>
      <c r="BK47" s="1135"/>
      <c r="BL47" s="1135"/>
      <c r="BM47" s="1135"/>
      <c r="BN47" s="1135"/>
      <c r="BO47" s="1135"/>
      <c r="BP47" s="1135"/>
      <c r="BQ47" s="1135"/>
      <c r="BR47" s="1135"/>
      <c r="BS47" s="1135"/>
      <c r="BT47" s="1135"/>
      <c r="BU47" s="1135"/>
      <c r="BV47" s="1135"/>
      <c r="BW47" s="1135"/>
      <c r="BX47" s="1135"/>
      <c r="BY47" s="1135"/>
      <c r="BZ47" s="1135"/>
      <c r="CA47" s="1135"/>
      <c r="CB47" s="1135"/>
      <c r="CC47" s="1122"/>
      <c r="CD47" s="1122"/>
      <c r="CE47" s="1122"/>
      <c r="CF47" s="1122"/>
      <c r="CG47" s="1123"/>
      <c r="CH47" s="1126"/>
      <c r="CI47" s="1127"/>
    </row>
    <row r="48" spans="1:87" ht="6" customHeight="1">
      <c r="A48" s="1163"/>
      <c r="B48" s="1164"/>
      <c r="C48" s="1164"/>
      <c r="D48" s="1165"/>
      <c r="E48" s="1131"/>
      <c r="F48" s="1131"/>
      <c r="G48" s="1131"/>
      <c r="H48" s="1122"/>
      <c r="I48" s="1122"/>
      <c r="J48" s="1122"/>
      <c r="K48" s="1122"/>
      <c r="L48" s="1122"/>
      <c r="M48" s="1122"/>
      <c r="N48" s="1122"/>
      <c r="O48" s="1122"/>
      <c r="P48" s="1122"/>
      <c r="Q48" s="1122"/>
      <c r="R48" s="1122"/>
      <c r="S48" s="1122"/>
      <c r="T48" s="1122"/>
      <c r="U48" s="1122"/>
      <c r="V48" s="1122"/>
      <c r="W48" s="1122"/>
      <c r="X48" s="1122"/>
      <c r="Y48" s="1135"/>
      <c r="Z48" s="1135"/>
      <c r="AA48" s="1135"/>
      <c r="AB48" s="1135"/>
      <c r="AC48" s="1135"/>
      <c r="AD48" s="1135"/>
      <c r="AE48" s="1135"/>
      <c r="AF48" s="1135"/>
      <c r="AG48" s="1135"/>
      <c r="AH48" s="1135"/>
      <c r="AI48" s="1135"/>
      <c r="AJ48" s="1135"/>
      <c r="AK48" s="1135"/>
      <c r="AL48" s="1135"/>
      <c r="AM48" s="1135"/>
      <c r="AN48" s="1135"/>
      <c r="AO48" s="1135"/>
      <c r="AP48" s="1135"/>
      <c r="AQ48" s="1135"/>
      <c r="AR48" s="1135"/>
      <c r="AS48" s="1135"/>
      <c r="AT48" s="1135"/>
      <c r="AU48" s="1135"/>
      <c r="AV48" s="1135"/>
      <c r="AW48" s="1135"/>
      <c r="AX48" s="1135"/>
      <c r="AY48" s="1135"/>
      <c r="AZ48" s="1135"/>
      <c r="BA48" s="1135"/>
      <c r="BB48" s="1135"/>
      <c r="BC48" s="1135"/>
      <c r="BD48" s="1135"/>
      <c r="BE48" s="1135"/>
      <c r="BF48" s="1135"/>
      <c r="BG48" s="1135"/>
      <c r="BH48" s="1135"/>
      <c r="BI48" s="1135"/>
      <c r="BJ48" s="1135"/>
      <c r="BK48" s="1135"/>
      <c r="BL48" s="1135"/>
      <c r="BM48" s="1135"/>
      <c r="BN48" s="1135"/>
      <c r="BO48" s="1135"/>
      <c r="BP48" s="1135"/>
      <c r="BQ48" s="1135"/>
      <c r="BR48" s="1135"/>
      <c r="BS48" s="1135"/>
      <c r="BT48" s="1135"/>
      <c r="BU48" s="1135"/>
      <c r="BV48" s="1135"/>
      <c r="BW48" s="1135"/>
      <c r="BX48" s="1135"/>
      <c r="BY48" s="1135"/>
      <c r="BZ48" s="1135"/>
      <c r="CA48" s="1135"/>
      <c r="CB48" s="1135"/>
      <c r="CC48" s="1122"/>
      <c r="CD48" s="1122"/>
      <c r="CE48" s="1122"/>
      <c r="CF48" s="1122"/>
      <c r="CG48" s="1123"/>
      <c r="CH48" s="1126"/>
      <c r="CI48" s="1127"/>
    </row>
    <row r="49" spans="1:87" ht="6" customHeight="1">
      <c r="A49" s="1163"/>
      <c r="B49" s="1164"/>
      <c r="C49" s="1164"/>
      <c r="D49" s="1165"/>
      <c r="E49" s="1131"/>
      <c r="F49" s="1131"/>
      <c r="G49" s="1131"/>
      <c r="H49" s="1122"/>
      <c r="I49" s="1122"/>
      <c r="J49" s="1122"/>
      <c r="K49" s="1122"/>
      <c r="L49" s="1122"/>
      <c r="M49" s="1122"/>
      <c r="N49" s="1122"/>
      <c r="O49" s="1122"/>
      <c r="P49" s="1122"/>
      <c r="Q49" s="1122"/>
      <c r="R49" s="1122"/>
      <c r="S49" s="1122"/>
      <c r="T49" s="1122"/>
      <c r="U49" s="1122"/>
      <c r="V49" s="1122"/>
      <c r="W49" s="1122"/>
      <c r="X49" s="1122"/>
      <c r="Y49" s="1135"/>
      <c r="Z49" s="1135"/>
      <c r="AA49" s="1135"/>
      <c r="AB49" s="1135"/>
      <c r="AC49" s="1135"/>
      <c r="AD49" s="1135"/>
      <c r="AE49" s="1135"/>
      <c r="AF49" s="1135"/>
      <c r="AG49" s="1135"/>
      <c r="AH49" s="1135"/>
      <c r="AI49" s="1135"/>
      <c r="AJ49" s="1135"/>
      <c r="AK49" s="1135"/>
      <c r="AL49" s="1135"/>
      <c r="AM49" s="1135"/>
      <c r="AN49" s="1135"/>
      <c r="AO49" s="1135"/>
      <c r="AP49" s="1135"/>
      <c r="AQ49" s="1135"/>
      <c r="AR49" s="1135"/>
      <c r="AS49" s="1135"/>
      <c r="AT49" s="1135"/>
      <c r="AU49" s="1135"/>
      <c r="AV49" s="1135"/>
      <c r="AW49" s="1135"/>
      <c r="AX49" s="1135"/>
      <c r="AY49" s="1135"/>
      <c r="AZ49" s="1135"/>
      <c r="BA49" s="1135"/>
      <c r="BB49" s="1135"/>
      <c r="BC49" s="1135"/>
      <c r="BD49" s="1135"/>
      <c r="BE49" s="1135"/>
      <c r="BF49" s="1135"/>
      <c r="BG49" s="1135"/>
      <c r="BH49" s="1135"/>
      <c r="BI49" s="1135"/>
      <c r="BJ49" s="1135"/>
      <c r="BK49" s="1135"/>
      <c r="BL49" s="1135"/>
      <c r="BM49" s="1135"/>
      <c r="BN49" s="1135"/>
      <c r="BO49" s="1135"/>
      <c r="BP49" s="1135"/>
      <c r="BQ49" s="1135"/>
      <c r="BR49" s="1135"/>
      <c r="BS49" s="1135"/>
      <c r="BT49" s="1135"/>
      <c r="BU49" s="1135"/>
      <c r="BV49" s="1135"/>
      <c r="BW49" s="1135"/>
      <c r="BX49" s="1135"/>
      <c r="BY49" s="1135"/>
      <c r="BZ49" s="1135"/>
      <c r="CA49" s="1135"/>
      <c r="CB49" s="1135"/>
      <c r="CC49" s="1122"/>
      <c r="CD49" s="1122"/>
      <c r="CE49" s="1122"/>
      <c r="CF49" s="1122"/>
      <c r="CG49" s="1123"/>
      <c r="CH49" s="1126" t="s">
        <v>229</v>
      </c>
      <c r="CI49" s="1127"/>
    </row>
    <row r="50" spans="1:87" ht="6" customHeight="1">
      <c r="A50" s="1163"/>
      <c r="B50" s="1164"/>
      <c r="C50" s="1164"/>
      <c r="D50" s="1165"/>
      <c r="E50" s="1131"/>
      <c r="F50" s="1131"/>
      <c r="G50" s="1131"/>
      <c r="H50" s="1122"/>
      <c r="I50" s="1122"/>
      <c r="J50" s="1122"/>
      <c r="K50" s="1122"/>
      <c r="L50" s="1122"/>
      <c r="M50" s="1122"/>
      <c r="N50" s="1122"/>
      <c r="O50" s="1122"/>
      <c r="P50" s="1122"/>
      <c r="Q50" s="1122"/>
      <c r="R50" s="1122"/>
      <c r="S50" s="1122"/>
      <c r="T50" s="1122"/>
      <c r="U50" s="1122"/>
      <c r="V50" s="1122"/>
      <c r="W50" s="1122"/>
      <c r="X50" s="1122"/>
      <c r="Y50" s="1135"/>
      <c r="Z50" s="1135"/>
      <c r="AA50" s="1135"/>
      <c r="AB50" s="1135"/>
      <c r="AC50" s="1135"/>
      <c r="AD50" s="1135"/>
      <c r="AE50" s="1135"/>
      <c r="AF50" s="1135"/>
      <c r="AG50" s="1135"/>
      <c r="AH50" s="1135"/>
      <c r="AI50" s="1135"/>
      <c r="AJ50" s="1135"/>
      <c r="AK50" s="1135"/>
      <c r="AL50" s="1135"/>
      <c r="AM50" s="1135"/>
      <c r="AN50" s="1135"/>
      <c r="AO50" s="1135"/>
      <c r="AP50" s="1135"/>
      <c r="AQ50" s="1135"/>
      <c r="AR50" s="1135"/>
      <c r="AS50" s="1135"/>
      <c r="AT50" s="1135"/>
      <c r="AU50" s="1135"/>
      <c r="AV50" s="1135"/>
      <c r="AW50" s="1135"/>
      <c r="AX50" s="1135"/>
      <c r="AY50" s="1135"/>
      <c r="AZ50" s="1135"/>
      <c r="BA50" s="1135"/>
      <c r="BB50" s="1135"/>
      <c r="BC50" s="1135"/>
      <c r="BD50" s="1135"/>
      <c r="BE50" s="1135"/>
      <c r="BF50" s="1135"/>
      <c r="BG50" s="1135"/>
      <c r="BH50" s="1135"/>
      <c r="BI50" s="1135"/>
      <c r="BJ50" s="1135"/>
      <c r="BK50" s="1135"/>
      <c r="BL50" s="1135"/>
      <c r="BM50" s="1135"/>
      <c r="BN50" s="1135"/>
      <c r="BO50" s="1135"/>
      <c r="BP50" s="1135"/>
      <c r="BQ50" s="1135"/>
      <c r="BR50" s="1135"/>
      <c r="BS50" s="1135"/>
      <c r="BT50" s="1135"/>
      <c r="BU50" s="1135"/>
      <c r="BV50" s="1135"/>
      <c r="BW50" s="1135"/>
      <c r="BX50" s="1135"/>
      <c r="BY50" s="1135"/>
      <c r="BZ50" s="1135"/>
      <c r="CA50" s="1135"/>
      <c r="CB50" s="1135"/>
      <c r="CC50" s="1122"/>
      <c r="CD50" s="1122"/>
      <c r="CE50" s="1122"/>
      <c r="CF50" s="1122"/>
      <c r="CG50" s="1123"/>
      <c r="CH50" s="1126"/>
      <c r="CI50" s="1127"/>
    </row>
    <row r="51" spans="1:87" ht="6" customHeight="1">
      <c r="A51" s="1163"/>
      <c r="B51" s="1164"/>
      <c r="C51" s="1164"/>
      <c r="D51" s="1165"/>
      <c r="E51" s="1131"/>
      <c r="F51" s="1131"/>
      <c r="G51" s="1131"/>
      <c r="H51" s="1122"/>
      <c r="I51" s="1122"/>
      <c r="J51" s="1122"/>
      <c r="K51" s="1122"/>
      <c r="L51" s="1122"/>
      <c r="M51" s="1122"/>
      <c r="N51" s="1122"/>
      <c r="O51" s="1122"/>
      <c r="P51" s="1122"/>
      <c r="Q51" s="1122"/>
      <c r="R51" s="1122"/>
      <c r="S51" s="1122"/>
      <c r="T51" s="1122"/>
      <c r="U51" s="1122"/>
      <c r="V51" s="1122"/>
      <c r="W51" s="1122"/>
      <c r="X51" s="1122"/>
      <c r="Y51" s="1135"/>
      <c r="Z51" s="1135"/>
      <c r="AA51" s="1135"/>
      <c r="AB51" s="1135"/>
      <c r="AC51" s="1135"/>
      <c r="AD51" s="1135"/>
      <c r="AE51" s="1135"/>
      <c r="AF51" s="1135"/>
      <c r="AG51" s="1135"/>
      <c r="AH51" s="1135"/>
      <c r="AI51" s="1135"/>
      <c r="AJ51" s="1135"/>
      <c r="AK51" s="1135"/>
      <c r="AL51" s="1135"/>
      <c r="AM51" s="1135"/>
      <c r="AN51" s="1135"/>
      <c r="AO51" s="1135"/>
      <c r="AP51" s="1135"/>
      <c r="AQ51" s="1135"/>
      <c r="AR51" s="1135"/>
      <c r="AS51" s="1135"/>
      <c r="AT51" s="1135"/>
      <c r="AU51" s="1135"/>
      <c r="AV51" s="1135"/>
      <c r="AW51" s="1135"/>
      <c r="AX51" s="1135"/>
      <c r="AY51" s="1135"/>
      <c r="AZ51" s="1135"/>
      <c r="BA51" s="1135"/>
      <c r="BB51" s="1135"/>
      <c r="BC51" s="1135"/>
      <c r="BD51" s="1135"/>
      <c r="BE51" s="1135"/>
      <c r="BF51" s="1135"/>
      <c r="BG51" s="1135"/>
      <c r="BH51" s="1135"/>
      <c r="BI51" s="1135"/>
      <c r="BJ51" s="1135"/>
      <c r="BK51" s="1135"/>
      <c r="BL51" s="1135"/>
      <c r="BM51" s="1135"/>
      <c r="BN51" s="1135"/>
      <c r="BO51" s="1135"/>
      <c r="BP51" s="1135"/>
      <c r="BQ51" s="1135"/>
      <c r="BR51" s="1135"/>
      <c r="BS51" s="1135"/>
      <c r="BT51" s="1135"/>
      <c r="BU51" s="1135"/>
      <c r="BV51" s="1135"/>
      <c r="BW51" s="1135"/>
      <c r="BX51" s="1135"/>
      <c r="BY51" s="1135"/>
      <c r="BZ51" s="1135"/>
      <c r="CA51" s="1135"/>
      <c r="CB51" s="1135"/>
      <c r="CC51" s="1122"/>
      <c r="CD51" s="1122"/>
      <c r="CE51" s="1122"/>
      <c r="CF51" s="1122"/>
      <c r="CG51" s="1123"/>
      <c r="CH51" s="1126"/>
      <c r="CI51" s="1127"/>
    </row>
    <row r="52" spans="1:87" ht="6" customHeight="1">
      <c r="A52" s="1163"/>
      <c r="B52" s="1164"/>
      <c r="C52" s="1164"/>
      <c r="D52" s="1165"/>
      <c r="E52" s="1131"/>
      <c r="F52" s="1131"/>
      <c r="G52" s="1131"/>
      <c r="H52" s="1122"/>
      <c r="I52" s="1122"/>
      <c r="J52" s="1122"/>
      <c r="K52" s="1122"/>
      <c r="L52" s="1122"/>
      <c r="M52" s="1122"/>
      <c r="N52" s="1122"/>
      <c r="O52" s="1122"/>
      <c r="P52" s="1122"/>
      <c r="Q52" s="1122"/>
      <c r="R52" s="1122"/>
      <c r="S52" s="1122"/>
      <c r="T52" s="1122"/>
      <c r="U52" s="1122"/>
      <c r="V52" s="1122"/>
      <c r="W52" s="1122"/>
      <c r="X52" s="1122"/>
      <c r="Y52" s="1135"/>
      <c r="Z52" s="1135"/>
      <c r="AA52" s="1135"/>
      <c r="AB52" s="1135"/>
      <c r="AC52" s="1135"/>
      <c r="AD52" s="1135"/>
      <c r="AE52" s="1135"/>
      <c r="AF52" s="1135"/>
      <c r="AG52" s="1135"/>
      <c r="AH52" s="1135"/>
      <c r="AI52" s="1135"/>
      <c r="AJ52" s="1135"/>
      <c r="AK52" s="1135"/>
      <c r="AL52" s="1135"/>
      <c r="AM52" s="1135"/>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5"/>
      <c r="BQ52" s="1135"/>
      <c r="BR52" s="1135"/>
      <c r="BS52" s="1135"/>
      <c r="BT52" s="1135"/>
      <c r="BU52" s="1135"/>
      <c r="BV52" s="1135"/>
      <c r="BW52" s="1135"/>
      <c r="BX52" s="1135"/>
      <c r="BY52" s="1135"/>
      <c r="BZ52" s="1135"/>
      <c r="CA52" s="1135"/>
      <c r="CB52" s="1135"/>
      <c r="CC52" s="1122"/>
      <c r="CD52" s="1122"/>
      <c r="CE52" s="1122"/>
      <c r="CF52" s="1122"/>
      <c r="CG52" s="1123"/>
      <c r="CH52" s="1126" t="s">
        <v>229</v>
      </c>
      <c r="CI52" s="1127"/>
    </row>
    <row r="53" spans="1:87" ht="6" customHeight="1">
      <c r="A53" s="1163"/>
      <c r="B53" s="1164"/>
      <c r="C53" s="1164"/>
      <c r="D53" s="1165"/>
      <c r="E53" s="1131"/>
      <c r="F53" s="1131"/>
      <c r="G53" s="1131"/>
      <c r="H53" s="1122"/>
      <c r="I53" s="1122"/>
      <c r="J53" s="1122"/>
      <c r="K53" s="1122"/>
      <c r="L53" s="1122"/>
      <c r="M53" s="1122"/>
      <c r="N53" s="1122"/>
      <c r="O53" s="1122"/>
      <c r="P53" s="1122"/>
      <c r="Q53" s="1122"/>
      <c r="R53" s="1122"/>
      <c r="S53" s="1122"/>
      <c r="T53" s="1122"/>
      <c r="U53" s="1122"/>
      <c r="V53" s="1122"/>
      <c r="W53" s="1122"/>
      <c r="X53" s="1122"/>
      <c r="Y53" s="1135"/>
      <c r="Z53" s="1135"/>
      <c r="AA53" s="1135"/>
      <c r="AB53" s="1135"/>
      <c r="AC53" s="1135"/>
      <c r="AD53" s="1135"/>
      <c r="AE53" s="1135"/>
      <c r="AF53" s="1135"/>
      <c r="AG53" s="1135"/>
      <c r="AH53" s="1135"/>
      <c r="AI53" s="1135"/>
      <c r="AJ53" s="1135"/>
      <c r="AK53" s="1135"/>
      <c r="AL53" s="1135"/>
      <c r="AM53" s="1135"/>
      <c r="AN53" s="1135"/>
      <c r="AO53" s="1135"/>
      <c r="AP53" s="1135"/>
      <c r="AQ53" s="1135"/>
      <c r="AR53" s="1135"/>
      <c r="AS53" s="1135"/>
      <c r="AT53" s="1135"/>
      <c r="AU53" s="1135"/>
      <c r="AV53" s="1135"/>
      <c r="AW53" s="1135"/>
      <c r="AX53" s="1135"/>
      <c r="AY53" s="1135"/>
      <c r="AZ53" s="1135"/>
      <c r="BA53" s="1135"/>
      <c r="BB53" s="1135"/>
      <c r="BC53" s="1135"/>
      <c r="BD53" s="1135"/>
      <c r="BE53" s="1135"/>
      <c r="BF53" s="1135"/>
      <c r="BG53" s="1135"/>
      <c r="BH53" s="1135"/>
      <c r="BI53" s="1135"/>
      <c r="BJ53" s="1135"/>
      <c r="BK53" s="1135"/>
      <c r="BL53" s="1135"/>
      <c r="BM53" s="1135"/>
      <c r="BN53" s="1135"/>
      <c r="BO53" s="1135"/>
      <c r="BP53" s="1135"/>
      <c r="BQ53" s="1135"/>
      <c r="BR53" s="1135"/>
      <c r="BS53" s="1135"/>
      <c r="BT53" s="1135"/>
      <c r="BU53" s="1135"/>
      <c r="BV53" s="1135"/>
      <c r="BW53" s="1135"/>
      <c r="BX53" s="1135"/>
      <c r="BY53" s="1135"/>
      <c r="BZ53" s="1135"/>
      <c r="CA53" s="1135"/>
      <c r="CB53" s="1135"/>
      <c r="CC53" s="1122"/>
      <c r="CD53" s="1122"/>
      <c r="CE53" s="1122"/>
      <c r="CF53" s="1122"/>
      <c r="CG53" s="1123"/>
      <c r="CH53" s="1126"/>
      <c r="CI53" s="1127"/>
    </row>
    <row r="54" spans="1:87" ht="6" customHeight="1">
      <c r="A54" s="1163"/>
      <c r="B54" s="1164"/>
      <c r="C54" s="1164"/>
      <c r="D54" s="1165"/>
      <c r="E54" s="1131"/>
      <c r="F54" s="1131"/>
      <c r="G54" s="1131"/>
      <c r="H54" s="1122"/>
      <c r="I54" s="1122"/>
      <c r="J54" s="1122"/>
      <c r="K54" s="1122"/>
      <c r="L54" s="1122"/>
      <c r="M54" s="1122"/>
      <c r="N54" s="1122"/>
      <c r="O54" s="1122"/>
      <c r="P54" s="1122"/>
      <c r="Q54" s="1122"/>
      <c r="R54" s="1122"/>
      <c r="S54" s="1122"/>
      <c r="T54" s="1122"/>
      <c r="U54" s="1122"/>
      <c r="V54" s="1122"/>
      <c r="W54" s="1122"/>
      <c r="X54" s="1122"/>
      <c r="Y54" s="1135"/>
      <c r="Z54" s="1135"/>
      <c r="AA54" s="1135"/>
      <c r="AB54" s="1135"/>
      <c r="AC54" s="1135"/>
      <c r="AD54" s="1135"/>
      <c r="AE54" s="1135"/>
      <c r="AF54" s="1135"/>
      <c r="AG54" s="1135"/>
      <c r="AH54" s="1135"/>
      <c r="AI54" s="1135"/>
      <c r="AJ54" s="1135"/>
      <c r="AK54" s="1135"/>
      <c r="AL54" s="1135"/>
      <c r="AM54" s="1135"/>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5"/>
      <c r="BQ54" s="1135"/>
      <c r="BR54" s="1135"/>
      <c r="BS54" s="1135"/>
      <c r="BT54" s="1135"/>
      <c r="BU54" s="1135"/>
      <c r="BV54" s="1135"/>
      <c r="BW54" s="1135"/>
      <c r="BX54" s="1135"/>
      <c r="BY54" s="1135"/>
      <c r="BZ54" s="1135"/>
      <c r="CA54" s="1135"/>
      <c r="CB54" s="1135"/>
      <c r="CC54" s="1122"/>
      <c r="CD54" s="1122"/>
      <c r="CE54" s="1122"/>
      <c r="CF54" s="1122"/>
      <c r="CG54" s="1123"/>
      <c r="CH54" s="1126"/>
      <c r="CI54" s="1127"/>
    </row>
    <row r="55" spans="1:87" ht="6" customHeight="1">
      <c r="A55" s="1163"/>
      <c r="B55" s="1164"/>
      <c r="C55" s="1164"/>
      <c r="D55" s="1165"/>
      <c r="E55" s="1131"/>
      <c r="F55" s="1131"/>
      <c r="G55" s="1131"/>
      <c r="H55" s="1139" t="s">
        <v>406</v>
      </c>
      <c r="I55" s="1140"/>
      <c r="J55" s="1140"/>
      <c r="K55" s="1140"/>
      <c r="L55" s="1140"/>
      <c r="M55" s="1140"/>
      <c r="N55" s="1140"/>
      <c r="O55" s="1140"/>
      <c r="P55" s="1140"/>
      <c r="Q55" s="1140"/>
      <c r="R55" s="1140"/>
      <c r="S55" s="1140"/>
      <c r="T55" s="1140"/>
      <c r="U55" s="1140"/>
      <c r="V55" s="1140"/>
      <c r="W55" s="1140"/>
      <c r="X55" s="1140"/>
      <c r="Y55" s="1140"/>
      <c r="Z55" s="1140"/>
      <c r="AA55" s="1140"/>
      <c r="AB55" s="1140"/>
      <c r="AC55" s="1140"/>
      <c r="AD55" s="1140"/>
      <c r="AE55" s="1140"/>
      <c r="AF55" s="1140"/>
      <c r="AG55" s="1140"/>
      <c r="AH55" s="1140"/>
      <c r="AI55" s="1140"/>
      <c r="AJ55" s="1140"/>
      <c r="AK55" s="1140"/>
      <c r="AL55" s="1140"/>
      <c r="AM55" s="1140"/>
      <c r="AN55" s="1140"/>
      <c r="AO55" s="1140"/>
      <c r="AP55" s="1140"/>
      <c r="AQ55" s="1140"/>
      <c r="AR55" s="1140"/>
      <c r="AS55" s="1140"/>
      <c r="AT55" s="1140"/>
      <c r="AU55" s="1140"/>
      <c r="AV55" s="1140"/>
      <c r="AW55" s="1140"/>
      <c r="AX55" s="1140"/>
      <c r="AY55" s="1140"/>
      <c r="AZ55" s="1140"/>
      <c r="BA55" s="1140"/>
      <c r="BB55" s="1140"/>
      <c r="BC55" s="1140"/>
      <c r="BD55" s="1140"/>
      <c r="BE55" s="1140"/>
      <c r="BF55" s="1140"/>
      <c r="BG55" s="1140"/>
      <c r="BH55" s="1140"/>
      <c r="BI55" s="1140"/>
      <c r="BJ55" s="1140"/>
      <c r="BK55" s="1140"/>
      <c r="BL55" s="1140"/>
      <c r="BM55" s="1140"/>
      <c r="BN55" s="1140"/>
      <c r="BO55" s="1140"/>
      <c r="BP55" s="1140"/>
      <c r="BQ55" s="1140"/>
      <c r="BR55" s="1140"/>
      <c r="BS55" s="1140"/>
      <c r="BT55" s="1140"/>
      <c r="BU55" s="1140"/>
      <c r="BV55" s="1140"/>
      <c r="BW55" s="1140"/>
      <c r="BX55" s="1140"/>
      <c r="BY55" s="1140"/>
      <c r="BZ55" s="1140"/>
      <c r="CA55" s="1140"/>
      <c r="CB55" s="1141"/>
      <c r="CC55" s="1093"/>
      <c r="CD55" s="1093"/>
      <c r="CE55" s="1093"/>
      <c r="CF55" s="1093"/>
      <c r="CG55" s="1094"/>
      <c r="CH55" s="1099" t="s">
        <v>229</v>
      </c>
      <c r="CI55" s="1100"/>
    </row>
    <row r="56" spans="1:87" ht="6" customHeight="1">
      <c r="A56" s="1163"/>
      <c r="B56" s="1164"/>
      <c r="C56" s="1164"/>
      <c r="D56" s="1165"/>
      <c r="E56" s="1131"/>
      <c r="F56" s="1131"/>
      <c r="G56" s="1131"/>
      <c r="H56" s="1142"/>
      <c r="I56" s="1143"/>
      <c r="J56" s="1143"/>
      <c r="K56" s="1143"/>
      <c r="L56" s="1143"/>
      <c r="M56" s="1143"/>
      <c r="N56" s="1143"/>
      <c r="O56" s="1143"/>
      <c r="P56" s="1143"/>
      <c r="Q56" s="1143"/>
      <c r="R56" s="1143"/>
      <c r="S56" s="1143"/>
      <c r="T56" s="1143"/>
      <c r="U56" s="1143"/>
      <c r="V56" s="1143"/>
      <c r="W56" s="1143"/>
      <c r="X56" s="1143"/>
      <c r="Y56" s="1143"/>
      <c r="Z56" s="1143"/>
      <c r="AA56" s="1143"/>
      <c r="AB56" s="1143"/>
      <c r="AC56" s="1143"/>
      <c r="AD56" s="1143"/>
      <c r="AE56" s="1143"/>
      <c r="AF56" s="1143"/>
      <c r="AG56" s="1143"/>
      <c r="AH56" s="1143"/>
      <c r="AI56" s="1143"/>
      <c r="AJ56" s="1143"/>
      <c r="AK56" s="1143"/>
      <c r="AL56" s="1143"/>
      <c r="AM56" s="1143"/>
      <c r="AN56" s="1143"/>
      <c r="AO56" s="1143"/>
      <c r="AP56" s="1143"/>
      <c r="AQ56" s="1143"/>
      <c r="AR56" s="1143"/>
      <c r="AS56" s="1143"/>
      <c r="AT56" s="1143"/>
      <c r="AU56" s="1143"/>
      <c r="AV56" s="1143"/>
      <c r="AW56" s="1143"/>
      <c r="AX56" s="1143"/>
      <c r="AY56" s="1143"/>
      <c r="AZ56" s="1143"/>
      <c r="BA56" s="1143"/>
      <c r="BB56" s="1143"/>
      <c r="BC56" s="1143"/>
      <c r="BD56" s="1143"/>
      <c r="BE56" s="1143"/>
      <c r="BF56" s="1143"/>
      <c r="BG56" s="1143"/>
      <c r="BH56" s="1143"/>
      <c r="BI56" s="1143"/>
      <c r="BJ56" s="1143"/>
      <c r="BK56" s="1143"/>
      <c r="BL56" s="1143"/>
      <c r="BM56" s="1143"/>
      <c r="BN56" s="1143"/>
      <c r="BO56" s="1143"/>
      <c r="BP56" s="1143"/>
      <c r="BQ56" s="1143"/>
      <c r="BR56" s="1143"/>
      <c r="BS56" s="1143"/>
      <c r="BT56" s="1143"/>
      <c r="BU56" s="1143"/>
      <c r="BV56" s="1143"/>
      <c r="BW56" s="1143"/>
      <c r="BX56" s="1143"/>
      <c r="BY56" s="1143"/>
      <c r="BZ56" s="1143"/>
      <c r="CA56" s="1143"/>
      <c r="CB56" s="1144"/>
      <c r="CC56" s="1095"/>
      <c r="CD56" s="1095"/>
      <c r="CE56" s="1095"/>
      <c r="CF56" s="1095"/>
      <c r="CG56" s="1096"/>
      <c r="CH56" s="1101"/>
      <c r="CI56" s="1102"/>
    </row>
    <row r="57" spans="1:87" ht="6" customHeight="1">
      <c r="A57" s="1163"/>
      <c r="B57" s="1164"/>
      <c r="C57" s="1164"/>
      <c r="D57" s="1165"/>
      <c r="E57" s="1132"/>
      <c r="F57" s="1132"/>
      <c r="G57" s="1132"/>
      <c r="H57" s="1145"/>
      <c r="I57" s="1146"/>
      <c r="J57" s="1146"/>
      <c r="K57" s="1146"/>
      <c r="L57" s="1146"/>
      <c r="M57" s="1146"/>
      <c r="N57" s="1146"/>
      <c r="O57" s="1146"/>
      <c r="P57" s="1146"/>
      <c r="Q57" s="1146"/>
      <c r="R57" s="1146"/>
      <c r="S57" s="1146"/>
      <c r="T57" s="1146"/>
      <c r="U57" s="1146"/>
      <c r="V57" s="1146"/>
      <c r="W57" s="1146"/>
      <c r="X57" s="1146"/>
      <c r="Y57" s="1146"/>
      <c r="Z57" s="1146"/>
      <c r="AA57" s="1146"/>
      <c r="AB57" s="1146"/>
      <c r="AC57" s="1146"/>
      <c r="AD57" s="1146"/>
      <c r="AE57" s="1146"/>
      <c r="AF57" s="1146"/>
      <c r="AG57" s="1146"/>
      <c r="AH57" s="1146"/>
      <c r="AI57" s="1146"/>
      <c r="AJ57" s="1146"/>
      <c r="AK57" s="1146"/>
      <c r="AL57" s="1146"/>
      <c r="AM57" s="1146"/>
      <c r="AN57" s="1146"/>
      <c r="AO57" s="1146"/>
      <c r="AP57" s="1146"/>
      <c r="AQ57" s="1146"/>
      <c r="AR57" s="1146"/>
      <c r="AS57" s="1146"/>
      <c r="AT57" s="1146"/>
      <c r="AU57" s="1146"/>
      <c r="AV57" s="1146"/>
      <c r="AW57" s="1146"/>
      <c r="AX57" s="1146"/>
      <c r="AY57" s="1146"/>
      <c r="AZ57" s="1146"/>
      <c r="BA57" s="1146"/>
      <c r="BB57" s="1146"/>
      <c r="BC57" s="1146"/>
      <c r="BD57" s="1146"/>
      <c r="BE57" s="1146"/>
      <c r="BF57" s="1146"/>
      <c r="BG57" s="1146"/>
      <c r="BH57" s="1146"/>
      <c r="BI57" s="1146"/>
      <c r="BJ57" s="1146"/>
      <c r="BK57" s="1146"/>
      <c r="BL57" s="1146"/>
      <c r="BM57" s="1146"/>
      <c r="BN57" s="1146"/>
      <c r="BO57" s="1146"/>
      <c r="BP57" s="1146"/>
      <c r="BQ57" s="1146"/>
      <c r="BR57" s="1146"/>
      <c r="BS57" s="1146"/>
      <c r="BT57" s="1146"/>
      <c r="BU57" s="1146"/>
      <c r="BV57" s="1146"/>
      <c r="BW57" s="1146"/>
      <c r="BX57" s="1146"/>
      <c r="BY57" s="1146"/>
      <c r="BZ57" s="1146"/>
      <c r="CA57" s="1146"/>
      <c r="CB57" s="1147"/>
      <c r="CC57" s="1097"/>
      <c r="CD57" s="1097"/>
      <c r="CE57" s="1097"/>
      <c r="CF57" s="1097"/>
      <c r="CG57" s="1098"/>
      <c r="CH57" s="1103"/>
      <c r="CI57" s="1104"/>
    </row>
    <row r="58" spans="1:87" ht="6" customHeight="1">
      <c r="A58" s="1163"/>
      <c r="B58" s="1164"/>
      <c r="C58" s="1164"/>
      <c r="D58" s="1165"/>
      <c r="E58" s="1130" t="s">
        <v>407</v>
      </c>
      <c r="F58" s="1130"/>
      <c r="G58" s="1130"/>
      <c r="H58" s="1133"/>
      <c r="I58" s="1133"/>
      <c r="J58" s="1133"/>
      <c r="K58" s="1133"/>
      <c r="L58" s="1133"/>
      <c r="M58" s="1133"/>
      <c r="N58" s="1133"/>
      <c r="O58" s="1133"/>
      <c r="P58" s="1133"/>
      <c r="Q58" s="1133"/>
      <c r="R58" s="1133"/>
      <c r="S58" s="1133"/>
      <c r="T58" s="1133"/>
      <c r="U58" s="1133"/>
      <c r="V58" s="1133"/>
      <c r="W58" s="1133"/>
      <c r="X58" s="1133"/>
      <c r="Y58" s="1134"/>
      <c r="Z58" s="1134"/>
      <c r="AA58" s="1134"/>
      <c r="AB58" s="1134"/>
      <c r="AC58" s="1134"/>
      <c r="AD58" s="1134"/>
      <c r="AE58" s="1134"/>
      <c r="AF58" s="1134"/>
      <c r="AG58" s="1134"/>
      <c r="AH58" s="1134"/>
      <c r="AI58" s="1134"/>
      <c r="AJ58" s="1134"/>
      <c r="AK58" s="1134"/>
      <c r="AL58" s="1134"/>
      <c r="AM58" s="1134"/>
      <c r="AN58" s="1134"/>
      <c r="AO58" s="1134"/>
      <c r="AP58" s="1134"/>
      <c r="AQ58" s="1134"/>
      <c r="AR58" s="1134"/>
      <c r="AS58" s="1134"/>
      <c r="AT58" s="1134"/>
      <c r="AU58" s="1134"/>
      <c r="AV58" s="1134"/>
      <c r="AW58" s="1134"/>
      <c r="AX58" s="1134"/>
      <c r="AY58" s="1134"/>
      <c r="AZ58" s="1134"/>
      <c r="BA58" s="1134"/>
      <c r="BB58" s="1134"/>
      <c r="BC58" s="1134"/>
      <c r="BD58" s="1134"/>
      <c r="BE58" s="1134"/>
      <c r="BF58" s="1134"/>
      <c r="BG58" s="1134"/>
      <c r="BH58" s="1134"/>
      <c r="BI58" s="1134"/>
      <c r="BJ58" s="1134"/>
      <c r="BK58" s="1134"/>
      <c r="BL58" s="1134"/>
      <c r="BM58" s="1134"/>
      <c r="BN58" s="1134"/>
      <c r="BO58" s="1134"/>
      <c r="BP58" s="1134"/>
      <c r="BQ58" s="1134"/>
      <c r="BR58" s="1134"/>
      <c r="BS58" s="1134"/>
      <c r="BT58" s="1134"/>
      <c r="BU58" s="1134"/>
      <c r="BV58" s="1134"/>
      <c r="BW58" s="1134"/>
      <c r="BX58" s="1134"/>
      <c r="BY58" s="1134"/>
      <c r="BZ58" s="1134"/>
      <c r="CA58" s="1134"/>
      <c r="CB58" s="1134"/>
      <c r="CC58" s="1133"/>
      <c r="CD58" s="1133"/>
      <c r="CE58" s="1133"/>
      <c r="CF58" s="1133"/>
      <c r="CG58" s="1136"/>
      <c r="CH58" s="1137" t="s">
        <v>229</v>
      </c>
      <c r="CI58" s="1138"/>
    </row>
    <row r="59" spans="1:87" ht="6" customHeight="1">
      <c r="A59" s="1163"/>
      <c r="B59" s="1164"/>
      <c r="C59" s="1164"/>
      <c r="D59" s="1165"/>
      <c r="E59" s="1131"/>
      <c r="F59" s="1131"/>
      <c r="G59" s="1131"/>
      <c r="H59" s="1122"/>
      <c r="I59" s="1122"/>
      <c r="J59" s="1122"/>
      <c r="K59" s="1122"/>
      <c r="L59" s="1122"/>
      <c r="M59" s="1122"/>
      <c r="N59" s="1122"/>
      <c r="O59" s="1122"/>
      <c r="P59" s="1122"/>
      <c r="Q59" s="1122"/>
      <c r="R59" s="1122"/>
      <c r="S59" s="1122"/>
      <c r="T59" s="1122"/>
      <c r="U59" s="1122"/>
      <c r="V59" s="1122"/>
      <c r="W59" s="1122"/>
      <c r="X59" s="1122"/>
      <c r="Y59" s="1135"/>
      <c r="Z59" s="1135"/>
      <c r="AA59" s="1135"/>
      <c r="AB59" s="1135"/>
      <c r="AC59" s="1135"/>
      <c r="AD59" s="1135"/>
      <c r="AE59" s="1135"/>
      <c r="AF59" s="1135"/>
      <c r="AG59" s="1135"/>
      <c r="AH59" s="1135"/>
      <c r="AI59" s="1135"/>
      <c r="AJ59" s="1135"/>
      <c r="AK59" s="1135"/>
      <c r="AL59" s="1135"/>
      <c r="AM59" s="1135"/>
      <c r="AN59" s="1135"/>
      <c r="AO59" s="1135"/>
      <c r="AP59" s="1135"/>
      <c r="AQ59" s="1135"/>
      <c r="AR59" s="1135"/>
      <c r="AS59" s="1135"/>
      <c r="AT59" s="1135"/>
      <c r="AU59" s="1135"/>
      <c r="AV59" s="1135"/>
      <c r="AW59" s="1135"/>
      <c r="AX59" s="1135"/>
      <c r="AY59" s="1135"/>
      <c r="AZ59" s="1135"/>
      <c r="BA59" s="1135"/>
      <c r="BB59" s="1135"/>
      <c r="BC59" s="1135"/>
      <c r="BD59" s="1135"/>
      <c r="BE59" s="1135"/>
      <c r="BF59" s="1135"/>
      <c r="BG59" s="1135"/>
      <c r="BH59" s="1135"/>
      <c r="BI59" s="1135"/>
      <c r="BJ59" s="1135"/>
      <c r="BK59" s="1135"/>
      <c r="BL59" s="1135"/>
      <c r="BM59" s="1135"/>
      <c r="BN59" s="1135"/>
      <c r="BO59" s="1135"/>
      <c r="BP59" s="1135"/>
      <c r="BQ59" s="1135"/>
      <c r="BR59" s="1135"/>
      <c r="BS59" s="1135"/>
      <c r="BT59" s="1135"/>
      <c r="BU59" s="1135"/>
      <c r="BV59" s="1135"/>
      <c r="BW59" s="1135"/>
      <c r="BX59" s="1135"/>
      <c r="BY59" s="1135"/>
      <c r="BZ59" s="1135"/>
      <c r="CA59" s="1135"/>
      <c r="CB59" s="1135"/>
      <c r="CC59" s="1122"/>
      <c r="CD59" s="1122"/>
      <c r="CE59" s="1122"/>
      <c r="CF59" s="1122"/>
      <c r="CG59" s="1123"/>
      <c r="CH59" s="1126"/>
      <c r="CI59" s="1127"/>
    </row>
    <row r="60" spans="1:87" ht="6" customHeight="1">
      <c r="A60" s="1163"/>
      <c r="B60" s="1164"/>
      <c r="C60" s="1164"/>
      <c r="D60" s="1165"/>
      <c r="E60" s="1131"/>
      <c r="F60" s="1131"/>
      <c r="G60" s="1131"/>
      <c r="H60" s="1122"/>
      <c r="I60" s="1122"/>
      <c r="J60" s="1122"/>
      <c r="K60" s="1122"/>
      <c r="L60" s="1122"/>
      <c r="M60" s="1122"/>
      <c r="N60" s="1122"/>
      <c r="O60" s="1122"/>
      <c r="P60" s="1122"/>
      <c r="Q60" s="1122"/>
      <c r="R60" s="1122"/>
      <c r="S60" s="1122"/>
      <c r="T60" s="1122"/>
      <c r="U60" s="1122"/>
      <c r="V60" s="1122"/>
      <c r="W60" s="1122"/>
      <c r="X60" s="1122"/>
      <c r="Y60" s="1135"/>
      <c r="Z60" s="1135"/>
      <c r="AA60" s="1135"/>
      <c r="AB60" s="1135"/>
      <c r="AC60" s="1135"/>
      <c r="AD60" s="1135"/>
      <c r="AE60" s="1135"/>
      <c r="AF60" s="1135"/>
      <c r="AG60" s="1135"/>
      <c r="AH60" s="1135"/>
      <c r="AI60" s="1135"/>
      <c r="AJ60" s="1135"/>
      <c r="AK60" s="1135"/>
      <c r="AL60" s="1135"/>
      <c r="AM60" s="1135"/>
      <c r="AN60" s="1135"/>
      <c r="AO60" s="1135"/>
      <c r="AP60" s="1135"/>
      <c r="AQ60" s="1135"/>
      <c r="AR60" s="1135"/>
      <c r="AS60" s="1135"/>
      <c r="AT60" s="1135"/>
      <c r="AU60" s="1135"/>
      <c r="AV60" s="1135"/>
      <c r="AW60" s="1135"/>
      <c r="AX60" s="1135"/>
      <c r="AY60" s="1135"/>
      <c r="AZ60" s="1135"/>
      <c r="BA60" s="1135"/>
      <c r="BB60" s="1135"/>
      <c r="BC60" s="1135"/>
      <c r="BD60" s="1135"/>
      <c r="BE60" s="1135"/>
      <c r="BF60" s="1135"/>
      <c r="BG60" s="1135"/>
      <c r="BH60" s="1135"/>
      <c r="BI60" s="1135"/>
      <c r="BJ60" s="1135"/>
      <c r="BK60" s="1135"/>
      <c r="BL60" s="1135"/>
      <c r="BM60" s="1135"/>
      <c r="BN60" s="1135"/>
      <c r="BO60" s="1135"/>
      <c r="BP60" s="1135"/>
      <c r="BQ60" s="1135"/>
      <c r="BR60" s="1135"/>
      <c r="BS60" s="1135"/>
      <c r="BT60" s="1135"/>
      <c r="BU60" s="1135"/>
      <c r="BV60" s="1135"/>
      <c r="BW60" s="1135"/>
      <c r="BX60" s="1135"/>
      <c r="BY60" s="1135"/>
      <c r="BZ60" s="1135"/>
      <c r="CA60" s="1135"/>
      <c r="CB60" s="1135"/>
      <c r="CC60" s="1122"/>
      <c r="CD60" s="1122"/>
      <c r="CE60" s="1122"/>
      <c r="CF60" s="1122"/>
      <c r="CG60" s="1123"/>
      <c r="CH60" s="1126"/>
      <c r="CI60" s="1127"/>
    </row>
    <row r="61" spans="1:87" ht="6" customHeight="1">
      <c r="A61" s="1163"/>
      <c r="B61" s="1164"/>
      <c r="C61" s="1164"/>
      <c r="D61" s="1165"/>
      <c r="E61" s="1131"/>
      <c r="F61" s="1131"/>
      <c r="G61" s="1131"/>
      <c r="H61" s="1122"/>
      <c r="I61" s="1122"/>
      <c r="J61" s="1122"/>
      <c r="K61" s="1122"/>
      <c r="L61" s="1122"/>
      <c r="M61" s="1122"/>
      <c r="N61" s="1122"/>
      <c r="O61" s="1122"/>
      <c r="P61" s="1122"/>
      <c r="Q61" s="1122"/>
      <c r="R61" s="1122"/>
      <c r="S61" s="1122"/>
      <c r="T61" s="1122"/>
      <c r="U61" s="1122"/>
      <c r="V61" s="1122"/>
      <c r="W61" s="1122"/>
      <c r="X61" s="1122"/>
      <c r="Y61" s="1135"/>
      <c r="Z61" s="1135"/>
      <c r="AA61" s="1135"/>
      <c r="AB61" s="1135"/>
      <c r="AC61" s="1135"/>
      <c r="AD61" s="1135"/>
      <c r="AE61" s="1135"/>
      <c r="AF61" s="1135"/>
      <c r="AG61" s="1135"/>
      <c r="AH61" s="1135"/>
      <c r="AI61" s="1135"/>
      <c r="AJ61" s="1135"/>
      <c r="AK61" s="1135"/>
      <c r="AL61" s="1135"/>
      <c r="AM61" s="1135"/>
      <c r="AN61" s="1135"/>
      <c r="AO61" s="1135"/>
      <c r="AP61" s="1135"/>
      <c r="AQ61" s="1135"/>
      <c r="AR61" s="1135"/>
      <c r="AS61" s="1135"/>
      <c r="AT61" s="1135"/>
      <c r="AU61" s="1135"/>
      <c r="AV61" s="1135"/>
      <c r="AW61" s="1135"/>
      <c r="AX61" s="1135"/>
      <c r="AY61" s="1135"/>
      <c r="AZ61" s="1135"/>
      <c r="BA61" s="1135"/>
      <c r="BB61" s="1135"/>
      <c r="BC61" s="1135"/>
      <c r="BD61" s="1135"/>
      <c r="BE61" s="1135"/>
      <c r="BF61" s="1135"/>
      <c r="BG61" s="1135"/>
      <c r="BH61" s="1135"/>
      <c r="BI61" s="1135"/>
      <c r="BJ61" s="1135"/>
      <c r="BK61" s="1135"/>
      <c r="BL61" s="1135"/>
      <c r="BM61" s="1135"/>
      <c r="BN61" s="1135"/>
      <c r="BO61" s="1135"/>
      <c r="BP61" s="1135"/>
      <c r="BQ61" s="1135"/>
      <c r="BR61" s="1135"/>
      <c r="BS61" s="1135"/>
      <c r="BT61" s="1135"/>
      <c r="BU61" s="1135"/>
      <c r="BV61" s="1135"/>
      <c r="BW61" s="1135"/>
      <c r="BX61" s="1135"/>
      <c r="BY61" s="1135"/>
      <c r="BZ61" s="1135"/>
      <c r="CA61" s="1135"/>
      <c r="CB61" s="1135"/>
      <c r="CC61" s="1122"/>
      <c r="CD61" s="1122"/>
      <c r="CE61" s="1122"/>
      <c r="CF61" s="1122"/>
      <c r="CG61" s="1123"/>
      <c r="CH61" s="1126" t="s">
        <v>229</v>
      </c>
      <c r="CI61" s="1127"/>
    </row>
    <row r="62" spans="1:87" ht="6" customHeight="1">
      <c r="A62" s="1163"/>
      <c r="B62" s="1164"/>
      <c r="C62" s="1164"/>
      <c r="D62" s="1165"/>
      <c r="E62" s="1131"/>
      <c r="F62" s="1131"/>
      <c r="G62" s="1131"/>
      <c r="H62" s="1122"/>
      <c r="I62" s="1122"/>
      <c r="J62" s="1122"/>
      <c r="K62" s="1122"/>
      <c r="L62" s="1122"/>
      <c r="M62" s="1122"/>
      <c r="N62" s="1122"/>
      <c r="O62" s="1122"/>
      <c r="P62" s="1122"/>
      <c r="Q62" s="1122"/>
      <c r="R62" s="1122"/>
      <c r="S62" s="1122"/>
      <c r="T62" s="1122"/>
      <c r="U62" s="1122"/>
      <c r="V62" s="1122"/>
      <c r="W62" s="1122"/>
      <c r="X62" s="1122"/>
      <c r="Y62" s="1135"/>
      <c r="Z62" s="1135"/>
      <c r="AA62" s="1135"/>
      <c r="AB62" s="1135"/>
      <c r="AC62" s="1135"/>
      <c r="AD62" s="1135"/>
      <c r="AE62" s="1135"/>
      <c r="AF62" s="1135"/>
      <c r="AG62" s="1135"/>
      <c r="AH62" s="1135"/>
      <c r="AI62" s="1135"/>
      <c r="AJ62" s="1135"/>
      <c r="AK62" s="1135"/>
      <c r="AL62" s="1135"/>
      <c r="AM62" s="1135"/>
      <c r="AN62" s="1135"/>
      <c r="AO62" s="1135"/>
      <c r="AP62" s="1135"/>
      <c r="AQ62" s="1135"/>
      <c r="AR62" s="1135"/>
      <c r="AS62" s="1135"/>
      <c r="AT62" s="1135"/>
      <c r="AU62" s="1135"/>
      <c r="AV62" s="1135"/>
      <c r="AW62" s="1135"/>
      <c r="AX62" s="1135"/>
      <c r="AY62" s="1135"/>
      <c r="AZ62" s="1135"/>
      <c r="BA62" s="1135"/>
      <c r="BB62" s="1135"/>
      <c r="BC62" s="1135"/>
      <c r="BD62" s="1135"/>
      <c r="BE62" s="1135"/>
      <c r="BF62" s="1135"/>
      <c r="BG62" s="1135"/>
      <c r="BH62" s="1135"/>
      <c r="BI62" s="1135"/>
      <c r="BJ62" s="1135"/>
      <c r="BK62" s="1135"/>
      <c r="BL62" s="1135"/>
      <c r="BM62" s="1135"/>
      <c r="BN62" s="1135"/>
      <c r="BO62" s="1135"/>
      <c r="BP62" s="1135"/>
      <c r="BQ62" s="1135"/>
      <c r="BR62" s="1135"/>
      <c r="BS62" s="1135"/>
      <c r="BT62" s="1135"/>
      <c r="BU62" s="1135"/>
      <c r="BV62" s="1135"/>
      <c r="BW62" s="1135"/>
      <c r="BX62" s="1135"/>
      <c r="BY62" s="1135"/>
      <c r="BZ62" s="1135"/>
      <c r="CA62" s="1135"/>
      <c r="CB62" s="1135"/>
      <c r="CC62" s="1122"/>
      <c r="CD62" s="1122"/>
      <c r="CE62" s="1122"/>
      <c r="CF62" s="1122"/>
      <c r="CG62" s="1123"/>
      <c r="CH62" s="1126"/>
      <c r="CI62" s="1127"/>
    </row>
    <row r="63" spans="1:87" ht="6" customHeight="1">
      <c r="A63" s="1163"/>
      <c r="B63" s="1164"/>
      <c r="C63" s="1164"/>
      <c r="D63" s="1165"/>
      <c r="E63" s="1131"/>
      <c r="F63" s="1131"/>
      <c r="G63" s="1131"/>
      <c r="H63" s="1122"/>
      <c r="I63" s="1122"/>
      <c r="J63" s="1122"/>
      <c r="K63" s="1122"/>
      <c r="L63" s="1122"/>
      <c r="M63" s="1122"/>
      <c r="N63" s="1122"/>
      <c r="O63" s="1122"/>
      <c r="P63" s="1122"/>
      <c r="Q63" s="1122"/>
      <c r="R63" s="1122"/>
      <c r="S63" s="1122"/>
      <c r="T63" s="1122"/>
      <c r="U63" s="1122"/>
      <c r="V63" s="1122"/>
      <c r="W63" s="1122"/>
      <c r="X63" s="1122"/>
      <c r="Y63" s="1135"/>
      <c r="Z63" s="1135"/>
      <c r="AA63" s="1135"/>
      <c r="AB63" s="1135"/>
      <c r="AC63" s="1135"/>
      <c r="AD63" s="1135"/>
      <c r="AE63" s="1135"/>
      <c r="AF63" s="1135"/>
      <c r="AG63" s="1135"/>
      <c r="AH63" s="1135"/>
      <c r="AI63" s="1135"/>
      <c r="AJ63" s="1135"/>
      <c r="AK63" s="1135"/>
      <c r="AL63" s="1135"/>
      <c r="AM63" s="1135"/>
      <c r="AN63" s="1135"/>
      <c r="AO63" s="1135"/>
      <c r="AP63" s="1135"/>
      <c r="AQ63" s="1135"/>
      <c r="AR63" s="1135"/>
      <c r="AS63" s="1135"/>
      <c r="AT63" s="1135"/>
      <c r="AU63" s="1135"/>
      <c r="AV63" s="1135"/>
      <c r="AW63" s="1135"/>
      <c r="AX63" s="1135"/>
      <c r="AY63" s="1135"/>
      <c r="AZ63" s="1135"/>
      <c r="BA63" s="1135"/>
      <c r="BB63" s="1135"/>
      <c r="BC63" s="1135"/>
      <c r="BD63" s="1135"/>
      <c r="BE63" s="1135"/>
      <c r="BF63" s="1135"/>
      <c r="BG63" s="1135"/>
      <c r="BH63" s="1135"/>
      <c r="BI63" s="1135"/>
      <c r="BJ63" s="1135"/>
      <c r="BK63" s="1135"/>
      <c r="BL63" s="1135"/>
      <c r="BM63" s="1135"/>
      <c r="BN63" s="1135"/>
      <c r="BO63" s="1135"/>
      <c r="BP63" s="1135"/>
      <c r="BQ63" s="1135"/>
      <c r="BR63" s="1135"/>
      <c r="BS63" s="1135"/>
      <c r="BT63" s="1135"/>
      <c r="BU63" s="1135"/>
      <c r="BV63" s="1135"/>
      <c r="BW63" s="1135"/>
      <c r="BX63" s="1135"/>
      <c r="BY63" s="1135"/>
      <c r="BZ63" s="1135"/>
      <c r="CA63" s="1135"/>
      <c r="CB63" s="1135"/>
      <c r="CC63" s="1122"/>
      <c r="CD63" s="1122"/>
      <c r="CE63" s="1122"/>
      <c r="CF63" s="1122"/>
      <c r="CG63" s="1123"/>
      <c r="CH63" s="1126"/>
      <c r="CI63" s="1127"/>
    </row>
    <row r="64" spans="1:87" ht="6" customHeight="1">
      <c r="A64" s="1163"/>
      <c r="B64" s="1164"/>
      <c r="C64" s="1164"/>
      <c r="D64" s="1165"/>
      <c r="E64" s="1131"/>
      <c r="F64" s="1131"/>
      <c r="G64" s="1131"/>
      <c r="H64" s="1122"/>
      <c r="I64" s="1122"/>
      <c r="J64" s="1122"/>
      <c r="K64" s="1122"/>
      <c r="L64" s="1122"/>
      <c r="M64" s="1122"/>
      <c r="N64" s="1122"/>
      <c r="O64" s="1122"/>
      <c r="P64" s="1122"/>
      <c r="Q64" s="1122"/>
      <c r="R64" s="1122"/>
      <c r="S64" s="1122"/>
      <c r="T64" s="1122"/>
      <c r="U64" s="1122"/>
      <c r="V64" s="1122"/>
      <c r="W64" s="1122"/>
      <c r="X64" s="1122"/>
      <c r="Y64" s="1135"/>
      <c r="Z64" s="1135"/>
      <c r="AA64" s="1135"/>
      <c r="AB64" s="1135"/>
      <c r="AC64" s="1135"/>
      <c r="AD64" s="1135"/>
      <c r="AE64" s="1135"/>
      <c r="AF64" s="1135"/>
      <c r="AG64" s="1135"/>
      <c r="AH64" s="1135"/>
      <c r="AI64" s="1135"/>
      <c r="AJ64" s="1135"/>
      <c r="AK64" s="1135"/>
      <c r="AL64" s="1135"/>
      <c r="AM64" s="1135"/>
      <c r="AN64" s="1135"/>
      <c r="AO64" s="1135"/>
      <c r="AP64" s="1135"/>
      <c r="AQ64" s="1135"/>
      <c r="AR64" s="1135"/>
      <c r="AS64" s="1135"/>
      <c r="AT64" s="1135"/>
      <c r="AU64" s="1135"/>
      <c r="AV64" s="1135"/>
      <c r="AW64" s="1135"/>
      <c r="AX64" s="1135"/>
      <c r="AY64" s="1135"/>
      <c r="AZ64" s="1135"/>
      <c r="BA64" s="1135"/>
      <c r="BB64" s="1135"/>
      <c r="BC64" s="1135"/>
      <c r="BD64" s="1135"/>
      <c r="BE64" s="1135"/>
      <c r="BF64" s="1135"/>
      <c r="BG64" s="1135"/>
      <c r="BH64" s="1135"/>
      <c r="BI64" s="1135"/>
      <c r="BJ64" s="1135"/>
      <c r="BK64" s="1135"/>
      <c r="BL64" s="1135"/>
      <c r="BM64" s="1135"/>
      <c r="BN64" s="1135"/>
      <c r="BO64" s="1135"/>
      <c r="BP64" s="1135"/>
      <c r="BQ64" s="1135"/>
      <c r="BR64" s="1135"/>
      <c r="BS64" s="1135"/>
      <c r="BT64" s="1135"/>
      <c r="BU64" s="1135"/>
      <c r="BV64" s="1135"/>
      <c r="BW64" s="1135"/>
      <c r="BX64" s="1135"/>
      <c r="BY64" s="1135"/>
      <c r="BZ64" s="1135"/>
      <c r="CA64" s="1135"/>
      <c r="CB64" s="1135"/>
      <c r="CC64" s="1122"/>
      <c r="CD64" s="1122"/>
      <c r="CE64" s="1122"/>
      <c r="CF64" s="1122"/>
      <c r="CG64" s="1123"/>
      <c r="CH64" s="1126" t="s">
        <v>229</v>
      </c>
      <c r="CI64" s="1127"/>
    </row>
    <row r="65" spans="1:87" ht="6" customHeight="1">
      <c r="A65" s="1163"/>
      <c r="B65" s="1164"/>
      <c r="C65" s="1164"/>
      <c r="D65" s="1165"/>
      <c r="E65" s="1131"/>
      <c r="F65" s="1131"/>
      <c r="G65" s="1131"/>
      <c r="H65" s="1122"/>
      <c r="I65" s="1122"/>
      <c r="J65" s="1122"/>
      <c r="K65" s="1122"/>
      <c r="L65" s="1122"/>
      <c r="M65" s="1122"/>
      <c r="N65" s="1122"/>
      <c r="O65" s="1122"/>
      <c r="P65" s="1122"/>
      <c r="Q65" s="1122"/>
      <c r="R65" s="1122"/>
      <c r="S65" s="1122"/>
      <c r="T65" s="1122"/>
      <c r="U65" s="1122"/>
      <c r="V65" s="1122"/>
      <c r="W65" s="1122"/>
      <c r="X65" s="1122"/>
      <c r="Y65" s="1135"/>
      <c r="Z65" s="1135"/>
      <c r="AA65" s="1135"/>
      <c r="AB65" s="1135"/>
      <c r="AC65" s="1135"/>
      <c r="AD65" s="1135"/>
      <c r="AE65" s="1135"/>
      <c r="AF65" s="1135"/>
      <c r="AG65" s="1135"/>
      <c r="AH65" s="1135"/>
      <c r="AI65" s="1135"/>
      <c r="AJ65" s="1135"/>
      <c r="AK65" s="1135"/>
      <c r="AL65" s="1135"/>
      <c r="AM65" s="1135"/>
      <c r="AN65" s="1135"/>
      <c r="AO65" s="1135"/>
      <c r="AP65" s="1135"/>
      <c r="AQ65" s="1135"/>
      <c r="AR65" s="1135"/>
      <c r="AS65" s="1135"/>
      <c r="AT65" s="1135"/>
      <c r="AU65" s="1135"/>
      <c r="AV65" s="1135"/>
      <c r="AW65" s="1135"/>
      <c r="AX65" s="1135"/>
      <c r="AY65" s="1135"/>
      <c r="AZ65" s="1135"/>
      <c r="BA65" s="1135"/>
      <c r="BB65" s="1135"/>
      <c r="BC65" s="1135"/>
      <c r="BD65" s="1135"/>
      <c r="BE65" s="1135"/>
      <c r="BF65" s="1135"/>
      <c r="BG65" s="1135"/>
      <c r="BH65" s="1135"/>
      <c r="BI65" s="1135"/>
      <c r="BJ65" s="1135"/>
      <c r="BK65" s="1135"/>
      <c r="BL65" s="1135"/>
      <c r="BM65" s="1135"/>
      <c r="BN65" s="1135"/>
      <c r="BO65" s="1135"/>
      <c r="BP65" s="1135"/>
      <c r="BQ65" s="1135"/>
      <c r="BR65" s="1135"/>
      <c r="BS65" s="1135"/>
      <c r="BT65" s="1135"/>
      <c r="BU65" s="1135"/>
      <c r="BV65" s="1135"/>
      <c r="BW65" s="1135"/>
      <c r="BX65" s="1135"/>
      <c r="BY65" s="1135"/>
      <c r="BZ65" s="1135"/>
      <c r="CA65" s="1135"/>
      <c r="CB65" s="1135"/>
      <c r="CC65" s="1122"/>
      <c r="CD65" s="1122"/>
      <c r="CE65" s="1122"/>
      <c r="CF65" s="1122"/>
      <c r="CG65" s="1123"/>
      <c r="CH65" s="1126"/>
      <c r="CI65" s="1127"/>
    </row>
    <row r="66" spans="1:87" ht="6" customHeight="1">
      <c r="A66" s="1163"/>
      <c r="B66" s="1164"/>
      <c r="C66" s="1164"/>
      <c r="D66" s="1165"/>
      <c r="E66" s="1131"/>
      <c r="F66" s="1131"/>
      <c r="G66" s="1131"/>
      <c r="H66" s="1122"/>
      <c r="I66" s="1122"/>
      <c r="J66" s="1122"/>
      <c r="K66" s="1122"/>
      <c r="L66" s="1122"/>
      <c r="M66" s="1122"/>
      <c r="N66" s="1122"/>
      <c r="O66" s="1122"/>
      <c r="P66" s="1122"/>
      <c r="Q66" s="1122"/>
      <c r="R66" s="1122"/>
      <c r="S66" s="1122"/>
      <c r="T66" s="1122"/>
      <c r="U66" s="1122"/>
      <c r="V66" s="1122"/>
      <c r="W66" s="1122"/>
      <c r="X66" s="1122"/>
      <c r="Y66" s="1135"/>
      <c r="Z66" s="1135"/>
      <c r="AA66" s="1135"/>
      <c r="AB66" s="1135"/>
      <c r="AC66" s="1135"/>
      <c r="AD66" s="1135"/>
      <c r="AE66" s="1135"/>
      <c r="AF66" s="1135"/>
      <c r="AG66" s="1135"/>
      <c r="AH66" s="1135"/>
      <c r="AI66" s="1135"/>
      <c r="AJ66" s="1135"/>
      <c r="AK66" s="1135"/>
      <c r="AL66" s="1135"/>
      <c r="AM66" s="1135"/>
      <c r="AN66" s="1135"/>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5"/>
      <c r="BP66" s="1135"/>
      <c r="BQ66" s="1135"/>
      <c r="BR66" s="1135"/>
      <c r="BS66" s="1135"/>
      <c r="BT66" s="1135"/>
      <c r="BU66" s="1135"/>
      <c r="BV66" s="1135"/>
      <c r="BW66" s="1135"/>
      <c r="BX66" s="1135"/>
      <c r="BY66" s="1135"/>
      <c r="BZ66" s="1135"/>
      <c r="CA66" s="1135"/>
      <c r="CB66" s="1135"/>
      <c r="CC66" s="1122"/>
      <c r="CD66" s="1122"/>
      <c r="CE66" s="1122"/>
      <c r="CF66" s="1122"/>
      <c r="CG66" s="1123"/>
      <c r="CH66" s="1126"/>
      <c r="CI66" s="1127"/>
    </row>
    <row r="67" spans="1:87" ht="6" customHeight="1">
      <c r="A67" s="1163"/>
      <c r="B67" s="1164"/>
      <c r="C67" s="1164"/>
      <c r="D67" s="1165"/>
      <c r="E67" s="1131"/>
      <c r="F67" s="1131"/>
      <c r="G67" s="1131"/>
      <c r="H67" s="1122"/>
      <c r="I67" s="1122"/>
      <c r="J67" s="1122"/>
      <c r="K67" s="1122"/>
      <c r="L67" s="1122"/>
      <c r="M67" s="1122"/>
      <c r="N67" s="1122"/>
      <c r="O67" s="1122"/>
      <c r="P67" s="1122"/>
      <c r="Q67" s="1122"/>
      <c r="R67" s="1122"/>
      <c r="S67" s="1122"/>
      <c r="T67" s="1122"/>
      <c r="U67" s="1122"/>
      <c r="V67" s="1122"/>
      <c r="W67" s="1122"/>
      <c r="X67" s="1122"/>
      <c r="Y67" s="1135"/>
      <c r="Z67" s="1135"/>
      <c r="AA67" s="1135"/>
      <c r="AB67" s="1135"/>
      <c r="AC67" s="1135"/>
      <c r="AD67" s="1135"/>
      <c r="AE67" s="1135"/>
      <c r="AF67" s="1135"/>
      <c r="AG67" s="1135"/>
      <c r="AH67" s="1135"/>
      <c r="AI67" s="1135"/>
      <c r="AJ67" s="1135"/>
      <c r="AK67" s="1135"/>
      <c r="AL67" s="1135"/>
      <c r="AM67" s="1135"/>
      <c r="AN67" s="1135"/>
      <c r="AO67" s="1135"/>
      <c r="AP67" s="1135"/>
      <c r="AQ67" s="1135"/>
      <c r="AR67" s="1135"/>
      <c r="AS67" s="1135"/>
      <c r="AT67" s="1135"/>
      <c r="AU67" s="1135"/>
      <c r="AV67" s="1135"/>
      <c r="AW67" s="1135"/>
      <c r="AX67" s="1135"/>
      <c r="AY67" s="1135"/>
      <c r="AZ67" s="1135"/>
      <c r="BA67" s="1135"/>
      <c r="BB67" s="1135"/>
      <c r="BC67" s="1135"/>
      <c r="BD67" s="1135"/>
      <c r="BE67" s="1135"/>
      <c r="BF67" s="1135"/>
      <c r="BG67" s="1135"/>
      <c r="BH67" s="1135"/>
      <c r="BI67" s="1135"/>
      <c r="BJ67" s="1135"/>
      <c r="BK67" s="1135"/>
      <c r="BL67" s="1135"/>
      <c r="BM67" s="1135"/>
      <c r="BN67" s="1135"/>
      <c r="BO67" s="1135"/>
      <c r="BP67" s="1135"/>
      <c r="BQ67" s="1135"/>
      <c r="BR67" s="1135"/>
      <c r="BS67" s="1135"/>
      <c r="BT67" s="1135"/>
      <c r="BU67" s="1135"/>
      <c r="BV67" s="1135"/>
      <c r="BW67" s="1135"/>
      <c r="BX67" s="1135"/>
      <c r="BY67" s="1135"/>
      <c r="BZ67" s="1135"/>
      <c r="CA67" s="1135"/>
      <c r="CB67" s="1135"/>
      <c r="CC67" s="1122"/>
      <c r="CD67" s="1122"/>
      <c r="CE67" s="1122"/>
      <c r="CF67" s="1122"/>
      <c r="CG67" s="1123"/>
      <c r="CH67" s="1126" t="s">
        <v>229</v>
      </c>
      <c r="CI67" s="1127"/>
    </row>
    <row r="68" spans="1:87" ht="6" customHeight="1">
      <c r="A68" s="1163"/>
      <c r="B68" s="1164"/>
      <c r="C68" s="1164"/>
      <c r="D68" s="1165"/>
      <c r="E68" s="1131"/>
      <c r="F68" s="1131"/>
      <c r="G68" s="1131"/>
      <c r="H68" s="1122"/>
      <c r="I68" s="1122"/>
      <c r="J68" s="1122"/>
      <c r="K68" s="1122"/>
      <c r="L68" s="1122"/>
      <c r="M68" s="1122"/>
      <c r="N68" s="1122"/>
      <c r="O68" s="1122"/>
      <c r="P68" s="1122"/>
      <c r="Q68" s="1122"/>
      <c r="R68" s="1122"/>
      <c r="S68" s="1122"/>
      <c r="T68" s="1122"/>
      <c r="U68" s="1122"/>
      <c r="V68" s="1122"/>
      <c r="W68" s="1122"/>
      <c r="X68" s="1122"/>
      <c r="Y68" s="1135"/>
      <c r="Z68" s="1135"/>
      <c r="AA68" s="1135"/>
      <c r="AB68" s="1135"/>
      <c r="AC68" s="1135"/>
      <c r="AD68" s="1135"/>
      <c r="AE68" s="1135"/>
      <c r="AF68" s="1135"/>
      <c r="AG68" s="1135"/>
      <c r="AH68" s="1135"/>
      <c r="AI68" s="1135"/>
      <c r="AJ68" s="1135"/>
      <c r="AK68" s="1135"/>
      <c r="AL68" s="1135"/>
      <c r="AM68" s="1135"/>
      <c r="AN68" s="1135"/>
      <c r="AO68" s="1135"/>
      <c r="AP68" s="1135"/>
      <c r="AQ68" s="1135"/>
      <c r="AR68" s="1135"/>
      <c r="AS68" s="1135"/>
      <c r="AT68" s="1135"/>
      <c r="AU68" s="1135"/>
      <c r="AV68" s="1135"/>
      <c r="AW68" s="1135"/>
      <c r="AX68" s="1135"/>
      <c r="AY68" s="1135"/>
      <c r="AZ68" s="1135"/>
      <c r="BA68" s="1135"/>
      <c r="BB68" s="1135"/>
      <c r="BC68" s="1135"/>
      <c r="BD68" s="1135"/>
      <c r="BE68" s="1135"/>
      <c r="BF68" s="1135"/>
      <c r="BG68" s="1135"/>
      <c r="BH68" s="1135"/>
      <c r="BI68" s="1135"/>
      <c r="BJ68" s="1135"/>
      <c r="BK68" s="1135"/>
      <c r="BL68" s="1135"/>
      <c r="BM68" s="1135"/>
      <c r="BN68" s="1135"/>
      <c r="BO68" s="1135"/>
      <c r="BP68" s="1135"/>
      <c r="BQ68" s="1135"/>
      <c r="BR68" s="1135"/>
      <c r="BS68" s="1135"/>
      <c r="BT68" s="1135"/>
      <c r="BU68" s="1135"/>
      <c r="BV68" s="1135"/>
      <c r="BW68" s="1135"/>
      <c r="BX68" s="1135"/>
      <c r="BY68" s="1135"/>
      <c r="BZ68" s="1135"/>
      <c r="CA68" s="1135"/>
      <c r="CB68" s="1135"/>
      <c r="CC68" s="1122"/>
      <c r="CD68" s="1122"/>
      <c r="CE68" s="1122"/>
      <c r="CF68" s="1122"/>
      <c r="CG68" s="1123"/>
      <c r="CH68" s="1126"/>
      <c r="CI68" s="1127"/>
    </row>
    <row r="69" spans="1:87" ht="6" customHeight="1">
      <c r="A69" s="1163"/>
      <c r="B69" s="1164"/>
      <c r="C69" s="1164"/>
      <c r="D69" s="1165"/>
      <c r="E69" s="1131"/>
      <c r="F69" s="1131"/>
      <c r="G69" s="1131"/>
      <c r="H69" s="1122"/>
      <c r="I69" s="1122"/>
      <c r="J69" s="1122"/>
      <c r="K69" s="1122"/>
      <c r="L69" s="1122"/>
      <c r="M69" s="1122"/>
      <c r="N69" s="1122"/>
      <c r="O69" s="1122"/>
      <c r="P69" s="1122"/>
      <c r="Q69" s="1122"/>
      <c r="R69" s="1122"/>
      <c r="S69" s="1122"/>
      <c r="T69" s="1122"/>
      <c r="U69" s="1122"/>
      <c r="V69" s="1122"/>
      <c r="W69" s="1122"/>
      <c r="X69" s="1122"/>
      <c r="Y69" s="1135"/>
      <c r="Z69" s="1135"/>
      <c r="AA69" s="1135"/>
      <c r="AB69" s="1135"/>
      <c r="AC69" s="1135"/>
      <c r="AD69" s="1135"/>
      <c r="AE69" s="1135"/>
      <c r="AF69" s="1135"/>
      <c r="AG69" s="1135"/>
      <c r="AH69" s="1135"/>
      <c r="AI69" s="1135"/>
      <c r="AJ69" s="1135"/>
      <c r="AK69" s="1135"/>
      <c r="AL69" s="1135"/>
      <c r="AM69" s="1135"/>
      <c r="AN69" s="1135"/>
      <c r="AO69" s="1135"/>
      <c r="AP69" s="1135"/>
      <c r="AQ69" s="1135"/>
      <c r="AR69" s="1135"/>
      <c r="AS69" s="1135"/>
      <c r="AT69" s="1135"/>
      <c r="AU69" s="1135"/>
      <c r="AV69" s="1135"/>
      <c r="AW69" s="1135"/>
      <c r="AX69" s="1135"/>
      <c r="AY69" s="1135"/>
      <c r="AZ69" s="1135"/>
      <c r="BA69" s="1135"/>
      <c r="BB69" s="1135"/>
      <c r="BC69" s="1135"/>
      <c r="BD69" s="1135"/>
      <c r="BE69" s="1135"/>
      <c r="BF69" s="1135"/>
      <c r="BG69" s="1135"/>
      <c r="BH69" s="1135"/>
      <c r="BI69" s="1135"/>
      <c r="BJ69" s="1135"/>
      <c r="BK69" s="1135"/>
      <c r="BL69" s="1135"/>
      <c r="BM69" s="1135"/>
      <c r="BN69" s="1135"/>
      <c r="BO69" s="1135"/>
      <c r="BP69" s="1135"/>
      <c r="BQ69" s="1135"/>
      <c r="BR69" s="1135"/>
      <c r="BS69" s="1135"/>
      <c r="BT69" s="1135"/>
      <c r="BU69" s="1135"/>
      <c r="BV69" s="1135"/>
      <c r="BW69" s="1135"/>
      <c r="BX69" s="1135"/>
      <c r="BY69" s="1135"/>
      <c r="BZ69" s="1135"/>
      <c r="CA69" s="1135"/>
      <c r="CB69" s="1135"/>
      <c r="CC69" s="1122"/>
      <c r="CD69" s="1122"/>
      <c r="CE69" s="1122"/>
      <c r="CF69" s="1122"/>
      <c r="CG69" s="1123"/>
      <c r="CH69" s="1126"/>
      <c r="CI69" s="1127"/>
    </row>
    <row r="70" spans="1:87" ht="6" customHeight="1">
      <c r="A70" s="1163"/>
      <c r="B70" s="1164"/>
      <c r="C70" s="1164"/>
      <c r="D70" s="1165"/>
      <c r="E70" s="1131"/>
      <c r="F70" s="1131"/>
      <c r="G70" s="1131"/>
      <c r="H70" s="1122"/>
      <c r="I70" s="1122"/>
      <c r="J70" s="1122"/>
      <c r="K70" s="1122"/>
      <c r="L70" s="1122"/>
      <c r="M70" s="1122"/>
      <c r="N70" s="1122"/>
      <c r="O70" s="1122"/>
      <c r="P70" s="1122"/>
      <c r="Q70" s="1122"/>
      <c r="R70" s="1122"/>
      <c r="S70" s="1122"/>
      <c r="T70" s="1122"/>
      <c r="U70" s="1122"/>
      <c r="V70" s="1122"/>
      <c r="W70" s="1122"/>
      <c r="X70" s="1122"/>
      <c r="Y70" s="1135"/>
      <c r="Z70" s="1135"/>
      <c r="AA70" s="1135"/>
      <c r="AB70" s="1135"/>
      <c r="AC70" s="1135"/>
      <c r="AD70" s="1135"/>
      <c r="AE70" s="1135"/>
      <c r="AF70" s="1135"/>
      <c r="AG70" s="1135"/>
      <c r="AH70" s="1135"/>
      <c r="AI70" s="1135"/>
      <c r="AJ70" s="1135"/>
      <c r="AK70" s="1135"/>
      <c r="AL70" s="1135"/>
      <c r="AM70" s="1135"/>
      <c r="AN70" s="1135"/>
      <c r="AO70" s="1135"/>
      <c r="AP70" s="1135"/>
      <c r="AQ70" s="1135"/>
      <c r="AR70" s="1135"/>
      <c r="AS70" s="1135"/>
      <c r="AT70" s="1135"/>
      <c r="AU70" s="1135"/>
      <c r="AV70" s="1135"/>
      <c r="AW70" s="1135"/>
      <c r="AX70" s="1135"/>
      <c r="AY70" s="1135"/>
      <c r="AZ70" s="1135"/>
      <c r="BA70" s="1135"/>
      <c r="BB70" s="1135"/>
      <c r="BC70" s="1135"/>
      <c r="BD70" s="1135"/>
      <c r="BE70" s="1135"/>
      <c r="BF70" s="1135"/>
      <c r="BG70" s="1135"/>
      <c r="BH70" s="1135"/>
      <c r="BI70" s="1135"/>
      <c r="BJ70" s="1135"/>
      <c r="BK70" s="1135"/>
      <c r="BL70" s="1135"/>
      <c r="BM70" s="1135"/>
      <c r="BN70" s="1135"/>
      <c r="BO70" s="1135"/>
      <c r="BP70" s="1135"/>
      <c r="BQ70" s="1135"/>
      <c r="BR70" s="1135"/>
      <c r="BS70" s="1135"/>
      <c r="BT70" s="1135"/>
      <c r="BU70" s="1135"/>
      <c r="BV70" s="1135"/>
      <c r="BW70" s="1135"/>
      <c r="BX70" s="1135"/>
      <c r="BY70" s="1135"/>
      <c r="BZ70" s="1135"/>
      <c r="CA70" s="1135"/>
      <c r="CB70" s="1135"/>
      <c r="CC70" s="1122"/>
      <c r="CD70" s="1122"/>
      <c r="CE70" s="1122"/>
      <c r="CF70" s="1122"/>
      <c r="CG70" s="1123"/>
      <c r="CH70" s="1126" t="s">
        <v>229</v>
      </c>
      <c r="CI70" s="1127"/>
    </row>
    <row r="71" spans="1:87" ht="6" customHeight="1">
      <c r="A71" s="1163"/>
      <c r="B71" s="1164"/>
      <c r="C71" s="1164"/>
      <c r="D71" s="1165"/>
      <c r="E71" s="1131"/>
      <c r="F71" s="1131"/>
      <c r="G71" s="1131"/>
      <c r="H71" s="1122"/>
      <c r="I71" s="1122"/>
      <c r="J71" s="1122"/>
      <c r="K71" s="1122"/>
      <c r="L71" s="1122"/>
      <c r="M71" s="1122"/>
      <c r="N71" s="1122"/>
      <c r="O71" s="1122"/>
      <c r="P71" s="1122"/>
      <c r="Q71" s="1122"/>
      <c r="R71" s="1122"/>
      <c r="S71" s="1122"/>
      <c r="T71" s="1122"/>
      <c r="U71" s="1122"/>
      <c r="V71" s="1122"/>
      <c r="W71" s="1122"/>
      <c r="X71" s="1122"/>
      <c r="Y71" s="1135"/>
      <c r="Z71" s="1135"/>
      <c r="AA71" s="1135"/>
      <c r="AB71" s="1135"/>
      <c r="AC71" s="1135"/>
      <c r="AD71" s="1135"/>
      <c r="AE71" s="1135"/>
      <c r="AF71" s="1135"/>
      <c r="AG71" s="1135"/>
      <c r="AH71" s="1135"/>
      <c r="AI71" s="1135"/>
      <c r="AJ71" s="1135"/>
      <c r="AK71" s="1135"/>
      <c r="AL71" s="1135"/>
      <c r="AM71" s="1135"/>
      <c r="AN71" s="1135"/>
      <c r="AO71" s="1135"/>
      <c r="AP71" s="1135"/>
      <c r="AQ71" s="1135"/>
      <c r="AR71" s="1135"/>
      <c r="AS71" s="1135"/>
      <c r="AT71" s="1135"/>
      <c r="AU71" s="1135"/>
      <c r="AV71" s="1135"/>
      <c r="AW71" s="1135"/>
      <c r="AX71" s="1135"/>
      <c r="AY71" s="1135"/>
      <c r="AZ71" s="1135"/>
      <c r="BA71" s="1135"/>
      <c r="BB71" s="1135"/>
      <c r="BC71" s="1135"/>
      <c r="BD71" s="1135"/>
      <c r="BE71" s="1135"/>
      <c r="BF71" s="1135"/>
      <c r="BG71" s="1135"/>
      <c r="BH71" s="1135"/>
      <c r="BI71" s="1135"/>
      <c r="BJ71" s="1135"/>
      <c r="BK71" s="1135"/>
      <c r="BL71" s="1135"/>
      <c r="BM71" s="1135"/>
      <c r="BN71" s="1135"/>
      <c r="BO71" s="1135"/>
      <c r="BP71" s="1135"/>
      <c r="BQ71" s="1135"/>
      <c r="BR71" s="1135"/>
      <c r="BS71" s="1135"/>
      <c r="BT71" s="1135"/>
      <c r="BU71" s="1135"/>
      <c r="BV71" s="1135"/>
      <c r="BW71" s="1135"/>
      <c r="BX71" s="1135"/>
      <c r="BY71" s="1135"/>
      <c r="BZ71" s="1135"/>
      <c r="CA71" s="1135"/>
      <c r="CB71" s="1135"/>
      <c r="CC71" s="1122"/>
      <c r="CD71" s="1122"/>
      <c r="CE71" s="1122"/>
      <c r="CF71" s="1122"/>
      <c r="CG71" s="1123"/>
      <c r="CH71" s="1126"/>
      <c r="CI71" s="1127"/>
    </row>
    <row r="72" spans="1:87" ht="6" customHeight="1">
      <c r="A72" s="1163"/>
      <c r="B72" s="1164"/>
      <c r="C72" s="1164"/>
      <c r="D72" s="1165"/>
      <c r="E72" s="1131"/>
      <c r="F72" s="1131"/>
      <c r="G72" s="1131"/>
      <c r="H72" s="1122"/>
      <c r="I72" s="1122"/>
      <c r="J72" s="1122"/>
      <c r="K72" s="1122"/>
      <c r="L72" s="1122"/>
      <c r="M72" s="1122"/>
      <c r="N72" s="1122"/>
      <c r="O72" s="1122"/>
      <c r="P72" s="1122"/>
      <c r="Q72" s="1122"/>
      <c r="R72" s="1122"/>
      <c r="S72" s="1122"/>
      <c r="T72" s="1122"/>
      <c r="U72" s="1122"/>
      <c r="V72" s="1122"/>
      <c r="W72" s="1122"/>
      <c r="X72" s="1122"/>
      <c r="Y72" s="1135"/>
      <c r="Z72" s="1135"/>
      <c r="AA72" s="1135"/>
      <c r="AB72" s="1135"/>
      <c r="AC72" s="1135"/>
      <c r="AD72" s="1135"/>
      <c r="AE72" s="1135"/>
      <c r="AF72" s="1135"/>
      <c r="AG72" s="1135"/>
      <c r="AH72" s="1135"/>
      <c r="AI72" s="1135"/>
      <c r="AJ72" s="1135"/>
      <c r="AK72" s="1135"/>
      <c r="AL72" s="1135"/>
      <c r="AM72" s="1135"/>
      <c r="AN72" s="1135"/>
      <c r="AO72" s="1135"/>
      <c r="AP72" s="1135"/>
      <c r="AQ72" s="1135"/>
      <c r="AR72" s="1135"/>
      <c r="AS72" s="1135"/>
      <c r="AT72" s="1135"/>
      <c r="AU72" s="1135"/>
      <c r="AV72" s="1135"/>
      <c r="AW72" s="1135"/>
      <c r="AX72" s="1135"/>
      <c r="AY72" s="1135"/>
      <c r="AZ72" s="1135"/>
      <c r="BA72" s="1135"/>
      <c r="BB72" s="1135"/>
      <c r="BC72" s="1135"/>
      <c r="BD72" s="1135"/>
      <c r="BE72" s="1135"/>
      <c r="BF72" s="1135"/>
      <c r="BG72" s="1135"/>
      <c r="BH72" s="1135"/>
      <c r="BI72" s="1135"/>
      <c r="BJ72" s="1135"/>
      <c r="BK72" s="1135"/>
      <c r="BL72" s="1135"/>
      <c r="BM72" s="1135"/>
      <c r="BN72" s="1135"/>
      <c r="BO72" s="1135"/>
      <c r="BP72" s="1135"/>
      <c r="BQ72" s="1135"/>
      <c r="BR72" s="1135"/>
      <c r="BS72" s="1135"/>
      <c r="BT72" s="1135"/>
      <c r="BU72" s="1135"/>
      <c r="BV72" s="1135"/>
      <c r="BW72" s="1135"/>
      <c r="BX72" s="1135"/>
      <c r="BY72" s="1135"/>
      <c r="BZ72" s="1135"/>
      <c r="CA72" s="1135"/>
      <c r="CB72" s="1135"/>
      <c r="CC72" s="1122"/>
      <c r="CD72" s="1122"/>
      <c r="CE72" s="1122"/>
      <c r="CF72" s="1122"/>
      <c r="CG72" s="1123"/>
      <c r="CH72" s="1126"/>
      <c r="CI72" s="1127"/>
    </row>
    <row r="73" spans="1:87" ht="6" customHeight="1">
      <c r="A73" s="1163"/>
      <c r="B73" s="1164"/>
      <c r="C73" s="1164"/>
      <c r="D73" s="1165"/>
      <c r="E73" s="1131"/>
      <c r="F73" s="1131"/>
      <c r="G73" s="1131"/>
      <c r="H73" s="1122"/>
      <c r="I73" s="1122"/>
      <c r="J73" s="1122"/>
      <c r="K73" s="1122"/>
      <c r="L73" s="1122"/>
      <c r="M73" s="1122"/>
      <c r="N73" s="1122"/>
      <c r="O73" s="1122"/>
      <c r="P73" s="1122"/>
      <c r="Q73" s="1122"/>
      <c r="R73" s="1122"/>
      <c r="S73" s="1122"/>
      <c r="T73" s="1122"/>
      <c r="U73" s="1122"/>
      <c r="V73" s="1122"/>
      <c r="W73" s="1122"/>
      <c r="X73" s="1122"/>
      <c r="Y73" s="1135"/>
      <c r="Z73" s="1135"/>
      <c r="AA73" s="1135"/>
      <c r="AB73" s="1135"/>
      <c r="AC73" s="1135"/>
      <c r="AD73" s="1135"/>
      <c r="AE73" s="1135"/>
      <c r="AF73" s="1135"/>
      <c r="AG73" s="1135"/>
      <c r="AH73" s="1135"/>
      <c r="AI73" s="1135"/>
      <c r="AJ73" s="1135"/>
      <c r="AK73" s="1135"/>
      <c r="AL73" s="1135"/>
      <c r="AM73" s="1135"/>
      <c r="AN73" s="1135"/>
      <c r="AO73" s="1135"/>
      <c r="AP73" s="1135"/>
      <c r="AQ73" s="1135"/>
      <c r="AR73" s="1135"/>
      <c r="AS73" s="1135"/>
      <c r="AT73" s="1135"/>
      <c r="AU73" s="1135"/>
      <c r="AV73" s="1135"/>
      <c r="AW73" s="1135"/>
      <c r="AX73" s="1135"/>
      <c r="AY73" s="1135"/>
      <c r="AZ73" s="1135"/>
      <c r="BA73" s="1135"/>
      <c r="BB73" s="1135"/>
      <c r="BC73" s="1135"/>
      <c r="BD73" s="1135"/>
      <c r="BE73" s="1135"/>
      <c r="BF73" s="1135"/>
      <c r="BG73" s="1135"/>
      <c r="BH73" s="1135"/>
      <c r="BI73" s="1135"/>
      <c r="BJ73" s="1135"/>
      <c r="BK73" s="1135"/>
      <c r="BL73" s="1135"/>
      <c r="BM73" s="1135"/>
      <c r="BN73" s="1135"/>
      <c r="BO73" s="1135"/>
      <c r="BP73" s="1135"/>
      <c r="BQ73" s="1135"/>
      <c r="BR73" s="1135"/>
      <c r="BS73" s="1135"/>
      <c r="BT73" s="1135"/>
      <c r="BU73" s="1135"/>
      <c r="BV73" s="1135"/>
      <c r="BW73" s="1135"/>
      <c r="BX73" s="1135"/>
      <c r="BY73" s="1135"/>
      <c r="BZ73" s="1135"/>
      <c r="CA73" s="1135"/>
      <c r="CB73" s="1135"/>
      <c r="CC73" s="1122"/>
      <c r="CD73" s="1122"/>
      <c r="CE73" s="1122"/>
      <c r="CF73" s="1122"/>
      <c r="CG73" s="1123"/>
      <c r="CH73" s="1126" t="s">
        <v>229</v>
      </c>
      <c r="CI73" s="1127"/>
    </row>
    <row r="74" spans="1:87" ht="6" customHeight="1">
      <c r="A74" s="1163"/>
      <c r="B74" s="1164"/>
      <c r="C74" s="1164"/>
      <c r="D74" s="1165"/>
      <c r="E74" s="1131"/>
      <c r="F74" s="1131"/>
      <c r="G74" s="1131"/>
      <c r="H74" s="1122"/>
      <c r="I74" s="1122"/>
      <c r="J74" s="1122"/>
      <c r="K74" s="1122"/>
      <c r="L74" s="1122"/>
      <c r="M74" s="1122"/>
      <c r="N74" s="1122"/>
      <c r="O74" s="1122"/>
      <c r="P74" s="1122"/>
      <c r="Q74" s="1122"/>
      <c r="R74" s="1122"/>
      <c r="S74" s="1122"/>
      <c r="T74" s="1122"/>
      <c r="U74" s="1122"/>
      <c r="V74" s="1122"/>
      <c r="W74" s="1122"/>
      <c r="X74" s="1122"/>
      <c r="Y74" s="1135"/>
      <c r="Z74" s="1135"/>
      <c r="AA74" s="1135"/>
      <c r="AB74" s="1135"/>
      <c r="AC74" s="1135"/>
      <c r="AD74" s="1135"/>
      <c r="AE74" s="1135"/>
      <c r="AF74" s="1135"/>
      <c r="AG74" s="1135"/>
      <c r="AH74" s="1135"/>
      <c r="AI74" s="1135"/>
      <c r="AJ74" s="1135"/>
      <c r="AK74" s="1135"/>
      <c r="AL74" s="1135"/>
      <c r="AM74" s="1135"/>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5"/>
      <c r="BQ74" s="1135"/>
      <c r="BR74" s="1135"/>
      <c r="BS74" s="1135"/>
      <c r="BT74" s="1135"/>
      <c r="BU74" s="1135"/>
      <c r="BV74" s="1135"/>
      <c r="BW74" s="1135"/>
      <c r="BX74" s="1135"/>
      <c r="BY74" s="1135"/>
      <c r="BZ74" s="1135"/>
      <c r="CA74" s="1135"/>
      <c r="CB74" s="1135"/>
      <c r="CC74" s="1122"/>
      <c r="CD74" s="1122"/>
      <c r="CE74" s="1122"/>
      <c r="CF74" s="1122"/>
      <c r="CG74" s="1123"/>
      <c r="CH74" s="1126"/>
      <c r="CI74" s="1127"/>
    </row>
    <row r="75" spans="1:87" ht="6" customHeight="1">
      <c r="A75" s="1163"/>
      <c r="B75" s="1164"/>
      <c r="C75" s="1164"/>
      <c r="D75" s="1165"/>
      <c r="E75" s="1131"/>
      <c r="F75" s="1131"/>
      <c r="G75" s="1131"/>
      <c r="H75" s="1124"/>
      <c r="I75" s="1124"/>
      <c r="J75" s="1124"/>
      <c r="K75" s="1124"/>
      <c r="L75" s="1124"/>
      <c r="M75" s="1124"/>
      <c r="N75" s="1124"/>
      <c r="O75" s="1124"/>
      <c r="P75" s="1124"/>
      <c r="Q75" s="1124"/>
      <c r="R75" s="1124"/>
      <c r="S75" s="1124"/>
      <c r="T75" s="1124"/>
      <c r="U75" s="1124"/>
      <c r="V75" s="1124"/>
      <c r="W75" s="1124"/>
      <c r="X75" s="1124"/>
      <c r="Y75" s="1148"/>
      <c r="Z75" s="1148"/>
      <c r="AA75" s="1148"/>
      <c r="AB75" s="1148"/>
      <c r="AC75" s="1148"/>
      <c r="AD75" s="1148"/>
      <c r="AE75" s="1148"/>
      <c r="AF75" s="1148"/>
      <c r="AG75" s="1148"/>
      <c r="AH75" s="1148"/>
      <c r="AI75" s="1148"/>
      <c r="AJ75" s="1148"/>
      <c r="AK75" s="1148"/>
      <c r="AL75" s="1148"/>
      <c r="AM75" s="1148"/>
      <c r="AN75" s="1148"/>
      <c r="AO75" s="1148"/>
      <c r="AP75" s="1148"/>
      <c r="AQ75" s="1148"/>
      <c r="AR75" s="1148"/>
      <c r="AS75" s="1148"/>
      <c r="AT75" s="1148"/>
      <c r="AU75" s="1148"/>
      <c r="AV75" s="1148"/>
      <c r="AW75" s="1148"/>
      <c r="AX75" s="1148"/>
      <c r="AY75" s="1148"/>
      <c r="AZ75" s="1148"/>
      <c r="BA75" s="1148"/>
      <c r="BB75" s="1148"/>
      <c r="BC75" s="1148"/>
      <c r="BD75" s="1148"/>
      <c r="BE75" s="1148"/>
      <c r="BF75" s="1148"/>
      <c r="BG75" s="1148"/>
      <c r="BH75" s="1148"/>
      <c r="BI75" s="1148"/>
      <c r="BJ75" s="1148"/>
      <c r="BK75" s="1148"/>
      <c r="BL75" s="1148"/>
      <c r="BM75" s="1148"/>
      <c r="BN75" s="1148"/>
      <c r="BO75" s="1148"/>
      <c r="BP75" s="1148"/>
      <c r="BQ75" s="1148"/>
      <c r="BR75" s="1148"/>
      <c r="BS75" s="1148"/>
      <c r="BT75" s="1148"/>
      <c r="BU75" s="1148"/>
      <c r="BV75" s="1148"/>
      <c r="BW75" s="1148"/>
      <c r="BX75" s="1148"/>
      <c r="BY75" s="1148"/>
      <c r="BZ75" s="1148"/>
      <c r="CA75" s="1148"/>
      <c r="CB75" s="1148"/>
      <c r="CC75" s="1124"/>
      <c r="CD75" s="1124"/>
      <c r="CE75" s="1124"/>
      <c r="CF75" s="1124"/>
      <c r="CG75" s="1125"/>
      <c r="CH75" s="1128"/>
      <c r="CI75" s="1129"/>
    </row>
    <row r="76" spans="1:87" ht="6" customHeight="1">
      <c r="A76" s="1163"/>
      <c r="B76" s="1164"/>
      <c r="C76" s="1164"/>
      <c r="D76" s="1165"/>
      <c r="E76" s="1131"/>
      <c r="F76" s="1131"/>
      <c r="G76" s="1131"/>
      <c r="H76" s="1139" t="s">
        <v>406</v>
      </c>
      <c r="I76" s="1140"/>
      <c r="J76" s="1140"/>
      <c r="K76" s="1140"/>
      <c r="L76" s="1140"/>
      <c r="M76" s="1140"/>
      <c r="N76" s="1140"/>
      <c r="O76" s="1140"/>
      <c r="P76" s="1140"/>
      <c r="Q76" s="1140"/>
      <c r="R76" s="1140"/>
      <c r="S76" s="1140"/>
      <c r="T76" s="1140"/>
      <c r="U76" s="1140"/>
      <c r="V76" s="1140"/>
      <c r="W76" s="1140"/>
      <c r="X76" s="1140"/>
      <c r="Y76" s="1140"/>
      <c r="Z76" s="1140"/>
      <c r="AA76" s="1140"/>
      <c r="AB76" s="1140"/>
      <c r="AC76" s="1140"/>
      <c r="AD76" s="1140"/>
      <c r="AE76" s="1140"/>
      <c r="AF76" s="1140"/>
      <c r="AG76" s="1140"/>
      <c r="AH76" s="1140"/>
      <c r="AI76" s="1140"/>
      <c r="AJ76" s="1140"/>
      <c r="AK76" s="1140"/>
      <c r="AL76" s="1140"/>
      <c r="AM76" s="1140"/>
      <c r="AN76" s="1140"/>
      <c r="AO76" s="1140"/>
      <c r="AP76" s="1140"/>
      <c r="AQ76" s="1140"/>
      <c r="AR76" s="1140"/>
      <c r="AS76" s="1140"/>
      <c r="AT76" s="1140"/>
      <c r="AU76" s="1140"/>
      <c r="AV76" s="1140"/>
      <c r="AW76" s="1140"/>
      <c r="AX76" s="1140"/>
      <c r="AY76" s="1140"/>
      <c r="AZ76" s="1140"/>
      <c r="BA76" s="1140"/>
      <c r="BB76" s="1140"/>
      <c r="BC76" s="1140"/>
      <c r="BD76" s="1140"/>
      <c r="BE76" s="1140"/>
      <c r="BF76" s="1140"/>
      <c r="BG76" s="1140"/>
      <c r="BH76" s="1140"/>
      <c r="BI76" s="1140"/>
      <c r="BJ76" s="1140"/>
      <c r="BK76" s="1140"/>
      <c r="BL76" s="1140"/>
      <c r="BM76" s="1140"/>
      <c r="BN76" s="1140"/>
      <c r="BO76" s="1140"/>
      <c r="BP76" s="1140"/>
      <c r="BQ76" s="1140"/>
      <c r="BR76" s="1140"/>
      <c r="BS76" s="1140"/>
      <c r="BT76" s="1140"/>
      <c r="BU76" s="1140"/>
      <c r="BV76" s="1140"/>
      <c r="BW76" s="1140"/>
      <c r="BX76" s="1140"/>
      <c r="BY76" s="1140"/>
      <c r="BZ76" s="1140"/>
      <c r="CA76" s="1140"/>
      <c r="CB76" s="1141"/>
      <c r="CC76" s="1093"/>
      <c r="CD76" s="1093"/>
      <c r="CE76" s="1093"/>
      <c r="CF76" s="1093"/>
      <c r="CG76" s="1094"/>
      <c r="CH76" s="1099" t="s">
        <v>229</v>
      </c>
      <c r="CI76" s="1100"/>
    </row>
    <row r="77" spans="1:87" ht="6" customHeight="1">
      <c r="A77" s="1163"/>
      <c r="B77" s="1164"/>
      <c r="C77" s="1164"/>
      <c r="D77" s="1165"/>
      <c r="E77" s="1131"/>
      <c r="F77" s="1131"/>
      <c r="G77" s="1131"/>
      <c r="H77" s="1142"/>
      <c r="I77" s="1143"/>
      <c r="J77" s="1143"/>
      <c r="K77" s="1143"/>
      <c r="L77" s="1143"/>
      <c r="M77" s="1143"/>
      <c r="N77" s="1143"/>
      <c r="O77" s="1143"/>
      <c r="P77" s="1143"/>
      <c r="Q77" s="1143"/>
      <c r="R77" s="1143"/>
      <c r="S77" s="1143"/>
      <c r="T77" s="1143"/>
      <c r="U77" s="1143"/>
      <c r="V77" s="1143"/>
      <c r="W77" s="1143"/>
      <c r="X77" s="1143"/>
      <c r="Y77" s="1143"/>
      <c r="Z77" s="1143"/>
      <c r="AA77" s="1143"/>
      <c r="AB77" s="1143"/>
      <c r="AC77" s="1143"/>
      <c r="AD77" s="1143"/>
      <c r="AE77" s="1143"/>
      <c r="AF77" s="1143"/>
      <c r="AG77" s="1143"/>
      <c r="AH77" s="1143"/>
      <c r="AI77" s="1143"/>
      <c r="AJ77" s="1143"/>
      <c r="AK77" s="1143"/>
      <c r="AL77" s="1143"/>
      <c r="AM77" s="1143"/>
      <c r="AN77" s="1143"/>
      <c r="AO77" s="1143"/>
      <c r="AP77" s="1143"/>
      <c r="AQ77" s="1143"/>
      <c r="AR77" s="1143"/>
      <c r="AS77" s="1143"/>
      <c r="AT77" s="1143"/>
      <c r="AU77" s="1143"/>
      <c r="AV77" s="1143"/>
      <c r="AW77" s="1143"/>
      <c r="AX77" s="1143"/>
      <c r="AY77" s="1143"/>
      <c r="AZ77" s="1143"/>
      <c r="BA77" s="1143"/>
      <c r="BB77" s="1143"/>
      <c r="BC77" s="1143"/>
      <c r="BD77" s="1143"/>
      <c r="BE77" s="1143"/>
      <c r="BF77" s="1143"/>
      <c r="BG77" s="1143"/>
      <c r="BH77" s="1143"/>
      <c r="BI77" s="1143"/>
      <c r="BJ77" s="1143"/>
      <c r="BK77" s="1143"/>
      <c r="BL77" s="1143"/>
      <c r="BM77" s="1143"/>
      <c r="BN77" s="1143"/>
      <c r="BO77" s="1143"/>
      <c r="BP77" s="1143"/>
      <c r="BQ77" s="1143"/>
      <c r="BR77" s="1143"/>
      <c r="BS77" s="1143"/>
      <c r="BT77" s="1143"/>
      <c r="BU77" s="1143"/>
      <c r="BV77" s="1143"/>
      <c r="BW77" s="1143"/>
      <c r="BX77" s="1143"/>
      <c r="BY77" s="1143"/>
      <c r="BZ77" s="1143"/>
      <c r="CA77" s="1143"/>
      <c r="CB77" s="1144"/>
      <c r="CC77" s="1095"/>
      <c r="CD77" s="1095"/>
      <c r="CE77" s="1095"/>
      <c r="CF77" s="1095"/>
      <c r="CG77" s="1096"/>
      <c r="CH77" s="1101"/>
      <c r="CI77" s="1102"/>
    </row>
    <row r="78" spans="1:87" ht="6" customHeight="1">
      <c r="A78" s="1163"/>
      <c r="B78" s="1164"/>
      <c r="C78" s="1164"/>
      <c r="D78" s="1165"/>
      <c r="E78" s="1132"/>
      <c r="F78" s="1132"/>
      <c r="G78" s="1132"/>
      <c r="H78" s="1145"/>
      <c r="I78" s="1146"/>
      <c r="J78" s="1146"/>
      <c r="K78" s="1146"/>
      <c r="L78" s="1146"/>
      <c r="M78" s="1146"/>
      <c r="N78" s="1146"/>
      <c r="O78" s="1146"/>
      <c r="P78" s="1146"/>
      <c r="Q78" s="1146"/>
      <c r="R78" s="1146"/>
      <c r="S78" s="1146"/>
      <c r="T78" s="1146"/>
      <c r="U78" s="1146"/>
      <c r="V78" s="1146"/>
      <c r="W78" s="1146"/>
      <c r="X78" s="1146"/>
      <c r="Y78" s="1146"/>
      <c r="Z78" s="1146"/>
      <c r="AA78" s="1146"/>
      <c r="AB78" s="1146"/>
      <c r="AC78" s="1146"/>
      <c r="AD78" s="1146"/>
      <c r="AE78" s="1146"/>
      <c r="AF78" s="1146"/>
      <c r="AG78" s="1146"/>
      <c r="AH78" s="1146"/>
      <c r="AI78" s="1146"/>
      <c r="AJ78" s="1146"/>
      <c r="AK78" s="1146"/>
      <c r="AL78" s="1146"/>
      <c r="AM78" s="1146"/>
      <c r="AN78" s="1146"/>
      <c r="AO78" s="1146"/>
      <c r="AP78" s="1146"/>
      <c r="AQ78" s="1146"/>
      <c r="AR78" s="1146"/>
      <c r="AS78" s="1146"/>
      <c r="AT78" s="1146"/>
      <c r="AU78" s="1146"/>
      <c r="AV78" s="1146"/>
      <c r="AW78" s="1146"/>
      <c r="AX78" s="1146"/>
      <c r="AY78" s="1146"/>
      <c r="AZ78" s="1146"/>
      <c r="BA78" s="1146"/>
      <c r="BB78" s="1146"/>
      <c r="BC78" s="1146"/>
      <c r="BD78" s="1146"/>
      <c r="BE78" s="1146"/>
      <c r="BF78" s="1146"/>
      <c r="BG78" s="1146"/>
      <c r="BH78" s="1146"/>
      <c r="BI78" s="1146"/>
      <c r="BJ78" s="1146"/>
      <c r="BK78" s="1146"/>
      <c r="BL78" s="1146"/>
      <c r="BM78" s="1146"/>
      <c r="BN78" s="1146"/>
      <c r="BO78" s="1146"/>
      <c r="BP78" s="1146"/>
      <c r="BQ78" s="1146"/>
      <c r="BR78" s="1146"/>
      <c r="BS78" s="1146"/>
      <c r="BT78" s="1146"/>
      <c r="BU78" s="1146"/>
      <c r="BV78" s="1146"/>
      <c r="BW78" s="1146"/>
      <c r="BX78" s="1146"/>
      <c r="BY78" s="1146"/>
      <c r="BZ78" s="1146"/>
      <c r="CA78" s="1146"/>
      <c r="CB78" s="1147"/>
      <c r="CC78" s="1097"/>
      <c r="CD78" s="1097"/>
      <c r="CE78" s="1097"/>
      <c r="CF78" s="1097"/>
      <c r="CG78" s="1098"/>
      <c r="CH78" s="1103"/>
      <c r="CI78" s="1104"/>
    </row>
    <row r="79" spans="1:87" ht="6" customHeight="1">
      <c r="A79" s="1163"/>
      <c r="B79" s="1164"/>
      <c r="C79" s="1164"/>
      <c r="D79" s="1165"/>
      <c r="E79" s="1105" t="s">
        <v>408</v>
      </c>
      <c r="F79" s="1106"/>
      <c r="G79" s="1107"/>
      <c r="H79" s="1133"/>
      <c r="I79" s="1133"/>
      <c r="J79" s="1133"/>
      <c r="K79" s="1133"/>
      <c r="L79" s="1133"/>
      <c r="M79" s="1133"/>
      <c r="N79" s="1133"/>
      <c r="O79" s="1133"/>
      <c r="P79" s="1133"/>
      <c r="Q79" s="1133"/>
      <c r="R79" s="1133"/>
      <c r="S79" s="1133"/>
      <c r="T79" s="1133"/>
      <c r="U79" s="1133"/>
      <c r="V79" s="1133"/>
      <c r="W79" s="1133"/>
      <c r="X79" s="1133"/>
      <c r="Y79" s="1149"/>
      <c r="Z79" s="1149"/>
      <c r="AA79" s="1149"/>
      <c r="AB79" s="1149"/>
      <c r="AC79" s="1149"/>
      <c r="AD79" s="1149"/>
      <c r="AE79" s="1149"/>
      <c r="AF79" s="1149"/>
      <c r="AG79" s="1149"/>
      <c r="AH79" s="1149"/>
      <c r="AI79" s="1149"/>
      <c r="AJ79" s="1149"/>
      <c r="AK79" s="1149"/>
      <c r="AL79" s="1149"/>
      <c r="AM79" s="1149"/>
      <c r="AN79" s="1149"/>
      <c r="AO79" s="1149"/>
      <c r="AP79" s="1149"/>
      <c r="AQ79" s="1149"/>
      <c r="AR79" s="1149"/>
      <c r="AS79" s="1149"/>
      <c r="AT79" s="1149"/>
      <c r="AU79" s="1149"/>
      <c r="AV79" s="1149"/>
      <c r="AW79" s="1149"/>
      <c r="AX79" s="1149"/>
      <c r="AY79" s="1149"/>
      <c r="AZ79" s="1149"/>
      <c r="BA79" s="1149"/>
      <c r="BB79" s="1149"/>
      <c r="BC79" s="1149"/>
      <c r="BD79" s="1149"/>
      <c r="BE79" s="1149"/>
      <c r="BF79" s="1149"/>
      <c r="BG79" s="1149"/>
      <c r="BH79" s="1149"/>
      <c r="BI79" s="1149"/>
      <c r="BJ79" s="1149"/>
      <c r="BK79" s="1149"/>
      <c r="BL79" s="1149"/>
      <c r="BM79" s="1149"/>
      <c r="BN79" s="1149"/>
      <c r="BO79" s="1149"/>
      <c r="BP79" s="1149"/>
      <c r="BQ79" s="1149"/>
      <c r="BR79" s="1149"/>
      <c r="BS79" s="1149"/>
      <c r="BT79" s="1149"/>
      <c r="BU79" s="1149"/>
      <c r="BV79" s="1149"/>
      <c r="BW79" s="1149"/>
      <c r="BX79" s="1149"/>
      <c r="BY79" s="1149"/>
      <c r="BZ79" s="1149"/>
      <c r="CA79" s="1149"/>
      <c r="CB79" s="1149"/>
      <c r="CC79" s="1133"/>
      <c r="CD79" s="1133"/>
      <c r="CE79" s="1133"/>
      <c r="CF79" s="1133"/>
      <c r="CG79" s="1136"/>
      <c r="CH79" s="1137" t="s">
        <v>229</v>
      </c>
      <c r="CI79" s="1138"/>
    </row>
    <row r="80" spans="1:87" ht="6" customHeight="1">
      <c r="A80" s="1163"/>
      <c r="B80" s="1164"/>
      <c r="C80" s="1164"/>
      <c r="D80" s="1165"/>
      <c r="E80" s="1108"/>
      <c r="F80" s="1109"/>
      <c r="G80" s="1110"/>
      <c r="H80" s="1122"/>
      <c r="I80" s="1122"/>
      <c r="J80" s="1122"/>
      <c r="K80" s="1122"/>
      <c r="L80" s="1122"/>
      <c r="M80" s="1122"/>
      <c r="N80" s="1122"/>
      <c r="O80" s="1122"/>
      <c r="P80" s="1122"/>
      <c r="Q80" s="1122"/>
      <c r="R80" s="1122"/>
      <c r="S80" s="1122"/>
      <c r="T80" s="1122"/>
      <c r="U80" s="1122"/>
      <c r="V80" s="1122"/>
      <c r="W80" s="1122"/>
      <c r="X80" s="1122"/>
      <c r="Y80" s="1135"/>
      <c r="Z80" s="1135"/>
      <c r="AA80" s="1135"/>
      <c r="AB80" s="1135"/>
      <c r="AC80" s="1135"/>
      <c r="AD80" s="1135"/>
      <c r="AE80" s="1135"/>
      <c r="AF80" s="1135"/>
      <c r="AG80" s="1135"/>
      <c r="AH80" s="1135"/>
      <c r="AI80" s="1135"/>
      <c r="AJ80" s="1135"/>
      <c r="AK80" s="1135"/>
      <c r="AL80" s="1135"/>
      <c r="AM80" s="1135"/>
      <c r="AN80" s="1135"/>
      <c r="AO80" s="1135"/>
      <c r="AP80" s="1135"/>
      <c r="AQ80" s="1135"/>
      <c r="AR80" s="1135"/>
      <c r="AS80" s="1135"/>
      <c r="AT80" s="1135"/>
      <c r="AU80" s="1135"/>
      <c r="AV80" s="1135"/>
      <c r="AW80" s="1135"/>
      <c r="AX80" s="1135"/>
      <c r="AY80" s="1135"/>
      <c r="AZ80" s="1135"/>
      <c r="BA80" s="1135"/>
      <c r="BB80" s="1135"/>
      <c r="BC80" s="1135"/>
      <c r="BD80" s="1135"/>
      <c r="BE80" s="1135"/>
      <c r="BF80" s="1135"/>
      <c r="BG80" s="1135"/>
      <c r="BH80" s="1135"/>
      <c r="BI80" s="1135"/>
      <c r="BJ80" s="1135"/>
      <c r="BK80" s="1135"/>
      <c r="BL80" s="1135"/>
      <c r="BM80" s="1135"/>
      <c r="BN80" s="1135"/>
      <c r="BO80" s="1135"/>
      <c r="BP80" s="1135"/>
      <c r="BQ80" s="1135"/>
      <c r="BR80" s="1135"/>
      <c r="BS80" s="1135"/>
      <c r="BT80" s="1135"/>
      <c r="BU80" s="1135"/>
      <c r="BV80" s="1135"/>
      <c r="BW80" s="1135"/>
      <c r="BX80" s="1135"/>
      <c r="BY80" s="1135"/>
      <c r="BZ80" s="1135"/>
      <c r="CA80" s="1135"/>
      <c r="CB80" s="1135"/>
      <c r="CC80" s="1122"/>
      <c r="CD80" s="1122"/>
      <c r="CE80" s="1122"/>
      <c r="CF80" s="1122"/>
      <c r="CG80" s="1123"/>
      <c r="CH80" s="1126"/>
      <c r="CI80" s="1127"/>
    </row>
    <row r="81" spans="1:87" ht="6" customHeight="1">
      <c r="A81" s="1163"/>
      <c r="B81" s="1164"/>
      <c r="C81" s="1164"/>
      <c r="D81" s="1165"/>
      <c r="E81" s="1108"/>
      <c r="F81" s="1109"/>
      <c r="G81" s="1110"/>
      <c r="H81" s="1122"/>
      <c r="I81" s="1122"/>
      <c r="J81" s="1122"/>
      <c r="K81" s="1122"/>
      <c r="L81" s="1122"/>
      <c r="M81" s="1122"/>
      <c r="N81" s="1122"/>
      <c r="O81" s="1122"/>
      <c r="P81" s="1122"/>
      <c r="Q81" s="1122"/>
      <c r="R81" s="1122"/>
      <c r="S81" s="1122"/>
      <c r="T81" s="1122"/>
      <c r="U81" s="1122"/>
      <c r="V81" s="1122"/>
      <c r="W81" s="1122"/>
      <c r="X81" s="1122"/>
      <c r="Y81" s="1135"/>
      <c r="Z81" s="1135"/>
      <c r="AA81" s="1135"/>
      <c r="AB81" s="1135"/>
      <c r="AC81" s="1135"/>
      <c r="AD81" s="1135"/>
      <c r="AE81" s="1135"/>
      <c r="AF81" s="1135"/>
      <c r="AG81" s="1135"/>
      <c r="AH81" s="1135"/>
      <c r="AI81" s="1135"/>
      <c r="AJ81" s="1135"/>
      <c r="AK81" s="1135"/>
      <c r="AL81" s="1135"/>
      <c r="AM81" s="1135"/>
      <c r="AN81" s="1135"/>
      <c r="AO81" s="1135"/>
      <c r="AP81" s="1135"/>
      <c r="AQ81" s="1135"/>
      <c r="AR81" s="1135"/>
      <c r="AS81" s="1135"/>
      <c r="AT81" s="1135"/>
      <c r="AU81" s="1135"/>
      <c r="AV81" s="1135"/>
      <c r="AW81" s="1135"/>
      <c r="AX81" s="1135"/>
      <c r="AY81" s="1135"/>
      <c r="AZ81" s="1135"/>
      <c r="BA81" s="1135"/>
      <c r="BB81" s="1135"/>
      <c r="BC81" s="1135"/>
      <c r="BD81" s="1135"/>
      <c r="BE81" s="1135"/>
      <c r="BF81" s="1135"/>
      <c r="BG81" s="1135"/>
      <c r="BH81" s="1135"/>
      <c r="BI81" s="1135"/>
      <c r="BJ81" s="1135"/>
      <c r="BK81" s="1135"/>
      <c r="BL81" s="1135"/>
      <c r="BM81" s="1135"/>
      <c r="BN81" s="1135"/>
      <c r="BO81" s="1135"/>
      <c r="BP81" s="1135"/>
      <c r="BQ81" s="1135"/>
      <c r="BR81" s="1135"/>
      <c r="BS81" s="1135"/>
      <c r="BT81" s="1135"/>
      <c r="BU81" s="1135"/>
      <c r="BV81" s="1135"/>
      <c r="BW81" s="1135"/>
      <c r="BX81" s="1135"/>
      <c r="BY81" s="1135"/>
      <c r="BZ81" s="1135"/>
      <c r="CA81" s="1135"/>
      <c r="CB81" s="1135"/>
      <c r="CC81" s="1122"/>
      <c r="CD81" s="1122"/>
      <c r="CE81" s="1122"/>
      <c r="CF81" s="1122"/>
      <c r="CG81" s="1123"/>
      <c r="CH81" s="1126"/>
      <c r="CI81" s="1127"/>
    </row>
    <row r="82" spans="1:87" ht="6" customHeight="1">
      <c r="A82" s="1163"/>
      <c r="B82" s="1164"/>
      <c r="C82" s="1164"/>
      <c r="D82" s="1165"/>
      <c r="E82" s="1108"/>
      <c r="F82" s="1109"/>
      <c r="G82" s="1110"/>
      <c r="H82" s="1122"/>
      <c r="I82" s="1122"/>
      <c r="J82" s="1122"/>
      <c r="K82" s="1122"/>
      <c r="L82" s="1122"/>
      <c r="M82" s="1122"/>
      <c r="N82" s="1122"/>
      <c r="O82" s="1122"/>
      <c r="P82" s="1122"/>
      <c r="Q82" s="1122"/>
      <c r="R82" s="1122"/>
      <c r="S82" s="1122"/>
      <c r="T82" s="1122"/>
      <c r="U82" s="1122"/>
      <c r="V82" s="1122"/>
      <c r="W82" s="1122"/>
      <c r="X82" s="1122"/>
      <c r="Y82" s="1135"/>
      <c r="Z82" s="1135"/>
      <c r="AA82" s="1135"/>
      <c r="AB82" s="1135"/>
      <c r="AC82" s="1135"/>
      <c r="AD82" s="1135"/>
      <c r="AE82" s="1135"/>
      <c r="AF82" s="1135"/>
      <c r="AG82" s="1135"/>
      <c r="AH82" s="1135"/>
      <c r="AI82" s="1135"/>
      <c r="AJ82" s="1135"/>
      <c r="AK82" s="1135"/>
      <c r="AL82" s="1135"/>
      <c r="AM82" s="1135"/>
      <c r="AN82" s="1135"/>
      <c r="AO82" s="1135"/>
      <c r="AP82" s="1135"/>
      <c r="AQ82" s="1135"/>
      <c r="AR82" s="1135"/>
      <c r="AS82" s="1135"/>
      <c r="AT82" s="1135"/>
      <c r="AU82" s="1135"/>
      <c r="AV82" s="1135"/>
      <c r="AW82" s="1135"/>
      <c r="AX82" s="1135"/>
      <c r="AY82" s="1135"/>
      <c r="AZ82" s="1135"/>
      <c r="BA82" s="1135"/>
      <c r="BB82" s="1135"/>
      <c r="BC82" s="1135"/>
      <c r="BD82" s="1135"/>
      <c r="BE82" s="1135"/>
      <c r="BF82" s="1135"/>
      <c r="BG82" s="1135"/>
      <c r="BH82" s="1135"/>
      <c r="BI82" s="1135"/>
      <c r="BJ82" s="1135"/>
      <c r="BK82" s="1135"/>
      <c r="BL82" s="1135"/>
      <c r="BM82" s="1135"/>
      <c r="BN82" s="1135"/>
      <c r="BO82" s="1135"/>
      <c r="BP82" s="1135"/>
      <c r="BQ82" s="1135"/>
      <c r="BR82" s="1135"/>
      <c r="BS82" s="1135"/>
      <c r="BT82" s="1135"/>
      <c r="BU82" s="1135"/>
      <c r="BV82" s="1135"/>
      <c r="BW82" s="1135"/>
      <c r="BX82" s="1135"/>
      <c r="BY82" s="1135"/>
      <c r="BZ82" s="1135"/>
      <c r="CA82" s="1135"/>
      <c r="CB82" s="1135"/>
      <c r="CC82" s="1122"/>
      <c r="CD82" s="1122"/>
      <c r="CE82" s="1122"/>
      <c r="CF82" s="1122"/>
      <c r="CG82" s="1123"/>
      <c r="CH82" s="1126" t="s">
        <v>229</v>
      </c>
      <c r="CI82" s="1127"/>
    </row>
    <row r="83" spans="1:87" ht="6" customHeight="1">
      <c r="A83" s="1163"/>
      <c r="B83" s="1164"/>
      <c r="C83" s="1164"/>
      <c r="D83" s="1165"/>
      <c r="E83" s="1108"/>
      <c r="F83" s="1109"/>
      <c r="G83" s="1110"/>
      <c r="H83" s="1122"/>
      <c r="I83" s="1122"/>
      <c r="J83" s="1122"/>
      <c r="K83" s="1122"/>
      <c r="L83" s="1122"/>
      <c r="M83" s="1122"/>
      <c r="N83" s="1122"/>
      <c r="O83" s="1122"/>
      <c r="P83" s="1122"/>
      <c r="Q83" s="1122"/>
      <c r="R83" s="1122"/>
      <c r="S83" s="1122"/>
      <c r="T83" s="1122"/>
      <c r="U83" s="1122"/>
      <c r="V83" s="1122"/>
      <c r="W83" s="1122"/>
      <c r="X83" s="1122"/>
      <c r="Y83" s="1135"/>
      <c r="Z83" s="1135"/>
      <c r="AA83" s="1135"/>
      <c r="AB83" s="1135"/>
      <c r="AC83" s="1135"/>
      <c r="AD83" s="1135"/>
      <c r="AE83" s="1135"/>
      <c r="AF83" s="1135"/>
      <c r="AG83" s="1135"/>
      <c r="AH83" s="1135"/>
      <c r="AI83" s="1135"/>
      <c r="AJ83" s="1135"/>
      <c r="AK83" s="1135"/>
      <c r="AL83" s="1135"/>
      <c r="AM83" s="1135"/>
      <c r="AN83" s="1135"/>
      <c r="AO83" s="1135"/>
      <c r="AP83" s="1135"/>
      <c r="AQ83" s="1135"/>
      <c r="AR83" s="1135"/>
      <c r="AS83" s="1135"/>
      <c r="AT83" s="1135"/>
      <c r="AU83" s="1135"/>
      <c r="AV83" s="1135"/>
      <c r="AW83" s="1135"/>
      <c r="AX83" s="1135"/>
      <c r="AY83" s="1135"/>
      <c r="AZ83" s="1135"/>
      <c r="BA83" s="1135"/>
      <c r="BB83" s="1135"/>
      <c r="BC83" s="1135"/>
      <c r="BD83" s="1135"/>
      <c r="BE83" s="1135"/>
      <c r="BF83" s="1135"/>
      <c r="BG83" s="1135"/>
      <c r="BH83" s="1135"/>
      <c r="BI83" s="1135"/>
      <c r="BJ83" s="1135"/>
      <c r="BK83" s="1135"/>
      <c r="BL83" s="1135"/>
      <c r="BM83" s="1135"/>
      <c r="BN83" s="1135"/>
      <c r="BO83" s="1135"/>
      <c r="BP83" s="1135"/>
      <c r="BQ83" s="1135"/>
      <c r="BR83" s="1135"/>
      <c r="BS83" s="1135"/>
      <c r="BT83" s="1135"/>
      <c r="BU83" s="1135"/>
      <c r="BV83" s="1135"/>
      <c r="BW83" s="1135"/>
      <c r="BX83" s="1135"/>
      <c r="BY83" s="1135"/>
      <c r="BZ83" s="1135"/>
      <c r="CA83" s="1135"/>
      <c r="CB83" s="1135"/>
      <c r="CC83" s="1122"/>
      <c r="CD83" s="1122"/>
      <c r="CE83" s="1122"/>
      <c r="CF83" s="1122"/>
      <c r="CG83" s="1123"/>
      <c r="CH83" s="1126"/>
      <c r="CI83" s="1127"/>
    </row>
    <row r="84" spans="1:87" ht="6" customHeight="1">
      <c r="A84" s="1163"/>
      <c r="B84" s="1164"/>
      <c r="C84" s="1164"/>
      <c r="D84" s="1165"/>
      <c r="E84" s="1108"/>
      <c r="F84" s="1109"/>
      <c r="G84" s="1110"/>
      <c r="H84" s="1122"/>
      <c r="I84" s="1122"/>
      <c r="J84" s="1122"/>
      <c r="K84" s="1122"/>
      <c r="L84" s="1122"/>
      <c r="M84" s="1122"/>
      <c r="N84" s="1122"/>
      <c r="O84" s="1122"/>
      <c r="P84" s="1122"/>
      <c r="Q84" s="1122"/>
      <c r="R84" s="1122"/>
      <c r="S84" s="1122"/>
      <c r="T84" s="1122"/>
      <c r="U84" s="1122"/>
      <c r="V84" s="1122"/>
      <c r="W84" s="1122"/>
      <c r="X84" s="1122"/>
      <c r="Y84" s="1135"/>
      <c r="Z84" s="1135"/>
      <c r="AA84" s="1135"/>
      <c r="AB84" s="1135"/>
      <c r="AC84" s="1135"/>
      <c r="AD84" s="1135"/>
      <c r="AE84" s="1135"/>
      <c r="AF84" s="1135"/>
      <c r="AG84" s="1135"/>
      <c r="AH84" s="1135"/>
      <c r="AI84" s="1135"/>
      <c r="AJ84" s="1135"/>
      <c r="AK84" s="1135"/>
      <c r="AL84" s="1135"/>
      <c r="AM84" s="1135"/>
      <c r="AN84" s="1135"/>
      <c r="AO84" s="1135"/>
      <c r="AP84" s="1135"/>
      <c r="AQ84" s="1135"/>
      <c r="AR84" s="1135"/>
      <c r="AS84" s="1135"/>
      <c r="AT84" s="1135"/>
      <c r="AU84" s="1135"/>
      <c r="AV84" s="1135"/>
      <c r="AW84" s="1135"/>
      <c r="AX84" s="1135"/>
      <c r="AY84" s="1135"/>
      <c r="AZ84" s="1135"/>
      <c r="BA84" s="1135"/>
      <c r="BB84" s="1135"/>
      <c r="BC84" s="1135"/>
      <c r="BD84" s="1135"/>
      <c r="BE84" s="1135"/>
      <c r="BF84" s="1135"/>
      <c r="BG84" s="1135"/>
      <c r="BH84" s="1135"/>
      <c r="BI84" s="1135"/>
      <c r="BJ84" s="1135"/>
      <c r="BK84" s="1135"/>
      <c r="BL84" s="1135"/>
      <c r="BM84" s="1135"/>
      <c r="BN84" s="1135"/>
      <c r="BO84" s="1135"/>
      <c r="BP84" s="1135"/>
      <c r="BQ84" s="1135"/>
      <c r="BR84" s="1135"/>
      <c r="BS84" s="1135"/>
      <c r="BT84" s="1135"/>
      <c r="BU84" s="1135"/>
      <c r="BV84" s="1135"/>
      <c r="BW84" s="1135"/>
      <c r="BX84" s="1135"/>
      <c r="BY84" s="1135"/>
      <c r="BZ84" s="1135"/>
      <c r="CA84" s="1135"/>
      <c r="CB84" s="1135"/>
      <c r="CC84" s="1122"/>
      <c r="CD84" s="1122"/>
      <c r="CE84" s="1122"/>
      <c r="CF84" s="1122"/>
      <c r="CG84" s="1123"/>
      <c r="CH84" s="1126"/>
      <c r="CI84" s="1127"/>
    </row>
    <row r="85" spans="1:87" ht="6" customHeight="1">
      <c r="A85" s="1163"/>
      <c r="B85" s="1164"/>
      <c r="C85" s="1164"/>
      <c r="D85" s="1165"/>
      <c r="E85" s="1108"/>
      <c r="F85" s="1109"/>
      <c r="G85" s="1110"/>
      <c r="H85" s="1122"/>
      <c r="I85" s="1122"/>
      <c r="J85" s="1122"/>
      <c r="K85" s="1122"/>
      <c r="L85" s="1122"/>
      <c r="M85" s="1122"/>
      <c r="N85" s="1122"/>
      <c r="O85" s="1122"/>
      <c r="P85" s="1122"/>
      <c r="Q85" s="1122"/>
      <c r="R85" s="1122"/>
      <c r="S85" s="1122"/>
      <c r="T85" s="1122"/>
      <c r="U85" s="1122"/>
      <c r="V85" s="1122"/>
      <c r="W85" s="1122"/>
      <c r="X85" s="1122"/>
      <c r="Y85" s="1135"/>
      <c r="Z85" s="1135"/>
      <c r="AA85" s="1135"/>
      <c r="AB85" s="1135"/>
      <c r="AC85" s="1135"/>
      <c r="AD85" s="1135"/>
      <c r="AE85" s="1135"/>
      <c r="AF85" s="1135"/>
      <c r="AG85" s="1135"/>
      <c r="AH85" s="1135"/>
      <c r="AI85" s="1135"/>
      <c r="AJ85" s="1135"/>
      <c r="AK85" s="1135"/>
      <c r="AL85" s="1135"/>
      <c r="AM85" s="1135"/>
      <c r="AN85" s="1135"/>
      <c r="AO85" s="1135"/>
      <c r="AP85" s="1135"/>
      <c r="AQ85" s="1135"/>
      <c r="AR85" s="1135"/>
      <c r="AS85" s="1135"/>
      <c r="AT85" s="1135"/>
      <c r="AU85" s="1135"/>
      <c r="AV85" s="1135"/>
      <c r="AW85" s="1135"/>
      <c r="AX85" s="1135"/>
      <c r="AY85" s="1135"/>
      <c r="AZ85" s="1135"/>
      <c r="BA85" s="1135"/>
      <c r="BB85" s="1135"/>
      <c r="BC85" s="1135"/>
      <c r="BD85" s="1135"/>
      <c r="BE85" s="1135"/>
      <c r="BF85" s="1135"/>
      <c r="BG85" s="1135"/>
      <c r="BH85" s="1135"/>
      <c r="BI85" s="1135"/>
      <c r="BJ85" s="1135"/>
      <c r="BK85" s="1135"/>
      <c r="BL85" s="1135"/>
      <c r="BM85" s="1135"/>
      <c r="BN85" s="1135"/>
      <c r="BO85" s="1135"/>
      <c r="BP85" s="1135"/>
      <c r="BQ85" s="1135"/>
      <c r="BR85" s="1135"/>
      <c r="BS85" s="1135"/>
      <c r="BT85" s="1135"/>
      <c r="BU85" s="1135"/>
      <c r="BV85" s="1135"/>
      <c r="BW85" s="1135"/>
      <c r="BX85" s="1135"/>
      <c r="BY85" s="1135"/>
      <c r="BZ85" s="1135"/>
      <c r="CA85" s="1135"/>
      <c r="CB85" s="1135"/>
      <c r="CC85" s="1122"/>
      <c r="CD85" s="1122"/>
      <c r="CE85" s="1122"/>
      <c r="CF85" s="1122"/>
      <c r="CG85" s="1123"/>
      <c r="CH85" s="1126" t="s">
        <v>229</v>
      </c>
      <c r="CI85" s="1127"/>
    </row>
    <row r="86" spans="1:87" ht="6" customHeight="1">
      <c r="A86" s="1163"/>
      <c r="B86" s="1164"/>
      <c r="C86" s="1164"/>
      <c r="D86" s="1165"/>
      <c r="E86" s="1108"/>
      <c r="F86" s="1109"/>
      <c r="G86" s="1110"/>
      <c r="H86" s="1122"/>
      <c r="I86" s="1122"/>
      <c r="J86" s="1122"/>
      <c r="K86" s="1122"/>
      <c r="L86" s="1122"/>
      <c r="M86" s="1122"/>
      <c r="N86" s="1122"/>
      <c r="O86" s="1122"/>
      <c r="P86" s="1122"/>
      <c r="Q86" s="1122"/>
      <c r="R86" s="1122"/>
      <c r="S86" s="1122"/>
      <c r="T86" s="1122"/>
      <c r="U86" s="1122"/>
      <c r="V86" s="1122"/>
      <c r="W86" s="1122"/>
      <c r="X86" s="1122"/>
      <c r="Y86" s="1135"/>
      <c r="Z86" s="1135"/>
      <c r="AA86" s="1135"/>
      <c r="AB86" s="1135"/>
      <c r="AC86" s="1135"/>
      <c r="AD86" s="1135"/>
      <c r="AE86" s="1135"/>
      <c r="AF86" s="1135"/>
      <c r="AG86" s="1135"/>
      <c r="AH86" s="1135"/>
      <c r="AI86" s="1135"/>
      <c r="AJ86" s="1135"/>
      <c r="AK86" s="1135"/>
      <c r="AL86" s="1135"/>
      <c r="AM86" s="1135"/>
      <c r="AN86" s="1135"/>
      <c r="AO86" s="1135"/>
      <c r="AP86" s="1135"/>
      <c r="AQ86" s="1135"/>
      <c r="AR86" s="1135"/>
      <c r="AS86" s="1135"/>
      <c r="AT86" s="1135"/>
      <c r="AU86" s="1135"/>
      <c r="AV86" s="1135"/>
      <c r="AW86" s="1135"/>
      <c r="AX86" s="1135"/>
      <c r="AY86" s="1135"/>
      <c r="AZ86" s="1135"/>
      <c r="BA86" s="1135"/>
      <c r="BB86" s="1135"/>
      <c r="BC86" s="1135"/>
      <c r="BD86" s="1135"/>
      <c r="BE86" s="1135"/>
      <c r="BF86" s="1135"/>
      <c r="BG86" s="1135"/>
      <c r="BH86" s="1135"/>
      <c r="BI86" s="1135"/>
      <c r="BJ86" s="1135"/>
      <c r="BK86" s="1135"/>
      <c r="BL86" s="1135"/>
      <c r="BM86" s="1135"/>
      <c r="BN86" s="1135"/>
      <c r="BO86" s="1135"/>
      <c r="BP86" s="1135"/>
      <c r="BQ86" s="1135"/>
      <c r="BR86" s="1135"/>
      <c r="BS86" s="1135"/>
      <c r="BT86" s="1135"/>
      <c r="BU86" s="1135"/>
      <c r="BV86" s="1135"/>
      <c r="BW86" s="1135"/>
      <c r="BX86" s="1135"/>
      <c r="BY86" s="1135"/>
      <c r="BZ86" s="1135"/>
      <c r="CA86" s="1135"/>
      <c r="CB86" s="1135"/>
      <c r="CC86" s="1122"/>
      <c r="CD86" s="1122"/>
      <c r="CE86" s="1122"/>
      <c r="CF86" s="1122"/>
      <c r="CG86" s="1123"/>
      <c r="CH86" s="1126"/>
      <c r="CI86" s="1127"/>
    </row>
    <row r="87" spans="1:87" ht="6" customHeight="1">
      <c r="A87" s="1163"/>
      <c r="B87" s="1164"/>
      <c r="C87" s="1164"/>
      <c r="D87" s="1165"/>
      <c r="E87" s="1108"/>
      <c r="F87" s="1109"/>
      <c r="G87" s="1110"/>
      <c r="H87" s="1122"/>
      <c r="I87" s="1122"/>
      <c r="J87" s="1122"/>
      <c r="K87" s="1122"/>
      <c r="L87" s="1122"/>
      <c r="M87" s="1122"/>
      <c r="N87" s="1122"/>
      <c r="O87" s="1122"/>
      <c r="P87" s="1122"/>
      <c r="Q87" s="1122"/>
      <c r="R87" s="1122"/>
      <c r="S87" s="1122"/>
      <c r="T87" s="1122"/>
      <c r="U87" s="1122"/>
      <c r="V87" s="1122"/>
      <c r="W87" s="1122"/>
      <c r="X87" s="1122"/>
      <c r="Y87" s="1135"/>
      <c r="Z87" s="1135"/>
      <c r="AA87" s="1135"/>
      <c r="AB87" s="1135"/>
      <c r="AC87" s="1135"/>
      <c r="AD87" s="1135"/>
      <c r="AE87" s="1135"/>
      <c r="AF87" s="1135"/>
      <c r="AG87" s="1135"/>
      <c r="AH87" s="1135"/>
      <c r="AI87" s="1135"/>
      <c r="AJ87" s="1135"/>
      <c r="AK87" s="1135"/>
      <c r="AL87" s="1135"/>
      <c r="AM87" s="1135"/>
      <c r="AN87" s="1135"/>
      <c r="AO87" s="1135"/>
      <c r="AP87" s="1135"/>
      <c r="AQ87" s="1135"/>
      <c r="AR87" s="1135"/>
      <c r="AS87" s="1135"/>
      <c r="AT87" s="1135"/>
      <c r="AU87" s="1135"/>
      <c r="AV87" s="1135"/>
      <c r="AW87" s="1135"/>
      <c r="AX87" s="1135"/>
      <c r="AY87" s="1135"/>
      <c r="AZ87" s="1135"/>
      <c r="BA87" s="1135"/>
      <c r="BB87" s="1135"/>
      <c r="BC87" s="1135"/>
      <c r="BD87" s="1135"/>
      <c r="BE87" s="1135"/>
      <c r="BF87" s="1135"/>
      <c r="BG87" s="1135"/>
      <c r="BH87" s="1135"/>
      <c r="BI87" s="1135"/>
      <c r="BJ87" s="1135"/>
      <c r="BK87" s="1135"/>
      <c r="BL87" s="1135"/>
      <c r="BM87" s="1135"/>
      <c r="BN87" s="1135"/>
      <c r="BO87" s="1135"/>
      <c r="BP87" s="1135"/>
      <c r="BQ87" s="1135"/>
      <c r="BR87" s="1135"/>
      <c r="BS87" s="1135"/>
      <c r="BT87" s="1135"/>
      <c r="BU87" s="1135"/>
      <c r="BV87" s="1135"/>
      <c r="BW87" s="1135"/>
      <c r="BX87" s="1135"/>
      <c r="BY87" s="1135"/>
      <c r="BZ87" s="1135"/>
      <c r="CA87" s="1135"/>
      <c r="CB87" s="1135"/>
      <c r="CC87" s="1122"/>
      <c r="CD87" s="1122"/>
      <c r="CE87" s="1122"/>
      <c r="CF87" s="1122"/>
      <c r="CG87" s="1123"/>
      <c r="CH87" s="1126"/>
      <c r="CI87" s="1127"/>
    </row>
    <row r="88" spans="1:87" ht="6" customHeight="1">
      <c r="A88" s="1163"/>
      <c r="B88" s="1164"/>
      <c r="C88" s="1164"/>
      <c r="D88" s="1165"/>
      <c r="E88" s="1108"/>
      <c r="F88" s="1109"/>
      <c r="G88" s="1110"/>
      <c r="H88" s="1122"/>
      <c r="I88" s="1122"/>
      <c r="J88" s="1122"/>
      <c r="K88" s="1122"/>
      <c r="L88" s="1122"/>
      <c r="M88" s="1122"/>
      <c r="N88" s="1122"/>
      <c r="O88" s="1122"/>
      <c r="P88" s="1122"/>
      <c r="Q88" s="1122"/>
      <c r="R88" s="1122"/>
      <c r="S88" s="1122"/>
      <c r="T88" s="1122"/>
      <c r="U88" s="1122"/>
      <c r="V88" s="1122"/>
      <c r="W88" s="1122"/>
      <c r="X88" s="1122"/>
      <c r="Y88" s="1135"/>
      <c r="Z88" s="1135"/>
      <c r="AA88" s="1135"/>
      <c r="AB88" s="1135"/>
      <c r="AC88" s="1135"/>
      <c r="AD88" s="1135"/>
      <c r="AE88" s="1135"/>
      <c r="AF88" s="1135"/>
      <c r="AG88" s="1135"/>
      <c r="AH88" s="1135"/>
      <c r="AI88" s="1135"/>
      <c r="AJ88" s="1135"/>
      <c r="AK88" s="1135"/>
      <c r="AL88" s="1135"/>
      <c r="AM88" s="1135"/>
      <c r="AN88" s="1135"/>
      <c r="AO88" s="1135"/>
      <c r="AP88" s="1135"/>
      <c r="AQ88" s="1135"/>
      <c r="AR88" s="1135"/>
      <c r="AS88" s="1135"/>
      <c r="AT88" s="1135"/>
      <c r="AU88" s="1135"/>
      <c r="AV88" s="1135"/>
      <c r="AW88" s="1135"/>
      <c r="AX88" s="1135"/>
      <c r="AY88" s="1135"/>
      <c r="AZ88" s="1135"/>
      <c r="BA88" s="1135"/>
      <c r="BB88" s="1135"/>
      <c r="BC88" s="1135"/>
      <c r="BD88" s="1135"/>
      <c r="BE88" s="1135"/>
      <c r="BF88" s="1135"/>
      <c r="BG88" s="1135"/>
      <c r="BH88" s="1135"/>
      <c r="BI88" s="1135"/>
      <c r="BJ88" s="1135"/>
      <c r="BK88" s="1135"/>
      <c r="BL88" s="1135"/>
      <c r="BM88" s="1135"/>
      <c r="BN88" s="1135"/>
      <c r="BO88" s="1135"/>
      <c r="BP88" s="1135"/>
      <c r="BQ88" s="1135"/>
      <c r="BR88" s="1135"/>
      <c r="BS88" s="1135"/>
      <c r="BT88" s="1135"/>
      <c r="BU88" s="1135"/>
      <c r="BV88" s="1135"/>
      <c r="BW88" s="1135"/>
      <c r="BX88" s="1135"/>
      <c r="BY88" s="1135"/>
      <c r="BZ88" s="1135"/>
      <c r="CA88" s="1135"/>
      <c r="CB88" s="1135"/>
      <c r="CC88" s="1122"/>
      <c r="CD88" s="1122"/>
      <c r="CE88" s="1122"/>
      <c r="CF88" s="1122"/>
      <c r="CG88" s="1123"/>
      <c r="CH88" s="1126" t="s">
        <v>229</v>
      </c>
      <c r="CI88" s="1127"/>
    </row>
    <row r="89" spans="1:87" ht="6" customHeight="1">
      <c r="A89" s="1163"/>
      <c r="B89" s="1164"/>
      <c r="C89" s="1164"/>
      <c r="D89" s="1165"/>
      <c r="E89" s="1108"/>
      <c r="F89" s="1109"/>
      <c r="G89" s="1110"/>
      <c r="H89" s="1122"/>
      <c r="I89" s="1122"/>
      <c r="J89" s="1122"/>
      <c r="K89" s="1122"/>
      <c r="L89" s="1122"/>
      <c r="M89" s="1122"/>
      <c r="N89" s="1122"/>
      <c r="O89" s="1122"/>
      <c r="P89" s="1122"/>
      <c r="Q89" s="1122"/>
      <c r="R89" s="1122"/>
      <c r="S89" s="1122"/>
      <c r="T89" s="1122"/>
      <c r="U89" s="1122"/>
      <c r="V89" s="1122"/>
      <c r="W89" s="1122"/>
      <c r="X89" s="1122"/>
      <c r="Y89" s="1135"/>
      <c r="Z89" s="1135"/>
      <c r="AA89" s="1135"/>
      <c r="AB89" s="1135"/>
      <c r="AC89" s="1135"/>
      <c r="AD89" s="1135"/>
      <c r="AE89" s="1135"/>
      <c r="AF89" s="1135"/>
      <c r="AG89" s="1135"/>
      <c r="AH89" s="1135"/>
      <c r="AI89" s="1135"/>
      <c r="AJ89" s="1135"/>
      <c r="AK89" s="1135"/>
      <c r="AL89" s="1135"/>
      <c r="AM89" s="1135"/>
      <c r="AN89" s="1135"/>
      <c r="AO89" s="1135"/>
      <c r="AP89" s="1135"/>
      <c r="AQ89" s="1135"/>
      <c r="AR89" s="1135"/>
      <c r="AS89" s="1135"/>
      <c r="AT89" s="1135"/>
      <c r="AU89" s="1135"/>
      <c r="AV89" s="1135"/>
      <c r="AW89" s="1135"/>
      <c r="AX89" s="1135"/>
      <c r="AY89" s="1135"/>
      <c r="AZ89" s="1135"/>
      <c r="BA89" s="1135"/>
      <c r="BB89" s="1135"/>
      <c r="BC89" s="1135"/>
      <c r="BD89" s="1135"/>
      <c r="BE89" s="1135"/>
      <c r="BF89" s="1135"/>
      <c r="BG89" s="1135"/>
      <c r="BH89" s="1135"/>
      <c r="BI89" s="1135"/>
      <c r="BJ89" s="1135"/>
      <c r="BK89" s="1135"/>
      <c r="BL89" s="1135"/>
      <c r="BM89" s="1135"/>
      <c r="BN89" s="1135"/>
      <c r="BO89" s="1135"/>
      <c r="BP89" s="1135"/>
      <c r="BQ89" s="1135"/>
      <c r="BR89" s="1135"/>
      <c r="BS89" s="1135"/>
      <c r="BT89" s="1135"/>
      <c r="BU89" s="1135"/>
      <c r="BV89" s="1135"/>
      <c r="BW89" s="1135"/>
      <c r="BX89" s="1135"/>
      <c r="BY89" s="1135"/>
      <c r="BZ89" s="1135"/>
      <c r="CA89" s="1135"/>
      <c r="CB89" s="1135"/>
      <c r="CC89" s="1122"/>
      <c r="CD89" s="1122"/>
      <c r="CE89" s="1122"/>
      <c r="CF89" s="1122"/>
      <c r="CG89" s="1123"/>
      <c r="CH89" s="1126"/>
      <c r="CI89" s="1127"/>
    </row>
    <row r="90" spans="1:87" ht="6" customHeight="1">
      <c r="A90" s="1163"/>
      <c r="B90" s="1164"/>
      <c r="C90" s="1164"/>
      <c r="D90" s="1165"/>
      <c r="E90" s="1108"/>
      <c r="F90" s="1109"/>
      <c r="G90" s="1110"/>
      <c r="H90" s="1122"/>
      <c r="I90" s="1122"/>
      <c r="J90" s="1122"/>
      <c r="K90" s="1122"/>
      <c r="L90" s="1122"/>
      <c r="M90" s="1122"/>
      <c r="N90" s="1122"/>
      <c r="O90" s="1122"/>
      <c r="P90" s="1122"/>
      <c r="Q90" s="1122"/>
      <c r="R90" s="1122"/>
      <c r="S90" s="1122"/>
      <c r="T90" s="1122"/>
      <c r="U90" s="1122"/>
      <c r="V90" s="1122"/>
      <c r="W90" s="1122"/>
      <c r="X90" s="1122"/>
      <c r="Y90" s="1135"/>
      <c r="Z90" s="1135"/>
      <c r="AA90" s="1135"/>
      <c r="AB90" s="1135"/>
      <c r="AC90" s="1135"/>
      <c r="AD90" s="1135"/>
      <c r="AE90" s="1135"/>
      <c r="AF90" s="1135"/>
      <c r="AG90" s="1135"/>
      <c r="AH90" s="1135"/>
      <c r="AI90" s="1135"/>
      <c r="AJ90" s="1135"/>
      <c r="AK90" s="1135"/>
      <c r="AL90" s="1135"/>
      <c r="AM90" s="1135"/>
      <c r="AN90" s="1135"/>
      <c r="AO90" s="1135"/>
      <c r="AP90" s="1135"/>
      <c r="AQ90" s="1135"/>
      <c r="AR90" s="1135"/>
      <c r="AS90" s="1135"/>
      <c r="AT90" s="1135"/>
      <c r="AU90" s="1135"/>
      <c r="AV90" s="1135"/>
      <c r="AW90" s="1135"/>
      <c r="AX90" s="1135"/>
      <c r="AY90" s="1135"/>
      <c r="AZ90" s="1135"/>
      <c r="BA90" s="1135"/>
      <c r="BB90" s="1135"/>
      <c r="BC90" s="1135"/>
      <c r="BD90" s="1135"/>
      <c r="BE90" s="1135"/>
      <c r="BF90" s="1135"/>
      <c r="BG90" s="1135"/>
      <c r="BH90" s="1135"/>
      <c r="BI90" s="1135"/>
      <c r="BJ90" s="1135"/>
      <c r="BK90" s="1135"/>
      <c r="BL90" s="1135"/>
      <c r="BM90" s="1135"/>
      <c r="BN90" s="1135"/>
      <c r="BO90" s="1135"/>
      <c r="BP90" s="1135"/>
      <c r="BQ90" s="1135"/>
      <c r="BR90" s="1135"/>
      <c r="BS90" s="1135"/>
      <c r="BT90" s="1135"/>
      <c r="BU90" s="1135"/>
      <c r="BV90" s="1135"/>
      <c r="BW90" s="1135"/>
      <c r="BX90" s="1135"/>
      <c r="BY90" s="1135"/>
      <c r="BZ90" s="1135"/>
      <c r="CA90" s="1135"/>
      <c r="CB90" s="1135"/>
      <c r="CC90" s="1122"/>
      <c r="CD90" s="1122"/>
      <c r="CE90" s="1122"/>
      <c r="CF90" s="1122"/>
      <c r="CG90" s="1123"/>
      <c r="CH90" s="1126"/>
      <c r="CI90" s="1127"/>
    </row>
    <row r="91" spans="1:87" ht="6" customHeight="1">
      <c r="A91" s="1163"/>
      <c r="B91" s="1164"/>
      <c r="C91" s="1164"/>
      <c r="D91" s="1165"/>
      <c r="E91" s="1108"/>
      <c r="F91" s="1109"/>
      <c r="G91" s="1110"/>
      <c r="H91" s="1122"/>
      <c r="I91" s="1122"/>
      <c r="J91" s="1122"/>
      <c r="K91" s="1122"/>
      <c r="L91" s="1122"/>
      <c r="M91" s="1122"/>
      <c r="N91" s="1122"/>
      <c r="O91" s="1122"/>
      <c r="P91" s="1122"/>
      <c r="Q91" s="1122"/>
      <c r="R91" s="1122"/>
      <c r="S91" s="1122"/>
      <c r="T91" s="1122"/>
      <c r="U91" s="1122"/>
      <c r="V91" s="1122"/>
      <c r="W91" s="1122"/>
      <c r="X91" s="1122"/>
      <c r="Y91" s="1135"/>
      <c r="Z91" s="1135"/>
      <c r="AA91" s="1135"/>
      <c r="AB91" s="1135"/>
      <c r="AC91" s="1135"/>
      <c r="AD91" s="1135"/>
      <c r="AE91" s="1135"/>
      <c r="AF91" s="1135"/>
      <c r="AG91" s="1135"/>
      <c r="AH91" s="1135"/>
      <c r="AI91" s="1135"/>
      <c r="AJ91" s="1135"/>
      <c r="AK91" s="1135"/>
      <c r="AL91" s="1135"/>
      <c r="AM91" s="1135"/>
      <c r="AN91" s="1135"/>
      <c r="AO91" s="1135"/>
      <c r="AP91" s="1135"/>
      <c r="AQ91" s="1135"/>
      <c r="AR91" s="1135"/>
      <c r="AS91" s="1135"/>
      <c r="AT91" s="1135"/>
      <c r="AU91" s="1135"/>
      <c r="AV91" s="1135"/>
      <c r="AW91" s="1135"/>
      <c r="AX91" s="1135"/>
      <c r="AY91" s="1135"/>
      <c r="AZ91" s="1135"/>
      <c r="BA91" s="1135"/>
      <c r="BB91" s="1135"/>
      <c r="BC91" s="1135"/>
      <c r="BD91" s="1135"/>
      <c r="BE91" s="1135"/>
      <c r="BF91" s="1135"/>
      <c r="BG91" s="1135"/>
      <c r="BH91" s="1135"/>
      <c r="BI91" s="1135"/>
      <c r="BJ91" s="1135"/>
      <c r="BK91" s="1135"/>
      <c r="BL91" s="1135"/>
      <c r="BM91" s="1135"/>
      <c r="BN91" s="1135"/>
      <c r="BO91" s="1135"/>
      <c r="BP91" s="1135"/>
      <c r="BQ91" s="1135"/>
      <c r="BR91" s="1135"/>
      <c r="BS91" s="1135"/>
      <c r="BT91" s="1135"/>
      <c r="BU91" s="1135"/>
      <c r="BV91" s="1135"/>
      <c r="BW91" s="1135"/>
      <c r="BX91" s="1135"/>
      <c r="BY91" s="1135"/>
      <c r="BZ91" s="1135"/>
      <c r="CA91" s="1135"/>
      <c r="CB91" s="1135"/>
      <c r="CC91" s="1122"/>
      <c r="CD91" s="1122"/>
      <c r="CE91" s="1122"/>
      <c r="CF91" s="1122"/>
      <c r="CG91" s="1123"/>
      <c r="CH91" s="1126" t="s">
        <v>229</v>
      </c>
      <c r="CI91" s="1127"/>
    </row>
    <row r="92" spans="1:87" ht="6" customHeight="1">
      <c r="A92" s="1163"/>
      <c r="B92" s="1164"/>
      <c r="C92" s="1164"/>
      <c r="D92" s="1165"/>
      <c r="E92" s="1108"/>
      <c r="F92" s="1109"/>
      <c r="G92" s="1110"/>
      <c r="H92" s="1122"/>
      <c r="I92" s="1122"/>
      <c r="J92" s="1122"/>
      <c r="K92" s="1122"/>
      <c r="L92" s="1122"/>
      <c r="M92" s="1122"/>
      <c r="N92" s="1122"/>
      <c r="O92" s="1122"/>
      <c r="P92" s="1122"/>
      <c r="Q92" s="1122"/>
      <c r="R92" s="1122"/>
      <c r="S92" s="1122"/>
      <c r="T92" s="1122"/>
      <c r="U92" s="1122"/>
      <c r="V92" s="1122"/>
      <c r="W92" s="1122"/>
      <c r="X92" s="1122"/>
      <c r="Y92" s="1135"/>
      <c r="Z92" s="1135"/>
      <c r="AA92" s="1135"/>
      <c r="AB92" s="1135"/>
      <c r="AC92" s="1135"/>
      <c r="AD92" s="1135"/>
      <c r="AE92" s="1135"/>
      <c r="AF92" s="1135"/>
      <c r="AG92" s="1135"/>
      <c r="AH92" s="1135"/>
      <c r="AI92" s="1135"/>
      <c r="AJ92" s="1135"/>
      <c r="AK92" s="1135"/>
      <c r="AL92" s="1135"/>
      <c r="AM92" s="1135"/>
      <c r="AN92" s="1135"/>
      <c r="AO92" s="1135"/>
      <c r="AP92" s="1135"/>
      <c r="AQ92" s="1135"/>
      <c r="AR92" s="1135"/>
      <c r="AS92" s="1135"/>
      <c r="AT92" s="1135"/>
      <c r="AU92" s="1135"/>
      <c r="AV92" s="1135"/>
      <c r="AW92" s="1135"/>
      <c r="AX92" s="1135"/>
      <c r="AY92" s="1135"/>
      <c r="AZ92" s="1135"/>
      <c r="BA92" s="1135"/>
      <c r="BB92" s="1135"/>
      <c r="BC92" s="1135"/>
      <c r="BD92" s="1135"/>
      <c r="BE92" s="1135"/>
      <c r="BF92" s="1135"/>
      <c r="BG92" s="1135"/>
      <c r="BH92" s="1135"/>
      <c r="BI92" s="1135"/>
      <c r="BJ92" s="1135"/>
      <c r="BK92" s="1135"/>
      <c r="BL92" s="1135"/>
      <c r="BM92" s="1135"/>
      <c r="BN92" s="1135"/>
      <c r="BO92" s="1135"/>
      <c r="BP92" s="1135"/>
      <c r="BQ92" s="1135"/>
      <c r="BR92" s="1135"/>
      <c r="BS92" s="1135"/>
      <c r="BT92" s="1135"/>
      <c r="BU92" s="1135"/>
      <c r="BV92" s="1135"/>
      <c r="BW92" s="1135"/>
      <c r="BX92" s="1135"/>
      <c r="BY92" s="1135"/>
      <c r="BZ92" s="1135"/>
      <c r="CA92" s="1135"/>
      <c r="CB92" s="1135"/>
      <c r="CC92" s="1122"/>
      <c r="CD92" s="1122"/>
      <c r="CE92" s="1122"/>
      <c r="CF92" s="1122"/>
      <c r="CG92" s="1123"/>
      <c r="CH92" s="1126"/>
      <c r="CI92" s="1127"/>
    </row>
    <row r="93" spans="1:87" ht="6" customHeight="1">
      <c r="A93" s="1163"/>
      <c r="B93" s="1164"/>
      <c r="C93" s="1164"/>
      <c r="D93" s="1165"/>
      <c r="E93" s="1108"/>
      <c r="F93" s="1109"/>
      <c r="G93" s="1110"/>
      <c r="H93" s="1122"/>
      <c r="I93" s="1122"/>
      <c r="J93" s="1122"/>
      <c r="K93" s="1122"/>
      <c r="L93" s="1122"/>
      <c r="M93" s="1122"/>
      <c r="N93" s="1122"/>
      <c r="O93" s="1122"/>
      <c r="P93" s="1122"/>
      <c r="Q93" s="1122"/>
      <c r="R93" s="1122"/>
      <c r="S93" s="1122"/>
      <c r="T93" s="1122"/>
      <c r="U93" s="1122"/>
      <c r="V93" s="1122"/>
      <c r="W93" s="1122"/>
      <c r="X93" s="1122"/>
      <c r="Y93" s="1135"/>
      <c r="Z93" s="1135"/>
      <c r="AA93" s="1135"/>
      <c r="AB93" s="1135"/>
      <c r="AC93" s="1135"/>
      <c r="AD93" s="1135"/>
      <c r="AE93" s="1135"/>
      <c r="AF93" s="1135"/>
      <c r="AG93" s="1135"/>
      <c r="AH93" s="1135"/>
      <c r="AI93" s="1135"/>
      <c r="AJ93" s="1135"/>
      <c r="AK93" s="1135"/>
      <c r="AL93" s="1135"/>
      <c r="AM93" s="1135"/>
      <c r="AN93" s="1135"/>
      <c r="AO93" s="1135"/>
      <c r="AP93" s="1135"/>
      <c r="AQ93" s="1135"/>
      <c r="AR93" s="1135"/>
      <c r="AS93" s="1135"/>
      <c r="AT93" s="1135"/>
      <c r="AU93" s="1135"/>
      <c r="AV93" s="1135"/>
      <c r="AW93" s="1135"/>
      <c r="AX93" s="1135"/>
      <c r="AY93" s="1135"/>
      <c r="AZ93" s="1135"/>
      <c r="BA93" s="1135"/>
      <c r="BB93" s="1135"/>
      <c r="BC93" s="1135"/>
      <c r="BD93" s="1135"/>
      <c r="BE93" s="1135"/>
      <c r="BF93" s="1135"/>
      <c r="BG93" s="1135"/>
      <c r="BH93" s="1135"/>
      <c r="BI93" s="1135"/>
      <c r="BJ93" s="1135"/>
      <c r="BK93" s="1135"/>
      <c r="BL93" s="1135"/>
      <c r="BM93" s="1135"/>
      <c r="BN93" s="1135"/>
      <c r="BO93" s="1135"/>
      <c r="BP93" s="1135"/>
      <c r="BQ93" s="1135"/>
      <c r="BR93" s="1135"/>
      <c r="BS93" s="1135"/>
      <c r="BT93" s="1135"/>
      <c r="BU93" s="1135"/>
      <c r="BV93" s="1135"/>
      <c r="BW93" s="1135"/>
      <c r="BX93" s="1135"/>
      <c r="BY93" s="1135"/>
      <c r="BZ93" s="1135"/>
      <c r="CA93" s="1135"/>
      <c r="CB93" s="1135"/>
      <c r="CC93" s="1122"/>
      <c r="CD93" s="1122"/>
      <c r="CE93" s="1122"/>
      <c r="CF93" s="1122"/>
      <c r="CG93" s="1123"/>
      <c r="CH93" s="1126"/>
      <c r="CI93" s="1127"/>
    </row>
    <row r="94" spans="1:87" ht="6" customHeight="1">
      <c r="A94" s="1163"/>
      <c r="B94" s="1164"/>
      <c r="C94" s="1164"/>
      <c r="D94" s="1165"/>
      <c r="E94" s="1108"/>
      <c r="F94" s="1109"/>
      <c r="G94" s="1110"/>
      <c r="H94" s="1122"/>
      <c r="I94" s="1122"/>
      <c r="J94" s="1122"/>
      <c r="K94" s="1122"/>
      <c r="L94" s="1122"/>
      <c r="M94" s="1122"/>
      <c r="N94" s="1122"/>
      <c r="O94" s="1122"/>
      <c r="P94" s="1122"/>
      <c r="Q94" s="1122"/>
      <c r="R94" s="1122"/>
      <c r="S94" s="1122"/>
      <c r="T94" s="1122"/>
      <c r="U94" s="1122"/>
      <c r="V94" s="1122"/>
      <c r="W94" s="1122"/>
      <c r="X94" s="1122"/>
      <c r="Y94" s="1135"/>
      <c r="Z94" s="1135"/>
      <c r="AA94" s="1135"/>
      <c r="AB94" s="1135"/>
      <c r="AC94" s="1135"/>
      <c r="AD94" s="1135"/>
      <c r="AE94" s="1135"/>
      <c r="AF94" s="1135"/>
      <c r="AG94" s="1135"/>
      <c r="AH94" s="1135"/>
      <c r="AI94" s="1135"/>
      <c r="AJ94" s="1135"/>
      <c r="AK94" s="1135"/>
      <c r="AL94" s="1135"/>
      <c r="AM94" s="1135"/>
      <c r="AN94" s="1135"/>
      <c r="AO94" s="1135"/>
      <c r="AP94" s="1135"/>
      <c r="AQ94" s="1135"/>
      <c r="AR94" s="1135"/>
      <c r="AS94" s="1135"/>
      <c r="AT94" s="1135"/>
      <c r="AU94" s="1135"/>
      <c r="AV94" s="1135"/>
      <c r="AW94" s="1135"/>
      <c r="AX94" s="1135"/>
      <c r="AY94" s="1135"/>
      <c r="AZ94" s="1135"/>
      <c r="BA94" s="1135"/>
      <c r="BB94" s="1135"/>
      <c r="BC94" s="1135"/>
      <c r="BD94" s="1135"/>
      <c r="BE94" s="1135"/>
      <c r="BF94" s="1135"/>
      <c r="BG94" s="1135"/>
      <c r="BH94" s="1135"/>
      <c r="BI94" s="1135"/>
      <c r="BJ94" s="1135"/>
      <c r="BK94" s="1135"/>
      <c r="BL94" s="1135"/>
      <c r="BM94" s="1135"/>
      <c r="BN94" s="1135"/>
      <c r="BO94" s="1135"/>
      <c r="BP94" s="1135"/>
      <c r="BQ94" s="1135"/>
      <c r="BR94" s="1135"/>
      <c r="BS94" s="1135"/>
      <c r="BT94" s="1135"/>
      <c r="BU94" s="1135"/>
      <c r="BV94" s="1135"/>
      <c r="BW94" s="1135"/>
      <c r="BX94" s="1135"/>
      <c r="BY94" s="1135"/>
      <c r="BZ94" s="1135"/>
      <c r="CA94" s="1135"/>
      <c r="CB94" s="1135"/>
      <c r="CC94" s="1122"/>
      <c r="CD94" s="1122"/>
      <c r="CE94" s="1122"/>
      <c r="CF94" s="1122"/>
      <c r="CG94" s="1123"/>
      <c r="CH94" s="1126" t="s">
        <v>229</v>
      </c>
      <c r="CI94" s="1127"/>
    </row>
    <row r="95" spans="1:87" ht="6" customHeight="1">
      <c r="A95" s="1163"/>
      <c r="B95" s="1164"/>
      <c r="C95" s="1164"/>
      <c r="D95" s="1165"/>
      <c r="E95" s="1108"/>
      <c r="F95" s="1109"/>
      <c r="G95" s="1110"/>
      <c r="H95" s="1122"/>
      <c r="I95" s="1122"/>
      <c r="J95" s="1122"/>
      <c r="K95" s="1122"/>
      <c r="L95" s="1122"/>
      <c r="M95" s="1122"/>
      <c r="N95" s="1122"/>
      <c r="O95" s="1122"/>
      <c r="P95" s="1122"/>
      <c r="Q95" s="1122"/>
      <c r="R95" s="1122"/>
      <c r="S95" s="1122"/>
      <c r="T95" s="1122"/>
      <c r="U95" s="1122"/>
      <c r="V95" s="1122"/>
      <c r="W95" s="1122"/>
      <c r="X95" s="1122"/>
      <c r="Y95" s="1135"/>
      <c r="Z95" s="1135"/>
      <c r="AA95" s="1135"/>
      <c r="AB95" s="1135"/>
      <c r="AC95" s="1135"/>
      <c r="AD95" s="1135"/>
      <c r="AE95" s="1135"/>
      <c r="AF95" s="1135"/>
      <c r="AG95" s="1135"/>
      <c r="AH95" s="1135"/>
      <c r="AI95" s="1135"/>
      <c r="AJ95" s="1135"/>
      <c r="AK95" s="1135"/>
      <c r="AL95" s="1135"/>
      <c r="AM95" s="1135"/>
      <c r="AN95" s="1135"/>
      <c r="AO95" s="1135"/>
      <c r="AP95" s="1135"/>
      <c r="AQ95" s="1135"/>
      <c r="AR95" s="1135"/>
      <c r="AS95" s="1135"/>
      <c r="AT95" s="1135"/>
      <c r="AU95" s="1135"/>
      <c r="AV95" s="1135"/>
      <c r="AW95" s="1135"/>
      <c r="AX95" s="1135"/>
      <c r="AY95" s="1135"/>
      <c r="AZ95" s="1135"/>
      <c r="BA95" s="1135"/>
      <c r="BB95" s="1135"/>
      <c r="BC95" s="1135"/>
      <c r="BD95" s="1135"/>
      <c r="BE95" s="1135"/>
      <c r="BF95" s="1135"/>
      <c r="BG95" s="1135"/>
      <c r="BH95" s="1135"/>
      <c r="BI95" s="1135"/>
      <c r="BJ95" s="1135"/>
      <c r="BK95" s="1135"/>
      <c r="BL95" s="1135"/>
      <c r="BM95" s="1135"/>
      <c r="BN95" s="1135"/>
      <c r="BO95" s="1135"/>
      <c r="BP95" s="1135"/>
      <c r="BQ95" s="1135"/>
      <c r="BR95" s="1135"/>
      <c r="BS95" s="1135"/>
      <c r="BT95" s="1135"/>
      <c r="BU95" s="1135"/>
      <c r="BV95" s="1135"/>
      <c r="BW95" s="1135"/>
      <c r="BX95" s="1135"/>
      <c r="BY95" s="1135"/>
      <c r="BZ95" s="1135"/>
      <c r="CA95" s="1135"/>
      <c r="CB95" s="1135"/>
      <c r="CC95" s="1122"/>
      <c r="CD95" s="1122"/>
      <c r="CE95" s="1122"/>
      <c r="CF95" s="1122"/>
      <c r="CG95" s="1123"/>
      <c r="CH95" s="1126"/>
      <c r="CI95" s="1127"/>
    </row>
    <row r="96" spans="1:87" ht="6" customHeight="1">
      <c r="A96" s="1163"/>
      <c r="B96" s="1164"/>
      <c r="C96" s="1164"/>
      <c r="D96" s="1165"/>
      <c r="E96" s="1108"/>
      <c r="F96" s="1109"/>
      <c r="G96" s="1110"/>
      <c r="H96" s="1122"/>
      <c r="I96" s="1122"/>
      <c r="J96" s="1122"/>
      <c r="K96" s="1122"/>
      <c r="L96" s="1122"/>
      <c r="M96" s="1122"/>
      <c r="N96" s="1122"/>
      <c r="O96" s="1122"/>
      <c r="P96" s="1122"/>
      <c r="Q96" s="1122"/>
      <c r="R96" s="1122"/>
      <c r="S96" s="1122"/>
      <c r="T96" s="1122"/>
      <c r="U96" s="1122"/>
      <c r="V96" s="1122"/>
      <c r="W96" s="1122"/>
      <c r="X96" s="1122"/>
      <c r="Y96" s="1135"/>
      <c r="Z96" s="1135"/>
      <c r="AA96" s="1135"/>
      <c r="AB96" s="1135"/>
      <c r="AC96" s="1135"/>
      <c r="AD96" s="1135"/>
      <c r="AE96" s="1135"/>
      <c r="AF96" s="1135"/>
      <c r="AG96" s="1135"/>
      <c r="AH96" s="1135"/>
      <c r="AI96" s="1135"/>
      <c r="AJ96" s="1135"/>
      <c r="AK96" s="1135"/>
      <c r="AL96" s="1135"/>
      <c r="AM96" s="1135"/>
      <c r="AN96" s="1135"/>
      <c r="AO96" s="1135"/>
      <c r="AP96" s="1135"/>
      <c r="AQ96" s="1135"/>
      <c r="AR96" s="1135"/>
      <c r="AS96" s="1135"/>
      <c r="AT96" s="1135"/>
      <c r="AU96" s="1135"/>
      <c r="AV96" s="1135"/>
      <c r="AW96" s="1135"/>
      <c r="AX96" s="1135"/>
      <c r="AY96" s="1135"/>
      <c r="AZ96" s="1135"/>
      <c r="BA96" s="1135"/>
      <c r="BB96" s="1135"/>
      <c r="BC96" s="1135"/>
      <c r="BD96" s="1135"/>
      <c r="BE96" s="1135"/>
      <c r="BF96" s="1135"/>
      <c r="BG96" s="1135"/>
      <c r="BH96" s="1135"/>
      <c r="BI96" s="1135"/>
      <c r="BJ96" s="1135"/>
      <c r="BK96" s="1135"/>
      <c r="BL96" s="1135"/>
      <c r="BM96" s="1135"/>
      <c r="BN96" s="1135"/>
      <c r="BO96" s="1135"/>
      <c r="BP96" s="1135"/>
      <c r="BQ96" s="1135"/>
      <c r="BR96" s="1135"/>
      <c r="BS96" s="1135"/>
      <c r="BT96" s="1135"/>
      <c r="BU96" s="1135"/>
      <c r="BV96" s="1135"/>
      <c r="BW96" s="1135"/>
      <c r="BX96" s="1135"/>
      <c r="BY96" s="1135"/>
      <c r="BZ96" s="1135"/>
      <c r="CA96" s="1135"/>
      <c r="CB96" s="1135"/>
      <c r="CC96" s="1122"/>
      <c r="CD96" s="1122"/>
      <c r="CE96" s="1122"/>
      <c r="CF96" s="1122"/>
      <c r="CG96" s="1123"/>
      <c r="CH96" s="1126"/>
      <c r="CI96" s="1127"/>
    </row>
    <row r="97" spans="1:87" ht="6" customHeight="1">
      <c r="A97" s="1163"/>
      <c r="B97" s="1164"/>
      <c r="C97" s="1164"/>
      <c r="D97" s="1165"/>
      <c r="E97" s="1108"/>
      <c r="F97" s="1109"/>
      <c r="G97" s="1110"/>
      <c r="H97" s="1139" t="s">
        <v>406</v>
      </c>
      <c r="I97" s="1140"/>
      <c r="J97" s="1140"/>
      <c r="K97" s="1140"/>
      <c r="L97" s="1140"/>
      <c r="M97" s="1140"/>
      <c r="N97" s="1140"/>
      <c r="O97" s="1140"/>
      <c r="P97" s="1140"/>
      <c r="Q97" s="1140"/>
      <c r="R97" s="1140"/>
      <c r="S97" s="1140"/>
      <c r="T97" s="1140"/>
      <c r="U97" s="1140"/>
      <c r="V97" s="1140"/>
      <c r="W97" s="1140"/>
      <c r="X97" s="1140"/>
      <c r="Y97" s="1140"/>
      <c r="Z97" s="1140"/>
      <c r="AA97" s="1140"/>
      <c r="AB97" s="1140"/>
      <c r="AC97" s="1140"/>
      <c r="AD97" s="1140"/>
      <c r="AE97" s="1140"/>
      <c r="AF97" s="1140"/>
      <c r="AG97" s="1140"/>
      <c r="AH97" s="1140"/>
      <c r="AI97" s="1140"/>
      <c r="AJ97" s="1140"/>
      <c r="AK97" s="1140"/>
      <c r="AL97" s="1140"/>
      <c r="AM97" s="1140"/>
      <c r="AN97" s="1140"/>
      <c r="AO97" s="1140"/>
      <c r="AP97" s="1140"/>
      <c r="AQ97" s="1140"/>
      <c r="AR97" s="1140"/>
      <c r="AS97" s="1140"/>
      <c r="AT97" s="1140"/>
      <c r="AU97" s="1140"/>
      <c r="AV97" s="1140"/>
      <c r="AW97" s="1140"/>
      <c r="AX97" s="1140"/>
      <c r="AY97" s="1140"/>
      <c r="AZ97" s="1140"/>
      <c r="BA97" s="1140"/>
      <c r="BB97" s="1140"/>
      <c r="BC97" s="1140"/>
      <c r="BD97" s="1140"/>
      <c r="BE97" s="1140"/>
      <c r="BF97" s="1140"/>
      <c r="BG97" s="1140"/>
      <c r="BH97" s="1140"/>
      <c r="BI97" s="1140"/>
      <c r="BJ97" s="1140"/>
      <c r="BK97" s="1140"/>
      <c r="BL97" s="1140"/>
      <c r="BM97" s="1140"/>
      <c r="BN97" s="1140"/>
      <c r="BO97" s="1140"/>
      <c r="BP97" s="1140"/>
      <c r="BQ97" s="1140"/>
      <c r="BR97" s="1140"/>
      <c r="BS97" s="1140"/>
      <c r="BT97" s="1140"/>
      <c r="BU97" s="1140"/>
      <c r="BV97" s="1140"/>
      <c r="BW97" s="1140"/>
      <c r="BX97" s="1140"/>
      <c r="BY97" s="1140"/>
      <c r="BZ97" s="1140"/>
      <c r="CA97" s="1140"/>
      <c r="CB97" s="1141"/>
      <c r="CC97" s="1093"/>
      <c r="CD97" s="1093"/>
      <c r="CE97" s="1093"/>
      <c r="CF97" s="1093"/>
      <c r="CG97" s="1094"/>
      <c r="CH97" s="1099" t="s">
        <v>229</v>
      </c>
      <c r="CI97" s="1100"/>
    </row>
    <row r="98" spans="1:87" ht="6" customHeight="1">
      <c r="A98" s="1163"/>
      <c r="B98" s="1164"/>
      <c r="C98" s="1164"/>
      <c r="D98" s="1165"/>
      <c r="E98" s="1108"/>
      <c r="F98" s="1109"/>
      <c r="G98" s="1110"/>
      <c r="H98" s="1142"/>
      <c r="I98" s="1143"/>
      <c r="J98" s="1143"/>
      <c r="K98" s="1143"/>
      <c r="L98" s="1143"/>
      <c r="M98" s="1143"/>
      <c r="N98" s="1143"/>
      <c r="O98" s="1143"/>
      <c r="P98" s="1143"/>
      <c r="Q98" s="1143"/>
      <c r="R98" s="1143"/>
      <c r="S98" s="1143"/>
      <c r="T98" s="1143"/>
      <c r="U98" s="1143"/>
      <c r="V98" s="1143"/>
      <c r="W98" s="1143"/>
      <c r="X98" s="1143"/>
      <c r="Y98" s="1143"/>
      <c r="Z98" s="1143"/>
      <c r="AA98" s="1143"/>
      <c r="AB98" s="1143"/>
      <c r="AC98" s="1143"/>
      <c r="AD98" s="1143"/>
      <c r="AE98" s="1143"/>
      <c r="AF98" s="1143"/>
      <c r="AG98" s="1143"/>
      <c r="AH98" s="1143"/>
      <c r="AI98" s="1143"/>
      <c r="AJ98" s="1143"/>
      <c r="AK98" s="1143"/>
      <c r="AL98" s="1143"/>
      <c r="AM98" s="1143"/>
      <c r="AN98" s="1143"/>
      <c r="AO98" s="1143"/>
      <c r="AP98" s="1143"/>
      <c r="AQ98" s="1143"/>
      <c r="AR98" s="1143"/>
      <c r="AS98" s="1143"/>
      <c r="AT98" s="1143"/>
      <c r="AU98" s="1143"/>
      <c r="AV98" s="1143"/>
      <c r="AW98" s="1143"/>
      <c r="AX98" s="1143"/>
      <c r="AY98" s="1143"/>
      <c r="AZ98" s="1143"/>
      <c r="BA98" s="1143"/>
      <c r="BB98" s="1143"/>
      <c r="BC98" s="1143"/>
      <c r="BD98" s="1143"/>
      <c r="BE98" s="1143"/>
      <c r="BF98" s="1143"/>
      <c r="BG98" s="1143"/>
      <c r="BH98" s="1143"/>
      <c r="BI98" s="1143"/>
      <c r="BJ98" s="1143"/>
      <c r="BK98" s="1143"/>
      <c r="BL98" s="1143"/>
      <c r="BM98" s="1143"/>
      <c r="BN98" s="1143"/>
      <c r="BO98" s="1143"/>
      <c r="BP98" s="1143"/>
      <c r="BQ98" s="1143"/>
      <c r="BR98" s="1143"/>
      <c r="BS98" s="1143"/>
      <c r="BT98" s="1143"/>
      <c r="BU98" s="1143"/>
      <c r="BV98" s="1143"/>
      <c r="BW98" s="1143"/>
      <c r="BX98" s="1143"/>
      <c r="BY98" s="1143"/>
      <c r="BZ98" s="1143"/>
      <c r="CA98" s="1143"/>
      <c r="CB98" s="1144"/>
      <c r="CC98" s="1095"/>
      <c r="CD98" s="1095"/>
      <c r="CE98" s="1095"/>
      <c r="CF98" s="1095"/>
      <c r="CG98" s="1096"/>
      <c r="CH98" s="1101"/>
      <c r="CI98" s="1102"/>
    </row>
    <row r="99" spans="1:87" ht="6" customHeight="1">
      <c r="A99" s="1163"/>
      <c r="B99" s="1164"/>
      <c r="C99" s="1164"/>
      <c r="D99" s="1165"/>
      <c r="E99" s="1111"/>
      <c r="F99" s="1112"/>
      <c r="G99" s="1113"/>
      <c r="H99" s="1145"/>
      <c r="I99" s="1146"/>
      <c r="J99" s="1146"/>
      <c r="K99" s="1146"/>
      <c r="L99" s="1146"/>
      <c r="M99" s="1146"/>
      <c r="N99" s="1146"/>
      <c r="O99" s="1146"/>
      <c r="P99" s="1146"/>
      <c r="Q99" s="1146"/>
      <c r="R99" s="1146"/>
      <c r="S99" s="1146"/>
      <c r="T99" s="1146"/>
      <c r="U99" s="1146"/>
      <c r="V99" s="1146"/>
      <c r="W99" s="1146"/>
      <c r="X99" s="1146"/>
      <c r="Y99" s="1146"/>
      <c r="Z99" s="1146"/>
      <c r="AA99" s="1146"/>
      <c r="AB99" s="1146"/>
      <c r="AC99" s="1146"/>
      <c r="AD99" s="1146"/>
      <c r="AE99" s="1146"/>
      <c r="AF99" s="1146"/>
      <c r="AG99" s="1146"/>
      <c r="AH99" s="1146"/>
      <c r="AI99" s="1146"/>
      <c r="AJ99" s="1146"/>
      <c r="AK99" s="1146"/>
      <c r="AL99" s="1146"/>
      <c r="AM99" s="1146"/>
      <c r="AN99" s="1146"/>
      <c r="AO99" s="1146"/>
      <c r="AP99" s="1146"/>
      <c r="AQ99" s="1146"/>
      <c r="AR99" s="1146"/>
      <c r="AS99" s="1146"/>
      <c r="AT99" s="1146"/>
      <c r="AU99" s="1146"/>
      <c r="AV99" s="1146"/>
      <c r="AW99" s="1146"/>
      <c r="AX99" s="1146"/>
      <c r="AY99" s="1146"/>
      <c r="AZ99" s="1146"/>
      <c r="BA99" s="1146"/>
      <c r="BB99" s="1146"/>
      <c r="BC99" s="1146"/>
      <c r="BD99" s="1146"/>
      <c r="BE99" s="1146"/>
      <c r="BF99" s="1146"/>
      <c r="BG99" s="1146"/>
      <c r="BH99" s="1146"/>
      <c r="BI99" s="1146"/>
      <c r="BJ99" s="1146"/>
      <c r="BK99" s="1146"/>
      <c r="BL99" s="1146"/>
      <c r="BM99" s="1146"/>
      <c r="BN99" s="1146"/>
      <c r="BO99" s="1146"/>
      <c r="BP99" s="1146"/>
      <c r="BQ99" s="1146"/>
      <c r="BR99" s="1146"/>
      <c r="BS99" s="1146"/>
      <c r="BT99" s="1146"/>
      <c r="BU99" s="1146"/>
      <c r="BV99" s="1146"/>
      <c r="BW99" s="1146"/>
      <c r="BX99" s="1146"/>
      <c r="BY99" s="1146"/>
      <c r="BZ99" s="1146"/>
      <c r="CA99" s="1146"/>
      <c r="CB99" s="1147"/>
      <c r="CC99" s="1097"/>
      <c r="CD99" s="1097"/>
      <c r="CE99" s="1097"/>
      <c r="CF99" s="1097"/>
      <c r="CG99" s="1098"/>
      <c r="CH99" s="1103"/>
      <c r="CI99" s="1104"/>
    </row>
    <row r="100" spans="1:87" ht="6" customHeight="1">
      <c r="A100" s="1163"/>
      <c r="B100" s="1164"/>
      <c r="C100" s="1164"/>
      <c r="D100" s="1165"/>
      <c r="E100" s="1130" t="s">
        <v>359</v>
      </c>
      <c r="F100" s="1130"/>
      <c r="G100" s="1130"/>
      <c r="H100" s="1133"/>
      <c r="I100" s="1133"/>
      <c r="J100" s="1133"/>
      <c r="K100" s="1133"/>
      <c r="L100" s="1133"/>
      <c r="M100" s="1133"/>
      <c r="N100" s="1133"/>
      <c r="O100" s="1133"/>
      <c r="P100" s="1133"/>
      <c r="Q100" s="1133"/>
      <c r="R100" s="1133"/>
      <c r="S100" s="1133"/>
      <c r="T100" s="1133"/>
      <c r="U100" s="1133"/>
      <c r="V100" s="1133"/>
      <c r="W100" s="1133"/>
      <c r="X100" s="1133"/>
      <c r="Y100" s="1134"/>
      <c r="Z100" s="1134"/>
      <c r="AA100" s="1134"/>
      <c r="AB100" s="1134"/>
      <c r="AC100" s="1134"/>
      <c r="AD100" s="1134"/>
      <c r="AE100" s="1134"/>
      <c r="AF100" s="1134"/>
      <c r="AG100" s="1134"/>
      <c r="AH100" s="1134"/>
      <c r="AI100" s="1134"/>
      <c r="AJ100" s="1134"/>
      <c r="AK100" s="1134"/>
      <c r="AL100" s="1134"/>
      <c r="AM100" s="1134"/>
      <c r="AN100" s="1134"/>
      <c r="AO100" s="1134"/>
      <c r="AP100" s="1134"/>
      <c r="AQ100" s="1134"/>
      <c r="AR100" s="1134"/>
      <c r="AS100" s="1134"/>
      <c r="AT100" s="1134"/>
      <c r="AU100" s="1134"/>
      <c r="AV100" s="1134"/>
      <c r="AW100" s="1134"/>
      <c r="AX100" s="1134"/>
      <c r="AY100" s="1134"/>
      <c r="AZ100" s="1134"/>
      <c r="BA100" s="1134"/>
      <c r="BB100" s="1134"/>
      <c r="BC100" s="1134"/>
      <c r="BD100" s="1134"/>
      <c r="BE100" s="1134"/>
      <c r="BF100" s="1134"/>
      <c r="BG100" s="1134"/>
      <c r="BH100" s="1134"/>
      <c r="BI100" s="1134"/>
      <c r="BJ100" s="1134"/>
      <c r="BK100" s="1134"/>
      <c r="BL100" s="1134"/>
      <c r="BM100" s="1134"/>
      <c r="BN100" s="1134"/>
      <c r="BO100" s="1134"/>
      <c r="BP100" s="1134"/>
      <c r="BQ100" s="1134"/>
      <c r="BR100" s="1134"/>
      <c r="BS100" s="1134"/>
      <c r="BT100" s="1134"/>
      <c r="BU100" s="1134"/>
      <c r="BV100" s="1134"/>
      <c r="BW100" s="1134"/>
      <c r="BX100" s="1134"/>
      <c r="BY100" s="1134"/>
      <c r="BZ100" s="1134"/>
      <c r="CA100" s="1134"/>
      <c r="CB100" s="1134"/>
      <c r="CC100" s="1133"/>
      <c r="CD100" s="1133"/>
      <c r="CE100" s="1133"/>
      <c r="CF100" s="1133"/>
      <c r="CG100" s="1136"/>
      <c r="CH100" s="1137" t="s">
        <v>229</v>
      </c>
      <c r="CI100" s="1138"/>
    </row>
    <row r="101" spans="1:87" ht="6" customHeight="1">
      <c r="A101" s="1163"/>
      <c r="B101" s="1164"/>
      <c r="C101" s="1164"/>
      <c r="D101" s="1165"/>
      <c r="E101" s="1131"/>
      <c r="F101" s="1131"/>
      <c r="G101" s="1131"/>
      <c r="H101" s="1122"/>
      <c r="I101" s="1122"/>
      <c r="J101" s="1122"/>
      <c r="K101" s="1122"/>
      <c r="L101" s="1122"/>
      <c r="M101" s="1122"/>
      <c r="N101" s="1122"/>
      <c r="O101" s="1122"/>
      <c r="P101" s="1122"/>
      <c r="Q101" s="1122"/>
      <c r="R101" s="1122"/>
      <c r="S101" s="1122"/>
      <c r="T101" s="1122"/>
      <c r="U101" s="1122"/>
      <c r="V101" s="1122"/>
      <c r="W101" s="1122"/>
      <c r="X101" s="1122"/>
      <c r="Y101" s="1135"/>
      <c r="Z101" s="1135"/>
      <c r="AA101" s="1135"/>
      <c r="AB101" s="1135"/>
      <c r="AC101" s="1135"/>
      <c r="AD101" s="1135"/>
      <c r="AE101" s="1135"/>
      <c r="AF101" s="1135"/>
      <c r="AG101" s="1135"/>
      <c r="AH101" s="1135"/>
      <c r="AI101" s="1135"/>
      <c r="AJ101" s="1135"/>
      <c r="AK101" s="1135"/>
      <c r="AL101" s="1135"/>
      <c r="AM101" s="1135"/>
      <c r="AN101" s="1135"/>
      <c r="AO101" s="1135"/>
      <c r="AP101" s="1135"/>
      <c r="AQ101" s="1135"/>
      <c r="AR101" s="1135"/>
      <c r="AS101" s="1135"/>
      <c r="AT101" s="1135"/>
      <c r="AU101" s="1135"/>
      <c r="AV101" s="1135"/>
      <c r="AW101" s="1135"/>
      <c r="AX101" s="1135"/>
      <c r="AY101" s="1135"/>
      <c r="AZ101" s="1135"/>
      <c r="BA101" s="1135"/>
      <c r="BB101" s="1135"/>
      <c r="BC101" s="1135"/>
      <c r="BD101" s="1135"/>
      <c r="BE101" s="1135"/>
      <c r="BF101" s="1135"/>
      <c r="BG101" s="1135"/>
      <c r="BH101" s="1135"/>
      <c r="BI101" s="1135"/>
      <c r="BJ101" s="1135"/>
      <c r="BK101" s="1135"/>
      <c r="BL101" s="1135"/>
      <c r="BM101" s="1135"/>
      <c r="BN101" s="1135"/>
      <c r="BO101" s="1135"/>
      <c r="BP101" s="1135"/>
      <c r="BQ101" s="1135"/>
      <c r="BR101" s="1135"/>
      <c r="BS101" s="1135"/>
      <c r="BT101" s="1135"/>
      <c r="BU101" s="1135"/>
      <c r="BV101" s="1135"/>
      <c r="BW101" s="1135"/>
      <c r="BX101" s="1135"/>
      <c r="BY101" s="1135"/>
      <c r="BZ101" s="1135"/>
      <c r="CA101" s="1135"/>
      <c r="CB101" s="1135"/>
      <c r="CC101" s="1122"/>
      <c r="CD101" s="1122"/>
      <c r="CE101" s="1122"/>
      <c r="CF101" s="1122"/>
      <c r="CG101" s="1123"/>
      <c r="CH101" s="1126"/>
      <c r="CI101" s="1127"/>
    </row>
    <row r="102" spans="1:87" ht="6" customHeight="1">
      <c r="A102" s="1163"/>
      <c r="B102" s="1164"/>
      <c r="C102" s="1164"/>
      <c r="D102" s="1165"/>
      <c r="E102" s="1131"/>
      <c r="F102" s="1131"/>
      <c r="G102" s="1131"/>
      <c r="H102" s="1122"/>
      <c r="I102" s="1122"/>
      <c r="J102" s="1122"/>
      <c r="K102" s="1122"/>
      <c r="L102" s="1122"/>
      <c r="M102" s="1122"/>
      <c r="N102" s="1122"/>
      <c r="O102" s="1122"/>
      <c r="P102" s="1122"/>
      <c r="Q102" s="1122"/>
      <c r="R102" s="1122"/>
      <c r="S102" s="1122"/>
      <c r="T102" s="1122"/>
      <c r="U102" s="1122"/>
      <c r="V102" s="1122"/>
      <c r="W102" s="1122"/>
      <c r="X102" s="1122"/>
      <c r="Y102" s="1135"/>
      <c r="Z102" s="1135"/>
      <c r="AA102" s="1135"/>
      <c r="AB102" s="1135"/>
      <c r="AC102" s="1135"/>
      <c r="AD102" s="1135"/>
      <c r="AE102" s="1135"/>
      <c r="AF102" s="1135"/>
      <c r="AG102" s="1135"/>
      <c r="AH102" s="1135"/>
      <c r="AI102" s="1135"/>
      <c r="AJ102" s="1135"/>
      <c r="AK102" s="1135"/>
      <c r="AL102" s="1135"/>
      <c r="AM102" s="1135"/>
      <c r="AN102" s="1135"/>
      <c r="AO102" s="1135"/>
      <c r="AP102" s="1135"/>
      <c r="AQ102" s="1135"/>
      <c r="AR102" s="1135"/>
      <c r="AS102" s="1135"/>
      <c r="AT102" s="1135"/>
      <c r="AU102" s="1135"/>
      <c r="AV102" s="1135"/>
      <c r="AW102" s="1135"/>
      <c r="AX102" s="1135"/>
      <c r="AY102" s="1135"/>
      <c r="AZ102" s="1135"/>
      <c r="BA102" s="1135"/>
      <c r="BB102" s="1135"/>
      <c r="BC102" s="1135"/>
      <c r="BD102" s="1135"/>
      <c r="BE102" s="1135"/>
      <c r="BF102" s="1135"/>
      <c r="BG102" s="1135"/>
      <c r="BH102" s="1135"/>
      <c r="BI102" s="1135"/>
      <c r="BJ102" s="1135"/>
      <c r="BK102" s="1135"/>
      <c r="BL102" s="1135"/>
      <c r="BM102" s="1135"/>
      <c r="BN102" s="1135"/>
      <c r="BO102" s="1135"/>
      <c r="BP102" s="1135"/>
      <c r="BQ102" s="1135"/>
      <c r="BR102" s="1135"/>
      <c r="BS102" s="1135"/>
      <c r="BT102" s="1135"/>
      <c r="BU102" s="1135"/>
      <c r="BV102" s="1135"/>
      <c r="BW102" s="1135"/>
      <c r="BX102" s="1135"/>
      <c r="BY102" s="1135"/>
      <c r="BZ102" s="1135"/>
      <c r="CA102" s="1135"/>
      <c r="CB102" s="1135"/>
      <c r="CC102" s="1122"/>
      <c r="CD102" s="1122"/>
      <c r="CE102" s="1122"/>
      <c r="CF102" s="1122"/>
      <c r="CG102" s="1123"/>
      <c r="CH102" s="1126"/>
      <c r="CI102" s="1127"/>
    </row>
    <row r="103" spans="1:87" ht="6" customHeight="1">
      <c r="A103" s="1163"/>
      <c r="B103" s="1164"/>
      <c r="C103" s="1164"/>
      <c r="D103" s="1165"/>
      <c r="E103" s="1131"/>
      <c r="F103" s="1131"/>
      <c r="G103" s="1131"/>
      <c r="H103" s="1122"/>
      <c r="I103" s="1122"/>
      <c r="J103" s="1122"/>
      <c r="K103" s="1122"/>
      <c r="L103" s="1122"/>
      <c r="M103" s="1122"/>
      <c r="N103" s="1122"/>
      <c r="O103" s="1122"/>
      <c r="P103" s="1122"/>
      <c r="Q103" s="1122"/>
      <c r="R103" s="1122"/>
      <c r="S103" s="1122"/>
      <c r="T103" s="1122"/>
      <c r="U103" s="1122"/>
      <c r="V103" s="1122"/>
      <c r="W103" s="1122"/>
      <c r="X103" s="1122"/>
      <c r="Y103" s="1135"/>
      <c r="Z103" s="1135"/>
      <c r="AA103" s="1135"/>
      <c r="AB103" s="1135"/>
      <c r="AC103" s="1135"/>
      <c r="AD103" s="1135"/>
      <c r="AE103" s="1135"/>
      <c r="AF103" s="1135"/>
      <c r="AG103" s="1135"/>
      <c r="AH103" s="1135"/>
      <c r="AI103" s="1135"/>
      <c r="AJ103" s="1135"/>
      <c r="AK103" s="1135"/>
      <c r="AL103" s="1135"/>
      <c r="AM103" s="1135"/>
      <c r="AN103" s="1135"/>
      <c r="AO103" s="1135"/>
      <c r="AP103" s="1135"/>
      <c r="AQ103" s="1135"/>
      <c r="AR103" s="1135"/>
      <c r="AS103" s="1135"/>
      <c r="AT103" s="1135"/>
      <c r="AU103" s="1135"/>
      <c r="AV103" s="1135"/>
      <c r="AW103" s="1135"/>
      <c r="AX103" s="1135"/>
      <c r="AY103" s="1135"/>
      <c r="AZ103" s="1135"/>
      <c r="BA103" s="1135"/>
      <c r="BB103" s="1135"/>
      <c r="BC103" s="1135"/>
      <c r="BD103" s="1135"/>
      <c r="BE103" s="1135"/>
      <c r="BF103" s="1135"/>
      <c r="BG103" s="1135"/>
      <c r="BH103" s="1135"/>
      <c r="BI103" s="1135"/>
      <c r="BJ103" s="1135"/>
      <c r="BK103" s="1135"/>
      <c r="BL103" s="1135"/>
      <c r="BM103" s="1135"/>
      <c r="BN103" s="1135"/>
      <c r="BO103" s="1135"/>
      <c r="BP103" s="1135"/>
      <c r="BQ103" s="1135"/>
      <c r="BR103" s="1135"/>
      <c r="BS103" s="1135"/>
      <c r="BT103" s="1135"/>
      <c r="BU103" s="1135"/>
      <c r="BV103" s="1135"/>
      <c r="BW103" s="1135"/>
      <c r="BX103" s="1135"/>
      <c r="BY103" s="1135"/>
      <c r="BZ103" s="1135"/>
      <c r="CA103" s="1135"/>
      <c r="CB103" s="1135"/>
      <c r="CC103" s="1122"/>
      <c r="CD103" s="1122"/>
      <c r="CE103" s="1122"/>
      <c r="CF103" s="1122"/>
      <c r="CG103" s="1123"/>
      <c r="CH103" s="1126" t="s">
        <v>229</v>
      </c>
      <c r="CI103" s="1127"/>
    </row>
    <row r="104" spans="1:87" ht="6" customHeight="1">
      <c r="A104" s="1163"/>
      <c r="B104" s="1164"/>
      <c r="C104" s="1164"/>
      <c r="D104" s="1165"/>
      <c r="E104" s="1131"/>
      <c r="F104" s="1131"/>
      <c r="G104" s="1131"/>
      <c r="H104" s="1122"/>
      <c r="I104" s="1122"/>
      <c r="J104" s="1122"/>
      <c r="K104" s="1122"/>
      <c r="L104" s="1122"/>
      <c r="M104" s="1122"/>
      <c r="N104" s="1122"/>
      <c r="O104" s="1122"/>
      <c r="P104" s="1122"/>
      <c r="Q104" s="1122"/>
      <c r="R104" s="1122"/>
      <c r="S104" s="1122"/>
      <c r="T104" s="1122"/>
      <c r="U104" s="1122"/>
      <c r="V104" s="1122"/>
      <c r="W104" s="1122"/>
      <c r="X104" s="1122"/>
      <c r="Y104" s="1135"/>
      <c r="Z104" s="1135"/>
      <c r="AA104" s="1135"/>
      <c r="AB104" s="1135"/>
      <c r="AC104" s="1135"/>
      <c r="AD104" s="1135"/>
      <c r="AE104" s="1135"/>
      <c r="AF104" s="1135"/>
      <c r="AG104" s="1135"/>
      <c r="AH104" s="1135"/>
      <c r="AI104" s="1135"/>
      <c r="AJ104" s="1135"/>
      <c r="AK104" s="1135"/>
      <c r="AL104" s="1135"/>
      <c r="AM104" s="1135"/>
      <c r="AN104" s="1135"/>
      <c r="AO104" s="1135"/>
      <c r="AP104" s="1135"/>
      <c r="AQ104" s="1135"/>
      <c r="AR104" s="1135"/>
      <c r="AS104" s="1135"/>
      <c r="AT104" s="1135"/>
      <c r="AU104" s="1135"/>
      <c r="AV104" s="1135"/>
      <c r="AW104" s="1135"/>
      <c r="AX104" s="1135"/>
      <c r="AY104" s="1135"/>
      <c r="AZ104" s="1135"/>
      <c r="BA104" s="1135"/>
      <c r="BB104" s="1135"/>
      <c r="BC104" s="1135"/>
      <c r="BD104" s="1135"/>
      <c r="BE104" s="1135"/>
      <c r="BF104" s="1135"/>
      <c r="BG104" s="1135"/>
      <c r="BH104" s="1135"/>
      <c r="BI104" s="1135"/>
      <c r="BJ104" s="1135"/>
      <c r="BK104" s="1135"/>
      <c r="BL104" s="1135"/>
      <c r="BM104" s="1135"/>
      <c r="BN104" s="1135"/>
      <c r="BO104" s="1135"/>
      <c r="BP104" s="1135"/>
      <c r="BQ104" s="1135"/>
      <c r="BR104" s="1135"/>
      <c r="BS104" s="1135"/>
      <c r="BT104" s="1135"/>
      <c r="BU104" s="1135"/>
      <c r="BV104" s="1135"/>
      <c r="BW104" s="1135"/>
      <c r="BX104" s="1135"/>
      <c r="BY104" s="1135"/>
      <c r="BZ104" s="1135"/>
      <c r="CA104" s="1135"/>
      <c r="CB104" s="1135"/>
      <c r="CC104" s="1122"/>
      <c r="CD104" s="1122"/>
      <c r="CE104" s="1122"/>
      <c r="CF104" s="1122"/>
      <c r="CG104" s="1123"/>
      <c r="CH104" s="1126"/>
      <c r="CI104" s="1127"/>
    </row>
    <row r="105" spans="1:87" ht="6" customHeight="1">
      <c r="A105" s="1163"/>
      <c r="B105" s="1164"/>
      <c r="C105" s="1164"/>
      <c r="D105" s="1165"/>
      <c r="E105" s="1131"/>
      <c r="F105" s="1131"/>
      <c r="G105" s="1131"/>
      <c r="H105" s="1122"/>
      <c r="I105" s="1122"/>
      <c r="J105" s="1122"/>
      <c r="K105" s="1122"/>
      <c r="L105" s="1122"/>
      <c r="M105" s="1122"/>
      <c r="N105" s="1122"/>
      <c r="O105" s="1122"/>
      <c r="P105" s="1122"/>
      <c r="Q105" s="1122"/>
      <c r="R105" s="1122"/>
      <c r="S105" s="1122"/>
      <c r="T105" s="1122"/>
      <c r="U105" s="1122"/>
      <c r="V105" s="1122"/>
      <c r="W105" s="1122"/>
      <c r="X105" s="1122"/>
      <c r="Y105" s="1135"/>
      <c r="Z105" s="1135"/>
      <c r="AA105" s="1135"/>
      <c r="AB105" s="1135"/>
      <c r="AC105" s="1135"/>
      <c r="AD105" s="1135"/>
      <c r="AE105" s="1135"/>
      <c r="AF105" s="1135"/>
      <c r="AG105" s="1135"/>
      <c r="AH105" s="1135"/>
      <c r="AI105" s="1135"/>
      <c r="AJ105" s="1135"/>
      <c r="AK105" s="1135"/>
      <c r="AL105" s="1135"/>
      <c r="AM105" s="1135"/>
      <c r="AN105" s="1135"/>
      <c r="AO105" s="1135"/>
      <c r="AP105" s="1135"/>
      <c r="AQ105" s="1135"/>
      <c r="AR105" s="1135"/>
      <c r="AS105" s="1135"/>
      <c r="AT105" s="1135"/>
      <c r="AU105" s="1135"/>
      <c r="AV105" s="1135"/>
      <c r="AW105" s="1135"/>
      <c r="AX105" s="1135"/>
      <c r="AY105" s="1135"/>
      <c r="AZ105" s="1135"/>
      <c r="BA105" s="1135"/>
      <c r="BB105" s="1135"/>
      <c r="BC105" s="1135"/>
      <c r="BD105" s="1135"/>
      <c r="BE105" s="1135"/>
      <c r="BF105" s="1135"/>
      <c r="BG105" s="1135"/>
      <c r="BH105" s="1135"/>
      <c r="BI105" s="1135"/>
      <c r="BJ105" s="1135"/>
      <c r="BK105" s="1135"/>
      <c r="BL105" s="1135"/>
      <c r="BM105" s="1135"/>
      <c r="BN105" s="1135"/>
      <c r="BO105" s="1135"/>
      <c r="BP105" s="1135"/>
      <c r="BQ105" s="1135"/>
      <c r="BR105" s="1135"/>
      <c r="BS105" s="1135"/>
      <c r="BT105" s="1135"/>
      <c r="BU105" s="1135"/>
      <c r="BV105" s="1135"/>
      <c r="BW105" s="1135"/>
      <c r="BX105" s="1135"/>
      <c r="BY105" s="1135"/>
      <c r="BZ105" s="1135"/>
      <c r="CA105" s="1135"/>
      <c r="CB105" s="1135"/>
      <c r="CC105" s="1122"/>
      <c r="CD105" s="1122"/>
      <c r="CE105" s="1122"/>
      <c r="CF105" s="1122"/>
      <c r="CG105" s="1123"/>
      <c r="CH105" s="1126"/>
      <c r="CI105" s="1127"/>
    </row>
    <row r="106" spans="1:87" ht="6" customHeight="1">
      <c r="A106" s="1163"/>
      <c r="B106" s="1164"/>
      <c r="C106" s="1164"/>
      <c r="D106" s="1165"/>
      <c r="E106" s="1131"/>
      <c r="F106" s="1131"/>
      <c r="G106" s="1131"/>
      <c r="H106" s="1122"/>
      <c r="I106" s="1122"/>
      <c r="J106" s="1122"/>
      <c r="K106" s="1122"/>
      <c r="L106" s="1122"/>
      <c r="M106" s="1122"/>
      <c r="N106" s="1122"/>
      <c r="O106" s="1122"/>
      <c r="P106" s="1122"/>
      <c r="Q106" s="1122"/>
      <c r="R106" s="1122"/>
      <c r="S106" s="1122"/>
      <c r="T106" s="1122"/>
      <c r="U106" s="1122"/>
      <c r="V106" s="1122"/>
      <c r="W106" s="1122"/>
      <c r="X106" s="1122"/>
      <c r="Y106" s="1135"/>
      <c r="Z106" s="1135"/>
      <c r="AA106" s="1135"/>
      <c r="AB106" s="1135"/>
      <c r="AC106" s="1135"/>
      <c r="AD106" s="1135"/>
      <c r="AE106" s="1135"/>
      <c r="AF106" s="1135"/>
      <c r="AG106" s="1135"/>
      <c r="AH106" s="1135"/>
      <c r="AI106" s="1135"/>
      <c r="AJ106" s="1135"/>
      <c r="AK106" s="1135"/>
      <c r="AL106" s="1135"/>
      <c r="AM106" s="1135"/>
      <c r="AN106" s="1135"/>
      <c r="AO106" s="1135"/>
      <c r="AP106" s="1135"/>
      <c r="AQ106" s="1135"/>
      <c r="AR106" s="1135"/>
      <c r="AS106" s="1135"/>
      <c r="AT106" s="1135"/>
      <c r="AU106" s="1135"/>
      <c r="AV106" s="1135"/>
      <c r="AW106" s="1135"/>
      <c r="AX106" s="1135"/>
      <c r="AY106" s="1135"/>
      <c r="AZ106" s="1135"/>
      <c r="BA106" s="1135"/>
      <c r="BB106" s="1135"/>
      <c r="BC106" s="1135"/>
      <c r="BD106" s="1135"/>
      <c r="BE106" s="1135"/>
      <c r="BF106" s="1135"/>
      <c r="BG106" s="1135"/>
      <c r="BH106" s="1135"/>
      <c r="BI106" s="1135"/>
      <c r="BJ106" s="1135"/>
      <c r="BK106" s="1135"/>
      <c r="BL106" s="1135"/>
      <c r="BM106" s="1135"/>
      <c r="BN106" s="1135"/>
      <c r="BO106" s="1135"/>
      <c r="BP106" s="1135"/>
      <c r="BQ106" s="1135"/>
      <c r="BR106" s="1135"/>
      <c r="BS106" s="1135"/>
      <c r="BT106" s="1135"/>
      <c r="BU106" s="1135"/>
      <c r="BV106" s="1135"/>
      <c r="BW106" s="1135"/>
      <c r="BX106" s="1135"/>
      <c r="BY106" s="1135"/>
      <c r="BZ106" s="1135"/>
      <c r="CA106" s="1135"/>
      <c r="CB106" s="1135"/>
      <c r="CC106" s="1122"/>
      <c r="CD106" s="1122"/>
      <c r="CE106" s="1122"/>
      <c r="CF106" s="1122"/>
      <c r="CG106" s="1123"/>
      <c r="CH106" s="1126" t="s">
        <v>229</v>
      </c>
      <c r="CI106" s="1127"/>
    </row>
    <row r="107" spans="1:87" ht="6" customHeight="1">
      <c r="A107" s="1163"/>
      <c r="B107" s="1164"/>
      <c r="C107" s="1164"/>
      <c r="D107" s="1165"/>
      <c r="E107" s="1131"/>
      <c r="F107" s="1131"/>
      <c r="G107" s="1131"/>
      <c r="H107" s="1122"/>
      <c r="I107" s="1122"/>
      <c r="J107" s="1122"/>
      <c r="K107" s="1122"/>
      <c r="L107" s="1122"/>
      <c r="M107" s="1122"/>
      <c r="N107" s="1122"/>
      <c r="O107" s="1122"/>
      <c r="P107" s="1122"/>
      <c r="Q107" s="1122"/>
      <c r="R107" s="1122"/>
      <c r="S107" s="1122"/>
      <c r="T107" s="1122"/>
      <c r="U107" s="1122"/>
      <c r="V107" s="1122"/>
      <c r="W107" s="1122"/>
      <c r="X107" s="1122"/>
      <c r="Y107" s="1135"/>
      <c r="Z107" s="1135"/>
      <c r="AA107" s="1135"/>
      <c r="AB107" s="1135"/>
      <c r="AC107" s="1135"/>
      <c r="AD107" s="1135"/>
      <c r="AE107" s="1135"/>
      <c r="AF107" s="1135"/>
      <c r="AG107" s="1135"/>
      <c r="AH107" s="1135"/>
      <c r="AI107" s="1135"/>
      <c r="AJ107" s="1135"/>
      <c r="AK107" s="1135"/>
      <c r="AL107" s="1135"/>
      <c r="AM107" s="1135"/>
      <c r="AN107" s="1135"/>
      <c r="AO107" s="1135"/>
      <c r="AP107" s="1135"/>
      <c r="AQ107" s="1135"/>
      <c r="AR107" s="1135"/>
      <c r="AS107" s="1135"/>
      <c r="AT107" s="1135"/>
      <c r="AU107" s="1135"/>
      <c r="AV107" s="1135"/>
      <c r="AW107" s="1135"/>
      <c r="AX107" s="1135"/>
      <c r="AY107" s="1135"/>
      <c r="AZ107" s="1135"/>
      <c r="BA107" s="1135"/>
      <c r="BB107" s="1135"/>
      <c r="BC107" s="1135"/>
      <c r="BD107" s="1135"/>
      <c r="BE107" s="1135"/>
      <c r="BF107" s="1135"/>
      <c r="BG107" s="1135"/>
      <c r="BH107" s="1135"/>
      <c r="BI107" s="1135"/>
      <c r="BJ107" s="1135"/>
      <c r="BK107" s="1135"/>
      <c r="BL107" s="1135"/>
      <c r="BM107" s="1135"/>
      <c r="BN107" s="1135"/>
      <c r="BO107" s="1135"/>
      <c r="BP107" s="1135"/>
      <c r="BQ107" s="1135"/>
      <c r="BR107" s="1135"/>
      <c r="BS107" s="1135"/>
      <c r="BT107" s="1135"/>
      <c r="BU107" s="1135"/>
      <c r="BV107" s="1135"/>
      <c r="BW107" s="1135"/>
      <c r="BX107" s="1135"/>
      <c r="BY107" s="1135"/>
      <c r="BZ107" s="1135"/>
      <c r="CA107" s="1135"/>
      <c r="CB107" s="1135"/>
      <c r="CC107" s="1122"/>
      <c r="CD107" s="1122"/>
      <c r="CE107" s="1122"/>
      <c r="CF107" s="1122"/>
      <c r="CG107" s="1123"/>
      <c r="CH107" s="1126"/>
      <c r="CI107" s="1127"/>
    </row>
    <row r="108" spans="1:87" ht="6" customHeight="1">
      <c r="A108" s="1163"/>
      <c r="B108" s="1164"/>
      <c r="C108" s="1164"/>
      <c r="D108" s="1165"/>
      <c r="E108" s="1131"/>
      <c r="F108" s="1131"/>
      <c r="G108" s="1131"/>
      <c r="H108" s="1124"/>
      <c r="I108" s="1124"/>
      <c r="J108" s="1124"/>
      <c r="K108" s="1124"/>
      <c r="L108" s="1124"/>
      <c r="M108" s="1124"/>
      <c r="N108" s="1124"/>
      <c r="O108" s="1124"/>
      <c r="P108" s="1124"/>
      <c r="Q108" s="1124"/>
      <c r="R108" s="1124"/>
      <c r="S108" s="1124"/>
      <c r="T108" s="1124"/>
      <c r="U108" s="1124"/>
      <c r="V108" s="1124"/>
      <c r="W108" s="1124"/>
      <c r="X108" s="1124"/>
      <c r="Y108" s="1148"/>
      <c r="Z108" s="1148"/>
      <c r="AA108" s="1148"/>
      <c r="AB108" s="1148"/>
      <c r="AC108" s="1148"/>
      <c r="AD108" s="1148"/>
      <c r="AE108" s="1148"/>
      <c r="AF108" s="1148"/>
      <c r="AG108" s="1148"/>
      <c r="AH108" s="1148"/>
      <c r="AI108" s="1148"/>
      <c r="AJ108" s="1148"/>
      <c r="AK108" s="1148"/>
      <c r="AL108" s="1148"/>
      <c r="AM108" s="1148"/>
      <c r="AN108" s="1148"/>
      <c r="AO108" s="1148"/>
      <c r="AP108" s="1148"/>
      <c r="AQ108" s="1148"/>
      <c r="AR108" s="1148"/>
      <c r="AS108" s="1148"/>
      <c r="AT108" s="1148"/>
      <c r="AU108" s="1148"/>
      <c r="AV108" s="1148"/>
      <c r="AW108" s="1148"/>
      <c r="AX108" s="1148"/>
      <c r="AY108" s="1148"/>
      <c r="AZ108" s="1148"/>
      <c r="BA108" s="1148"/>
      <c r="BB108" s="1148"/>
      <c r="BC108" s="1148"/>
      <c r="BD108" s="1148"/>
      <c r="BE108" s="1148"/>
      <c r="BF108" s="1148"/>
      <c r="BG108" s="1148"/>
      <c r="BH108" s="1148"/>
      <c r="BI108" s="1148"/>
      <c r="BJ108" s="1148"/>
      <c r="BK108" s="1148"/>
      <c r="BL108" s="1148"/>
      <c r="BM108" s="1148"/>
      <c r="BN108" s="1148"/>
      <c r="BO108" s="1148"/>
      <c r="BP108" s="1148"/>
      <c r="BQ108" s="1148"/>
      <c r="BR108" s="1148"/>
      <c r="BS108" s="1148"/>
      <c r="BT108" s="1148"/>
      <c r="BU108" s="1148"/>
      <c r="BV108" s="1148"/>
      <c r="BW108" s="1148"/>
      <c r="BX108" s="1148"/>
      <c r="BY108" s="1148"/>
      <c r="BZ108" s="1148"/>
      <c r="CA108" s="1148"/>
      <c r="CB108" s="1148"/>
      <c r="CC108" s="1124"/>
      <c r="CD108" s="1124"/>
      <c r="CE108" s="1124"/>
      <c r="CF108" s="1124"/>
      <c r="CG108" s="1125"/>
      <c r="CH108" s="1128"/>
      <c r="CI108" s="1129"/>
    </row>
    <row r="109" spans="1:87" ht="6" customHeight="1">
      <c r="A109" s="1163"/>
      <c r="B109" s="1164"/>
      <c r="C109" s="1164"/>
      <c r="D109" s="1165"/>
      <c r="E109" s="1131"/>
      <c r="F109" s="1131"/>
      <c r="G109" s="1131"/>
      <c r="H109" s="1139" t="s">
        <v>406</v>
      </c>
      <c r="I109" s="1140"/>
      <c r="J109" s="1140"/>
      <c r="K109" s="1140"/>
      <c r="L109" s="1140"/>
      <c r="M109" s="1140"/>
      <c r="N109" s="1140"/>
      <c r="O109" s="1140"/>
      <c r="P109" s="1140"/>
      <c r="Q109" s="1140"/>
      <c r="R109" s="1140"/>
      <c r="S109" s="1140"/>
      <c r="T109" s="1140"/>
      <c r="U109" s="1140"/>
      <c r="V109" s="1140"/>
      <c r="W109" s="1140"/>
      <c r="X109" s="1140"/>
      <c r="Y109" s="1140"/>
      <c r="Z109" s="1140"/>
      <c r="AA109" s="1140"/>
      <c r="AB109" s="1140"/>
      <c r="AC109" s="1140"/>
      <c r="AD109" s="1140"/>
      <c r="AE109" s="1140"/>
      <c r="AF109" s="1140"/>
      <c r="AG109" s="1140"/>
      <c r="AH109" s="1140"/>
      <c r="AI109" s="1140"/>
      <c r="AJ109" s="1140"/>
      <c r="AK109" s="1140"/>
      <c r="AL109" s="1140"/>
      <c r="AM109" s="1140"/>
      <c r="AN109" s="1140"/>
      <c r="AO109" s="1140"/>
      <c r="AP109" s="1140"/>
      <c r="AQ109" s="1140"/>
      <c r="AR109" s="1140"/>
      <c r="AS109" s="1140"/>
      <c r="AT109" s="1140"/>
      <c r="AU109" s="1140"/>
      <c r="AV109" s="1140"/>
      <c r="AW109" s="1140"/>
      <c r="AX109" s="1140"/>
      <c r="AY109" s="1140"/>
      <c r="AZ109" s="1140"/>
      <c r="BA109" s="1140"/>
      <c r="BB109" s="1140"/>
      <c r="BC109" s="1140"/>
      <c r="BD109" s="1140"/>
      <c r="BE109" s="1140"/>
      <c r="BF109" s="1140"/>
      <c r="BG109" s="1140"/>
      <c r="BH109" s="1140"/>
      <c r="BI109" s="1140"/>
      <c r="BJ109" s="1140"/>
      <c r="BK109" s="1140"/>
      <c r="BL109" s="1140"/>
      <c r="BM109" s="1140"/>
      <c r="BN109" s="1140"/>
      <c r="BO109" s="1140"/>
      <c r="BP109" s="1140"/>
      <c r="BQ109" s="1140"/>
      <c r="BR109" s="1140"/>
      <c r="BS109" s="1140"/>
      <c r="BT109" s="1140"/>
      <c r="BU109" s="1140"/>
      <c r="BV109" s="1140"/>
      <c r="BW109" s="1140"/>
      <c r="BX109" s="1140"/>
      <c r="BY109" s="1140"/>
      <c r="BZ109" s="1140"/>
      <c r="CA109" s="1140"/>
      <c r="CB109" s="1141"/>
      <c r="CC109" s="1093"/>
      <c r="CD109" s="1093"/>
      <c r="CE109" s="1093"/>
      <c r="CF109" s="1093"/>
      <c r="CG109" s="1094"/>
      <c r="CH109" s="1099" t="s">
        <v>229</v>
      </c>
      <c r="CI109" s="1100"/>
    </row>
    <row r="110" spans="1:87" ht="6" customHeight="1">
      <c r="A110" s="1163"/>
      <c r="B110" s="1164"/>
      <c r="C110" s="1164"/>
      <c r="D110" s="1165"/>
      <c r="E110" s="1131"/>
      <c r="F110" s="1131"/>
      <c r="G110" s="1131"/>
      <c r="H110" s="1142"/>
      <c r="I110" s="1143"/>
      <c r="J110" s="1143"/>
      <c r="K110" s="1143"/>
      <c r="L110" s="1143"/>
      <c r="M110" s="1143"/>
      <c r="N110" s="1143"/>
      <c r="O110" s="1143"/>
      <c r="P110" s="1143"/>
      <c r="Q110" s="1143"/>
      <c r="R110" s="1143"/>
      <c r="S110" s="1143"/>
      <c r="T110" s="1143"/>
      <c r="U110" s="1143"/>
      <c r="V110" s="1143"/>
      <c r="W110" s="1143"/>
      <c r="X110" s="1143"/>
      <c r="Y110" s="1143"/>
      <c r="Z110" s="1143"/>
      <c r="AA110" s="1143"/>
      <c r="AB110" s="1143"/>
      <c r="AC110" s="1143"/>
      <c r="AD110" s="1143"/>
      <c r="AE110" s="1143"/>
      <c r="AF110" s="1143"/>
      <c r="AG110" s="1143"/>
      <c r="AH110" s="1143"/>
      <c r="AI110" s="1143"/>
      <c r="AJ110" s="1143"/>
      <c r="AK110" s="1143"/>
      <c r="AL110" s="1143"/>
      <c r="AM110" s="1143"/>
      <c r="AN110" s="1143"/>
      <c r="AO110" s="1143"/>
      <c r="AP110" s="1143"/>
      <c r="AQ110" s="1143"/>
      <c r="AR110" s="1143"/>
      <c r="AS110" s="1143"/>
      <c r="AT110" s="1143"/>
      <c r="AU110" s="1143"/>
      <c r="AV110" s="1143"/>
      <c r="AW110" s="1143"/>
      <c r="AX110" s="1143"/>
      <c r="AY110" s="1143"/>
      <c r="AZ110" s="1143"/>
      <c r="BA110" s="1143"/>
      <c r="BB110" s="1143"/>
      <c r="BC110" s="1143"/>
      <c r="BD110" s="1143"/>
      <c r="BE110" s="1143"/>
      <c r="BF110" s="1143"/>
      <c r="BG110" s="1143"/>
      <c r="BH110" s="1143"/>
      <c r="BI110" s="1143"/>
      <c r="BJ110" s="1143"/>
      <c r="BK110" s="1143"/>
      <c r="BL110" s="1143"/>
      <c r="BM110" s="1143"/>
      <c r="BN110" s="1143"/>
      <c r="BO110" s="1143"/>
      <c r="BP110" s="1143"/>
      <c r="BQ110" s="1143"/>
      <c r="BR110" s="1143"/>
      <c r="BS110" s="1143"/>
      <c r="BT110" s="1143"/>
      <c r="BU110" s="1143"/>
      <c r="BV110" s="1143"/>
      <c r="BW110" s="1143"/>
      <c r="BX110" s="1143"/>
      <c r="BY110" s="1143"/>
      <c r="BZ110" s="1143"/>
      <c r="CA110" s="1143"/>
      <c r="CB110" s="1144"/>
      <c r="CC110" s="1095"/>
      <c r="CD110" s="1095"/>
      <c r="CE110" s="1095"/>
      <c r="CF110" s="1095"/>
      <c r="CG110" s="1096"/>
      <c r="CH110" s="1101"/>
      <c r="CI110" s="1102"/>
    </row>
    <row r="111" spans="1:87" ht="6" customHeight="1">
      <c r="A111" s="1163"/>
      <c r="B111" s="1164"/>
      <c r="C111" s="1164"/>
      <c r="D111" s="1165"/>
      <c r="E111" s="1132"/>
      <c r="F111" s="1132"/>
      <c r="G111" s="1132"/>
      <c r="H111" s="1145"/>
      <c r="I111" s="1146"/>
      <c r="J111" s="1146"/>
      <c r="K111" s="1146"/>
      <c r="L111" s="1146"/>
      <c r="M111" s="1146"/>
      <c r="N111" s="1146"/>
      <c r="O111" s="1146"/>
      <c r="P111" s="1146"/>
      <c r="Q111" s="1146"/>
      <c r="R111" s="1146"/>
      <c r="S111" s="1146"/>
      <c r="T111" s="1146"/>
      <c r="U111" s="1146"/>
      <c r="V111" s="1146"/>
      <c r="W111" s="1146"/>
      <c r="X111" s="1146"/>
      <c r="Y111" s="1146"/>
      <c r="Z111" s="1146"/>
      <c r="AA111" s="1146"/>
      <c r="AB111" s="1146"/>
      <c r="AC111" s="1146"/>
      <c r="AD111" s="1146"/>
      <c r="AE111" s="1146"/>
      <c r="AF111" s="1146"/>
      <c r="AG111" s="1146"/>
      <c r="AH111" s="1146"/>
      <c r="AI111" s="1146"/>
      <c r="AJ111" s="1146"/>
      <c r="AK111" s="1146"/>
      <c r="AL111" s="1146"/>
      <c r="AM111" s="1146"/>
      <c r="AN111" s="1146"/>
      <c r="AO111" s="1146"/>
      <c r="AP111" s="1146"/>
      <c r="AQ111" s="1146"/>
      <c r="AR111" s="1146"/>
      <c r="AS111" s="1146"/>
      <c r="AT111" s="1146"/>
      <c r="AU111" s="1146"/>
      <c r="AV111" s="1146"/>
      <c r="AW111" s="1146"/>
      <c r="AX111" s="1146"/>
      <c r="AY111" s="1146"/>
      <c r="AZ111" s="1146"/>
      <c r="BA111" s="1146"/>
      <c r="BB111" s="1146"/>
      <c r="BC111" s="1146"/>
      <c r="BD111" s="1146"/>
      <c r="BE111" s="1146"/>
      <c r="BF111" s="1146"/>
      <c r="BG111" s="1146"/>
      <c r="BH111" s="1146"/>
      <c r="BI111" s="1146"/>
      <c r="BJ111" s="1146"/>
      <c r="BK111" s="1146"/>
      <c r="BL111" s="1146"/>
      <c r="BM111" s="1146"/>
      <c r="BN111" s="1146"/>
      <c r="BO111" s="1146"/>
      <c r="BP111" s="1146"/>
      <c r="BQ111" s="1146"/>
      <c r="BR111" s="1146"/>
      <c r="BS111" s="1146"/>
      <c r="BT111" s="1146"/>
      <c r="BU111" s="1146"/>
      <c r="BV111" s="1146"/>
      <c r="BW111" s="1146"/>
      <c r="BX111" s="1146"/>
      <c r="BY111" s="1146"/>
      <c r="BZ111" s="1146"/>
      <c r="CA111" s="1146"/>
      <c r="CB111" s="1147"/>
      <c r="CC111" s="1097"/>
      <c r="CD111" s="1097"/>
      <c r="CE111" s="1097"/>
      <c r="CF111" s="1097"/>
      <c r="CG111" s="1098"/>
      <c r="CH111" s="1103"/>
      <c r="CI111" s="1104"/>
    </row>
    <row r="112" spans="1:87" ht="6" customHeight="1">
      <c r="A112" s="1163"/>
      <c r="B112" s="1164"/>
      <c r="C112" s="1164"/>
      <c r="D112" s="1165"/>
      <c r="E112" s="1130" t="s">
        <v>233</v>
      </c>
      <c r="F112" s="1130"/>
      <c r="G112" s="1130"/>
      <c r="H112" s="1133"/>
      <c r="I112" s="1133"/>
      <c r="J112" s="1133"/>
      <c r="K112" s="1133"/>
      <c r="L112" s="1133"/>
      <c r="M112" s="1133"/>
      <c r="N112" s="1133"/>
      <c r="O112" s="1133"/>
      <c r="P112" s="1133"/>
      <c r="Q112" s="1133"/>
      <c r="R112" s="1133"/>
      <c r="S112" s="1133"/>
      <c r="T112" s="1133"/>
      <c r="U112" s="1133"/>
      <c r="V112" s="1133"/>
      <c r="W112" s="1133"/>
      <c r="X112" s="1133"/>
      <c r="Y112" s="1134"/>
      <c r="Z112" s="1134"/>
      <c r="AA112" s="1134"/>
      <c r="AB112" s="1134"/>
      <c r="AC112" s="1134"/>
      <c r="AD112" s="1134"/>
      <c r="AE112" s="1134"/>
      <c r="AF112" s="1134"/>
      <c r="AG112" s="1134"/>
      <c r="AH112" s="1134"/>
      <c r="AI112" s="1134"/>
      <c r="AJ112" s="1134"/>
      <c r="AK112" s="1134"/>
      <c r="AL112" s="1134"/>
      <c r="AM112" s="1134"/>
      <c r="AN112" s="1134"/>
      <c r="AO112" s="1134"/>
      <c r="AP112" s="1134"/>
      <c r="AQ112" s="1134"/>
      <c r="AR112" s="1134"/>
      <c r="AS112" s="1134"/>
      <c r="AT112" s="1134"/>
      <c r="AU112" s="1134"/>
      <c r="AV112" s="1134"/>
      <c r="AW112" s="1134"/>
      <c r="AX112" s="1134"/>
      <c r="AY112" s="1134"/>
      <c r="AZ112" s="1134"/>
      <c r="BA112" s="1134"/>
      <c r="BB112" s="1134"/>
      <c r="BC112" s="1134"/>
      <c r="BD112" s="1134"/>
      <c r="BE112" s="1134"/>
      <c r="BF112" s="1134"/>
      <c r="BG112" s="1134"/>
      <c r="BH112" s="1134"/>
      <c r="BI112" s="1134"/>
      <c r="BJ112" s="1134"/>
      <c r="BK112" s="1134"/>
      <c r="BL112" s="1134"/>
      <c r="BM112" s="1134"/>
      <c r="BN112" s="1134"/>
      <c r="BO112" s="1134"/>
      <c r="BP112" s="1134"/>
      <c r="BQ112" s="1134"/>
      <c r="BR112" s="1134"/>
      <c r="BS112" s="1134"/>
      <c r="BT112" s="1134"/>
      <c r="BU112" s="1134"/>
      <c r="BV112" s="1134"/>
      <c r="BW112" s="1134"/>
      <c r="BX112" s="1134"/>
      <c r="BY112" s="1134"/>
      <c r="BZ112" s="1134"/>
      <c r="CA112" s="1134"/>
      <c r="CB112" s="1134"/>
      <c r="CC112" s="1133"/>
      <c r="CD112" s="1133"/>
      <c r="CE112" s="1133"/>
      <c r="CF112" s="1133"/>
      <c r="CG112" s="1136"/>
      <c r="CH112" s="1137" t="s">
        <v>229</v>
      </c>
      <c r="CI112" s="1138"/>
    </row>
    <row r="113" spans="1:87" ht="6" customHeight="1">
      <c r="A113" s="1163"/>
      <c r="B113" s="1164"/>
      <c r="C113" s="1164"/>
      <c r="D113" s="1165"/>
      <c r="E113" s="1131"/>
      <c r="F113" s="1131"/>
      <c r="G113" s="1131"/>
      <c r="H113" s="1122"/>
      <c r="I113" s="1122"/>
      <c r="J113" s="1122"/>
      <c r="K113" s="1122"/>
      <c r="L113" s="1122"/>
      <c r="M113" s="1122"/>
      <c r="N113" s="1122"/>
      <c r="O113" s="1122"/>
      <c r="P113" s="1122"/>
      <c r="Q113" s="1122"/>
      <c r="R113" s="1122"/>
      <c r="S113" s="1122"/>
      <c r="T113" s="1122"/>
      <c r="U113" s="1122"/>
      <c r="V113" s="1122"/>
      <c r="W113" s="1122"/>
      <c r="X113" s="1122"/>
      <c r="Y113" s="1135"/>
      <c r="Z113" s="1135"/>
      <c r="AA113" s="1135"/>
      <c r="AB113" s="1135"/>
      <c r="AC113" s="1135"/>
      <c r="AD113" s="1135"/>
      <c r="AE113" s="1135"/>
      <c r="AF113" s="1135"/>
      <c r="AG113" s="1135"/>
      <c r="AH113" s="1135"/>
      <c r="AI113" s="1135"/>
      <c r="AJ113" s="1135"/>
      <c r="AK113" s="1135"/>
      <c r="AL113" s="1135"/>
      <c r="AM113" s="1135"/>
      <c r="AN113" s="1135"/>
      <c r="AO113" s="1135"/>
      <c r="AP113" s="1135"/>
      <c r="AQ113" s="1135"/>
      <c r="AR113" s="1135"/>
      <c r="AS113" s="1135"/>
      <c r="AT113" s="1135"/>
      <c r="AU113" s="1135"/>
      <c r="AV113" s="1135"/>
      <c r="AW113" s="1135"/>
      <c r="AX113" s="1135"/>
      <c r="AY113" s="1135"/>
      <c r="AZ113" s="1135"/>
      <c r="BA113" s="1135"/>
      <c r="BB113" s="1135"/>
      <c r="BC113" s="1135"/>
      <c r="BD113" s="1135"/>
      <c r="BE113" s="1135"/>
      <c r="BF113" s="1135"/>
      <c r="BG113" s="1135"/>
      <c r="BH113" s="1135"/>
      <c r="BI113" s="1135"/>
      <c r="BJ113" s="1135"/>
      <c r="BK113" s="1135"/>
      <c r="BL113" s="1135"/>
      <c r="BM113" s="1135"/>
      <c r="BN113" s="1135"/>
      <c r="BO113" s="1135"/>
      <c r="BP113" s="1135"/>
      <c r="BQ113" s="1135"/>
      <c r="BR113" s="1135"/>
      <c r="BS113" s="1135"/>
      <c r="BT113" s="1135"/>
      <c r="BU113" s="1135"/>
      <c r="BV113" s="1135"/>
      <c r="BW113" s="1135"/>
      <c r="BX113" s="1135"/>
      <c r="BY113" s="1135"/>
      <c r="BZ113" s="1135"/>
      <c r="CA113" s="1135"/>
      <c r="CB113" s="1135"/>
      <c r="CC113" s="1122"/>
      <c r="CD113" s="1122"/>
      <c r="CE113" s="1122"/>
      <c r="CF113" s="1122"/>
      <c r="CG113" s="1123"/>
      <c r="CH113" s="1126"/>
      <c r="CI113" s="1127"/>
    </row>
    <row r="114" spans="1:87" ht="6" customHeight="1">
      <c r="A114" s="1163"/>
      <c r="B114" s="1164"/>
      <c r="C114" s="1164"/>
      <c r="D114" s="1165"/>
      <c r="E114" s="1131"/>
      <c r="F114" s="1131"/>
      <c r="G114" s="1131"/>
      <c r="H114" s="1122"/>
      <c r="I114" s="1122"/>
      <c r="J114" s="1122"/>
      <c r="K114" s="1122"/>
      <c r="L114" s="1122"/>
      <c r="M114" s="1122"/>
      <c r="N114" s="1122"/>
      <c r="O114" s="1122"/>
      <c r="P114" s="1122"/>
      <c r="Q114" s="1122"/>
      <c r="R114" s="1122"/>
      <c r="S114" s="1122"/>
      <c r="T114" s="1122"/>
      <c r="U114" s="1122"/>
      <c r="V114" s="1122"/>
      <c r="W114" s="1122"/>
      <c r="X114" s="1122"/>
      <c r="Y114" s="1135"/>
      <c r="Z114" s="1135"/>
      <c r="AA114" s="1135"/>
      <c r="AB114" s="1135"/>
      <c r="AC114" s="1135"/>
      <c r="AD114" s="1135"/>
      <c r="AE114" s="1135"/>
      <c r="AF114" s="1135"/>
      <c r="AG114" s="1135"/>
      <c r="AH114" s="1135"/>
      <c r="AI114" s="1135"/>
      <c r="AJ114" s="1135"/>
      <c r="AK114" s="1135"/>
      <c r="AL114" s="1135"/>
      <c r="AM114" s="1135"/>
      <c r="AN114" s="1135"/>
      <c r="AO114" s="1135"/>
      <c r="AP114" s="1135"/>
      <c r="AQ114" s="1135"/>
      <c r="AR114" s="1135"/>
      <c r="AS114" s="1135"/>
      <c r="AT114" s="1135"/>
      <c r="AU114" s="1135"/>
      <c r="AV114" s="1135"/>
      <c r="AW114" s="1135"/>
      <c r="AX114" s="1135"/>
      <c r="AY114" s="1135"/>
      <c r="AZ114" s="1135"/>
      <c r="BA114" s="1135"/>
      <c r="BB114" s="1135"/>
      <c r="BC114" s="1135"/>
      <c r="BD114" s="1135"/>
      <c r="BE114" s="1135"/>
      <c r="BF114" s="1135"/>
      <c r="BG114" s="1135"/>
      <c r="BH114" s="1135"/>
      <c r="BI114" s="1135"/>
      <c r="BJ114" s="1135"/>
      <c r="BK114" s="1135"/>
      <c r="BL114" s="1135"/>
      <c r="BM114" s="1135"/>
      <c r="BN114" s="1135"/>
      <c r="BO114" s="1135"/>
      <c r="BP114" s="1135"/>
      <c r="BQ114" s="1135"/>
      <c r="BR114" s="1135"/>
      <c r="BS114" s="1135"/>
      <c r="BT114" s="1135"/>
      <c r="BU114" s="1135"/>
      <c r="BV114" s="1135"/>
      <c r="BW114" s="1135"/>
      <c r="BX114" s="1135"/>
      <c r="BY114" s="1135"/>
      <c r="BZ114" s="1135"/>
      <c r="CA114" s="1135"/>
      <c r="CB114" s="1135"/>
      <c r="CC114" s="1122"/>
      <c r="CD114" s="1122"/>
      <c r="CE114" s="1122"/>
      <c r="CF114" s="1122"/>
      <c r="CG114" s="1123"/>
      <c r="CH114" s="1126"/>
      <c r="CI114" s="1127"/>
    </row>
    <row r="115" spans="1:87" ht="6" customHeight="1">
      <c r="A115" s="1163"/>
      <c r="B115" s="1164"/>
      <c r="C115" s="1164"/>
      <c r="D115" s="1165"/>
      <c r="E115" s="1131"/>
      <c r="F115" s="1131"/>
      <c r="G115" s="1131"/>
      <c r="H115" s="1122"/>
      <c r="I115" s="1122"/>
      <c r="J115" s="1122"/>
      <c r="K115" s="1122"/>
      <c r="L115" s="1122"/>
      <c r="M115" s="1122"/>
      <c r="N115" s="1122"/>
      <c r="O115" s="1122"/>
      <c r="P115" s="1122"/>
      <c r="Q115" s="1122"/>
      <c r="R115" s="1122"/>
      <c r="S115" s="1122"/>
      <c r="T115" s="1122"/>
      <c r="U115" s="1122"/>
      <c r="V115" s="1122"/>
      <c r="W115" s="1122"/>
      <c r="X115" s="1122"/>
      <c r="Y115" s="1135"/>
      <c r="Z115" s="1135"/>
      <c r="AA115" s="1135"/>
      <c r="AB115" s="1135"/>
      <c r="AC115" s="1135"/>
      <c r="AD115" s="1135"/>
      <c r="AE115" s="1135"/>
      <c r="AF115" s="1135"/>
      <c r="AG115" s="1135"/>
      <c r="AH115" s="1135"/>
      <c r="AI115" s="1135"/>
      <c r="AJ115" s="1135"/>
      <c r="AK115" s="1135"/>
      <c r="AL115" s="1135"/>
      <c r="AM115" s="1135"/>
      <c r="AN115" s="1135"/>
      <c r="AO115" s="1135"/>
      <c r="AP115" s="1135"/>
      <c r="AQ115" s="1135"/>
      <c r="AR115" s="1135"/>
      <c r="AS115" s="1135"/>
      <c r="AT115" s="1135"/>
      <c r="AU115" s="1135"/>
      <c r="AV115" s="1135"/>
      <c r="AW115" s="1135"/>
      <c r="AX115" s="1135"/>
      <c r="AY115" s="1135"/>
      <c r="AZ115" s="1135"/>
      <c r="BA115" s="1135"/>
      <c r="BB115" s="1135"/>
      <c r="BC115" s="1135"/>
      <c r="BD115" s="1135"/>
      <c r="BE115" s="1135"/>
      <c r="BF115" s="1135"/>
      <c r="BG115" s="1135"/>
      <c r="BH115" s="1135"/>
      <c r="BI115" s="1135"/>
      <c r="BJ115" s="1135"/>
      <c r="BK115" s="1135"/>
      <c r="BL115" s="1135"/>
      <c r="BM115" s="1135"/>
      <c r="BN115" s="1135"/>
      <c r="BO115" s="1135"/>
      <c r="BP115" s="1135"/>
      <c r="BQ115" s="1135"/>
      <c r="BR115" s="1135"/>
      <c r="BS115" s="1135"/>
      <c r="BT115" s="1135"/>
      <c r="BU115" s="1135"/>
      <c r="BV115" s="1135"/>
      <c r="BW115" s="1135"/>
      <c r="BX115" s="1135"/>
      <c r="BY115" s="1135"/>
      <c r="BZ115" s="1135"/>
      <c r="CA115" s="1135"/>
      <c r="CB115" s="1135"/>
      <c r="CC115" s="1122"/>
      <c r="CD115" s="1122"/>
      <c r="CE115" s="1122"/>
      <c r="CF115" s="1122"/>
      <c r="CG115" s="1123"/>
      <c r="CH115" s="1126" t="s">
        <v>229</v>
      </c>
      <c r="CI115" s="1127"/>
    </row>
    <row r="116" spans="1:87" ht="6" customHeight="1">
      <c r="A116" s="1163"/>
      <c r="B116" s="1164"/>
      <c r="C116" s="1164"/>
      <c r="D116" s="1165"/>
      <c r="E116" s="1131"/>
      <c r="F116" s="1131"/>
      <c r="G116" s="1131"/>
      <c r="H116" s="1122"/>
      <c r="I116" s="1122"/>
      <c r="J116" s="1122"/>
      <c r="K116" s="1122"/>
      <c r="L116" s="1122"/>
      <c r="M116" s="1122"/>
      <c r="N116" s="1122"/>
      <c r="O116" s="1122"/>
      <c r="P116" s="1122"/>
      <c r="Q116" s="1122"/>
      <c r="R116" s="1122"/>
      <c r="S116" s="1122"/>
      <c r="T116" s="1122"/>
      <c r="U116" s="1122"/>
      <c r="V116" s="1122"/>
      <c r="W116" s="1122"/>
      <c r="X116" s="1122"/>
      <c r="Y116" s="1135"/>
      <c r="Z116" s="1135"/>
      <c r="AA116" s="1135"/>
      <c r="AB116" s="1135"/>
      <c r="AC116" s="1135"/>
      <c r="AD116" s="1135"/>
      <c r="AE116" s="1135"/>
      <c r="AF116" s="1135"/>
      <c r="AG116" s="1135"/>
      <c r="AH116" s="1135"/>
      <c r="AI116" s="1135"/>
      <c r="AJ116" s="1135"/>
      <c r="AK116" s="1135"/>
      <c r="AL116" s="1135"/>
      <c r="AM116" s="1135"/>
      <c r="AN116" s="1135"/>
      <c r="AO116" s="1135"/>
      <c r="AP116" s="1135"/>
      <c r="AQ116" s="1135"/>
      <c r="AR116" s="1135"/>
      <c r="AS116" s="1135"/>
      <c r="AT116" s="1135"/>
      <c r="AU116" s="1135"/>
      <c r="AV116" s="1135"/>
      <c r="AW116" s="1135"/>
      <c r="AX116" s="1135"/>
      <c r="AY116" s="1135"/>
      <c r="AZ116" s="1135"/>
      <c r="BA116" s="1135"/>
      <c r="BB116" s="1135"/>
      <c r="BC116" s="1135"/>
      <c r="BD116" s="1135"/>
      <c r="BE116" s="1135"/>
      <c r="BF116" s="1135"/>
      <c r="BG116" s="1135"/>
      <c r="BH116" s="1135"/>
      <c r="BI116" s="1135"/>
      <c r="BJ116" s="1135"/>
      <c r="BK116" s="1135"/>
      <c r="BL116" s="1135"/>
      <c r="BM116" s="1135"/>
      <c r="BN116" s="1135"/>
      <c r="BO116" s="1135"/>
      <c r="BP116" s="1135"/>
      <c r="BQ116" s="1135"/>
      <c r="BR116" s="1135"/>
      <c r="BS116" s="1135"/>
      <c r="BT116" s="1135"/>
      <c r="BU116" s="1135"/>
      <c r="BV116" s="1135"/>
      <c r="BW116" s="1135"/>
      <c r="BX116" s="1135"/>
      <c r="BY116" s="1135"/>
      <c r="BZ116" s="1135"/>
      <c r="CA116" s="1135"/>
      <c r="CB116" s="1135"/>
      <c r="CC116" s="1122"/>
      <c r="CD116" s="1122"/>
      <c r="CE116" s="1122"/>
      <c r="CF116" s="1122"/>
      <c r="CG116" s="1123"/>
      <c r="CH116" s="1126"/>
      <c r="CI116" s="1127"/>
    </row>
    <row r="117" spans="1:87" ht="6" customHeight="1">
      <c r="A117" s="1163"/>
      <c r="B117" s="1164"/>
      <c r="C117" s="1164"/>
      <c r="D117" s="1165"/>
      <c r="E117" s="1131"/>
      <c r="F117" s="1131"/>
      <c r="G117" s="1131"/>
      <c r="H117" s="1122"/>
      <c r="I117" s="1122"/>
      <c r="J117" s="1122"/>
      <c r="K117" s="1122"/>
      <c r="L117" s="1122"/>
      <c r="M117" s="1122"/>
      <c r="N117" s="1122"/>
      <c r="O117" s="1122"/>
      <c r="P117" s="1122"/>
      <c r="Q117" s="1122"/>
      <c r="R117" s="1122"/>
      <c r="S117" s="1122"/>
      <c r="T117" s="1122"/>
      <c r="U117" s="1122"/>
      <c r="V117" s="1122"/>
      <c r="W117" s="1122"/>
      <c r="X117" s="1122"/>
      <c r="Y117" s="1135"/>
      <c r="Z117" s="1135"/>
      <c r="AA117" s="1135"/>
      <c r="AB117" s="1135"/>
      <c r="AC117" s="1135"/>
      <c r="AD117" s="1135"/>
      <c r="AE117" s="1135"/>
      <c r="AF117" s="1135"/>
      <c r="AG117" s="1135"/>
      <c r="AH117" s="1135"/>
      <c r="AI117" s="1135"/>
      <c r="AJ117" s="1135"/>
      <c r="AK117" s="1135"/>
      <c r="AL117" s="1135"/>
      <c r="AM117" s="1135"/>
      <c r="AN117" s="1135"/>
      <c r="AO117" s="1135"/>
      <c r="AP117" s="1135"/>
      <c r="AQ117" s="1135"/>
      <c r="AR117" s="1135"/>
      <c r="AS117" s="1135"/>
      <c r="AT117" s="1135"/>
      <c r="AU117" s="1135"/>
      <c r="AV117" s="1135"/>
      <c r="AW117" s="1135"/>
      <c r="AX117" s="1135"/>
      <c r="AY117" s="1135"/>
      <c r="AZ117" s="1135"/>
      <c r="BA117" s="1135"/>
      <c r="BB117" s="1135"/>
      <c r="BC117" s="1135"/>
      <c r="BD117" s="1135"/>
      <c r="BE117" s="1135"/>
      <c r="BF117" s="1135"/>
      <c r="BG117" s="1135"/>
      <c r="BH117" s="1135"/>
      <c r="BI117" s="1135"/>
      <c r="BJ117" s="1135"/>
      <c r="BK117" s="1135"/>
      <c r="BL117" s="1135"/>
      <c r="BM117" s="1135"/>
      <c r="BN117" s="1135"/>
      <c r="BO117" s="1135"/>
      <c r="BP117" s="1135"/>
      <c r="BQ117" s="1135"/>
      <c r="BR117" s="1135"/>
      <c r="BS117" s="1135"/>
      <c r="BT117" s="1135"/>
      <c r="BU117" s="1135"/>
      <c r="BV117" s="1135"/>
      <c r="BW117" s="1135"/>
      <c r="BX117" s="1135"/>
      <c r="BY117" s="1135"/>
      <c r="BZ117" s="1135"/>
      <c r="CA117" s="1135"/>
      <c r="CB117" s="1135"/>
      <c r="CC117" s="1122"/>
      <c r="CD117" s="1122"/>
      <c r="CE117" s="1122"/>
      <c r="CF117" s="1122"/>
      <c r="CG117" s="1123"/>
      <c r="CH117" s="1126"/>
      <c r="CI117" s="1127"/>
    </row>
    <row r="118" spans="1:87" ht="6" customHeight="1">
      <c r="A118" s="1163"/>
      <c r="B118" s="1164"/>
      <c r="C118" s="1164"/>
      <c r="D118" s="1165"/>
      <c r="E118" s="1131"/>
      <c r="F118" s="1131"/>
      <c r="G118" s="1131"/>
      <c r="H118" s="1139" t="s">
        <v>406</v>
      </c>
      <c r="I118" s="1140"/>
      <c r="J118" s="1140"/>
      <c r="K118" s="1140"/>
      <c r="L118" s="1140"/>
      <c r="M118" s="1140"/>
      <c r="N118" s="1140"/>
      <c r="O118" s="1140"/>
      <c r="P118" s="1140"/>
      <c r="Q118" s="1140"/>
      <c r="R118" s="1140"/>
      <c r="S118" s="1140"/>
      <c r="T118" s="1140"/>
      <c r="U118" s="1140"/>
      <c r="V118" s="1140"/>
      <c r="W118" s="1140"/>
      <c r="X118" s="1140"/>
      <c r="Y118" s="1140"/>
      <c r="Z118" s="1140"/>
      <c r="AA118" s="1140"/>
      <c r="AB118" s="1140"/>
      <c r="AC118" s="1140"/>
      <c r="AD118" s="1140"/>
      <c r="AE118" s="1140"/>
      <c r="AF118" s="1140"/>
      <c r="AG118" s="1140"/>
      <c r="AH118" s="1140"/>
      <c r="AI118" s="1140"/>
      <c r="AJ118" s="1140"/>
      <c r="AK118" s="1140"/>
      <c r="AL118" s="1140"/>
      <c r="AM118" s="1140"/>
      <c r="AN118" s="1140"/>
      <c r="AO118" s="1140"/>
      <c r="AP118" s="1140"/>
      <c r="AQ118" s="1140"/>
      <c r="AR118" s="1140"/>
      <c r="AS118" s="1140"/>
      <c r="AT118" s="1140"/>
      <c r="AU118" s="1140"/>
      <c r="AV118" s="1140"/>
      <c r="AW118" s="1140"/>
      <c r="AX118" s="1140"/>
      <c r="AY118" s="1140"/>
      <c r="AZ118" s="1140"/>
      <c r="BA118" s="1140"/>
      <c r="BB118" s="1140"/>
      <c r="BC118" s="1140"/>
      <c r="BD118" s="1140"/>
      <c r="BE118" s="1140"/>
      <c r="BF118" s="1140"/>
      <c r="BG118" s="1140"/>
      <c r="BH118" s="1140"/>
      <c r="BI118" s="1140"/>
      <c r="BJ118" s="1140"/>
      <c r="BK118" s="1140"/>
      <c r="BL118" s="1140"/>
      <c r="BM118" s="1140"/>
      <c r="BN118" s="1140"/>
      <c r="BO118" s="1140"/>
      <c r="BP118" s="1140"/>
      <c r="BQ118" s="1140"/>
      <c r="BR118" s="1140"/>
      <c r="BS118" s="1140"/>
      <c r="BT118" s="1140"/>
      <c r="BU118" s="1140"/>
      <c r="BV118" s="1140"/>
      <c r="BW118" s="1140"/>
      <c r="BX118" s="1140"/>
      <c r="BY118" s="1140"/>
      <c r="BZ118" s="1140"/>
      <c r="CA118" s="1140"/>
      <c r="CB118" s="1141"/>
      <c r="CC118" s="1093"/>
      <c r="CD118" s="1093"/>
      <c r="CE118" s="1093"/>
      <c r="CF118" s="1093"/>
      <c r="CG118" s="1094"/>
      <c r="CH118" s="1099" t="s">
        <v>229</v>
      </c>
      <c r="CI118" s="1100"/>
    </row>
    <row r="119" spans="1:87" ht="6" customHeight="1">
      <c r="A119" s="1163"/>
      <c r="B119" s="1164"/>
      <c r="C119" s="1164"/>
      <c r="D119" s="1165"/>
      <c r="E119" s="1131"/>
      <c r="F119" s="1131"/>
      <c r="G119" s="1131"/>
      <c r="H119" s="1142"/>
      <c r="I119" s="1143"/>
      <c r="J119" s="1143"/>
      <c r="K119" s="1143"/>
      <c r="L119" s="1143"/>
      <c r="M119" s="1143"/>
      <c r="N119" s="1143"/>
      <c r="O119" s="1143"/>
      <c r="P119" s="1143"/>
      <c r="Q119" s="1143"/>
      <c r="R119" s="1143"/>
      <c r="S119" s="1143"/>
      <c r="T119" s="1143"/>
      <c r="U119" s="1143"/>
      <c r="V119" s="1143"/>
      <c r="W119" s="1143"/>
      <c r="X119" s="1143"/>
      <c r="Y119" s="1143"/>
      <c r="Z119" s="1143"/>
      <c r="AA119" s="1143"/>
      <c r="AB119" s="1143"/>
      <c r="AC119" s="1143"/>
      <c r="AD119" s="1143"/>
      <c r="AE119" s="1143"/>
      <c r="AF119" s="1143"/>
      <c r="AG119" s="1143"/>
      <c r="AH119" s="1143"/>
      <c r="AI119" s="1143"/>
      <c r="AJ119" s="1143"/>
      <c r="AK119" s="1143"/>
      <c r="AL119" s="1143"/>
      <c r="AM119" s="1143"/>
      <c r="AN119" s="1143"/>
      <c r="AO119" s="1143"/>
      <c r="AP119" s="1143"/>
      <c r="AQ119" s="1143"/>
      <c r="AR119" s="1143"/>
      <c r="AS119" s="1143"/>
      <c r="AT119" s="1143"/>
      <c r="AU119" s="1143"/>
      <c r="AV119" s="1143"/>
      <c r="AW119" s="1143"/>
      <c r="AX119" s="1143"/>
      <c r="AY119" s="1143"/>
      <c r="AZ119" s="1143"/>
      <c r="BA119" s="1143"/>
      <c r="BB119" s="1143"/>
      <c r="BC119" s="1143"/>
      <c r="BD119" s="1143"/>
      <c r="BE119" s="1143"/>
      <c r="BF119" s="1143"/>
      <c r="BG119" s="1143"/>
      <c r="BH119" s="1143"/>
      <c r="BI119" s="1143"/>
      <c r="BJ119" s="1143"/>
      <c r="BK119" s="1143"/>
      <c r="BL119" s="1143"/>
      <c r="BM119" s="1143"/>
      <c r="BN119" s="1143"/>
      <c r="BO119" s="1143"/>
      <c r="BP119" s="1143"/>
      <c r="BQ119" s="1143"/>
      <c r="BR119" s="1143"/>
      <c r="BS119" s="1143"/>
      <c r="BT119" s="1143"/>
      <c r="BU119" s="1143"/>
      <c r="BV119" s="1143"/>
      <c r="BW119" s="1143"/>
      <c r="BX119" s="1143"/>
      <c r="BY119" s="1143"/>
      <c r="BZ119" s="1143"/>
      <c r="CA119" s="1143"/>
      <c r="CB119" s="1144"/>
      <c r="CC119" s="1095"/>
      <c r="CD119" s="1095"/>
      <c r="CE119" s="1095"/>
      <c r="CF119" s="1095"/>
      <c r="CG119" s="1096"/>
      <c r="CH119" s="1101"/>
      <c r="CI119" s="1102"/>
    </row>
    <row r="120" spans="1:87" ht="6" customHeight="1">
      <c r="A120" s="1163"/>
      <c r="B120" s="1164"/>
      <c r="C120" s="1164"/>
      <c r="D120" s="1165"/>
      <c r="E120" s="1132"/>
      <c r="F120" s="1132"/>
      <c r="G120" s="1132"/>
      <c r="H120" s="1145"/>
      <c r="I120" s="1146"/>
      <c r="J120" s="1146"/>
      <c r="K120" s="1146"/>
      <c r="L120" s="1146"/>
      <c r="M120" s="1146"/>
      <c r="N120" s="1146"/>
      <c r="O120" s="1146"/>
      <c r="P120" s="1146"/>
      <c r="Q120" s="1146"/>
      <c r="R120" s="1146"/>
      <c r="S120" s="1146"/>
      <c r="T120" s="1146"/>
      <c r="U120" s="1146"/>
      <c r="V120" s="1146"/>
      <c r="W120" s="1146"/>
      <c r="X120" s="1146"/>
      <c r="Y120" s="1146"/>
      <c r="Z120" s="1146"/>
      <c r="AA120" s="1146"/>
      <c r="AB120" s="1146"/>
      <c r="AC120" s="1146"/>
      <c r="AD120" s="1146"/>
      <c r="AE120" s="1146"/>
      <c r="AF120" s="1146"/>
      <c r="AG120" s="1146"/>
      <c r="AH120" s="1146"/>
      <c r="AI120" s="1146"/>
      <c r="AJ120" s="1146"/>
      <c r="AK120" s="1146"/>
      <c r="AL120" s="1146"/>
      <c r="AM120" s="1146"/>
      <c r="AN120" s="1146"/>
      <c r="AO120" s="1146"/>
      <c r="AP120" s="1146"/>
      <c r="AQ120" s="1146"/>
      <c r="AR120" s="1146"/>
      <c r="AS120" s="1146"/>
      <c r="AT120" s="1146"/>
      <c r="AU120" s="1146"/>
      <c r="AV120" s="1146"/>
      <c r="AW120" s="1146"/>
      <c r="AX120" s="1146"/>
      <c r="AY120" s="1146"/>
      <c r="AZ120" s="1146"/>
      <c r="BA120" s="1146"/>
      <c r="BB120" s="1146"/>
      <c r="BC120" s="1146"/>
      <c r="BD120" s="1146"/>
      <c r="BE120" s="1146"/>
      <c r="BF120" s="1146"/>
      <c r="BG120" s="1146"/>
      <c r="BH120" s="1146"/>
      <c r="BI120" s="1146"/>
      <c r="BJ120" s="1146"/>
      <c r="BK120" s="1146"/>
      <c r="BL120" s="1146"/>
      <c r="BM120" s="1146"/>
      <c r="BN120" s="1146"/>
      <c r="BO120" s="1146"/>
      <c r="BP120" s="1146"/>
      <c r="BQ120" s="1146"/>
      <c r="BR120" s="1146"/>
      <c r="BS120" s="1146"/>
      <c r="BT120" s="1146"/>
      <c r="BU120" s="1146"/>
      <c r="BV120" s="1146"/>
      <c r="BW120" s="1146"/>
      <c r="BX120" s="1146"/>
      <c r="BY120" s="1146"/>
      <c r="BZ120" s="1146"/>
      <c r="CA120" s="1146"/>
      <c r="CB120" s="1147"/>
      <c r="CC120" s="1097"/>
      <c r="CD120" s="1097"/>
      <c r="CE120" s="1097"/>
      <c r="CF120" s="1097"/>
      <c r="CG120" s="1098"/>
      <c r="CH120" s="1103"/>
      <c r="CI120" s="1104"/>
    </row>
    <row r="121" spans="1:87" ht="6" customHeight="1">
      <c r="A121" s="1163"/>
      <c r="B121" s="1164"/>
      <c r="C121" s="1164"/>
      <c r="D121" s="1164"/>
      <c r="E121" s="1105" t="s">
        <v>235</v>
      </c>
      <c r="F121" s="1106"/>
      <c r="G121" s="1107"/>
      <c r="H121" s="416" t="s">
        <v>236</v>
      </c>
      <c r="I121" s="417"/>
      <c r="J121" s="417"/>
      <c r="K121" s="417"/>
      <c r="L121" s="417"/>
      <c r="M121" s="417"/>
      <c r="N121" s="417"/>
      <c r="O121" s="417"/>
      <c r="P121" s="417"/>
      <c r="Q121" s="417"/>
      <c r="R121" s="417"/>
      <c r="S121" s="417"/>
      <c r="T121" s="417"/>
      <c r="U121" s="417"/>
      <c r="V121" s="417"/>
      <c r="W121" s="417"/>
      <c r="X121" s="417"/>
      <c r="Y121" s="1114"/>
      <c r="Z121" s="1114"/>
      <c r="AA121" s="1114"/>
      <c r="AB121" s="1114"/>
      <c r="AC121" s="1114"/>
      <c r="AD121" s="1114"/>
      <c r="AE121" s="1114"/>
      <c r="AF121" s="1114"/>
      <c r="AG121" s="1114"/>
      <c r="AH121" s="1114"/>
      <c r="AI121" s="1114"/>
      <c r="AJ121" s="1114"/>
      <c r="AK121" s="1114"/>
      <c r="AL121" s="1114"/>
      <c r="AM121" s="1114"/>
      <c r="AN121" s="1114"/>
      <c r="AO121" s="1114"/>
      <c r="AP121" s="1114"/>
      <c r="AQ121" s="1114"/>
      <c r="AR121" s="1114"/>
      <c r="AS121" s="1114"/>
      <c r="AT121" s="1114"/>
      <c r="AU121" s="1114"/>
      <c r="AV121" s="1114"/>
      <c r="AW121" s="1114"/>
      <c r="AX121" s="1114"/>
      <c r="AY121" s="1114"/>
      <c r="AZ121" s="1114"/>
      <c r="BA121" s="1114"/>
      <c r="BB121" s="1114"/>
      <c r="BC121" s="1114"/>
      <c r="BD121" s="1114"/>
      <c r="BE121" s="1114"/>
      <c r="BF121" s="1114"/>
      <c r="BG121" s="1114"/>
      <c r="BH121" s="1114"/>
      <c r="BI121" s="1114"/>
      <c r="BJ121" s="1114"/>
      <c r="BK121" s="1114"/>
      <c r="BL121" s="1114"/>
      <c r="BM121" s="1114"/>
      <c r="BN121" s="1114"/>
      <c r="BO121" s="1114"/>
      <c r="BP121" s="1114"/>
      <c r="BQ121" s="1114"/>
      <c r="BR121" s="1114"/>
      <c r="BS121" s="1114"/>
      <c r="BT121" s="1114"/>
      <c r="BU121" s="1114"/>
      <c r="BV121" s="1114"/>
      <c r="BW121" s="1114"/>
      <c r="BX121" s="1114"/>
      <c r="BY121" s="1114"/>
      <c r="BZ121" s="1114"/>
      <c r="CA121" s="1114"/>
      <c r="CB121" s="1115"/>
      <c r="CC121" s="1122"/>
      <c r="CD121" s="1122"/>
      <c r="CE121" s="1122"/>
      <c r="CF121" s="1122"/>
      <c r="CG121" s="1123"/>
      <c r="CH121" s="1126" t="s">
        <v>229</v>
      </c>
      <c r="CI121" s="1127"/>
    </row>
    <row r="122" spans="1:87" ht="6" customHeight="1">
      <c r="A122" s="1163"/>
      <c r="B122" s="1164"/>
      <c r="C122" s="1164"/>
      <c r="D122" s="1164"/>
      <c r="E122" s="1108"/>
      <c r="F122" s="1109"/>
      <c r="G122" s="1110"/>
      <c r="H122" s="1116"/>
      <c r="I122" s="395"/>
      <c r="J122" s="395"/>
      <c r="K122" s="395"/>
      <c r="L122" s="395"/>
      <c r="M122" s="395"/>
      <c r="N122" s="395"/>
      <c r="O122" s="395"/>
      <c r="P122" s="395"/>
      <c r="Q122" s="395"/>
      <c r="R122" s="395"/>
      <c r="S122" s="395"/>
      <c r="T122" s="395"/>
      <c r="U122" s="395"/>
      <c r="V122" s="395"/>
      <c r="W122" s="395"/>
      <c r="X122" s="395"/>
      <c r="Y122" s="449"/>
      <c r="Z122" s="449"/>
      <c r="AA122" s="449"/>
      <c r="AB122" s="449"/>
      <c r="AC122" s="449"/>
      <c r="AD122" s="449"/>
      <c r="AE122" s="449"/>
      <c r="AF122" s="449"/>
      <c r="AG122" s="449"/>
      <c r="AH122" s="449"/>
      <c r="AI122" s="449"/>
      <c r="AJ122" s="449"/>
      <c r="AK122" s="449"/>
      <c r="AL122" s="449"/>
      <c r="AM122" s="449"/>
      <c r="AN122" s="449"/>
      <c r="AO122" s="449"/>
      <c r="AP122" s="449"/>
      <c r="AQ122" s="449"/>
      <c r="AR122" s="449"/>
      <c r="AS122" s="449"/>
      <c r="AT122" s="449"/>
      <c r="AU122" s="449"/>
      <c r="AV122" s="449"/>
      <c r="AW122" s="449"/>
      <c r="AX122" s="449"/>
      <c r="AY122" s="449"/>
      <c r="AZ122" s="449"/>
      <c r="BA122" s="449"/>
      <c r="BB122" s="449"/>
      <c r="BC122" s="449"/>
      <c r="BD122" s="449"/>
      <c r="BE122" s="449"/>
      <c r="BF122" s="449"/>
      <c r="BG122" s="449"/>
      <c r="BH122" s="449"/>
      <c r="BI122" s="449"/>
      <c r="BJ122" s="449"/>
      <c r="BK122" s="449"/>
      <c r="BL122" s="449"/>
      <c r="BM122" s="449"/>
      <c r="BN122" s="449"/>
      <c r="BO122" s="449"/>
      <c r="BP122" s="449"/>
      <c r="BQ122" s="449"/>
      <c r="BR122" s="449"/>
      <c r="BS122" s="449"/>
      <c r="BT122" s="449"/>
      <c r="BU122" s="449"/>
      <c r="BV122" s="449"/>
      <c r="BW122" s="449"/>
      <c r="BX122" s="449"/>
      <c r="BY122" s="449"/>
      <c r="BZ122" s="449"/>
      <c r="CA122" s="449"/>
      <c r="CB122" s="1117"/>
      <c r="CC122" s="1122"/>
      <c r="CD122" s="1122"/>
      <c r="CE122" s="1122"/>
      <c r="CF122" s="1122"/>
      <c r="CG122" s="1123"/>
      <c r="CH122" s="1126"/>
      <c r="CI122" s="1127"/>
    </row>
    <row r="123" spans="1:87" ht="6" customHeight="1">
      <c r="A123" s="1163"/>
      <c r="B123" s="1164"/>
      <c r="C123" s="1164"/>
      <c r="D123" s="1164"/>
      <c r="E123" s="1111"/>
      <c r="F123" s="1112"/>
      <c r="G123" s="1113"/>
      <c r="H123" s="1118"/>
      <c r="I123" s="1119"/>
      <c r="J123" s="1119"/>
      <c r="K123" s="1119"/>
      <c r="L123" s="1119"/>
      <c r="M123" s="1119"/>
      <c r="N123" s="1119"/>
      <c r="O123" s="1119"/>
      <c r="P123" s="1119"/>
      <c r="Q123" s="1119"/>
      <c r="R123" s="1119"/>
      <c r="S123" s="1119"/>
      <c r="T123" s="1119"/>
      <c r="U123" s="1119"/>
      <c r="V123" s="1119"/>
      <c r="W123" s="1119"/>
      <c r="X123" s="1119"/>
      <c r="Y123" s="1120"/>
      <c r="Z123" s="1120"/>
      <c r="AA123" s="1120"/>
      <c r="AB123" s="1120"/>
      <c r="AC123" s="1120"/>
      <c r="AD123" s="1120"/>
      <c r="AE123" s="1120"/>
      <c r="AF123" s="1120"/>
      <c r="AG123" s="1120"/>
      <c r="AH123" s="1120"/>
      <c r="AI123" s="1120"/>
      <c r="AJ123" s="1120"/>
      <c r="AK123" s="1120"/>
      <c r="AL123" s="1120"/>
      <c r="AM123" s="1120"/>
      <c r="AN123" s="1120"/>
      <c r="AO123" s="1120"/>
      <c r="AP123" s="1120"/>
      <c r="AQ123" s="1120"/>
      <c r="AR123" s="1120"/>
      <c r="AS123" s="1120"/>
      <c r="AT123" s="1120"/>
      <c r="AU123" s="1120"/>
      <c r="AV123" s="1120"/>
      <c r="AW123" s="1120"/>
      <c r="AX123" s="1120"/>
      <c r="AY123" s="1120"/>
      <c r="AZ123" s="1120"/>
      <c r="BA123" s="1120"/>
      <c r="BB123" s="1120"/>
      <c r="BC123" s="1120"/>
      <c r="BD123" s="1120"/>
      <c r="BE123" s="1120"/>
      <c r="BF123" s="1120"/>
      <c r="BG123" s="1120"/>
      <c r="BH123" s="1120"/>
      <c r="BI123" s="1120"/>
      <c r="BJ123" s="1120"/>
      <c r="BK123" s="1120"/>
      <c r="BL123" s="1120"/>
      <c r="BM123" s="1120"/>
      <c r="BN123" s="1120"/>
      <c r="BO123" s="1120"/>
      <c r="BP123" s="1120"/>
      <c r="BQ123" s="1120"/>
      <c r="BR123" s="1120"/>
      <c r="BS123" s="1120"/>
      <c r="BT123" s="1120"/>
      <c r="BU123" s="1120"/>
      <c r="BV123" s="1120"/>
      <c r="BW123" s="1120"/>
      <c r="BX123" s="1120"/>
      <c r="BY123" s="1120"/>
      <c r="BZ123" s="1120"/>
      <c r="CA123" s="1120"/>
      <c r="CB123" s="1121"/>
      <c r="CC123" s="1124"/>
      <c r="CD123" s="1124"/>
      <c r="CE123" s="1124"/>
      <c r="CF123" s="1124"/>
      <c r="CG123" s="1125"/>
      <c r="CH123" s="1128"/>
      <c r="CI123" s="1129"/>
    </row>
    <row r="124" spans="1:87" ht="6" customHeight="1">
      <c r="A124" s="1163"/>
      <c r="B124" s="1164"/>
      <c r="C124" s="1164"/>
      <c r="D124" s="1164"/>
      <c r="E124" s="1072" t="s">
        <v>237</v>
      </c>
      <c r="F124" s="1073"/>
      <c r="G124" s="1073"/>
      <c r="H124" s="1073"/>
      <c r="I124" s="1073"/>
      <c r="J124" s="1073"/>
      <c r="K124" s="1073"/>
      <c r="L124" s="1073"/>
      <c r="M124" s="1073"/>
      <c r="N124" s="1073"/>
      <c r="O124" s="1073"/>
      <c r="P124" s="1073"/>
      <c r="Q124" s="1073"/>
      <c r="R124" s="1073"/>
      <c r="S124" s="1073"/>
      <c r="T124" s="1073"/>
      <c r="U124" s="1073"/>
      <c r="V124" s="1073"/>
      <c r="W124" s="1073"/>
      <c r="X124" s="1073"/>
      <c r="Y124" s="1073"/>
      <c r="Z124" s="1073"/>
      <c r="AA124" s="1073"/>
      <c r="AB124" s="1073"/>
      <c r="AC124" s="1073"/>
      <c r="AD124" s="1073"/>
      <c r="AE124" s="1073"/>
      <c r="AF124" s="1073"/>
      <c r="AG124" s="1073"/>
      <c r="AH124" s="1073"/>
      <c r="AI124" s="1073"/>
      <c r="AJ124" s="1073"/>
      <c r="AK124" s="1073"/>
      <c r="AL124" s="1073"/>
      <c r="AM124" s="1073"/>
      <c r="AN124" s="1073"/>
      <c r="AO124" s="1073"/>
      <c r="AP124" s="1073"/>
      <c r="AQ124" s="1073"/>
      <c r="AR124" s="1073"/>
      <c r="AS124" s="1073"/>
      <c r="AT124" s="1073"/>
      <c r="AU124" s="1073"/>
      <c r="AV124" s="1073"/>
      <c r="AW124" s="1073"/>
      <c r="AX124" s="1073"/>
      <c r="AY124" s="1073"/>
      <c r="AZ124" s="1073"/>
      <c r="BA124" s="1073"/>
      <c r="BB124" s="1073"/>
      <c r="BC124" s="1073"/>
      <c r="BD124" s="1073"/>
      <c r="BE124" s="1073"/>
      <c r="BF124" s="1073"/>
      <c r="BG124" s="1073"/>
      <c r="BH124" s="1073"/>
      <c r="BI124" s="1073"/>
      <c r="BJ124" s="1073"/>
      <c r="BK124" s="1073"/>
      <c r="BL124" s="1073"/>
      <c r="BM124" s="1073"/>
      <c r="BN124" s="1073"/>
      <c r="BO124" s="1073"/>
      <c r="BP124" s="1073"/>
      <c r="BQ124" s="1073"/>
      <c r="BR124" s="1073"/>
      <c r="BS124" s="1073"/>
      <c r="BT124" s="1073"/>
      <c r="BU124" s="1073"/>
      <c r="BV124" s="1073"/>
      <c r="BW124" s="1073"/>
      <c r="BX124" s="1073"/>
      <c r="BY124" s="1073"/>
      <c r="BZ124" s="1073"/>
      <c r="CA124" s="1073"/>
      <c r="CB124" s="1074"/>
      <c r="CC124" s="1081">
        <f>SUM(CC55,CC76,CC97,CC109,CC118)</f>
        <v>0</v>
      </c>
      <c r="CD124" s="1082"/>
      <c r="CE124" s="1082"/>
      <c r="CF124" s="1082"/>
      <c r="CG124" s="1082"/>
      <c r="CH124" s="1087" t="s">
        <v>229</v>
      </c>
      <c r="CI124" s="1088"/>
    </row>
    <row r="125" spans="1:87" ht="6" customHeight="1">
      <c r="A125" s="1163"/>
      <c r="B125" s="1164"/>
      <c r="C125" s="1164"/>
      <c r="D125" s="1164"/>
      <c r="E125" s="1075"/>
      <c r="F125" s="1076"/>
      <c r="G125" s="1076"/>
      <c r="H125" s="1076"/>
      <c r="I125" s="1076"/>
      <c r="J125" s="1076"/>
      <c r="K125" s="1076"/>
      <c r="L125" s="1076"/>
      <c r="M125" s="1076"/>
      <c r="N125" s="1076"/>
      <c r="O125" s="1076"/>
      <c r="P125" s="1076"/>
      <c r="Q125" s="1076"/>
      <c r="R125" s="1076"/>
      <c r="S125" s="1076"/>
      <c r="T125" s="1076"/>
      <c r="U125" s="1076"/>
      <c r="V125" s="1076"/>
      <c r="W125" s="1076"/>
      <c r="X125" s="1076"/>
      <c r="Y125" s="1076"/>
      <c r="Z125" s="1076"/>
      <c r="AA125" s="1076"/>
      <c r="AB125" s="1076"/>
      <c r="AC125" s="1076"/>
      <c r="AD125" s="1076"/>
      <c r="AE125" s="1076"/>
      <c r="AF125" s="1076"/>
      <c r="AG125" s="1076"/>
      <c r="AH125" s="1076"/>
      <c r="AI125" s="1076"/>
      <c r="AJ125" s="1076"/>
      <c r="AK125" s="1076"/>
      <c r="AL125" s="1076"/>
      <c r="AM125" s="1076"/>
      <c r="AN125" s="1076"/>
      <c r="AO125" s="1076"/>
      <c r="AP125" s="1076"/>
      <c r="AQ125" s="1076"/>
      <c r="AR125" s="1076"/>
      <c r="AS125" s="1076"/>
      <c r="AT125" s="1076"/>
      <c r="AU125" s="1076"/>
      <c r="AV125" s="1076"/>
      <c r="AW125" s="1076"/>
      <c r="AX125" s="1076"/>
      <c r="AY125" s="1076"/>
      <c r="AZ125" s="1076"/>
      <c r="BA125" s="1076"/>
      <c r="BB125" s="1076"/>
      <c r="BC125" s="1076"/>
      <c r="BD125" s="1076"/>
      <c r="BE125" s="1076"/>
      <c r="BF125" s="1076"/>
      <c r="BG125" s="1076"/>
      <c r="BH125" s="1076"/>
      <c r="BI125" s="1076"/>
      <c r="BJ125" s="1076"/>
      <c r="BK125" s="1076"/>
      <c r="BL125" s="1076"/>
      <c r="BM125" s="1076"/>
      <c r="BN125" s="1076"/>
      <c r="BO125" s="1076"/>
      <c r="BP125" s="1076"/>
      <c r="BQ125" s="1076"/>
      <c r="BR125" s="1076"/>
      <c r="BS125" s="1076"/>
      <c r="BT125" s="1076"/>
      <c r="BU125" s="1076"/>
      <c r="BV125" s="1076"/>
      <c r="BW125" s="1076"/>
      <c r="BX125" s="1076"/>
      <c r="BY125" s="1076"/>
      <c r="BZ125" s="1076"/>
      <c r="CA125" s="1076"/>
      <c r="CB125" s="1077"/>
      <c r="CC125" s="1083"/>
      <c r="CD125" s="1084"/>
      <c r="CE125" s="1084"/>
      <c r="CF125" s="1084"/>
      <c r="CG125" s="1084"/>
      <c r="CH125" s="1089"/>
      <c r="CI125" s="1090"/>
    </row>
    <row r="126" spans="1:87" ht="6" customHeight="1">
      <c r="A126" s="1166"/>
      <c r="B126" s="1167"/>
      <c r="C126" s="1167"/>
      <c r="D126" s="1167"/>
      <c r="E126" s="1078"/>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79"/>
      <c r="AB126" s="1079"/>
      <c r="AC126" s="1079"/>
      <c r="AD126" s="1079"/>
      <c r="AE126" s="1079"/>
      <c r="AF126" s="1079"/>
      <c r="AG126" s="1079"/>
      <c r="AH126" s="1079"/>
      <c r="AI126" s="1079"/>
      <c r="AJ126" s="1079"/>
      <c r="AK126" s="1079"/>
      <c r="AL126" s="1079"/>
      <c r="AM126" s="1079"/>
      <c r="AN126" s="1079"/>
      <c r="AO126" s="1079"/>
      <c r="AP126" s="1079"/>
      <c r="AQ126" s="1079"/>
      <c r="AR126" s="1079"/>
      <c r="AS126" s="1079"/>
      <c r="AT126" s="1079"/>
      <c r="AU126" s="1079"/>
      <c r="AV126" s="1079"/>
      <c r="AW126" s="1079"/>
      <c r="AX126" s="1079"/>
      <c r="AY126" s="1079"/>
      <c r="AZ126" s="1079"/>
      <c r="BA126" s="1079"/>
      <c r="BB126" s="1079"/>
      <c r="BC126" s="1079"/>
      <c r="BD126" s="1079"/>
      <c r="BE126" s="1079"/>
      <c r="BF126" s="1079"/>
      <c r="BG126" s="1079"/>
      <c r="BH126" s="1079"/>
      <c r="BI126" s="1079"/>
      <c r="BJ126" s="1079"/>
      <c r="BK126" s="1079"/>
      <c r="BL126" s="1079"/>
      <c r="BM126" s="1079"/>
      <c r="BN126" s="1079"/>
      <c r="BO126" s="1079"/>
      <c r="BP126" s="1079"/>
      <c r="BQ126" s="1079"/>
      <c r="BR126" s="1079"/>
      <c r="BS126" s="1079"/>
      <c r="BT126" s="1079"/>
      <c r="BU126" s="1079"/>
      <c r="BV126" s="1079"/>
      <c r="BW126" s="1079"/>
      <c r="BX126" s="1079"/>
      <c r="BY126" s="1079"/>
      <c r="BZ126" s="1079"/>
      <c r="CA126" s="1079"/>
      <c r="CB126" s="1080"/>
      <c r="CC126" s="1085"/>
      <c r="CD126" s="1086"/>
      <c r="CE126" s="1086"/>
      <c r="CF126" s="1086"/>
      <c r="CG126" s="1086"/>
      <c r="CH126" s="1091"/>
      <c r="CI126" s="1092"/>
    </row>
    <row r="127" spans="1:87" ht="6" customHeight="1"/>
    <row r="128" spans="1:87" ht="6" customHeight="1">
      <c r="BA128" s="405" t="s">
        <v>238</v>
      </c>
      <c r="BB128" s="405"/>
      <c r="BC128" s="405"/>
      <c r="BD128" s="405"/>
      <c r="BE128" s="405"/>
      <c r="BF128" s="405"/>
      <c r="BG128" s="405"/>
      <c r="BH128" s="405"/>
      <c r="BI128" s="405"/>
      <c r="BJ128" s="405"/>
      <c r="BK128" s="405"/>
      <c r="BL128" s="405"/>
      <c r="BM128" s="405"/>
      <c r="BN128" s="405"/>
      <c r="BO128" s="405"/>
      <c r="BP128" s="405"/>
      <c r="BQ128" s="405"/>
      <c r="BR128" s="405"/>
      <c r="BS128" s="405"/>
      <c r="BT128" s="405"/>
      <c r="BU128" s="405"/>
      <c r="BV128" s="405"/>
      <c r="BW128" s="405"/>
      <c r="BX128" s="405"/>
      <c r="BY128" s="405"/>
      <c r="BZ128" s="405"/>
      <c r="CA128" s="405"/>
      <c r="CB128" s="405"/>
      <c r="CC128" s="405"/>
      <c r="CD128" s="405"/>
      <c r="CE128" s="405"/>
      <c r="CF128" s="405"/>
      <c r="CG128" s="405"/>
      <c r="CH128" s="405"/>
      <c r="CI128" s="405"/>
    </row>
    <row r="129" spans="53:87" ht="6" customHeight="1">
      <c r="BA129" s="405"/>
      <c r="BB129" s="405"/>
      <c r="BC129" s="405"/>
      <c r="BD129" s="405"/>
      <c r="BE129" s="405"/>
      <c r="BF129" s="405"/>
      <c r="BG129" s="405"/>
      <c r="BH129" s="405"/>
      <c r="BI129" s="405"/>
      <c r="BJ129" s="405"/>
      <c r="BK129" s="405"/>
      <c r="BL129" s="405"/>
      <c r="BM129" s="405"/>
      <c r="BN129" s="405"/>
      <c r="BO129" s="405"/>
      <c r="BP129" s="405"/>
      <c r="BQ129" s="405"/>
      <c r="BR129" s="405"/>
      <c r="BS129" s="405"/>
      <c r="BT129" s="405"/>
      <c r="BU129" s="405"/>
      <c r="BV129" s="405"/>
      <c r="BW129" s="405"/>
      <c r="BX129" s="405"/>
      <c r="BY129" s="405"/>
      <c r="BZ129" s="405"/>
      <c r="CA129" s="405"/>
      <c r="CB129" s="405"/>
      <c r="CC129" s="405"/>
      <c r="CD129" s="405"/>
      <c r="CE129" s="405"/>
      <c r="CF129" s="405"/>
      <c r="CG129" s="405"/>
      <c r="CH129" s="405"/>
      <c r="CI129" s="405"/>
    </row>
    <row r="130" spans="53:87" ht="6" customHeight="1"/>
    <row r="131" spans="53:87" ht="6" customHeight="1"/>
    <row r="132" spans="53:87" ht="6" customHeight="1"/>
  </sheetData>
  <mergeCells count="174">
    <mergeCell ref="AM14:AN14"/>
    <mergeCell ref="AO14:BJ17"/>
    <mergeCell ref="BK14:BL14"/>
    <mergeCell ref="BM14:CI17"/>
    <mergeCell ref="AM15:AN16"/>
    <mergeCell ref="BK15:BL16"/>
    <mergeCell ref="AM17:AN17"/>
    <mergeCell ref="BK17:BL17"/>
    <mergeCell ref="A1:F2"/>
    <mergeCell ref="BK2:CH4"/>
    <mergeCell ref="A5:CI7"/>
    <mergeCell ref="A10:N13"/>
    <mergeCell ref="O10:CI13"/>
    <mergeCell ref="A14:N17"/>
    <mergeCell ref="O14:S17"/>
    <mergeCell ref="T14:W17"/>
    <mergeCell ref="X14:AK17"/>
    <mergeCell ref="AL14:AL17"/>
    <mergeCell ref="A22:N27"/>
    <mergeCell ref="O22:CI27"/>
    <mergeCell ref="A28:N30"/>
    <mergeCell ref="O28:AX30"/>
    <mergeCell ref="AY28:CI30"/>
    <mergeCell ref="A31:N33"/>
    <mergeCell ref="O31:AX33"/>
    <mergeCell ref="AY31:CI33"/>
    <mergeCell ref="AO18:BJ21"/>
    <mergeCell ref="BK18:BL18"/>
    <mergeCell ref="BM18:CI21"/>
    <mergeCell ref="AM19:AN20"/>
    <mergeCell ref="BK19:BL20"/>
    <mergeCell ref="AM21:AN21"/>
    <mergeCell ref="BK21:BL21"/>
    <mergeCell ref="A18:N21"/>
    <mergeCell ref="O18:S21"/>
    <mergeCell ref="T18:W21"/>
    <mergeCell ref="X18:AK21"/>
    <mergeCell ref="AL18:AL21"/>
    <mergeCell ref="AM18:AN18"/>
    <mergeCell ref="A37:D126"/>
    <mergeCell ref="E37:X39"/>
    <mergeCell ref="Y37:CB39"/>
    <mergeCell ref="CC37:CI39"/>
    <mergeCell ref="E40:G57"/>
    <mergeCell ref="H40:X42"/>
    <mergeCell ref="Y40:CB42"/>
    <mergeCell ref="AI34:AK36"/>
    <mergeCell ref="AL34:AO36"/>
    <mergeCell ref="AP34:AT36"/>
    <mergeCell ref="AU34:BF36"/>
    <mergeCell ref="BG34:BK36"/>
    <mergeCell ref="BL34:BO36"/>
    <mergeCell ref="A34:N36"/>
    <mergeCell ref="O34:R36"/>
    <mergeCell ref="S34:U36"/>
    <mergeCell ref="V34:Y36"/>
    <mergeCell ref="Z34:AD36"/>
    <mergeCell ref="AE34:AH36"/>
    <mergeCell ref="CC40:CG42"/>
    <mergeCell ref="CH40:CI42"/>
    <mergeCell ref="H43:X45"/>
    <mergeCell ref="Y43:CB45"/>
    <mergeCell ref="CC43:CG45"/>
    <mergeCell ref="CH43:CI45"/>
    <mergeCell ref="BP34:BZ36"/>
    <mergeCell ref="CA34:CD36"/>
    <mergeCell ref="CE34:CI36"/>
    <mergeCell ref="H52:X54"/>
    <mergeCell ref="Y52:CB54"/>
    <mergeCell ref="CC52:CG54"/>
    <mergeCell ref="CH52:CI54"/>
    <mergeCell ref="H55:CB57"/>
    <mergeCell ref="CC55:CG57"/>
    <mergeCell ref="CH55:CI57"/>
    <mergeCell ref="H46:X48"/>
    <mergeCell ref="Y46:CB48"/>
    <mergeCell ref="CC46:CG48"/>
    <mergeCell ref="CH46:CI48"/>
    <mergeCell ref="H49:X51"/>
    <mergeCell ref="Y49:CB51"/>
    <mergeCell ref="CC49:CG51"/>
    <mergeCell ref="CH49:CI51"/>
    <mergeCell ref="Y64:CB66"/>
    <mergeCell ref="CC64:CG66"/>
    <mergeCell ref="CH64:CI66"/>
    <mergeCell ref="H67:X69"/>
    <mergeCell ref="Y67:CB69"/>
    <mergeCell ref="CC67:CG69"/>
    <mergeCell ref="CH67:CI69"/>
    <mergeCell ref="E58:G78"/>
    <mergeCell ref="H58:X60"/>
    <mergeCell ref="Y58:CB60"/>
    <mergeCell ref="CC58:CG60"/>
    <mergeCell ref="CH58:CI60"/>
    <mergeCell ref="H61:X63"/>
    <mergeCell ref="Y61:CB63"/>
    <mergeCell ref="CC61:CG63"/>
    <mergeCell ref="CH61:CI63"/>
    <mergeCell ref="H64:X66"/>
    <mergeCell ref="E79:G99"/>
    <mergeCell ref="H79:X81"/>
    <mergeCell ref="Y79:CB81"/>
    <mergeCell ref="CC79:CG81"/>
    <mergeCell ref="CH79:CI81"/>
    <mergeCell ref="H82:X84"/>
    <mergeCell ref="Y82:CB84"/>
    <mergeCell ref="H70:X72"/>
    <mergeCell ref="Y70:CB72"/>
    <mergeCell ref="CC70:CG72"/>
    <mergeCell ref="CH70:CI72"/>
    <mergeCell ref="H73:X75"/>
    <mergeCell ref="Y73:CB75"/>
    <mergeCell ref="CC73:CG75"/>
    <mergeCell ref="CH73:CI75"/>
    <mergeCell ref="CC82:CG84"/>
    <mergeCell ref="CH82:CI84"/>
    <mergeCell ref="H85:X87"/>
    <mergeCell ref="Y85:CB87"/>
    <mergeCell ref="CC85:CG87"/>
    <mergeCell ref="CH85:CI87"/>
    <mergeCell ref="H76:CB78"/>
    <mergeCell ref="CC76:CG78"/>
    <mergeCell ref="CH76:CI78"/>
    <mergeCell ref="H94:X96"/>
    <mergeCell ref="Y94:CB96"/>
    <mergeCell ref="CC94:CG96"/>
    <mergeCell ref="CH94:CI96"/>
    <mergeCell ref="H97:CB99"/>
    <mergeCell ref="CC97:CG99"/>
    <mergeCell ref="CH97:CI99"/>
    <mergeCell ref="H88:X90"/>
    <mergeCell ref="Y88:CB90"/>
    <mergeCell ref="CC88:CG90"/>
    <mergeCell ref="CH88:CI90"/>
    <mergeCell ref="H91:X93"/>
    <mergeCell ref="Y91:CB93"/>
    <mergeCell ref="CC91:CG93"/>
    <mergeCell ref="CH91:CI93"/>
    <mergeCell ref="Y106:CB108"/>
    <mergeCell ref="CC106:CG108"/>
    <mergeCell ref="CH106:CI108"/>
    <mergeCell ref="H109:CB111"/>
    <mergeCell ref="CC109:CG111"/>
    <mergeCell ref="CH109:CI111"/>
    <mergeCell ref="E100:G111"/>
    <mergeCell ref="H100:X102"/>
    <mergeCell ref="Y100:CB102"/>
    <mergeCell ref="CC100:CG102"/>
    <mergeCell ref="CH100:CI102"/>
    <mergeCell ref="H103:X105"/>
    <mergeCell ref="Y103:CB105"/>
    <mergeCell ref="CC103:CG105"/>
    <mergeCell ref="CH103:CI105"/>
    <mergeCell ref="H106:X108"/>
    <mergeCell ref="E124:CB126"/>
    <mergeCell ref="CC124:CG126"/>
    <mergeCell ref="CH124:CI126"/>
    <mergeCell ref="BA128:CI129"/>
    <mergeCell ref="CC118:CG120"/>
    <mergeCell ref="CH118:CI120"/>
    <mergeCell ref="E121:G123"/>
    <mergeCell ref="H121:CB123"/>
    <mergeCell ref="CC121:CG123"/>
    <mergeCell ref="CH121:CI123"/>
    <mergeCell ref="E112:G120"/>
    <mergeCell ref="H112:X114"/>
    <mergeCell ref="Y112:CB114"/>
    <mergeCell ref="CC112:CG114"/>
    <mergeCell ref="CH112:CI114"/>
    <mergeCell ref="H115:X117"/>
    <mergeCell ref="Y115:CB117"/>
    <mergeCell ref="CC115:CG117"/>
    <mergeCell ref="CH115:CI117"/>
    <mergeCell ref="H118:CB120"/>
  </mergeCells>
  <phoneticPr fontId="3"/>
  <printOptions horizontalCentered="1"/>
  <pageMargins left="0.70866141732283472" right="0.70866141732283472" top="0.74803149606299213" bottom="0.74803149606299213"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37</xdr:col>
                    <xdr:colOff>50800</xdr:colOff>
                    <xdr:row>13</xdr:row>
                    <xdr:rowOff>38100</xdr:rowOff>
                  </from>
                  <to>
                    <xdr:col>41</xdr:col>
                    <xdr:colOff>50800</xdr:colOff>
                    <xdr:row>16</xdr:row>
                    <xdr:rowOff>57150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61</xdr:col>
                    <xdr:colOff>38100</xdr:colOff>
                    <xdr:row>13</xdr:row>
                    <xdr:rowOff>31750</xdr:rowOff>
                  </from>
                  <to>
                    <xdr:col>65</xdr:col>
                    <xdr:colOff>38100</xdr:colOff>
                    <xdr:row>16</xdr:row>
                    <xdr:rowOff>50800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EP147"/>
  <sheetViews>
    <sheetView view="pageBreakPreview" zoomScale="85" zoomScaleNormal="100" zoomScaleSheetLayoutView="85" workbookViewId="0">
      <selection activeCell="R9" sqref="R9:U9"/>
    </sheetView>
  </sheetViews>
  <sheetFormatPr defaultColWidth="9" defaultRowHeight="13"/>
  <cols>
    <col min="1" max="1" width="3.08984375" style="1" customWidth="1"/>
    <col min="2" max="2" width="3.08984375" style="103" customWidth="1"/>
    <col min="3" max="3" width="5.26953125" style="103" customWidth="1"/>
    <col min="4" max="34" width="4.453125" style="105" customWidth="1"/>
    <col min="35" max="35" width="6.08984375" style="105" customWidth="1"/>
    <col min="36" max="36" width="4.7265625" style="105" customWidth="1"/>
    <col min="37" max="37" width="24.90625" bestFit="1" customWidth="1"/>
    <col min="38" max="38" width="13.7265625" customWidth="1"/>
    <col min="39" max="39" width="14.6328125" customWidth="1"/>
    <col min="40" max="40" width="4.08984375" customWidth="1"/>
  </cols>
  <sheetData>
    <row r="1" spans="1:146" ht="20.25" customHeight="1">
      <c r="D1" s="104"/>
      <c r="AH1" s="1233" t="s">
        <v>94</v>
      </c>
      <c r="AI1" s="1233"/>
    </row>
    <row r="2" spans="1:146" ht="20.25" customHeight="1">
      <c r="A2" s="1234" t="s">
        <v>383</v>
      </c>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34"/>
      <c r="AA2" s="1234"/>
      <c r="AB2" s="1234"/>
      <c r="AC2" s="1234"/>
      <c r="AD2" s="1234"/>
      <c r="AE2" s="1234"/>
      <c r="AF2" s="1234"/>
      <c r="AG2" s="1234"/>
      <c r="AH2" s="1234"/>
      <c r="AI2" s="1234"/>
    </row>
    <row r="3" spans="1:146" ht="9.75" customHeight="1">
      <c r="A3" s="47"/>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O3" s="177"/>
      <c r="AP3" s="178" t="str">
        <f>IF(ISERROR(MID(C14,SEARCH("準備",C14),2)),"","準")</f>
        <v/>
      </c>
      <c r="AQ3" s="179" t="str">
        <f t="shared" ref="AQ3:BE3" si="0">IF(ISERROR(MID(D14,SEARCH("準備",D14),2)),"","準")</f>
        <v/>
      </c>
      <c r="AR3" s="179" t="str">
        <f t="shared" si="0"/>
        <v/>
      </c>
      <c r="AS3" s="179" t="str">
        <f t="shared" si="0"/>
        <v/>
      </c>
      <c r="AT3" s="179" t="str">
        <f t="shared" si="0"/>
        <v/>
      </c>
      <c r="AU3" s="179" t="str">
        <f t="shared" si="0"/>
        <v/>
      </c>
      <c r="AV3" s="179" t="str">
        <f t="shared" si="0"/>
        <v/>
      </c>
      <c r="AW3" s="179" t="str">
        <f t="shared" si="0"/>
        <v/>
      </c>
      <c r="AX3" s="179" t="str">
        <f t="shared" si="0"/>
        <v/>
      </c>
      <c r="AY3" s="179" t="str">
        <f t="shared" si="0"/>
        <v/>
      </c>
      <c r="AZ3" s="179" t="str">
        <f t="shared" si="0"/>
        <v/>
      </c>
      <c r="BA3" s="179" t="str">
        <f t="shared" si="0"/>
        <v/>
      </c>
      <c r="BB3" s="179" t="str">
        <f t="shared" si="0"/>
        <v/>
      </c>
      <c r="BC3" s="179" t="str">
        <f t="shared" si="0"/>
        <v/>
      </c>
      <c r="BD3" s="179" t="str">
        <f t="shared" si="0"/>
        <v/>
      </c>
      <c r="BE3" s="180" t="str">
        <f t="shared" si="0"/>
        <v/>
      </c>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row>
    <row r="4" spans="1:146" ht="19.5" customHeight="1">
      <c r="B4" s="1233" t="s">
        <v>427</v>
      </c>
      <c r="C4" s="1233"/>
      <c r="D4" s="1233"/>
      <c r="E4" s="1233"/>
      <c r="F4" s="1233"/>
      <c r="G4" s="1238"/>
      <c r="H4" s="1238"/>
      <c r="I4" s="1238"/>
      <c r="J4" s="1238"/>
      <c r="K4" s="1238"/>
      <c r="L4" s="1238"/>
      <c r="M4" s="1238"/>
      <c r="N4" s="1238"/>
      <c r="O4" s="166"/>
      <c r="P4" s="167" t="s">
        <v>93</v>
      </c>
      <c r="Q4" s="166"/>
      <c r="R4" s="166"/>
      <c r="S4" s="166"/>
      <c r="T4" s="1239"/>
      <c r="U4" s="1240"/>
      <c r="V4" s="1240"/>
      <c r="W4" s="1240"/>
      <c r="X4" s="1240"/>
      <c r="Y4" s="1240"/>
      <c r="Z4" s="1240"/>
      <c r="AA4" s="1240"/>
      <c r="AB4" s="1240"/>
      <c r="AC4" s="1240"/>
      <c r="AD4" s="1240"/>
      <c r="AE4" s="1240"/>
      <c r="AF4" s="1240"/>
      <c r="AG4" s="1240"/>
      <c r="AH4" s="1240"/>
      <c r="AI4" s="1240"/>
      <c r="AJ4" s="167"/>
      <c r="AK4" s="167"/>
      <c r="AO4" s="39"/>
      <c r="AP4" s="181" t="str">
        <f>IF(C12="","",C12)</f>
        <v/>
      </c>
      <c r="AQ4" s="182">
        <f>IF(D12="","",D12)</f>
        <v>45474</v>
      </c>
      <c r="AR4" s="182">
        <f t="shared" ref="AR4:BS4" si="1">IF(E12="","",E12)</f>
        <v>45475</v>
      </c>
      <c r="AS4" s="182">
        <f t="shared" si="1"/>
        <v>45476</v>
      </c>
      <c r="AT4" s="182">
        <f t="shared" si="1"/>
        <v>45477</v>
      </c>
      <c r="AU4" s="182">
        <f t="shared" si="1"/>
        <v>45478</v>
      </c>
      <c r="AV4" s="182">
        <f t="shared" si="1"/>
        <v>45479</v>
      </c>
      <c r="AW4" s="182">
        <f t="shared" si="1"/>
        <v>45480</v>
      </c>
      <c r="AX4" s="182">
        <f t="shared" si="1"/>
        <v>45481</v>
      </c>
      <c r="AY4" s="182">
        <f t="shared" si="1"/>
        <v>45482</v>
      </c>
      <c r="AZ4" s="182">
        <f t="shared" si="1"/>
        <v>45483</v>
      </c>
      <c r="BA4" s="182">
        <f t="shared" si="1"/>
        <v>45484</v>
      </c>
      <c r="BB4" s="182">
        <f t="shared" si="1"/>
        <v>45485</v>
      </c>
      <c r="BC4" s="182">
        <f t="shared" si="1"/>
        <v>45486</v>
      </c>
      <c r="BD4" s="182">
        <f t="shared" si="1"/>
        <v>45487</v>
      </c>
      <c r="BE4" s="182">
        <f t="shared" si="1"/>
        <v>45488</v>
      </c>
      <c r="BF4" s="182">
        <f t="shared" si="1"/>
        <v>45489</v>
      </c>
      <c r="BG4" s="182">
        <f t="shared" si="1"/>
        <v>45490</v>
      </c>
      <c r="BH4" s="182">
        <f t="shared" si="1"/>
        <v>45491</v>
      </c>
      <c r="BI4" s="182">
        <f t="shared" si="1"/>
        <v>45492</v>
      </c>
      <c r="BJ4" s="182">
        <f t="shared" si="1"/>
        <v>45493</v>
      </c>
      <c r="BK4" s="182">
        <f t="shared" si="1"/>
        <v>45494</v>
      </c>
      <c r="BL4" s="182">
        <f t="shared" si="1"/>
        <v>45495</v>
      </c>
      <c r="BM4" s="182">
        <f t="shared" si="1"/>
        <v>45496</v>
      </c>
      <c r="BN4" s="182">
        <f t="shared" si="1"/>
        <v>45497</v>
      </c>
      <c r="BO4" s="182">
        <f t="shared" si="1"/>
        <v>45498</v>
      </c>
      <c r="BP4" s="182">
        <f t="shared" si="1"/>
        <v>45499</v>
      </c>
      <c r="BQ4" s="182">
        <f t="shared" si="1"/>
        <v>45500</v>
      </c>
      <c r="BR4" s="182">
        <f t="shared" si="1"/>
        <v>45501</v>
      </c>
      <c r="BS4" s="182">
        <f t="shared" si="1"/>
        <v>45502</v>
      </c>
      <c r="BT4" s="182">
        <f t="shared" ref="BT4" si="2">IF(AG12="","",AG12)</f>
        <v>45503</v>
      </c>
      <c r="BU4" s="182">
        <f t="shared" ref="BU4" si="3">IF(AH12="","",AH12)</f>
        <v>45504</v>
      </c>
      <c r="BV4" s="182">
        <f t="shared" ref="BV4:CZ4" si="4">IF(D25="","",D25)</f>
        <v>45505</v>
      </c>
      <c r="BW4" s="182">
        <f t="shared" si="4"/>
        <v>45506</v>
      </c>
      <c r="BX4" s="182">
        <f t="shared" si="4"/>
        <v>45507</v>
      </c>
      <c r="BY4" s="182">
        <f t="shared" si="4"/>
        <v>45508</v>
      </c>
      <c r="BZ4" s="182">
        <f t="shared" si="4"/>
        <v>45509</v>
      </c>
      <c r="CA4" s="182">
        <f t="shared" si="4"/>
        <v>45510</v>
      </c>
      <c r="CB4" s="182">
        <f t="shared" si="4"/>
        <v>45511</v>
      </c>
      <c r="CC4" s="182">
        <f t="shared" si="4"/>
        <v>45512</v>
      </c>
      <c r="CD4" s="182">
        <f t="shared" si="4"/>
        <v>45513</v>
      </c>
      <c r="CE4" s="182">
        <f t="shared" si="4"/>
        <v>45514</v>
      </c>
      <c r="CF4" s="182">
        <f t="shared" si="4"/>
        <v>45515</v>
      </c>
      <c r="CG4" s="182">
        <f t="shared" si="4"/>
        <v>45516</v>
      </c>
      <c r="CH4" s="182">
        <f t="shared" si="4"/>
        <v>45517</v>
      </c>
      <c r="CI4" s="182">
        <f t="shared" si="4"/>
        <v>45518</v>
      </c>
      <c r="CJ4" s="182">
        <f t="shared" si="4"/>
        <v>45519</v>
      </c>
      <c r="CK4" s="182">
        <f t="shared" si="4"/>
        <v>45520</v>
      </c>
      <c r="CL4" s="182">
        <f t="shared" si="4"/>
        <v>45521</v>
      </c>
      <c r="CM4" s="182">
        <f t="shared" si="4"/>
        <v>45522</v>
      </c>
      <c r="CN4" s="182">
        <f t="shared" si="4"/>
        <v>45523</v>
      </c>
      <c r="CO4" s="182">
        <f t="shared" si="4"/>
        <v>45524</v>
      </c>
      <c r="CP4" s="182">
        <f t="shared" si="4"/>
        <v>45525</v>
      </c>
      <c r="CQ4" s="182">
        <f t="shared" si="4"/>
        <v>45526</v>
      </c>
      <c r="CR4" s="182">
        <f t="shared" si="4"/>
        <v>45527</v>
      </c>
      <c r="CS4" s="182">
        <f t="shared" si="4"/>
        <v>45528</v>
      </c>
      <c r="CT4" s="182">
        <f t="shared" si="4"/>
        <v>45529</v>
      </c>
      <c r="CU4" s="182">
        <f t="shared" si="4"/>
        <v>45530</v>
      </c>
      <c r="CV4" s="182">
        <f t="shared" si="4"/>
        <v>45531</v>
      </c>
      <c r="CW4" s="182">
        <f t="shared" si="4"/>
        <v>45532</v>
      </c>
      <c r="CX4" s="182">
        <f t="shared" si="4"/>
        <v>45533</v>
      </c>
      <c r="CY4" s="182">
        <f t="shared" si="4"/>
        <v>45534</v>
      </c>
      <c r="CZ4" s="183">
        <f t="shared" si="4"/>
        <v>45535</v>
      </c>
      <c r="DA4" s="182">
        <f t="shared" ref="DA4:EE4" si="5">IF(D38="","",D38)</f>
        <v>45536</v>
      </c>
      <c r="DB4" s="182">
        <f t="shared" si="5"/>
        <v>45537</v>
      </c>
      <c r="DC4" s="182">
        <f t="shared" si="5"/>
        <v>45538</v>
      </c>
      <c r="DD4" s="182">
        <f t="shared" si="5"/>
        <v>45539</v>
      </c>
      <c r="DE4" s="182">
        <f t="shared" si="5"/>
        <v>45540</v>
      </c>
      <c r="DF4" s="182">
        <f t="shared" si="5"/>
        <v>45541</v>
      </c>
      <c r="DG4" s="182">
        <f t="shared" si="5"/>
        <v>45542</v>
      </c>
      <c r="DH4" s="182">
        <f t="shared" si="5"/>
        <v>45543</v>
      </c>
      <c r="DI4" s="182">
        <f t="shared" si="5"/>
        <v>45544</v>
      </c>
      <c r="DJ4" s="182">
        <f t="shared" si="5"/>
        <v>45545</v>
      </c>
      <c r="DK4" s="182">
        <f t="shared" si="5"/>
        <v>45546</v>
      </c>
      <c r="DL4" s="182">
        <f t="shared" si="5"/>
        <v>45547</v>
      </c>
      <c r="DM4" s="182">
        <f t="shared" si="5"/>
        <v>45548</v>
      </c>
      <c r="DN4" s="182">
        <f t="shared" si="5"/>
        <v>45549</v>
      </c>
      <c r="DO4" s="182">
        <f t="shared" si="5"/>
        <v>45550</v>
      </c>
      <c r="DP4" s="182">
        <f t="shared" si="5"/>
        <v>45551</v>
      </c>
      <c r="DQ4" s="182">
        <f t="shared" si="5"/>
        <v>45552</v>
      </c>
      <c r="DR4" s="182">
        <f t="shared" si="5"/>
        <v>45553</v>
      </c>
      <c r="DS4" s="182">
        <f t="shared" si="5"/>
        <v>45554</v>
      </c>
      <c r="DT4" s="182">
        <f t="shared" si="5"/>
        <v>45555</v>
      </c>
      <c r="DU4" s="182">
        <f t="shared" si="5"/>
        <v>45556</v>
      </c>
      <c r="DV4" s="182">
        <f t="shared" si="5"/>
        <v>45557</v>
      </c>
      <c r="DW4" s="182">
        <f t="shared" si="5"/>
        <v>45558</v>
      </c>
      <c r="DX4" s="182">
        <f t="shared" si="5"/>
        <v>45559</v>
      </c>
      <c r="DY4" s="182">
        <f t="shared" si="5"/>
        <v>45560</v>
      </c>
      <c r="DZ4" s="182">
        <f t="shared" si="5"/>
        <v>45561</v>
      </c>
      <c r="EA4" s="182">
        <f t="shared" si="5"/>
        <v>45562</v>
      </c>
      <c r="EB4" s="182">
        <f t="shared" si="5"/>
        <v>45563</v>
      </c>
      <c r="EC4" s="182">
        <f t="shared" si="5"/>
        <v>45564</v>
      </c>
      <c r="ED4" s="182">
        <f t="shared" si="5"/>
        <v>45565</v>
      </c>
      <c r="EE4" s="182" t="str">
        <f t="shared" si="5"/>
        <v/>
      </c>
      <c r="EF4" s="181" t="str">
        <f>IF(C36="","",EOMONTH(C36,0)+1)</f>
        <v/>
      </c>
      <c r="EG4" s="182" t="str">
        <f>IF(EF4="","",EF4+1)</f>
        <v/>
      </c>
      <c r="EH4" s="182" t="str">
        <f t="shared" ref="EH4:EO4" si="6">IF(EG4="","",EG4+1)</f>
        <v/>
      </c>
      <c r="EI4" s="182" t="str">
        <f t="shared" si="6"/>
        <v/>
      </c>
      <c r="EJ4" s="182" t="str">
        <f t="shared" si="6"/>
        <v/>
      </c>
      <c r="EK4" s="182" t="str">
        <f t="shared" si="6"/>
        <v/>
      </c>
      <c r="EL4" s="182" t="str">
        <f t="shared" si="6"/>
        <v/>
      </c>
      <c r="EM4" s="182" t="str">
        <f t="shared" si="6"/>
        <v/>
      </c>
      <c r="EN4" s="182" t="str">
        <f t="shared" si="6"/>
        <v/>
      </c>
      <c r="EO4" s="183" t="str">
        <f t="shared" si="6"/>
        <v/>
      </c>
      <c r="EP4" s="177"/>
    </row>
    <row r="5" spans="1:146" ht="19.5" customHeight="1" thickBot="1">
      <c r="B5" s="47"/>
      <c r="C5" s="47"/>
      <c r="D5" s="47"/>
      <c r="E5" s="47"/>
      <c r="F5" s="47"/>
      <c r="G5" s="170"/>
      <c r="H5" s="170"/>
      <c r="I5" s="170"/>
      <c r="J5" s="170"/>
      <c r="K5" s="170"/>
      <c r="L5" s="170"/>
      <c r="M5" s="170"/>
      <c r="N5" s="170"/>
      <c r="O5" s="166"/>
      <c r="P5" s="167"/>
      <c r="Q5" s="166"/>
      <c r="R5" s="166"/>
      <c r="S5" s="166"/>
      <c r="T5" s="171"/>
      <c r="U5" s="172"/>
      <c r="V5" s="172"/>
      <c r="W5" s="172"/>
      <c r="X5" s="172"/>
      <c r="Y5" s="172"/>
      <c r="Z5" s="172"/>
      <c r="AA5" s="172"/>
      <c r="AB5" s="172"/>
      <c r="AC5" s="172"/>
      <c r="AD5" s="172"/>
      <c r="AE5" s="172"/>
      <c r="AF5" s="172"/>
      <c r="AG5" s="172"/>
      <c r="AH5" s="172"/>
      <c r="AI5" s="172"/>
      <c r="AJ5" s="167"/>
      <c r="AK5" s="167" t="s">
        <v>418</v>
      </c>
      <c r="AO5" s="39"/>
      <c r="AP5" s="181" t="str">
        <f>IF(AP4="","",
IF(AP3="準","準",
IF(OR(TEXT(AP4,"aaa")="土",TEXT(AP4,"aaa")="日"),TEXT(AP4,"aaa"),
IF(ISERROR(VLOOKUP(AP4,$AK$6:$AM$60,3,FALSE)),TEXT(AP4,"aaa"),"Ａ"))))</f>
        <v/>
      </c>
      <c r="AQ5" s="182" t="str">
        <f t="shared" ref="AQ5:BD5" si="7">IF(AQ4="","",
IF(AQ3="準","準",
IF(OR(TEXT(AQ4,"aaa")="土",TEXT(AQ4,"aaa")="日"),TEXT(AQ4,"aaa"),
IF(ISERROR(VLOOKUP(AQ4,$AK$6:$AM$60,3,FALSE)),TEXT(AQ4,"aaa"),"Ａ"))))</f>
        <v>月</v>
      </c>
      <c r="AR5" s="182" t="str">
        <f t="shared" si="7"/>
        <v>火</v>
      </c>
      <c r="AS5" s="182" t="str">
        <f t="shared" si="7"/>
        <v>水</v>
      </c>
      <c r="AT5" s="182" t="str">
        <f t="shared" si="7"/>
        <v>木</v>
      </c>
      <c r="AU5" s="182" t="str">
        <f t="shared" si="7"/>
        <v>金</v>
      </c>
      <c r="AV5" s="182" t="str">
        <f t="shared" si="7"/>
        <v>土</v>
      </c>
      <c r="AW5" s="182" t="str">
        <f t="shared" si="7"/>
        <v>日</v>
      </c>
      <c r="AX5" s="182" t="str">
        <f t="shared" si="7"/>
        <v>月</v>
      </c>
      <c r="AY5" s="182" t="str">
        <f t="shared" si="7"/>
        <v>火</v>
      </c>
      <c r="AZ5" s="182" t="str">
        <f t="shared" si="7"/>
        <v>水</v>
      </c>
      <c r="BA5" s="182" t="str">
        <f t="shared" si="7"/>
        <v>木</v>
      </c>
      <c r="BB5" s="182" t="str">
        <f t="shared" si="7"/>
        <v>金</v>
      </c>
      <c r="BC5" s="182" t="str">
        <f t="shared" si="7"/>
        <v>土</v>
      </c>
      <c r="BD5" s="182" t="str">
        <f t="shared" si="7"/>
        <v>日</v>
      </c>
      <c r="BE5" s="182" t="str">
        <f>IF(BE4="","",
IF(BE3="準","準",
IF(OR(TEXT(BE4,"aaa")="土",TEXT(BE4,"aaa")="日"),TEXT(BE4,"aaa"),
IF(ISERROR(VLOOKUP(BE4,$AK$6:$AM$60,3,FALSE)),TEXT(BE4,"aaa"),"Ａ"))))</f>
        <v>Ａ</v>
      </c>
      <c r="BF5" s="182" t="str">
        <f t="shared" ref="BF5:BS5" si="8">IF(BF4="","",
IF(S14="準備講習","準",
IF(OR(TEXT(BF4,"aaa")="土",TEXT(BF4,"aaa")="日"),TEXT(BF4,"aaa"),
IF(ISERROR(VLOOKUP(BF4,$AK$6:$AM$60,3,FALSE)),TEXT(BF4,"aaa"),"Ａ"))))</f>
        <v>火</v>
      </c>
      <c r="BG5" s="182" t="str">
        <f t="shared" si="8"/>
        <v>水</v>
      </c>
      <c r="BH5" s="182" t="str">
        <f t="shared" si="8"/>
        <v>木</v>
      </c>
      <c r="BI5" s="182" t="str">
        <f t="shared" si="8"/>
        <v>金</v>
      </c>
      <c r="BJ5" s="182" t="str">
        <f t="shared" si="8"/>
        <v>土</v>
      </c>
      <c r="BK5" s="182" t="str">
        <f t="shared" si="8"/>
        <v>日</v>
      </c>
      <c r="BL5" s="182" t="str">
        <f t="shared" si="8"/>
        <v>月</v>
      </c>
      <c r="BM5" s="182" t="str">
        <f t="shared" si="8"/>
        <v>火</v>
      </c>
      <c r="BN5" s="182" t="str">
        <f t="shared" si="8"/>
        <v>水</v>
      </c>
      <c r="BO5" s="182" t="str">
        <f t="shared" si="8"/>
        <v>木</v>
      </c>
      <c r="BP5" s="182" t="str">
        <f t="shared" si="8"/>
        <v>金</v>
      </c>
      <c r="BQ5" s="182" t="str">
        <f t="shared" si="8"/>
        <v>土</v>
      </c>
      <c r="BR5" s="182" t="str">
        <f t="shared" si="8"/>
        <v>日</v>
      </c>
      <c r="BS5" s="182" t="str">
        <f t="shared" si="8"/>
        <v>月</v>
      </c>
      <c r="BT5" s="182" t="str">
        <f t="shared" ref="BT5" si="9">IF(BT4="","",
IF(AG14="準備講習","準",
IF(OR(TEXT(BT4,"aaa")="土",TEXT(BT4,"aaa")="日"),TEXT(BT4,"aaa"),
IF(ISERROR(VLOOKUP(BT4,$AK$6:$AM$60,3,FALSE)),TEXT(BT4,"aaa"),"Ａ"))))</f>
        <v>火</v>
      </c>
      <c r="BU5" s="182" t="str">
        <f t="shared" ref="BU5" si="10">IF(BU4="","",
IF(AH14="準備講習","準",
IF(OR(TEXT(BU4,"aaa")="土",TEXT(BU4,"aaa")="日"),TEXT(BU4,"aaa"),
IF(ISERROR(VLOOKUP(BU4,$AK$6:$AM$60,3,FALSE)),TEXT(BU4,"aaa"),"Ａ"))))</f>
        <v>水</v>
      </c>
      <c r="BV5" s="181" t="str">
        <f t="shared" ref="BV5:EG5" si="11">IF(BV4="","",
IF(OR(TEXT(BV4,"aaa")="土",TEXT(BV4,"aaa")="日"),TEXT(BV4,"aaa"),
IF(ISERROR(VLOOKUP(BV4,$AK$6:$AM$60,3,FALSE)),TEXT(BV4,"aaa"),"Ａ")))</f>
        <v>木</v>
      </c>
      <c r="BW5" s="182" t="str">
        <f t="shared" si="11"/>
        <v>金</v>
      </c>
      <c r="BX5" s="182" t="str">
        <f t="shared" si="11"/>
        <v>土</v>
      </c>
      <c r="BY5" s="182" t="str">
        <f t="shared" si="11"/>
        <v>日</v>
      </c>
      <c r="BZ5" s="182" t="str">
        <f t="shared" si="11"/>
        <v>月</v>
      </c>
      <c r="CA5" s="182" t="str">
        <f t="shared" si="11"/>
        <v>火</v>
      </c>
      <c r="CB5" s="182" t="str">
        <f t="shared" si="11"/>
        <v>水</v>
      </c>
      <c r="CC5" s="182" t="str">
        <f t="shared" si="11"/>
        <v>木</v>
      </c>
      <c r="CD5" s="182" t="str">
        <f t="shared" si="11"/>
        <v>金</v>
      </c>
      <c r="CE5" s="182" t="str">
        <f t="shared" si="11"/>
        <v>土</v>
      </c>
      <c r="CF5" s="182" t="str">
        <f t="shared" si="11"/>
        <v>日</v>
      </c>
      <c r="CG5" s="182" t="str">
        <f t="shared" si="11"/>
        <v>Ａ</v>
      </c>
      <c r="CH5" s="182" t="str">
        <f t="shared" si="11"/>
        <v>火</v>
      </c>
      <c r="CI5" s="182" t="str">
        <f t="shared" si="11"/>
        <v>水</v>
      </c>
      <c r="CJ5" s="182" t="str">
        <f t="shared" si="11"/>
        <v>木</v>
      </c>
      <c r="CK5" s="182" t="str">
        <f t="shared" si="11"/>
        <v>金</v>
      </c>
      <c r="CL5" s="182" t="str">
        <f t="shared" si="11"/>
        <v>土</v>
      </c>
      <c r="CM5" s="182" t="str">
        <f t="shared" si="11"/>
        <v>日</v>
      </c>
      <c r="CN5" s="182" t="str">
        <f t="shared" si="11"/>
        <v>月</v>
      </c>
      <c r="CO5" s="182" t="str">
        <f t="shared" si="11"/>
        <v>火</v>
      </c>
      <c r="CP5" s="182" t="str">
        <f t="shared" si="11"/>
        <v>水</v>
      </c>
      <c r="CQ5" s="182" t="str">
        <f t="shared" si="11"/>
        <v>木</v>
      </c>
      <c r="CR5" s="182" t="str">
        <f t="shared" si="11"/>
        <v>金</v>
      </c>
      <c r="CS5" s="182" t="str">
        <f t="shared" si="11"/>
        <v>土</v>
      </c>
      <c r="CT5" s="182" t="str">
        <f t="shared" si="11"/>
        <v>日</v>
      </c>
      <c r="CU5" s="182" t="str">
        <f t="shared" si="11"/>
        <v>月</v>
      </c>
      <c r="CV5" s="182" t="str">
        <f t="shared" si="11"/>
        <v>火</v>
      </c>
      <c r="CW5" s="182" t="str">
        <f t="shared" si="11"/>
        <v>水</v>
      </c>
      <c r="CX5" s="182" t="str">
        <f t="shared" si="11"/>
        <v>木</v>
      </c>
      <c r="CY5" s="182" t="str">
        <f t="shared" si="11"/>
        <v>金</v>
      </c>
      <c r="CZ5" s="183" t="str">
        <f t="shared" si="11"/>
        <v>土</v>
      </c>
      <c r="DA5" s="181" t="str">
        <f t="shared" si="11"/>
        <v>日</v>
      </c>
      <c r="DB5" s="182" t="str">
        <f t="shared" si="11"/>
        <v>月</v>
      </c>
      <c r="DC5" s="182" t="str">
        <f t="shared" si="11"/>
        <v>火</v>
      </c>
      <c r="DD5" s="182" t="str">
        <f t="shared" si="11"/>
        <v>水</v>
      </c>
      <c r="DE5" s="182" t="str">
        <f t="shared" si="11"/>
        <v>木</v>
      </c>
      <c r="DF5" s="182" t="str">
        <f t="shared" si="11"/>
        <v>金</v>
      </c>
      <c r="DG5" s="182" t="str">
        <f t="shared" si="11"/>
        <v>土</v>
      </c>
      <c r="DH5" s="182" t="str">
        <f t="shared" si="11"/>
        <v>日</v>
      </c>
      <c r="DI5" s="182" t="str">
        <f t="shared" si="11"/>
        <v>月</v>
      </c>
      <c r="DJ5" s="182" t="str">
        <f t="shared" si="11"/>
        <v>火</v>
      </c>
      <c r="DK5" s="182" t="str">
        <f t="shared" si="11"/>
        <v>水</v>
      </c>
      <c r="DL5" s="182" t="str">
        <f t="shared" si="11"/>
        <v>木</v>
      </c>
      <c r="DM5" s="182" t="str">
        <f t="shared" si="11"/>
        <v>金</v>
      </c>
      <c r="DN5" s="182" t="str">
        <f t="shared" si="11"/>
        <v>土</v>
      </c>
      <c r="DO5" s="182" t="str">
        <f t="shared" si="11"/>
        <v>日</v>
      </c>
      <c r="DP5" s="182" t="str">
        <f t="shared" si="11"/>
        <v>Ａ</v>
      </c>
      <c r="DQ5" s="182" t="str">
        <f t="shared" si="11"/>
        <v>火</v>
      </c>
      <c r="DR5" s="182" t="str">
        <f t="shared" si="11"/>
        <v>水</v>
      </c>
      <c r="DS5" s="182" t="str">
        <f t="shared" si="11"/>
        <v>木</v>
      </c>
      <c r="DT5" s="182" t="str">
        <f t="shared" si="11"/>
        <v>金</v>
      </c>
      <c r="DU5" s="182" t="str">
        <f t="shared" si="11"/>
        <v>土</v>
      </c>
      <c r="DV5" s="182" t="str">
        <f t="shared" si="11"/>
        <v>日</v>
      </c>
      <c r="DW5" s="182" t="str">
        <f t="shared" si="11"/>
        <v>Ａ</v>
      </c>
      <c r="DX5" s="182" t="str">
        <f t="shared" si="11"/>
        <v>火</v>
      </c>
      <c r="DY5" s="182" t="str">
        <f t="shared" si="11"/>
        <v>水</v>
      </c>
      <c r="DZ5" s="182" t="str">
        <f t="shared" si="11"/>
        <v>木</v>
      </c>
      <c r="EA5" s="182" t="str">
        <f t="shared" si="11"/>
        <v>金</v>
      </c>
      <c r="EB5" s="182" t="str">
        <f t="shared" si="11"/>
        <v>土</v>
      </c>
      <c r="EC5" s="182" t="str">
        <f t="shared" si="11"/>
        <v>日</v>
      </c>
      <c r="ED5" s="182" t="str">
        <f t="shared" si="11"/>
        <v>月</v>
      </c>
      <c r="EE5" s="183" t="str">
        <f t="shared" si="11"/>
        <v/>
      </c>
      <c r="EF5" s="181" t="str">
        <f t="shared" si="11"/>
        <v/>
      </c>
      <c r="EG5" s="182" t="str">
        <f t="shared" si="11"/>
        <v/>
      </c>
      <c r="EH5" s="182" t="str">
        <f t="shared" ref="EH5:EO5" si="12">IF(EH4="","",
IF(OR(TEXT(EH4,"aaa")="土",TEXT(EH4,"aaa")="日"),TEXT(EH4,"aaa"),
IF(ISERROR(VLOOKUP(EH4,$AK$6:$AM$60,3,FALSE)),TEXT(EH4,"aaa"),"Ａ")))</f>
        <v/>
      </c>
      <c r="EI5" s="184" t="str">
        <f t="shared" si="12"/>
        <v/>
      </c>
      <c r="EJ5" s="184" t="str">
        <f t="shared" si="12"/>
        <v/>
      </c>
      <c r="EK5" s="184" t="str">
        <f t="shared" si="12"/>
        <v/>
      </c>
      <c r="EL5" s="184" t="str">
        <f t="shared" si="12"/>
        <v/>
      </c>
      <c r="EM5" s="184" t="str">
        <f t="shared" si="12"/>
        <v/>
      </c>
      <c r="EN5" s="184" t="str">
        <f t="shared" si="12"/>
        <v/>
      </c>
      <c r="EO5" s="185" t="str">
        <f t="shared" si="12"/>
        <v/>
      </c>
      <c r="EP5" s="177"/>
    </row>
    <row r="6" spans="1:146" ht="19.5" customHeight="1">
      <c r="B6" s="47"/>
      <c r="C6" s="47"/>
      <c r="D6" s="47"/>
      <c r="E6" s="47"/>
      <c r="F6" s="47"/>
      <c r="G6" s="170"/>
      <c r="H6" s="170"/>
      <c r="I6" s="170"/>
      <c r="J6" s="170"/>
      <c r="K6" s="170"/>
      <c r="L6" s="170"/>
      <c r="M6" s="170"/>
      <c r="N6" s="170"/>
      <c r="O6" s="166"/>
      <c r="P6" s="167"/>
      <c r="Q6" s="166"/>
      <c r="R6" s="166"/>
      <c r="S6" s="166"/>
      <c r="T6" s="171"/>
      <c r="U6" s="172"/>
      <c r="V6" s="172"/>
      <c r="W6" s="172"/>
      <c r="X6" s="172"/>
      <c r="Y6" s="172"/>
      <c r="Z6" s="172"/>
      <c r="AA6" s="172"/>
      <c r="AB6" s="172"/>
      <c r="AC6" s="172"/>
      <c r="AD6" s="172"/>
      <c r="AE6" s="172"/>
      <c r="AF6" s="172"/>
      <c r="AG6" s="172"/>
      <c r="AH6" s="172"/>
      <c r="AI6" s="172"/>
      <c r="AJ6" s="167"/>
      <c r="AK6" s="160">
        <v>45466</v>
      </c>
      <c r="AL6" t="s">
        <v>566</v>
      </c>
      <c r="AM6">
        <v>1</v>
      </c>
      <c r="AO6" s="39"/>
      <c r="AP6" s="184" t="str">
        <f>IF(SUM(C16,C22)=0,"",SUM(C16,C22))</f>
        <v/>
      </c>
      <c r="AQ6" s="184" t="str">
        <f>IF(SUM(D16,D22)=0,"",SUM(D16,D22))</f>
        <v/>
      </c>
      <c r="AR6" s="184" t="str">
        <f>IF(SUM(E16,E22)=0,"",SUM(E16,E22))</f>
        <v/>
      </c>
      <c r="AS6" s="184" t="str">
        <f t="shared" ref="AS6:BS6" si="13">IF(SUM(F16,F22)=0,"",SUM(F16,F22))</f>
        <v/>
      </c>
      <c r="AT6" s="184" t="str">
        <f t="shared" si="13"/>
        <v/>
      </c>
      <c r="AU6" s="184" t="str">
        <f t="shared" si="13"/>
        <v/>
      </c>
      <c r="AV6" s="184" t="str">
        <f t="shared" si="13"/>
        <v/>
      </c>
      <c r="AW6" s="184" t="str">
        <f t="shared" si="13"/>
        <v/>
      </c>
      <c r="AX6" s="184" t="str">
        <f t="shared" si="13"/>
        <v/>
      </c>
      <c r="AY6" s="184" t="str">
        <f t="shared" si="13"/>
        <v/>
      </c>
      <c r="AZ6" s="184" t="str">
        <f t="shared" si="13"/>
        <v/>
      </c>
      <c r="BA6" s="184" t="str">
        <f t="shared" si="13"/>
        <v/>
      </c>
      <c r="BB6" s="184" t="str">
        <f t="shared" si="13"/>
        <v/>
      </c>
      <c r="BC6" s="184" t="str">
        <f t="shared" si="13"/>
        <v/>
      </c>
      <c r="BD6" s="184" t="str">
        <f t="shared" si="13"/>
        <v/>
      </c>
      <c r="BE6" s="184" t="str">
        <f t="shared" si="13"/>
        <v/>
      </c>
      <c r="BF6" s="184" t="str">
        <f t="shared" si="13"/>
        <v/>
      </c>
      <c r="BG6" s="184" t="str">
        <f t="shared" si="13"/>
        <v/>
      </c>
      <c r="BH6" s="184" t="str">
        <f t="shared" si="13"/>
        <v/>
      </c>
      <c r="BI6" s="184" t="str">
        <f t="shared" si="13"/>
        <v/>
      </c>
      <c r="BJ6" s="184" t="str">
        <f t="shared" si="13"/>
        <v/>
      </c>
      <c r="BK6" s="184" t="str">
        <f t="shared" si="13"/>
        <v/>
      </c>
      <c r="BL6" s="184" t="str">
        <f t="shared" si="13"/>
        <v/>
      </c>
      <c r="BM6" s="184" t="str">
        <f t="shared" si="13"/>
        <v/>
      </c>
      <c r="BN6" s="184" t="str">
        <f t="shared" si="13"/>
        <v/>
      </c>
      <c r="BO6" s="184" t="str">
        <f t="shared" si="13"/>
        <v/>
      </c>
      <c r="BP6" s="184" t="str">
        <f t="shared" si="13"/>
        <v/>
      </c>
      <c r="BQ6" s="184" t="str">
        <f t="shared" si="13"/>
        <v/>
      </c>
      <c r="BR6" s="184" t="str">
        <f t="shared" si="13"/>
        <v/>
      </c>
      <c r="BS6" s="184" t="str">
        <f t="shared" si="13"/>
        <v/>
      </c>
      <c r="BT6" s="184" t="str">
        <f t="shared" ref="BT6" si="14">IF(SUM(AG16,AG22)=0,"",SUM(AG16,AG22))</f>
        <v/>
      </c>
      <c r="BU6" s="184" t="str">
        <f t="shared" ref="BU6" si="15">IF(SUM(AH16,AH22)=0,"",SUM(AH16,AH22))</f>
        <v/>
      </c>
      <c r="BV6" s="184" t="str">
        <f>IF(SUM(D29,D35)=0,"",SUM(D29,D35))</f>
        <v/>
      </c>
      <c r="BW6" s="184" t="str">
        <f t="shared" ref="BW6:CY6" si="16">IF(SUM(E29,E35)=0,"",SUM(E29,E35))</f>
        <v/>
      </c>
      <c r="BX6" s="184" t="str">
        <f t="shared" si="16"/>
        <v/>
      </c>
      <c r="BY6" s="184" t="str">
        <f t="shared" si="16"/>
        <v/>
      </c>
      <c r="BZ6" s="184" t="str">
        <f t="shared" si="16"/>
        <v/>
      </c>
      <c r="CA6" s="184" t="str">
        <f t="shared" si="16"/>
        <v/>
      </c>
      <c r="CB6" s="184" t="str">
        <f t="shared" si="16"/>
        <v/>
      </c>
      <c r="CC6" s="184" t="str">
        <f t="shared" si="16"/>
        <v/>
      </c>
      <c r="CD6" s="184" t="str">
        <f t="shared" si="16"/>
        <v/>
      </c>
      <c r="CE6" s="184" t="str">
        <f t="shared" si="16"/>
        <v/>
      </c>
      <c r="CF6" s="184" t="str">
        <f t="shared" si="16"/>
        <v/>
      </c>
      <c r="CG6" s="184" t="str">
        <f t="shared" si="16"/>
        <v/>
      </c>
      <c r="CH6" s="184" t="str">
        <f t="shared" si="16"/>
        <v/>
      </c>
      <c r="CI6" s="184" t="str">
        <f t="shared" si="16"/>
        <v/>
      </c>
      <c r="CJ6" s="184" t="str">
        <f t="shared" si="16"/>
        <v/>
      </c>
      <c r="CK6" s="184" t="str">
        <f t="shared" si="16"/>
        <v/>
      </c>
      <c r="CL6" s="184" t="str">
        <f t="shared" si="16"/>
        <v/>
      </c>
      <c r="CM6" s="184" t="str">
        <f t="shared" si="16"/>
        <v/>
      </c>
      <c r="CN6" s="184" t="str">
        <f t="shared" si="16"/>
        <v/>
      </c>
      <c r="CO6" s="184" t="str">
        <f t="shared" si="16"/>
        <v/>
      </c>
      <c r="CP6" s="184" t="str">
        <f t="shared" si="16"/>
        <v/>
      </c>
      <c r="CQ6" s="184" t="str">
        <f t="shared" si="16"/>
        <v/>
      </c>
      <c r="CR6" s="184" t="str">
        <f t="shared" si="16"/>
        <v/>
      </c>
      <c r="CS6" s="184" t="str">
        <f t="shared" si="16"/>
        <v/>
      </c>
      <c r="CT6" s="184" t="str">
        <f t="shared" si="16"/>
        <v/>
      </c>
      <c r="CU6" s="184" t="str">
        <f t="shared" si="16"/>
        <v/>
      </c>
      <c r="CV6" s="184" t="str">
        <f t="shared" si="16"/>
        <v/>
      </c>
      <c r="CW6" s="184" t="str">
        <f t="shared" si="16"/>
        <v/>
      </c>
      <c r="CX6" s="184" t="str">
        <f t="shared" si="16"/>
        <v/>
      </c>
      <c r="CY6" s="184" t="str">
        <f t="shared" si="16"/>
        <v/>
      </c>
      <c r="CZ6" s="184" t="str">
        <f>IF(SUM(AH29,AH35)=0,"",SUM(AH29,AH35))</f>
        <v/>
      </c>
      <c r="DA6" s="184" t="str">
        <f t="shared" ref="DA6:EE6" si="17">IF(SUM(D42,D48)=0,"",SUM(D42,D48))</f>
        <v/>
      </c>
      <c r="DB6" s="184" t="str">
        <f t="shared" si="17"/>
        <v/>
      </c>
      <c r="DC6" s="184" t="str">
        <f t="shared" si="17"/>
        <v/>
      </c>
      <c r="DD6" s="184" t="str">
        <f t="shared" si="17"/>
        <v/>
      </c>
      <c r="DE6" s="184" t="str">
        <f t="shared" si="17"/>
        <v/>
      </c>
      <c r="DF6" s="184" t="str">
        <f t="shared" si="17"/>
        <v/>
      </c>
      <c r="DG6" s="184" t="str">
        <f t="shared" si="17"/>
        <v/>
      </c>
      <c r="DH6" s="184" t="str">
        <f t="shared" si="17"/>
        <v/>
      </c>
      <c r="DI6" s="184" t="str">
        <f t="shared" si="17"/>
        <v/>
      </c>
      <c r="DJ6" s="184" t="str">
        <f t="shared" si="17"/>
        <v/>
      </c>
      <c r="DK6" s="184" t="str">
        <f t="shared" si="17"/>
        <v/>
      </c>
      <c r="DL6" s="184" t="str">
        <f t="shared" si="17"/>
        <v/>
      </c>
      <c r="DM6" s="184" t="str">
        <f t="shared" si="17"/>
        <v/>
      </c>
      <c r="DN6" s="184" t="str">
        <f t="shared" si="17"/>
        <v/>
      </c>
      <c r="DO6" s="184" t="str">
        <f t="shared" si="17"/>
        <v/>
      </c>
      <c r="DP6" s="184" t="str">
        <f t="shared" si="17"/>
        <v/>
      </c>
      <c r="DQ6" s="184" t="str">
        <f t="shared" si="17"/>
        <v/>
      </c>
      <c r="DR6" s="184" t="str">
        <f t="shared" si="17"/>
        <v/>
      </c>
      <c r="DS6" s="184" t="str">
        <f t="shared" si="17"/>
        <v/>
      </c>
      <c r="DT6" s="184" t="str">
        <f t="shared" si="17"/>
        <v/>
      </c>
      <c r="DU6" s="184" t="str">
        <f t="shared" si="17"/>
        <v/>
      </c>
      <c r="DV6" s="184" t="str">
        <f t="shared" si="17"/>
        <v/>
      </c>
      <c r="DW6" s="184" t="str">
        <f t="shared" si="17"/>
        <v/>
      </c>
      <c r="DX6" s="184" t="str">
        <f t="shared" si="17"/>
        <v/>
      </c>
      <c r="DY6" s="184" t="str">
        <f t="shared" si="17"/>
        <v/>
      </c>
      <c r="DZ6" s="184" t="str">
        <f t="shared" si="17"/>
        <v/>
      </c>
      <c r="EA6" s="184" t="str">
        <f t="shared" si="17"/>
        <v/>
      </c>
      <c r="EB6" s="184" t="str">
        <f t="shared" si="17"/>
        <v/>
      </c>
      <c r="EC6" s="184" t="str">
        <f t="shared" si="17"/>
        <v/>
      </c>
      <c r="ED6" s="184" t="str">
        <f t="shared" si="17"/>
        <v/>
      </c>
      <c r="EE6" s="184" t="str">
        <f t="shared" si="17"/>
        <v/>
      </c>
      <c r="EF6" s="186"/>
      <c r="EG6" s="184"/>
      <c r="EH6" s="184"/>
      <c r="EI6" s="184"/>
      <c r="EJ6" s="184"/>
      <c r="EK6" s="184"/>
      <c r="EL6" s="184"/>
      <c r="EM6" s="184"/>
      <c r="EN6" s="184"/>
      <c r="EO6" s="185"/>
      <c r="EP6" s="177"/>
    </row>
    <row r="7" spans="1:146" ht="19.5" customHeight="1">
      <c r="B7" s="47"/>
      <c r="C7" s="47"/>
      <c r="D7" s="47"/>
      <c r="E7" s="47"/>
      <c r="F7" s="47"/>
      <c r="G7" s="170"/>
      <c r="H7" s="170"/>
      <c r="I7" s="170"/>
      <c r="J7" s="170"/>
      <c r="K7" s="170"/>
      <c r="L7" s="170"/>
      <c r="M7" s="170"/>
      <c r="N7" s="177"/>
      <c r="O7" s="177"/>
      <c r="P7" s="177"/>
      <c r="Q7" s="177"/>
      <c r="R7" s="1228" t="str">
        <f>TEXT(AO7,"m/d")&amp;"～"&amp;TEXT(AO8,"m/d")</f>
        <v>7/1～7/31</v>
      </c>
      <c r="S7" s="1228"/>
      <c r="T7" s="1228"/>
      <c r="U7" s="1228"/>
      <c r="V7" s="1228" t="str">
        <f>TEXT(AO9,"m/d")&amp;"～"&amp;TEXT(AO10,"m/d")</f>
        <v>8/1～8/31</v>
      </c>
      <c r="W7" s="1228"/>
      <c r="X7" s="1228"/>
      <c r="Y7" s="1228"/>
      <c r="Z7" s="1228" t="str">
        <f>TEXT(AO12,"m/d")&amp;"～"&amp;TEXT(AO13,"m/d")</f>
        <v>9/1～9/30</v>
      </c>
      <c r="AA7" s="1228"/>
      <c r="AB7" s="1228"/>
      <c r="AC7" s="1228"/>
      <c r="AD7" s="1228" t="s">
        <v>380</v>
      </c>
      <c r="AE7" s="1228"/>
      <c r="AF7" s="1228"/>
      <c r="AG7" s="1228"/>
      <c r="AH7" s="172"/>
      <c r="AI7" s="172"/>
      <c r="AJ7" s="167"/>
      <c r="AK7" s="97">
        <v>45488</v>
      </c>
      <c r="AL7" t="s">
        <v>77</v>
      </c>
      <c r="AM7">
        <v>1</v>
      </c>
      <c r="AO7" s="187">
        <f>IF(F8="","",F8)</f>
        <v>45474</v>
      </c>
      <c r="AP7" s="188" t="str">
        <f>IF(OR($AO7="",$AO7&gt;AP$4,$AO8&lt;AP$4,AP$5="準"),"",
IF(AND(OR(AP$5="土",AP$5="日",AP$5="Ａ"),AP$6=""),"",IF(AP$6="",0,AP$6)))</f>
        <v/>
      </c>
      <c r="AQ7" s="189">
        <f>IF(OR($AO7="",$AO7&gt;AQ$4,$AO8&lt;AQ$4,AQ$5="準"),"",
IF(AND(OR(AQ$5="土",AQ$5="日",AQ$5="Ａ"),AQ$6=""),"",IF(AQ$6="",0,AQ$6)))</f>
        <v>0</v>
      </c>
      <c r="AR7" s="189">
        <f t="shared" ref="AR7:DC7" si="18">IF(OR($AO7="",$AO7&gt;AR$4,$AO8&lt;AR$4,AR$5="準"),"",
IF(AND(OR(AR$5="土",AR$5="日",AR$5="Ａ"),AR$6=""),"",IF(AR$6="",0,AR$6)))</f>
        <v>0</v>
      </c>
      <c r="AS7" s="189">
        <f t="shared" si="18"/>
        <v>0</v>
      </c>
      <c r="AT7" s="189">
        <f t="shared" si="18"/>
        <v>0</v>
      </c>
      <c r="AU7" s="189">
        <f t="shared" si="18"/>
        <v>0</v>
      </c>
      <c r="AV7" s="189" t="str">
        <f t="shared" si="18"/>
        <v/>
      </c>
      <c r="AW7" s="189" t="str">
        <f t="shared" si="18"/>
        <v/>
      </c>
      <c r="AX7" s="189">
        <f t="shared" si="18"/>
        <v>0</v>
      </c>
      <c r="AY7" s="189">
        <f t="shared" si="18"/>
        <v>0</v>
      </c>
      <c r="AZ7" s="189">
        <f t="shared" si="18"/>
        <v>0</v>
      </c>
      <c r="BA7" s="189">
        <f t="shared" si="18"/>
        <v>0</v>
      </c>
      <c r="BB7" s="189">
        <f t="shared" si="18"/>
        <v>0</v>
      </c>
      <c r="BC7" s="189" t="str">
        <f t="shared" si="18"/>
        <v/>
      </c>
      <c r="BD7" s="189" t="str">
        <f>IF(OR($AO7="",$AO7&gt;BD$4,$AO8&lt;BD$4,BD$5="準"),"",
IF(AND(OR(BD$5="土",BD$5="日",BD$5="Ａ"),BD$6=""),"",IF(BD$6="",0,BD$6)))</f>
        <v/>
      </c>
      <c r="BE7" s="189" t="str">
        <f>IF(OR($AO7="",$AO7&gt;BE$4,$AO8&lt;BE$4,BE$5="準"),"",
IF(AND(OR(BE$5="土",BE$5="日",BE$5="Ａ"),BE$6=""),"",IF(BE$6="",0,BE$6)))</f>
        <v/>
      </c>
      <c r="BF7" s="189">
        <f t="shared" si="18"/>
        <v>0</v>
      </c>
      <c r="BG7" s="189">
        <f t="shared" si="18"/>
        <v>0</v>
      </c>
      <c r="BH7" s="189">
        <f t="shared" si="18"/>
        <v>0</v>
      </c>
      <c r="BI7" s="189">
        <f t="shared" si="18"/>
        <v>0</v>
      </c>
      <c r="BJ7" s="189" t="str">
        <f t="shared" si="18"/>
        <v/>
      </c>
      <c r="BK7" s="189" t="str">
        <f t="shared" si="18"/>
        <v/>
      </c>
      <c r="BL7" s="189">
        <f t="shared" si="18"/>
        <v>0</v>
      </c>
      <c r="BM7" s="189">
        <f t="shared" si="18"/>
        <v>0</v>
      </c>
      <c r="BN7" s="189">
        <f t="shared" si="18"/>
        <v>0</v>
      </c>
      <c r="BO7" s="189">
        <f t="shared" si="18"/>
        <v>0</v>
      </c>
      <c r="BP7" s="189">
        <f t="shared" si="18"/>
        <v>0</v>
      </c>
      <c r="BQ7" s="189" t="str">
        <f t="shared" si="18"/>
        <v/>
      </c>
      <c r="BR7" s="189" t="str">
        <f t="shared" si="18"/>
        <v/>
      </c>
      <c r="BS7" s="189">
        <f t="shared" si="18"/>
        <v>0</v>
      </c>
      <c r="BT7" s="189">
        <f t="shared" si="18"/>
        <v>0</v>
      </c>
      <c r="BU7" s="168">
        <f t="shared" si="18"/>
        <v>0</v>
      </c>
      <c r="BV7" s="188" t="str">
        <f>IF(OR($AO7="",$AO7&gt;BV$4,$AO8&lt;BV$4,BV$5="準"),"",
IF(AND(OR(BV$5="土",BV$5="日",BV$5="Ａ"),BV$6=""),"",IF(BV$6="",0,BV$6)))</f>
        <v/>
      </c>
      <c r="BW7" s="189" t="str">
        <f t="shared" si="18"/>
        <v/>
      </c>
      <c r="BX7" s="189" t="str">
        <f t="shared" si="18"/>
        <v/>
      </c>
      <c r="BY7" s="189" t="str">
        <f t="shared" si="18"/>
        <v/>
      </c>
      <c r="BZ7" s="189" t="str">
        <f t="shared" si="18"/>
        <v/>
      </c>
      <c r="CA7" s="189" t="str">
        <f t="shared" si="18"/>
        <v/>
      </c>
      <c r="CB7" s="189" t="str">
        <f t="shared" si="18"/>
        <v/>
      </c>
      <c r="CC7" s="189" t="str">
        <f t="shared" si="18"/>
        <v/>
      </c>
      <c r="CD7" s="189" t="str">
        <f>IF(OR($AO7="",$AO7&gt;CD$4,$AO8&lt;CD$4,CD$5="準"),"",
IF(AND(OR(CD$5="土",CD$5="日",CD$5="Ａ"),CD$6=""),"",IF(CD$6="",0,CD$6)))</f>
        <v/>
      </c>
      <c r="CE7" s="189" t="str">
        <f t="shared" si="18"/>
        <v/>
      </c>
      <c r="CF7" s="189" t="str">
        <f t="shared" si="18"/>
        <v/>
      </c>
      <c r="CG7" s="189" t="str">
        <f t="shared" si="18"/>
        <v/>
      </c>
      <c r="CH7" s="189" t="str">
        <f t="shared" si="18"/>
        <v/>
      </c>
      <c r="CI7" s="189" t="str">
        <f t="shared" si="18"/>
        <v/>
      </c>
      <c r="CJ7" s="189" t="str">
        <f t="shared" si="18"/>
        <v/>
      </c>
      <c r="CK7" s="189" t="str">
        <f t="shared" si="18"/>
        <v/>
      </c>
      <c r="CL7" s="189" t="str">
        <f t="shared" si="18"/>
        <v/>
      </c>
      <c r="CM7" s="189" t="str">
        <f t="shared" si="18"/>
        <v/>
      </c>
      <c r="CN7" s="189" t="str">
        <f t="shared" si="18"/>
        <v/>
      </c>
      <c r="CO7" s="189" t="str">
        <f t="shared" si="18"/>
        <v/>
      </c>
      <c r="CP7" s="189" t="str">
        <f t="shared" si="18"/>
        <v/>
      </c>
      <c r="CQ7" s="189" t="str">
        <f t="shared" si="18"/>
        <v/>
      </c>
      <c r="CR7" s="189" t="str">
        <f t="shared" si="18"/>
        <v/>
      </c>
      <c r="CS7" s="189" t="str">
        <f t="shared" si="18"/>
        <v/>
      </c>
      <c r="CT7" s="189" t="str">
        <f t="shared" si="18"/>
        <v/>
      </c>
      <c r="CU7" s="189" t="str">
        <f t="shared" si="18"/>
        <v/>
      </c>
      <c r="CV7" s="189" t="str">
        <f t="shared" si="18"/>
        <v/>
      </c>
      <c r="CW7" s="189" t="str">
        <f t="shared" si="18"/>
        <v/>
      </c>
      <c r="CX7" s="189" t="str">
        <f t="shared" si="18"/>
        <v/>
      </c>
      <c r="CY7" s="189" t="str">
        <f t="shared" si="18"/>
        <v/>
      </c>
      <c r="CZ7" s="168" t="str">
        <f t="shared" si="18"/>
        <v/>
      </c>
      <c r="DA7" s="189" t="str">
        <f t="shared" si="18"/>
        <v/>
      </c>
      <c r="DB7" s="189" t="str">
        <f t="shared" si="18"/>
        <v/>
      </c>
      <c r="DC7" s="189" t="str">
        <f t="shared" si="18"/>
        <v/>
      </c>
      <c r="DD7" s="189" t="str">
        <f t="shared" ref="DD7:EO7" si="19">IF(OR($AO7="",$AO7&gt;DD$4,$AO8&lt;DD$4,DD$5="準"),"",
IF(AND(OR(DD$5="土",DD$5="日",DD$5="Ａ"),DD$6=""),"",IF(DD$6="",0,DD$6)))</f>
        <v/>
      </c>
      <c r="DE7" s="189" t="str">
        <f t="shared" si="19"/>
        <v/>
      </c>
      <c r="DF7" s="189" t="str">
        <f t="shared" si="19"/>
        <v/>
      </c>
      <c r="DG7" s="189" t="str">
        <f t="shared" si="19"/>
        <v/>
      </c>
      <c r="DH7" s="189" t="str">
        <f t="shared" si="19"/>
        <v/>
      </c>
      <c r="DI7" s="189" t="str">
        <f t="shared" si="19"/>
        <v/>
      </c>
      <c r="DJ7" s="189" t="str">
        <f t="shared" si="19"/>
        <v/>
      </c>
      <c r="DK7" s="189" t="str">
        <f t="shared" si="19"/>
        <v/>
      </c>
      <c r="DL7" s="189" t="str">
        <f t="shared" si="19"/>
        <v/>
      </c>
      <c r="DM7" s="189" t="str">
        <f t="shared" si="19"/>
        <v/>
      </c>
      <c r="DN7" s="189" t="str">
        <f t="shared" si="19"/>
        <v/>
      </c>
      <c r="DO7" s="189" t="str">
        <f t="shared" si="19"/>
        <v/>
      </c>
      <c r="DP7" s="189" t="str">
        <f t="shared" si="19"/>
        <v/>
      </c>
      <c r="DQ7" s="189" t="str">
        <f t="shared" si="19"/>
        <v/>
      </c>
      <c r="DR7" s="189" t="str">
        <f t="shared" si="19"/>
        <v/>
      </c>
      <c r="DS7" s="189" t="str">
        <f t="shared" si="19"/>
        <v/>
      </c>
      <c r="DT7" s="189" t="str">
        <f t="shared" si="19"/>
        <v/>
      </c>
      <c r="DU7" s="189" t="str">
        <f t="shared" si="19"/>
        <v/>
      </c>
      <c r="DV7" s="189" t="str">
        <f t="shared" si="19"/>
        <v/>
      </c>
      <c r="DW7" s="189" t="str">
        <f t="shared" si="19"/>
        <v/>
      </c>
      <c r="DX7" s="189" t="str">
        <f t="shared" si="19"/>
        <v/>
      </c>
      <c r="DY7" s="189" t="str">
        <f t="shared" si="19"/>
        <v/>
      </c>
      <c r="DZ7" s="189" t="str">
        <f t="shared" si="19"/>
        <v/>
      </c>
      <c r="EA7" s="189" t="str">
        <f t="shared" si="19"/>
        <v/>
      </c>
      <c r="EB7" s="189" t="str">
        <f t="shared" si="19"/>
        <v/>
      </c>
      <c r="EC7" s="189" t="str">
        <f t="shared" si="19"/>
        <v/>
      </c>
      <c r="ED7" s="189" t="str">
        <f t="shared" si="19"/>
        <v/>
      </c>
      <c r="EE7" s="168" t="str">
        <f t="shared" si="19"/>
        <v/>
      </c>
      <c r="EF7" s="188" t="str">
        <f t="shared" si="19"/>
        <v/>
      </c>
      <c r="EG7" s="189" t="str">
        <f t="shared" si="19"/>
        <v/>
      </c>
      <c r="EH7" s="189" t="str">
        <f t="shared" si="19"/>
        <v/>
      </c>
      <c r="EI7" s="189" t="str">
        <f t="shared" si="19"/>
        <v/>
      </c>
      <c r="EJ7" s="189" t="str">
        <f t="shared" si="19"/>
        <v/>
      </c>
      <c r="EK7" s="189" t="str">
        <f t="shared" si="19"/>
        <v/>
      </c>
      <c r="EL7" s="189" t="str">
        <f t="shared" si="19"/>
        <v/>
      </c>
      <c r="EM7" s="189" t="str">
        <f t="shared" si="19"/>
        <v/>
      </c>
      <c r="EN7" s="189" t="str">
        <f t="shared" si="19"/>
        <v/>
      </c>
      <c r="EO7" s="168" t="str">
        <f t="shared" si="19"/>
        <v/>
      </c>
      <c r="EP7" s="190" t="str">
        <f>IF(SUM(AP7:EE7)=0,"",SUM(AP7:EE7))</f>
        <v/>
      </c>
    </row>
    <row r="8" spans="1:146" ht="19.5" customHeight="1">
      <c r="B8" s="1224" t="s">
        <v>378</v>
      </c>
      <c r="C8" s="1225"/>
      <c r="D8" s="1225"/>
      <c r="E8" s="1225"/>
      <c r="F8" s="1241">
        <v>45474</v>
      </c>
      <c r="G8" s="1241"/>
      <c r="H8" s="1241"/>
      <c r="I8" s="1241"/>
      <c r="J8" s="1241"/>
      <c r="K8" s="1241"/>
      <c r="L8" s="170"/>
      <c r="M8" s="170"/>
      <c r="N8" s="1224" t="s">
        <v>381</v>
      </c>
      <c r="O8" s="1225"/>
      <c r="P8" s="1225"/>
      <c r="Q8" s="1226"/>
      <c r="R8" s="1229" t="str">
        <f>IF($F$9="","",EP7)</f>
        <v/>
      </c>
      <c r="S8" s="1229"/>
      <c r="T8" s="1229"/>
      <c r="U8" s="1229"/>
      <c r="V8" s="1229" t="str">
        <f>IF($F$9="","",EP9)</f>
        <v/>
      </c>
      <c r="W8" s="1229"/>
      <c r="X8" s="1229"/>
      <c r="Y8" s="1229"/>
      <c r="Z8" s="1229" t="str">
        <f>IF($F$9="","",EP12)</f>
        <v/>
      </c>
      <c r="AA8" s="1229"/>
      <c r="AB8" s="1229"/>
      <c r="AC8" s="1229"/>
      <c r="AD8" s="1229" t="str">
        <f>IF(R8="","",SUM(R8:AC8))</f>
        <v/>
      </c>
      <c r="AE8" s="1229"/>
      <c r="AF8" s="1229"/>
      <c r="AG8" s="1229"/>
      <c r="AH8" s="172"/>
      <c r="AI8" s="172"/>
      <c r="AJ8" s="167"/>
      <c r="AK8" s="97">
        <v>45515</v>
      </c>
      <c r="AL8" t="s">
        <v>570</v>
      </c>
      <c r="AM8">
        <v>1</v>
      </c>
      <c r="AO8" s="191">
        <f>IF($F$8="","",EOMONTH($F$8,0)+DAY($F$8)-1)</f>
        <v>45504</v>
      </c>
      <c r="AP8" s="192"/>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4"/>
      <c r="BV8" s="192"/>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4"/>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4"/>
      <c r="EF8" s="192"/>
      <c r="EG8" s="193"/>
      <c r="EH8" s="193"/>
      <c r="EI8" s="193"/>
      <c r="EJ8" s="193"/>
      <c r="EK8" s="193"/>
      <c r="EL8" s="193"/>
      <c r="EM8" s="193"/>
      <c r="EN8" s="193"/>
      <c r="EO8" s="194"/>
      <c r="EP8" s="195">
        <f>IF(COUNT(AP7:EE7)=0,"",COUNT(AP7:EE7))</f>
        <v>22</v>
      </c>
    </row>
    <row r="9" spans="1:146" ht="19.5" customHeight="1">
      <c r="B9" s="1242" t="s">
        <v>379</v>
      </c>
      <c r="C9" s="1243"/>
      <c r="D9" s="1243"/>
      <c r="E9" s="1243"/>
      <c r="F9" s="1241">
        <v>45565</v>
      </c>
      <c r="G9" s="1241"/>
      <c r="H9" s="1241"/>
      <c r="I9" s="1241"/>
      <c r="J9" s="1241"/>
      <c r="K9" s="1241"/>
      <c r="L9" s="170"/>
      <c r="M9" s="170"/>
      <c r="N9" s="1224" t="s">
        <v>382</v>
      </c>
      <c r="O9" s="1225"/>
      <c r="P9" s="1225"/>
      <c r="Q9" s="1226"/>
      <c r="R9" s="1227">
        <f>IF($F$9="","",EP8)</f>
        <v>22</v>
      </c>
      <c r="S9" s="1227"/>
      <c r="T9" s="1227"/>
      <c r="U9" s="1227"/>
      <c r="V9" s="1227">
        <f>IF($F$9="","",EP10)</f>
        <v>21</v>
      </c>
      <c r="W9" s="1227"/>
      <c r="X9" s="1227"/>
      <c r="Y9" s="1227"/>
      <c r="Z9" s="1227">
        <f>IF($F$9="","",EP13)</f>
        <v>19</v>
      </c>
      <c r="AA9" s="1227"/>
      <c r="AB9" s="1227"/>
      <c r="AC9" s="1227"/>
      <c r="AD9" s="1227">
        <f>IF(R9="","",SUM(R9:AC9))</f>
        <v>62</v>
      </c>
      <c r="AE9" s="1227"/>
      <c r="AF9" s="1227"/>
      <c r="AG9" s="1227"/>
      <c r="AH9" s="172"/>
      <c r="AI9" s="172"/>
      <c r="AJ9" s="167"/>
      <c r="AK9" s="95">
        <v>45516</v>
      </c>
      <c r="AL9" t="s">
        <v>564</v>
      </c>
      <c r="AM9">
        <v>1</v>
      </c>
      <c r="AO9" s="187">
        <f>IF($F$8="","",EOMONTH($F$8,0)+DAY($F$8))</f>
        <v>45505</v>
      </c>
      <c r="AP9" s="188" t="str">
        <f t="shared" ref="AP9:DB9" si="20">IF(OR($AO9="",$AO9&gt;AP$4,$AO10&lt;AP$4,AP$5="準"),"",
IF(AND(OR(AP$5="土",AP$5="日",AP$5="Ａ"),AP$6=""),"",IF(AP$6="",0,AP$6)))</f>
        <v/>
      </c>
      <c r="AQ9" s="189" t="str">
        <f t="shared" si="20"/>
        <v/>
      </c>
      <c r="AR9" s="189" t="str">
        <f t="shared" si="20"/>
        <v/>
      </c>
      <c r="AS9" s="189" t="str">
        <f t="shared" si="20"/>
        <v/>
      </c>
      <c r="AT9" s="189" t="str">
        <f t="shared" si="20"/>
        <v/>
      </c>
      <c r="AU9" s="189" t="str">
        <f t="shared" si="20"/>
        <v/>
      </c>
      <c r="AV9" s="189" t="str">
        <f t="shared" si="20"/>
        <v/>
      </c>
      <c r="AW9" s="189" t="str">
        <f t="shared" si="20"/>
        <v/>
      </c>
      <c r="AX9" s="189" t="str">
        <f t="shared" si="20"/>
        <v/>
      </c>
      <c r="AY9" s="189" t="str">
        <f t="shared" si="20"/>
        <v/>
      </c>
      <c r="AZ9" s="189" t="str">
        <f t="shared" si="20"/>
        <v/>
      </c>
      <c r="BA9" s="189" t="str">
        <f t="shared" si="20"/>
        <v/>
      </c>
      <c r="BB9" s="189" t="str">
        <f t="shared" si="20"/>
        <v/>
      </c>
      <c r="BC9" s="189" t="str">
        <f t="shared" si="20"/>
        <v/>
      </c>
      <c r="BD9" s="189" t="str">
        <f t="shared" si="20"/>
        <v/>
      </c>
      <c r="BE9" s="189" t="str">
        <f t="shared" si="20"/>
        <v/>
      </c>
      <c r="BF9" s="189" t="str">
        <f t="shared" si="20"/>
        <v/>
      </c>
      <c r="BG9" s="189" t="str">
        <f t="shared" si="20"/>
        <v/>
      </c>
      <c r="BH9" s="189" t="str">
        <f t="shared" si="20"/>
        <v/>
      </c>
      <c r="BI9" s="189" t="str">
        <f t="shared" si="20"/>
        <v/>
      </c>
      <c r="BJ9" s="189" t="str">
        <f t="shared" si="20"/>
        <v/>
      </c>
      <c r="BK9" s="189" t="str">
        <f t="shared" si="20"/>
        <v/>
      </c>
      <c r="BL9" s="189" t="str">
        <f t="shared" si="20"/>
        <v/>
      </c>
      <c r="BM9" s="189" t="str">
        <f t="shared" si="20"/>
        <v/>
      </c>
      <c r="BN9" s="189" t="str">
        <f t="shared" si="20"/>
        <v/>
      </c>
      <c r="BO9" s="189" t="str">
        <f t="shared" si="20"/>
        <v/>
      </c>
      <c r="BP9" s="189" t="str">
        <f t="shared" si="20"/>
        <v/>
      </c>
      <c r="BQ9" s="189" t="str">
        <f t="shared" si="20"/>
        <v/>
      </c>
      <c r="BR9" s="189" t="str">
        <f t="shared" si="20"/>
        <v/>
      </c>
      <c r="BS9" s="189" t="str">
        <f t="shared" si="20"/>
        <v/>
      </c>
      <c r="BT9" s="189" t="str">
        <f t="shared" si="20"/>
        <v/>
      </c>
      <c r="BU9" s="168" t="str">
        <f t="shared" si="20"/>
        <v/>
      </c>
      <c r="BV9" s="188">
        <f t="shared" si="20"/>
        <v>0</v>
      </c>
      <c r="BW9" s="189">
        <f t="shared" si="20"/>
        <v>0</v>
      </c>
      <c r="BX9" s="189" t="str">
        <f t="shared" si="20"/>
        <v/>
      </c>
      <c r="BY9" s="189" t="str">
        <f t="shared" si="20"/>
        <v/>
      </c>
      <c r="BZ9" s="189">
        <f t="shared" si="20"/>
        <v>0</v>
      </c>
      <c r="CA9" s="189">
        <f t="shared" si="20"/>
        <v>0</v>
      </c>
      <c r="CB9" s="189">
        <f t="shared" si="20"/>
        <v>0</v>
      </c>
      <c r="CC9" s="189">
        <f t="shared" si="20"/>
        <v>0</v>
      </c>
      <c r="CD9" s="189">
        <f>IF(OR($AO9="",$AO9&gt;CD$4,$AO10&lt;CD$4,CD$5="準"),"",
IF(AND(OR(CD$5="土",CD$5="日",CD$5="Ａ"),CD$6=""),"",IF(CD$6="",0,CD$6)))</f>
        <v>0</v>
      </c>
      <c r="CE9" s="189" t="str">
        <f t="shared" si="20"/>
        <v/>
      </c>
      <c r="CF9" s="189" t="str">
        <f t="shared" si="20"/>
        <v/>
      </c>
      <c r="CG9" s="189" t="str">
        <f t="shared" si="20"/>
        <v/>
      </c>
      <c r="CH9" s="189">
        <f t="shared" si="20"/>
        <v>0</v>
      </c>
      <c r="CI9" s="189">
        <f t="shared" si="20"/>
        <v>0</v>
      </c>
      <c r="CJ9" s="189">
        <f t="shared" si="20"/>
        <v>0</v>
      </c>
      <c r="CK9" s="189">
        <f t="shared" si="20"/>
        <v>0</v>
      </c>
      <c r="CL9" s="189" t="str">
        <f t="shared" si="20"/>
        <v/>
      </c>
      <c r="CM9" s="189" t="str">
        <f t="shared" si="20"/>
        <v/>
      </c>
      <c r="CN9" s="189">
        <f t="shared" si="20"/>
        <v>0</v>
      </c>
      <c r="CO9" s="189">
        <f t="shared" si="20"/>
        <v>0</v>
      </c>
      <c r="CP9" s="189">
        <f t="shared" si="20"/>
        <v>0</v>
      </c>
      <c r="CQ9" s="189">
        <f t="shared" si="20"/>
        <v>0</v>
      </c>
      <c r="CR9" s="189">
        <f t="shared" si="20"/>
        <v>0</v>
      </c>
      <c r="CS9" s="189" t="str">
        <f t="shared" si="20"/>
        <v/>
      </c>
      <c r="CT9" s="189" t="str">
        <f t="shared" si="20"/>
        <v/>
      </c>
      <c r="CU9" s="189">
        <f t="shared" si="20"/>
        <v>0</v>
      </c>
      <c r="CV9" s="189">
        <f t="shared" si="20"/>
        <v>0</v>
      </c>
      <c r="CW9" s="189">
        <f t="shared" si="20"/>
        <v>0</v>
      </c>
      <c r="CX9" s="189">
        <f t="shared" si="20"/>
        <v>0</v>
      </c>
      <c r="CY9" s="189">
        <f t="shared" si="20"/>
        <v>0</v>
      </c>
      <c r="CZ9" s="168" t="str">
        <f>IF(OR($AO9="",$AO9&gt;CZ$4,$AO10&lt;CZ$4,CZ$5="準"),"",
IF(AND(OR(CZ$5="土",CZ$5="日",CZ$5="Ａ"),CZ$6=""),"",IF(CZ$6="",0,CZ$6)))</f>
        <v/>
      </c>
      <c r="DA9" s="189" t="str">
        <f t="shared" si="20"/>
        <v/>
      </c>
      <c r="DB9" s="189" t="str">
        <f t="shared" si="20"/>
        <v/>
      </c>
      <c r="DC9" s="189" t="str">
        <f t="shared" ref="DC9:EO9" si="21">IF(OR($AO9="",$AO9&gt;DC$4,$AO10&lt;DC$4,DC$5="準"),"",
IF(AND(OR(DC$5="土",DC$5="日",DC$5="Ａ"),DC$6=""),"",IF(DC$6="",0,DC$6)))</f>
        <v/>
      </c>
      <c r="DD9" s="189" t="str">
        <f t="shared" si="21"/>
        <v/>
      </c>
      <c r="DE9" s="189" t="str">
        <f t="shared" si="21"/>
        <v/>
      </c>
      <c r="DF9" s="189" t="str">
        <f t="shared" si="21"/>
        <v/>
      </c>
      <c r="DG9" s="189" t="str">
        <f t="shared" si="21"/>
        <v/>
      </c>
      <c r="DH9" s="189" t="str">
        <f t="shared" si="21"/>
        <v/>
      </c>
      <c r="DI9" s="189" t="str">
        <f t="shared" si="21"/>
        <v/>
      </c>
      <c r="DJ9" s="189" t="str">
        <f t="shared" si="21"/>
        <v/>
      </c>
      <c r="DK9" s="189" t="str">
        <f t="shared" si="21"/>
        <v/>
      </c>
      <c r="DL9" s="189" t="str">
        <f t="shared" si="21"/>
        <v/>
      </c>
      <c r="DM9" s="189" t="str">
        <f t="shared" si="21"/>
        <v/>
      </c>
      <c r="DN9" s="189" t="str">
        <f t="shared" si="21"/>
        <v/>
      </c>
      <c r="DO9" s="189" t="str">
        <f t="shared" si="21"/>
        <v/>
      </c>
      <c r="DP9" s="189" t="str">
        <f t="shared" si="21"/>
        <v/>
      </c>
      <c r="DQ9" s="189" t="str">
        <f t="shared" si="21"/>
        <v/>
      </c>
      <c r="DR9" s="189" t="str">
        <f t="shared" si="21"/>
        <v/>
      </c>
      <c r="DS9" s="189" t="str">
        <f t="shared" si="21"/>
        <v/>
      </c>
      <c r="DT9" s="189" t="str">
        <f t="shared" si="21"/>
        <v/>
      </c>
      <c r="DU9" s="189" t="str">
        <f t="shared" si="21"/>
        <v/>
      </c>
      <c r="DV9" s="189" t="str">
        <f t="shared" si="21"/>
        <v/>
      </c>
      <c r="DW9" s="189" t="str">
        <f t="shared" si="21"/>
        <v/>
      </c>
      <c r="DX9" s="189" t="str">
        <f t="shared" si="21"/>
        <v/>
      </c>
      <c r="DY9" s="189" t="str">
        <f t="shared" si="21"/>
        <v/>
      </c>
      <c r="DZ9" s="189" t="str">
        <f t="shared" si="21"/>
        <v/>
      </c>
      <c r="EA9" s="189" t="str">
        <f t="shared" si="21"/>
        <v/>
      </c>
      <c r="EB9" s="189" t="str">
        <f t="shared" si="21"/>
        <v/>
      </c>
      <c r="EC9" s="189" t="str">
        <f t="shared" si="21"/>
        <v/>
      </c>
      <c r="ED9" s="189" t="str">
        <f t="shared" si="21"/>
        <v/>
      </c>
      <c r="EE9" s="168" t="str">
        <f t="shared" si="21"/>
        <v/>
      </c>
      <c r="EF9" s="188" t="str">
        <f t="shared" si="21"/>
        <v/>
      </c>
      <c r="EG9" s="189" t="str">
        <f t="shared" si="21"/>
        <v/>
      </c>
      <c r="EH9" s="189" t="str">
        <f t="shared" si="21"/>
        <v/>
      </c>
      <c r="EI9" s="189" t="str">
        <f t="shared" si="21"/>
        <v/>
      </c>
      <c r="EJ9" s="189" t="str">
        <f t="shared" si="21"/>
        <v/>
      </c>
      <c r="EK9" s="189" t="str">
        <f t="shared" si="21"/>
        <v/>
      </c>
      <c r="EL9" s="189" t="str">
        <f t="shared" si="21"/>
        <v/>
      </c>
      <c r="EM9" s="189" t="str">
        <f t="shared" si="21"/>
        <v/>
      </c>
      <c r="EN9" s="189" t="str">
        <f t="shared" si="21"/>
        <v/>
      </c>
      <c r="EO9" s="168" t="str">
        <f t="shared" si="21"/>
        <v/>
      </c>
      <c r="EP9" s="190" t="str">
        <f>IF(SUM(AP9:EE9)=0,"",SUM(AP9:EE9))</f>
        <v/>
      </c>
    </row>
    <row r="10" spans="1:146" ht="19.5" customHeight="1">
      <c r="B10" s="47"/>
      <c r="C10" s="47"/>
      <c r="D10" s="47"/>
      <c r="E10" s="47"/>
      <c r="F10" s="47"/>
      <c r="G10" s="170"/>
      <c r="H10" s="170"/>
      <c r="I10" s="170"/>
      <c r="J10" s="170"/>
      <c r="K10" s="170"/>
      <c r="L10" s="170"/>
      <c r="M10" s="170"/>
      <c r="N10" s="1223" t="s">
        <v>576</v>
      </c>
      <c r="O10" s="1223"/>
      <c r="P10" s="1223"/>
      <c r="Q10" s="1223"/>
      <c r="R10" s="1223"/>
      <c r="S10" s="1223"/>
      <c r="T10" s="1223"/>
      <c r="U10" s="1223"/>
      <c r="V10" s="1223"/>
      <c r="W10" s="1223"/>
      <c r="X10" s="1223"/>
      <c r="Y10" s="1223"/>
      <c r="Z10" s="382"/>
      <c r="AA10" s="382"/>
      <c r="AB10" s="382"/>
      <c r="AC10" s="382"/>
      <c r="AD10" s="172"/>
      <c r="AE10" s="172"/>
      <c r="AF10" s="172"/>
      <c r="AG10" s="172"/>
      <c r="AH10" s="172"/>
      <c r="AI10" s="172"/>
      <c r="AJ10" s="167"/>
      <c r="AK10" s="97">
        <v>45551</v>
      </c>
      <c r="AL10" t="s">
        <v>78</v>
      </c>
      <c r="AM10">
        <v>1</v>
      </c>
      <c r="AO10" s="191">
        <f>IF($F$8="","",EOMONTH($F$8,1)+DAY($F$8)-1)</f>
        <v>45535</v>
      </c>
      <c r="AP10" s="192"/>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4"/>
      <c r="BV10" s="192"/>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4"/>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4"/>
      <c r="EF10" s="192"/>
      <c r="EG10" s="193"/>
      <c r="EH10" s="193"/>
      <c r="EI10" s="193"/>
      <c r="EJ10" s="193"/>
      <c r="EK10" s="193"/>
      <c r="EL10" s="193"/>
      <c r="EM10" s="193"/>
      <c r="EN10" s="193"/>
      <c r="EO10" s="194"/>
      <c r="EP10" s="195">
        <f>IF(COUNT(AP9:EE9)=0,"",COUNT(AP9:EE9))</f>
        <v>21</v>
      </c>
    </row>
    <row r="11" spans="1:146" ht="14.25" customHeight="1">
      <c r="A11" s="8"/>
      <c r="B11" s="106"/>
      <c r="C11" s="169" t="str">
        <f>IF(D12="","",MONTH(D12)&amp;"月")</f>
        <v>7月</v>
      </c>
      <c r="D11" s="106"/>
      <c r="E11" s="106"/>
      <c r="F11" s="107"/>
      <c r="G11" s="107"/>
      <c r="H11" s="107"/>
      <c r="I11" s="107"/>
      <c r="J11" s="107"/>
      <c r="K11" s="107"/>
      <c r="L11" s="107"/>
      <c r="M11" s="107"/>
      <c r="N11" s="107"/>
      <c r="O11" s="107"/>
      <c r="P11" s="107"/>
      <c r="Q11" s="107"/>
      <c r="AK11" s="97">
        <v>45557</v>
      </c>
      <c r="AL11" t="s">
        <v>79</v>
      </c>
      <c r="AM11">
        <v>1</v>
      </c>
      <c r="AO11" s="196"/>
      <c r="AP11" s="197"/>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98"/>
      <c r="BV11" s="197"/>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98"/>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98"/>
      <c r="EF11" s="197"/>
      <c r="EG11" s="1"/>
      <c r="EH11" s="1"/>
      <c r="EI11" s="1"/>
      <c r="EJ11" s="1"/>
      <c r="EK11" s="1"/>
      <c r="EL11" s="1"/>
      <c r="EM11" s="1"/>
      <c r="EN11" s="1"/>
      <c r="EO11" s="198"/>
      <c r="EP11" s="199"/>
    </row>
    <row r="12" spans="1:146" ht="15.75" customHeight="1">
      <c r="A12" s="1235" t="s">
        <v>89</v>
      </c>
      <c r="B12" s="108" t="s">
        <v>3</v>
      </c>
      <c r="C12" s="108"/>
      <c r="D12" s="109">
        <f>IF(F8="","",F8)</f>
        <v>45474</v>
      </c>
      <c r="E12" s="110">
        <f t="shared" ref="E12:N12" si="22">IF(D12="","",IF(D12+1&gt;$AO8,"",D12+1))</f>
        <v>45475</v>
      </c>
      <c r="F12" s="110">
        <f t="shared" si="22"/>
        <v>45476</v>
      </c>
      <c r="G12" s="110">
        <f t="shared" si="22"/>
        <v>45477</v>
      </c>
      <c r="H12" s="110">
        <f t="shared" si="22"/>
        <v>45478</v>
      </c>
      <c r="I12" s="110">
        <f t="shared" si="22"/>
        <v>45479</v>
      </c>
      <c r="J12" s="110">
        <f t="shared" si="22"/>
        <v>45480</v>
      </c>
      <c r="K12" s="110">
        <f t="shared" si="22"/>
        <v>45481</v>
      </c>
      <c r="L12" s="110">
        <f t="shared" si="22"/>
        <v>45482</v>
      </c>
      <c r="M12" s="110">
        <f t="shared" si="22"/>
        <v>45483</v>
      </c>
      <c r="N12" s="110">
        <f t="shared" si="22"/>
        <v>45484</v>
      </c>
      <c r="O12" s="110">
        <f t="shared" ref="O12:AH12" si="23">IF(N12="","",IF(N12+1&gt;$AO8,"",N12+1))</f>
        <v>45485</v>
      </c>
      <c r="P12" s="110">
        <f t="shared" si="23"/>
        <v>45486</v>
      </c>
      <c r="Q12" s="110">
        <f t="shared" si="23"/>
        <v>45487</v>
      </c>
      <c r="R12" s="110">
        <f t="shared" si="23"/>
        <v>45488</v>
      </c>
      <c r="S12" s="110">
        <f t="shared" si="23"/>
        <v>45489</v>
      </c>
      <c r="T12" s="110">
        <f t="shared" si="23"/>
        <v>45490</v>
      </c>
      <c r="U12" s="110">
        <f t="shared" si="23"/>
        <v>45491</v>
      </c>
      <c r="V12" s="110">
        <f t="shared" si="23"/>
        <v>45492</v>
      </c>
      <c r="W12" s="110">
        <f t="shared" si="23"/>
        <v>45493</v>
      </c>
      <c r="X12" s="110">
        <f t="shared" si="23"/>
        <v>45494</v>
      </c>
      <c r="Y12" s="110">
        <f t="shared" si="23"/>
        <v>45495</v>
      </c>
      <c r="Z12" s="110">
        <f t="shared" si="23"/>
        <v>45496</v>
      </c>
      <c r="AA12" s="110">
        <f t="shared" si="23"/>
        <v>45497</v>
      </c>
      <c r="AB12" s="110">
        <f t="shared" si="23"/>
        <v>45498</v>
      </c>
      <c r="AC12" s="110">
        <f t="shared" si="23"/>
        <v>45499</v>
      </c>
      <c r="AD12" s="110">
        <f t="shared" si="23"/>
        <v>45500</v>
      </c>
      <c r="AE12" s="110">
        <f t="shared" si="23"/>
        <v>45501</v>
      </c>
      <c r="AF12" s="110">
        <f t="shared" si="23"/>
        <v>45502</v>
      </c>
      <c r="AG12" s="110">
        <f t="shared" si="23"/>
        <v>45503</v>
      </c>
      <c r="AH12" s="200">
        <f t="shared" si="23"/>
        <v>45504</v>
      </c>
      <c r="AK12" s="97">
        <v>45558</v>
      </c>
      <c r="AL12" t="s">
        <v>567</v>
      </c>
      <c r="AM12" s="201">
        <v>1</v>
      </c>
      <c r="AO12" s="187">
        <f>IF($F$8="","",EOMONTH($F$8,1)+DAY($F$8))</f>
        <v>45536</v>
      </c>
      <c r="AP12" s="188" t="str">
        <f t="shared" ref="AP12:DB12" si="24">IF(OR($AO12="",$AO12&gt;AP$4,$AO13&lt;AP$4,AP$5="準"),"",
IF(AND(OR(AP$5="土",AP$5="日",AP$5="Ａ"),AP$6=""),"",IF(AP$6="",0,AP$6)))</f>
        <v/>
      </c>
      <c r="AQ12" s="189" t="str">
        <f t="shared" si="24"/>
        <v/>
      </c>
      <c r="AR12" s="189" t="str">
        <f t="shared" si="24"/>
        <v/>
      </c>
      <c r="AS12" s="189" t="str">
        <f t="shared" si="24"/>
        <v/>
      </c>
      <c r="AT12" s="189" t="str">
        <f t="shared" si="24"/>
        <v/>
      </c>
      <c r="AU12" s="189" t="str">
        <f t="shared" si="24"/>
        <v/>
      </c>
      <c r="AV12" s="189" t="str">
        <f t="shared" si="24"/>
        <v/>
      </c>
      <c r="AW12" s="189" t="str">
        <f t="shared" si="24"/>
        <v/>
      </c>
      <c r="AX12" s="189" t="str">
        <f t="shared" si="24"/>
        <v/>
      </c>
      <c r="AY12" s="189" t="str">
        <f t="shared" si="24"/>
        <v/>
      </c>
      <c r="AZ12" s="189" t="str">
        <f t="shared" si="24"/>
        <v/>
      </c>
      <c r="BA12" s="189" t="str">
        <f t="shared" si="24"/>
        <v/>
      </c>
      <c r="BB12" s="189" t="str">
        <f t="shared" si="24"/>
        <v/>
      </c>
      <c r="BC12" s="189" t="str">
        <f t="shared" si="24"/>
        <v/>
      </c>
      <c r="BD12" s="189" t="str">
        <f t="shared" si="24"/>
        <v/>
      </c>
      <c r="BE12" s="189" t="str">
        <f t="shared" si="24"/>
        <v/>
      </c>
      <c r="BF12" s="189" t="str">
        <f t="shared" si="24"/>
        <v/>
      </c>
      <c r="BG12" s="189" t="str">
        <f t="shared" si="24"/>
        <v/>
      </c>
      <c r="BH12" s="189" t="str">
        <f t="shared" si="24"/>
        <v/>
      </c>
      <c r="BI12" s="189" t="str">
        <f t="shared" si="24"/>
        <v/>
      </c>
      <c r="BJ12" s="189" t="str">
        <f t="shared" si="24"/>
        <v/>
      </c>
      <c r="BK12" s="189" t="str">
        <f t="shared" si="24"/>
        <v/>
      </c>
      <c r="BL12" s="189" t="str">
        <f t="shared" si="24"/>
        <v/>
      </c>
      <c r="BM12" s="189" t="str">
        <f t="shared" si="24"/>
        <v/>
      </c>
      <c r="BN12" s="189" t="str">
        <f t="shared" si="24"/>
        <v/>
      </c>
      <c r="BO12" s="189" t="str">
        <f t="shared" si="24"/>
        <v/>
      </c>
      <c r="BP12" s="189" t="str">
        <f t="shared" si="24"/>
        <v/>
      </c>
      <c r="BQ12" s="189" t="str">
        <f t="shared" si="24"/>
        <v/>
      </c>
      <c r="BR12" s="189" t="str">
        <f t="shared" si="24"/>
        <v/>
      </c>
      <c r="BS12" s="189" t="str">
        <f t="shared" si="24"/>
        <v/>
      </c>
      <c r="BT12" s="189" t="str">
        <f t="shared" si="24"/>
        <v/>
      </c>
      <c r="BU12" s="168" t="str">
        <f t="shared" si="24"/>
        <v/>
      </c>
      <c r="BV12" s="188" t="str">
        <f>IF(OR($AO12="",$AO12&gt;BV$4,$AO13&lt;BV$4,BV$5="準"),"",
IF(AND(OR(BV$5="土",BV$5="日",BV$5="Ａ"),BV$6=""),"",IF(BV$6="",0,BV$6)))</f>
        <v/>
      </c>
      <c r="BW12" s="189" t="str">
        <f t="shared" si="24"/>
        <v/>
      </c>
      <c r="BX12" s="189" t="str">
        <f t="shared" si="24"/>
        <v/>
      </c>
      <c r="BY12" s="189" t="str">
        <f t="shared" si="24"/>
        <v/>
      </c>
      <c r="BZ12" s="189" t="str">
        <f t="shared" si="24"/>
        <v/>
      </c>
      <c r="CA12" s="189" t="str">
        <f t="shared" si="24"/>
        <v/>
      </c>
      <c r="CB12" s="189" t="str">
        <f t="shared" si="24"/>
        <v/>
      </c>
      <c r="CC12" s="189" t="str">
        <f t="shared" si="24"/>
        <v/>
      </c>
      <c r="CD12" s="189" t="str">
        <f t="shared" si="24"/>
        <v/>
      </c>
      <c r="CE12" s="189" t="str">
        <f t="shared" si="24"/>
        <v/>
      </c>
      <c r="CF12" s="189" t="str">
        <f t="shared" si="24"/>
        <v/>
      </c>
      <c r="CG12" s="189" t="str">
        <f t="shared" si="24"/>
        <v/>
      </c>
      <c r="CH12" s="189" t="str">
        <f t="shared" si="24"/>
        <v/>
      </c>
      <c r="CI12" s="189" t="str">
        <f t="shared" si="24"/>
        <v/>
      </c>
      <c r="CJ12" s="189" t="str">
        <f t="shared" si="24"/>
        <v/>
      </c>
      <c r="CK12" s="189" t="str">
        <f t="shared" si="24"/>
        <v/>
      </c>
      <c r="CL12" s="189" t="str">
        <f t="shared" si="24"/>
        <v/>
      </c>
      <c r="CM12" s="189" t="str">
        <f t="shared" si="24"/>
        <v/>
      </c>
      <c r="CN12" s="189" t="str">
        <f t="shared" si="24"/>
        <v/>
      </c>
      <c r="CO12" s="189" t="str">
        <f t="shared" si="24"/>
        <v/>
      </c>
      <c r="CP12" s="189" t="str">
        <f t="shared" si="24"/>
        <v/>
      </c>
      <c r="CQ12" s="189" t="str">
        <f t="shared" si="24"/>
        <v/>
      </c>
      <c r="CR12" s="189" t="str">
        <f t="shared" si="24"/>
        <v/>
      </c>
      <c r="CS12" s="189" t="str">
        <f t="shared" si="24"/>
        <v/>
      </c>
      <c r="CT12" s="189" t="str">
        <f t="shared" si="24"/>
        <v/>
      </c>
      <c r="CU12" s="189" t="str">
        <f t="shared" si="24"/>
        <v/>
      </c>
      <c r="CV12" s="189" t="str">
        <f t="shared" si="24"/>
        <v/>
      </c>
      <c r="CW12" s="189" t="str">
        <f t="shared" si="24"/>
        <v/>
      </c>
      <c r="CX12" s="189" t="str">
        <f t="shared" si="24"/>
        <v/>
      </c>
      <c r="CY12" s="189" t="str">
        <f t="shared" si="24"/>
        <v/>
      </c>
      <c r="CZ12" s="168" t="str">
        <f t="shared" si="24"/>
        <v/>
      </c>
      <c r="DA12" s="189" t="str">
        <f>IF(OR($AO12="",$AO12&gt;DA$4,$AO13&lt;DA$4,DA$5="準"),"",
IF(AND(OR(DA$5="土",DA$5="日",DA$5="Ａ"),DA$6=""),"",IF(DA$6="",0,DA$6)))</f>
        <v/>
      </c>
      <c r="DB12" s="189">
        <f t="shared" si="24"/>
        <v>0</v>
      </c>
      <c r="DC12" s="189">
        <f t="shared" ref="DC12:EO12" si="25">IF(OR($AO12="",$AO12&gt;DC$4,$AO13&lt;DC$4,DC$5="準"),"",
IF(AND(OR(DC$5="土",DC$5="日",DC$5="Ａ"),DC$6=""),"",IF(DC$6="",0,DC$6)))</f>
        <v>0</v>
      </c>
      <c r="DD12" s="189">
        <f t="shared" si="25"/>
        <v>0</v>
      </c>
      <c r="DE12" s="189">
        <f t="shared" si="25"/>
        <v>0</v>
      </c>
      <c r="DF12" s="189">
        <f t="shared" si="25"/>
        <v>0</v>
      </c>
      <c r="DG12" s="189" t="str">
        <f t="shared" si="25"/>
        <v/>
      </c>
      <c r="DH12" s="189" t="str">
        <f t="shared" si="25"/>
        <v/>
      </c>
      <c r="DI12" s="189">
        <f t="shared" si="25"/>
        <v>0</v>
      </c>
      <c r="DJ12" s="189">
        <f t="shared" si="25"/>
        <v>0</v>
      </c>
      <c r="DK12" s="189">
        <f t="shared" si="25"/>
        <v>0</v>
      </c>
      <c r="DL12" s="189">
        <f t="shared" si="25"/>
        <v>0</v>
      </c>
      <c r="DM12" s="189">
        <f t="shared" si="25"/>
        <v>0</v>
      </c>
      <c r="DN12" s="189" t="str">
        <f t="shared" si="25"/>
        <v/>
      </c>
      <c r="DO12" s="189" t="str">
        <f t="shared" si="25"/>
        <v/>
      </c>
      <c r="DP12" s="189" t="str">
        <f t="shared" si="25"/>
        <v/>
      </c>
      <c r="DQ12" s="189">
        <f t="shared" si="25"/>
        <v>0</v>
      </c>
      <c r="DR12" s="189">
        <f t="shared" si="25"/>
        <v>0</v>
      </c>
      <c r="DS12" s="189">
        <f t="shared" si="25"/>
        <v>0</v>
      </c>
      <c r="DT12" s="189">
        <f t="shared" si="25"/>
        <v>0</v>
      </c>
      <c r="DU12" s="189" t="str">
        <f t="shared" si="25"/>
        <v/>
      </c>
      <c r="DV12" s="189" t="str">
        <f t="shared" si="25"/>
        <v/>
      </c>
      <c r="DW12" s="189" t="str">
        <f t="shared" si="25"/>
        <v/>
      </c>
      <c r="DX12" s="189">
        <f t="shared" si="25"/>
        <v>0</v>
      </c>
      <c r="DY12" s="189">
        <f t="shared" si="25"/>
        <v>0</v>
      </c>
      <c r="DZ12" s="189">
        <f t="shared" si="25"/>
        <v>0</v>
      </c>
      <c r="EA12" s="189">
        <f t="shared" si="25"/>
        <v>0</v>
      </c>
      <c r="EB12" s="189" t="str">
        <f t="shared" si="25"/>
        <v/>
      </c>
      <c r="EC12" s="189" t="str">
        <f t="shared" si="25"/>
        <v/>
      </c>
      <c r="ED12" s="189">
        <f t="shared" si="25"/>
        <v>0</v>
      </c>
      <c r="EE12" s="168" t="str">
        <f t="shared" si="25"/>
        <v/>
      </c>
      <c r="EF12" s="188" t="str">
        <f t="shared" si="25"/>
        <v/>
      </c>
      <c r="EG12" s="189" t="str">
        <f t="shared" si="25"/>
        <v/>
      </c>
      <c r="EH12" s="189" t="str">
        <f t="shared" si="25"/>
        <v/>
      </c>
      <c r="EI12" s="189" t="str">
        <f t="shared" si="25"/>
        <v/>
      </c>
      <c r="EJ12" s="189" t="str">
        <f t="shared" si="25"/>
        <v/>
      </c>
      <c r="EK12" s="189" t="str">
        <f t="shared" si="25"/>
        <v/>
      </c>
      <c r="EL12" s="189" t="str">
        <f t="shared" si="25"/>
        <v/>
      </c>
      <c r="EM12" s="189" t="str">
        <f t="shared" si="25"/>
        <v/>
      </c>
      <c r="EN12" s="189" t="str">
        <f t="shared" si="25"/>
        <v/>
      </c>
      <c r="EO12" s="168" t="str">
        <f t="shared" si="25"/>
        <v/>
      </c>
      <c r="EP12" s="190" t="str">
        <f>IF(SUM(AP12:EE12)=0,"",SUM(AP12:EE12))</f>
        <v/>
      </c>
    </row>
    <row r="13" spans="1:146" ht="15.75" customHeight="1">
      <c r="A13" s="1235"/>
      <c r="B13" s="108" t="s">
        <v>1</v>
      </c>
      <c r="C13" s="108"/>
      <c r="D13" s="111" t="str">
        <f>IF(D12="","",TEXT(D12,"aaa"))</f>
        <v>月</v>
      </c>
      <c r="E13" s="112" t="str">
        <f t="shared" ref="E13:N13" si="26">IF(E12="","",TEXT(E12,"aaa"))</f>
        <v>火</v>
      </c>
      <c r="F13" s="112" t="str">
        <f t="shared" si="26"/>
        <v>水</v>
      </c>
      <c r="G13" s="112" t="str">
        <f t="shared" si="26"/>
        <v>木</v>
      </c>
      <c r="H13" s="112" t="str">
        <f t="shared" si="26"/>
        <v>金</v>
      </c>
      <c r="I13" s="112" t="str">
        <f t="shared" si="26"/>
        <v>土</v>
      </c>
      <c r="J13" s="112" t="str">
        <f t="shared" si="26"/>
        <v>日</v>
      </c>
      <c r="K13" s="112" t="str">
        <f t="shared" si="26"/>
        <v>月</v>
      </c>
      <c r="L13" s="112" t="str">
        <f t="shared" si="26"/>
        <v>火</v>
      </c>
      <c r="M13" s="112" t="str">
        <f t="shared" si="26"/>
        <v>水</v>
      </c>
      <c r="N13" s="112" t="str">
        <f t="shared" si="26"/>
        <v>木</v>
      </c>
      <c r="O13" s="112" t="str">
        <f t="shared" ref="O13:AH13" si="27">IF(O12="","",TEXT(O12,"aaa"))</f>
        <v>金</v>
      </c>
      <c r="P13" s="112" t="str">
        <f t="shared" si="27"/>
        <v>土</v>
      </c>
      <c r="Q13" s="112" t="str">
        <f t="shared" si="27"/>
        <v>日</v>
      </c>
      <c r="R13" s="112" t="str">
        <f t="shared" si="27"/>
        <v>月</v>
      </c>
      <c r="S13" s="112" t="str">
        <f t="shared" si="27"/>
        <v>火</v>
      </c>
      <c r="T13" s="112" t="str">
        <f t="shared" si="27"/>
        <v>水</v>
      </c>
      <c r="U13" s="112" t="str">
        <f t="shared" si="27"/>
        <v>木</v>
      </c>
      <c r="V13" s="112" t="str">
        <f t="shared" si="27"/>
        <v>金</v>
      </c>
      <c r="W13" s="112" t="str">
        <f t="shared" si="27"/>
        <v>土</v>
      </c>
      <c r="X13" s="112" t="str">
        <f t="shared" si="27"/>
        <v>日</v>
      </c>
      <c r="Y13" s="112" t="str">
        <f t="shared" si="27"/>
        <v>月</v>
      </c>
      <c r="Z13" s="112" t="str">
        <f t="shared" si="27"/>
        <v>火</v>
      </c>
      <c r="AA13" s="112" t="str">
        <f t="shared" si="27"/>
        <v>水</v>
      </c>
      <c r="AB13" s="112" t="str">
        <f t="shared" si="27"/>
        <v>木</v>
      </c>
      <c r="AC13" s="112" t="str">
        <f t="shared" si="27"/>
        <v>金</v>
      </c>
      <c r="AD13" s="112" t="str">
        <f t="shared" si="27"/>
        <v>土</v>
      </c>
      <c r="AE13" s="112" t="str">
        <f t="shared" si="27"/>
        <v>日</v>
      </c>
      <c r="AF13" s="112" t="str">
        <f t="shared" si="27"/>
        <v>月</v>
      </c>
      <c r="AG13" s="112" t="str">
        <f t="shared" si="27"/>
        <v>火</v>
      </c>
      <c r="AH13" s="113" t="str">
        <f t="shared" si="27"/>
        <v>水</v>
      </c>
      <c r="AK13" s="97">
        <v>45579</v>
      </c>
      <c r="AL13" t="s">
        <v>80</v>
      </c>
      <c r="AM13" s="202">
        <v>1</v>
      </c>
      <c r="AO13" s="191">
        <f>IF($F$8="","",EOMONTH($F$8,2)+DAY($F$8)-1)</f>
        <v>45565</v>
      </c>
      <c r="AP13" s="192"/>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4"/>
      <c r="BV13" s="192"/>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4"/>
      <c r="DA13" s="193"/>
      <c r="DB13" s="193"/>
      <c r="DC13" s="193"/>
      <c r="DD13" s="193"/>
      <c r="DE13" s="193"/>
      <c r="DF13" s="193"/>
      <c r="DG13" s="193"/>
      <c r="DH13" s="193"/>
      <c r="DI13" s="193"/>
      <c r="DJ13" s="193"/>
      <c r="DK13" s="193"/>
      <c r="DL13" s="193"/>
      <c r="DM13" s="193"/>
      <c r="DN13" s="193"/>
      <c r="DO13" s="193"/>
      <c r="DP13" s="193"/>
      <c r="DQ13" s="193"/>
      <c r="DR13" s="193"/>
      <c r="DS13" s="193"/>
      <c r="DT13" s="193"/>
      <c r="DU13" s="193"/>
      <c r="DV13" s="193"/>
      <c r="DW13" s="193"/>
      <c r="DX13" s="193"/>
      <c r="DY13" s="193"/>
      <c r="DZ13" s="193"/>
      <c r="EA13" s="193"/>
      <c r="EB13" s="193"/>
      <c r="EC13" s="193"/>
      <c r="ED13" s="193"/>
      <c r="EE13" s="194"/>
      <c r="EF13" s="192"/>
      <c r="EG13" s="193"/>
      <c r="EH13" s="193"/>
      <c r="EI13" s="193"/>
      <c r="EJ13" s="193"/>
      <c r="EK13" s="193"/>
      <c r="EL13" s="193"/>
      <c r="EM13" s="193"/>
      <c r="EN13" s="193"/>
      <c r="EO13" s="194"/>
      <c r="EP13" s="195">
        <f>IF(COUNT(AP12:EE12)=0,"",COUNT(AP12:EE12))</f>
        <v>19</v>
      </c>
    </row>
    <row r="14" spans="1:146" ht="198" customHeight="1">
      <c r="A14" s="1235"/>
      <c r="B14" s="1230" t="s">
        <v>2</v>
      </c>
      <c r="C14" s="114" t="s">
        <v>14</v>
      </c>
      <c r="D14" s="115" t="str">
        <f>IF(ISERROR(VLOOKUP(D12,祝日!$A$1:$C$40,3,FALSE)),IF(ISERROR(VLOOKUP(D12,祝日!$D$1:$F$35,3,FALSE)),"",VLOOKUP(D12,祝日!$D$1:$F$35,3,FALSE)),VLOOKUP(D12,祝日!$A$1:$C$40,3,FALSE))</f>
        <v/>
      </c>
      <c r="E14" s="13" t="str">
        <f>IF(ISERROR(VLOOKUP(E12,祝日!$A$1:$C$40,3,FALSE)),IF(ISERROR(VLOOKUP(E12,祝日!$D$1:$F$35,3,FALSE)),"",VLOOKUP(E12,祝日!$D$1:$F$35,3,FALSE)),VLOOKUP(E12,祝日!$A$1:$C$40,3,FALSE))</f>
        <v/>
      </c>
      <c r="F14" s="116" t="str">
        <f>IF(ISERROR(VLOOKUP(F12,祝日!$A$1:$C$40,3,FALSE)),IF(ISERROR(VLOOKUP(F12,祝日!$D$1:$F$35,3,FALSE)),"",VLOOKUP(F12,祝日!$D$1:$F$35,3,FALSE)),VLOOKUP(F12,祝日!$A$1:$C$40,3,FALSE))</f>
        <v/>
      </c>
      <c r="G14" s="13" t="str">
        <f>IF(ISERROR(VLOOKUP(G12,祝日!$A$1:$C$40,3,FALSE)),IF(ISERROR(VLOOKUP(G12,祝日!$D$1:$F$35,3,FALSE)),"",VLOOKUP(G12,祝日!$D$1:$F$35,3,FALSE)),VLOOKUP(G12,祝日!$A$1:$C$40,3,FALSE))</f>
        <v/>
      </c>
      <c r="H14" s="78" t="str">
        <f>IF(ISERROR(VLOOKUP(H12,祝日!$A$1:$C$40,3,FALSE)),IF(ISERROR(VLOOKUP(H12,祝日!$D$1:$F$35,3,FALSE)),"",VLOOKUP(H12,祝日!$D$1:$F$35,3,FALSE)),VLOOKUP(H12,祝日!$A$1:$C$40,3,FALSE))</f>
        <v/>
      </c>
      <c r="I14" s="116" t="str">
        <f>IF(ISERROR(VLOOKUP(I12,祝日!$A$1:$C$40,3,FALSE)),IF(ISERROR(VLOOKUP(I12,祝日!$D$1:$F$35,3,FALSE)),"",VLOOKUP(I12,祝日!$D$1:$F$35,3,FALSE)),VLOOKUP(I12,祝日!$A$1:$C$40,3,FALSE))</f>
        <v/>
      </c>
      <c r="J14" s="13" t="str">
        <f>IF(ISERROR(VLOOKUP(J12,祝日!$A$1:$C$40,3,FALSE)),IF(ISERROR(VLOOKUP(J12,祝日!$D$1:$F$35,3,FALSE)),"",VLOOKUP(J12,祝日!$D$1:$F$35,3,FALSE)),VLOOKUP(J12,祝日!$A$1:$C$40,3,FALSE))</f>
        <v/>
      </c>
      <c r="K14" s="78" t="str">
        <f>IF(ISERROR(VLOOKUP(K12,祝日!$A$1:$C$40,3,FALSE)),IF(ISERROR(VLOOKUP(K12,祝日!$D$1:$F$35,3,FALSE)),"",VLOOKUP(K12,祝日!$D$1:$F$35,3,FALSE)),VLOOKUP(K12,祝日!$A$1:$C$40,3,FALSE))</f>
        <v/>
      </c>
      <c r="L14" s="78" t="str">
        <f>IF(ISERROR(VLOOKUP(L12,祝日!$A$1:$C$40,3,FALSE)),IF(ISERROR(VLOOKUP(L12,祝日!$D$1:$F$35,3,FALSE)),"",VLOOKUP(L12,祝日!$D$1:$F$35,3,FALSE)),VLOOKUP(L12,祝日!$A$1:$C$40,3,FALSE))</f>
        <v/>
      </c>
      <c r="M14" s="78" t="str">
        <f>IF(ISERROR(VLOOKUP(M12,祝日!$A$1:$C$40,3,FALSE)),IF(ISERROR(VLOOKUP(M12,祝日!$D$1:$F$35,3,FALSE)),"",VLOOKUP(M12,祝日!$D$1:$F$35,3,FALSE)),VLOOKUP(M12,祝日!$A$1:$C$40,3,FALSE))</f>
        <v/>
      </c>
      <c r="N14" s="78" t="str">
        <f>IF(ISERROR(VLOOKUP(N12,祝日!$A$1:$C$40,3,FALSE)),IF(ISERROR(VLOOKUP(N12,祝日!$D$1:$F$35,3,FALSE)),"",VLOOKUP(N12,祝日!$D$1:$F$35,3,FALSE)),VLOOKUP(N12,祝日!$A$1:$C$40,3,FALSE))</f>
        <v/>
      </c>
      <c r="O14" s="78" t="str">
        <f>IF(ISERROR(VLOOKUP(O12,祝日!$A$1:$C$40,3,FALSE)),IF(ISERROR(VLOOKUP(O12,祝日!$D$1:$F$35,3,FALSE)),"",VLOOKUP(O12,祝日!$D$1:$F$35,3,FALSE)),VLOOKUP(O12,祝日!$A$1:$C$40,3,FALSE))</f>
        <v/>
      </c>
      <c r="P14" s="116" t="str">
        <f>IF(ISERROR(VLOOKUP(P12,祝日!$A$1:$C$40,3,FALSE)),IF(ISERROR(VLOOKUP(P12,祝日!$D$1:$F$35,3,FALSE)),"",VLOOKUP(P12,祝日!$D$1:$F$35,3,FALSE)),VLOOKUP(P12,祝日!$A$1:$C$40,3,FALSE))</f>
        <v/>
      </c>
      <c r="Q14" s="78" t="str">
        <f>IF(ISERROR(VLOOKUP(Q12,祝日!$A$1:$C$40,3,FALSE)),IF(ISERROR(VLOOKUP(Q12,祝日!$D$1:$F$35,3,FALSE)),"",VLOOKUP(Q12,祝日!$D$1:$F$35,3,FALSE)),VLOOKUP(Q12,祝日!$A$1:$C$40,3,FALSE))</f>
        <v/>
      </c>
      <c r="R14" s="78" t="str">
        <f>IF(ISERROR(VLOOKUP(R12,祝日!$A$1:$C$40,3,FALSE)),IF(ISERROR(VLOOKUP(R12,祝日!$D$1:$F$35,3,FALSE)),"",VLOOKUP(R12,祝日!$D$1:$F$35,3,FALSE)),VLOOKUP(R12,祝日!$A$1:$C$40,3,FALSE))</f>
        <v>海の日</v>
      </c>
      <c r="S14" s="78" t="str">
        <f>IF(ISERROR(VLOOKUP(S12,祝日!$A$1:$C$40,3,FALSE)),IF(ISERROR(VLOOKUP(S12,祝日!$D$1:$F$35,3,FALSE)),"",VLOOKUP(S12,祝日!$D$1:$F$35,3,FALSE)),VLOOKUP(S12,祝日!$A$1:$C$40,3,FALSE))</f>
        <v/>
      </c>
      <c r="T14" s="78" t="str">
        <f>IF(ISERROR(VLOOKUP(T12,祝日!$A$1:$C$40,3,FALSE)),IF(ISERROR(VLOOKUP(T12,祝日!$D$1:$F$35,3,FALSE)),"",VLOOKUP(T12,祝日!$D$1:$F$35,3,FALSE)),VLOOKUP(T12,祝日!$A$1:$C$40,3,FALSE))</f>
        <v/>
      </c>
      <c r="U14" s="78" t="str">
        <f>IF(ISERROR(VLOOKUP(U12,祝日!$A$1:$C$40,3,FALSE)),IF(ISERROR(VLOOKUP(U12,祝日!$D$1:$F$35,3,FALSE)),"",VLOOKUP(U12,祝日!$D$1:$F$35,3,FALSE)),VLOOKUP(U12,祝日!$A$1:$C$40,3,FALSE))</f>
        <v/>
      </c>
      <c r="V14" s="78" t="str">
        <f>IF(ISERROR(VLOOKUP(V12,祝日!$A$1:$C$40,3,FALSE)),IF(ISERROR(VLOOKUP(V12,祝日!$D$1:$F$35,3,FALSE)),"",VLOOKUP(V12,祝日!$D$1:$F$35,3,FALSE)),VLOOKUP(V12,祝日!$A$1:$C$40,3,FALSE))</f>
        <v/>
      </c>
      <c r="W14" s="116" t="str">
        <f>IF(ISERROR(VLOOKUP(W12,祝日!$A$1:$C$40,3,FALSE)),IF(ISERROR(VLOOKUP(W12,祝日!$D$1:$F$35,3,FALSE)),"",VLOOKUP(W12,祝日!$D$1:$F$35,3,FALSE)),VLOOKUP(W12,祝日!$A$1:$C$40,3,FALSE))</f>
        <v/>
      </c>
      <c r="X14" s="78" t="str">
        <f>IF(ISERROR(VLOOKUP(X12,祝日!$A$1:$C$40,3,FALSE)),IF(ISERROR(VLOOKUP(X12,祝日!$D$1:$F$35,3,FALSE)),"",VLOOKUP(X12,祝日!$D$1:$F$35,3,FALSE)),VLOOKUP(X12,祝日!$A$1:$C$40,3,FALSE))</f>
        <v/>
      </c>
      <c r="Y14" s="78" t="str">
        <f>IF(ISERROR(VLOOKUP(Y12,祝日!$A$1:$C$40,3,FALSE)),IF(ISERROR(VLOOKUP(Y12,祝日!$D$1:$F$35,3,FALSE)),"",VLOOKUP(Y12,祝日!$D$1:$F$35,3,FALSE)),VLOOKUP(Y12,祝日!$A$1:$C$40,3,FALSE))</f>
        <v/>
      </c>
      <c r="Z14" s="78" t="str">
        <f>IF(ISERROR(VLOOKUP(Z12,祝日!$A$1:$C$40,3,FALSE)),IF(ISERROR(VLOOKUP(Z12,祝日!$D$1:$F$35,3,FALSE)),"",VLOOKUP(Z12,祝日!$D$1:$F$35,3,FALSE)),VLOOKUP(Z12,祝日!$A$1:$C$40,3,FALSE))</f>
        <v/>
      </c>
      <c r="AA14" s="78" t="str">
        <f>IF(ISERROR(VLOOKUP(AA12,祝日!$A$1:$C$40,3,FALSE)),IF(ISERROR(VLOOKUP(AA12,祝日!$D$1:$F$35,3,FALSE)),"",VLOOKUP(AA12,祝日!$D$1:$F$35,3,FALSE)),VLOOKUP(AA12,祝日!$A$1:$C$40,3,FALSE))</f>
        <v/>
      </c>
      <c r="AB14" s="78" t="str">
        <f>IF(ISERROR(VLOOKUP(AB12,祝日!$A$1:$C$40,3,FALSE)),IF(ISERROR(VLOOKUP(AB12,祝日!$D$1:$F$35,3,FALSE)),"",VLOOKUP(AB12,祝日!$D$1:$F$35,3,FALSE)),VLOOKUP(AB12,祝日!$A$1:$C$40,3,FALSE))</f>
        <v/>
      </c>
      <c r="AC14" s="78" t="str">
        <f>IF(ISERROR(VLOOKUP(AC12,祝日!$A$1:$C$40,3,FALSE)),IF(ISERROR(VLOOKUP(AC12,祝日!$D$1:$F$35,3,FALSE)),"",VLOOKUP(AC12,祝日!$D$1:$F$35,3,FALSE)),VLOOKUP(AC12,祝日!$A$1:$C$40,3,FALSE))</f>
        <v/>
      </c>
      <c r="AD14" s="116" t="str">
        <f>IF(ISERROR(VLOOKUP(AD12,祝日!$A$1:$C$40,3,FALSE)),IF(ISERROR(VLOOKUP(AD12,祝日!$D$1:$F$35,3,FALSE)),"",VLOOKUP(AD12,祝日!$D$1:$F$35,3,FALSE)),VLOOKUP(AD12,祝日!$A$1:$C$40,3,FALSE))</f>
        <v/>
      </c>
      <c r="AE14" s="78" t="str">
        <f>IF(ISERROR(VLOOKUP(AE12,祝日!$A$1:$C$40,3,FALSE)),IF(ISERROR(VLOOKUP(AE12,祝日!$D$1:$F$35,3,FALSE)),"",VLOOKUP(AE12,祝日!$D$1:$F$35,3,FALSE)),VLOOKUP(AE12,祝日!$A$1:$C$40,3,FALSE))</f>
        <v/>
      </c>
      <c r="AF14" s="78" t="str">
        <f>IF(ISERROR(VLOOKUP(AF12,祝日!$A$1:$C$40,3,FALSE)),IF(ISERROR(VLOOKUP(AF12,祝日!$D$1:$F$35,3,FALSE)),"",VLOOKUP(AF12,祝日!$D$1:$F$35,3,FALSE)),VLOOKUP(AF12,祝日!$A$1:$C$40,3,FALSE))</f>
        <v/>
      </c>
      <c r="AG14" s="78" t="str">
        <f>IF(ISERROR(VLOOKUP(AG12,祝日!$A$1:$C$40,3,FALSE)),IF(ISERROR(VLOOKUP(AG12,祝日!$D$1:$F$35,3,FALSE)),"",VLOOKUP(AG12,祝日!$D$1:$F$35,3,FALSE)),VLOOKUP(AG12,祝日!$A$1:$C$40,3,FALSE))</f>
        <v/>
      </c>
      <c r="AH14" s="117" t="str">
        <f>IF(ISERROR(VLOOKUP(AH12,祝日!$A$1:$C$40,3,FALSE)),IF(ISERROR(VLOOKUP(AH12,祝日!$D$1:$F$35,3,FALSE)),"",VLOOKUP(AH12,祝日!$D$1:$F$35,3,FALSE)),VLOOKUP(AH12,祝日!$A$1:$C$40,3,FALSE))</f>
        <v/>
      </c>
      <c r="AI14" s="39" t="s">
        <v>20</v>
      </c>
      <c r="AJ14"/>
      <c r="AK14" s="97">
        <v>45599</v>
      </c>
      <c r="AL14" t="s">
        <v>81</v>
      </c>
      <c r="AM14">
        <v>1</v>
      </c>
    </row>
    <row r="15" spans="1:146" ht="24" customHeight="1">
      <c r="A15" s="1235"/>
      <c r="B15" s="1231"/>
      <c r="C15" s="118" t="s">
        <v>21</v>
      </c>
      <c r="D15" s="119"/>
      <c r="E15" s="112"/>
      <c r="F15" s="116" t="str">
        <f>IF(ISERROR(VLOOKUP(F13,祝日!$A$1:$C$40,3,FALSE)),"",VLOOKUP(F13,祝日!$A$1:$C$40,3,FALSE))</f>
        <v/>
      </c>
      <c r="G15" s="112"/>
      <c r="H15" s="112"/>
      <c r="I15" s="120"/>
      <c r="J15" s="112"/>
      <c r="K15" s="112"/>
      <c r="L15" s="120"/>
      <c r="M15" s="112"/>
      <c r="N15" s="112"/>
      <c r="O15" s="112"/>
      <c r="P15" s="120"/>
      <c r="Q15" s="112"/>
      <c r="R15" s="112"/>
      <c r="S15" s="112"/>
      <c r="T15" s="112"/>
      <c r="U15" s="112"/>
      <c r="V15" s="112"/>
      <c r="W15" s="120"/>
      <c r="X15" s="112"/>
      <c r="Y15" s="112"/>
      <c r="Z15" s="112"/>
      <c r="AA15" s="112"/>
      <c r="AB15" s="112"/>
      <c r="AC15" s="112"/>
      <c r="AD15" s="120"/>
      <c r="AE15" s="112"/>
      <c r="AF15" s="112"/>
      <c r="AG15" s="112"/>
      <c r="AH15" s="113"/>
      <c r="AI15" s="168">
        <f>SUM(D15:AH15)</f>
        <v>0</v>
      </c>
      <c r="AJ15" s="1" t="s">
        <v>22</v>
      </c>
      <c r="AK15" s="97">
        <v>45600</v>
      </c>
      <c r="AL15" t="s">
        <v>568</v>
      </c>
      <c r="AM15">
        <v>1</v>
      </c>
    </row>
    <row r="16" spans="1:146" ht="24" customHeight="1">
      <c r="A16" s="1235"/>
      <c r="B16" s="1231"/>
      <c r="C16" s="121" t="s">
        <v>15</v>
      </c>
      <c r="D16" s="122"/>
      <c r="E16" s="123"/>
      <c r="F16" s="112"/>
      <c r="G16" s="123"/>
      <c r="H16" s="123"/>
      <c r="I16" s="124"/>
      <c r="J16" s="124"/>
      <c r="K16" s="122"/>
      <c r="L16" s="123"/>
      <c r="M16" s="112"/>
      <c r="N16" s="123"/>
      <c r="O16" s="123"/>
      <c r="P16" s="124"/>
      <c r="Q16" s="123"/>
      <c r="R16" s="124"/>
      <c r="S16" s="112"/>
      <c r="T16" s="123"/>
      <c r="U16" s="123"/>
      <c r="V16" s="123"/>
      <c r="W16" s="124"/>
      <c r="X16" s="123"/>
      <c r="Y16" s="122"/>
      <c r="Z16" s="123"/>
      <c r="AA16" s="112"/>
      <c r="AB16" s="123"/>
      <c r="AC16" s="123"/>
      <c r="AD16" s="124"/>
      <c r="AE16" s="123"/>
      <c r="AF16" s="123"/>
      <c r="AG16" s="123"/>
      <c r="AH16" s="125"/>
      <c r="AI16" s="168">
        <f>SUM(D16:AH16)</f>
        <v>0</v>
      </c>
      <c r="AJ16" t="s">
        <v>23</v>
      </c>
      <c r="AK16" s="97">
        <v>45619</v>
      </c>
      <c r="AL16" t="s">
        <v>82</v>
      </c>
      <c r="AM16">
        <v>1</v>
      </c>
    </row>
    <row r="17" spans="1:39" ht="198" customHeight="1">
      <c r="A17" s="1235"/>
      <c r="B17" s="1231"/>
      <c r="C17" s="126" t="s">
        <v>24</v>
      </c>
      <c r="D17" s="102" t="str">
        <f>IF(ISERROR(VLOOKUP(D12,祝日!$A$1:$C$40,3,FALSE)),IF(ISERROR(VLOOKUP(D12,祝日!$D$1:$F$35,3,FALSE)),"",VLOOKUP(D12,祝日!$D$1:$F$35,3,FALSE)),VLOOKUP(D12,祝日!$A$1:$C$40,3,FALSE))</f>
        <v/>
      </c>
      <c r="E17" s="13" t="str">
        <f>IF(ISERROR(VLOOKUP(E12,祝日!$A$1:$C$40,3,FALSE)),IF(ISERROR(VLOOKUP(E12,祝日!$D$1:$F$35,3,FALSE)),"",VLOOKUP(E12,祝日!$D$1:$F$35,3,FALSE)),VLOOKUP(E12,祝日!$A$1:$C$40,3,FALSE))</f>
        <v/>
      </c>
      <c r="F17" s="14" t="str">
        <f>IF(ISERROR(VLOOKUP(F12,祝日!$A$1:$C$40,3,FALSE)),IF(ISERROR(VLOOKUP(F12,祝日!$D$1:$F$35,3,FALSE)),"",VLOOKUP(F12,祝日!$D$1:$F$35,3,FALSE)),VLOOKUP(F12,祝日!$A$1:$C$40,3,FALSE))</f>
        <v/>
      </c>
      <c r="G17" s="13" t="str">
        <f>IF(ISERROR(VLOOKUP(G12,祝日!$A$1:$C$40,3,FALSE)),IF(ISERROR(VLOOKUP(G12,祝日!$D$1:$F$35,3,FALSE)),"",VLOOKUP(G12,祝日!$D$1:$F$35,3,FALSE)),VLOOKUP(G12,祝日!$A$1:$C$40,3,FALSE))</f>
        <v/>
      </c>
      <c r="H17" s="14" t="str">
        <f>IF(ISERROR(VLOOKUP(H12,祝日!$A$1:$C$40,3,FALSE)),IF(ISERROR(VLOOKUP(H12,祝日!$D$1:$F$35,3,FALSE)),"",VLOOKUP(H12,祝日!$D$1:$F$35,3,FALSE)),VLOOKUP(H12,祝日!$A$1:$C$40,3,FALSE))</f>
        <v/>
      </c>
      <c r="I17" s="13" t="str">
        <f>IF(ISERROR(VLOOKUP(I12,祝日!$A$1:$C$40,3,FALSE)),IF(ISERROR(VLOOKUP(I12,祝日!$D$1:$F$35,3,FALSE)),"",VLOOKUP(I12,祝日!$D$1:$F$35,3,FALSE)),VLOOKUP(I12,祝日!$A$1:$C$40,3,FALSE))</f>
        <v/>
      </c>
      <c r="J17" s="14" t="str">
        <f>IF(ISERROR(VLOOKUP(J12,祝日!$A$1:$C$40,3,FALSE)),IF(ISERROR(VLOOKUP(J12,祝日!$D$1:$F$35,3,FALSE)),"",VLOOKUP(J12,祝日!$D$1:$F$35,3,FALSE)),VLOOKUP(J12,祝日!$A$1:$C$40,3,FALSE))</f>
        <v/>
      </c>
      <c r="K17" s="13" t="str">
        <f>IF(ISERROR(VLOOKUP(K12,祝日!$A$1:$C$40,3,FALSE)),IF(ISERROR(VLOOKUP(K12,祝日!$D$1:$F$35,3,FALSE)),"",VLOOKUP(K12,祝日!$D$1:$F$35,3,FALSE)),VLOOKUP(K12,祝日!$A$1:$C$40,3,FALSE))</f>
        <v/>
      </c>
      <c r="L17" s="77" t="str">
        <f>IF(ISERROR(VLOOKUP(L12,祝日!$A$1:$C$40,3,FALSE)),IF(ISERROR(VLOOKUP(L12,祝日!$D$1:$F$35,3,FALSE)),"",VLOOKUP(L12,祝日!$D$1:$F$35,3,FALSE)),VLOOKUP(L12,祝日!$A$1:$C$40,3,FALSE))</f>
        <v/>
      </c>
      <c r="M17" s="13" t="str">
        <f>IF(ISERROR(VLOOKUP(M12,祝日!$A$1:$C$40,3,FALSE)),IF(ISERROR(VLOOKUP(M12,祝日!$D$1:$F$35,3,FALSE)),"",VLOOKUP(M12,祝日!$D$1:$F$35,3,FALSE)),VLOOKUP(M12,祝日!$A$1:$C$40,3,FALSE))</f>
        <v/>
      </c>
      <c r="N17" s="14" t="str">
        <f>IF(ISERROR(VLOOKUP(N12,祝日!$A$1:$C$40,3,FALSE)),IF(ISERROR(VLOOKUP(N12,祝日!$D$1:$F$35,3,FALSE)),"",VLOOKUP(N12,祝日!$D$1:$F$35,3,FALSE)),VLOOKUP(N12,祝日!$A$1:$C$40,3,FALSE))</f>
        <v/>
      </c>
      <c r="O17" s="13" t="str">
        <f>IF(ISERROR(VLOOKUP(O12,祝日!$A$1:$C$40,3,FALSE)),IF(ISERROR(VLOOKUP(O12,祝日!$D$1:$F$35,3,FALSE)),"",VLOOKUP(O12,祝日!$D$1:$F$35,3,FALSE)),VLOOKUP(O12,祝日!$A$1:$C$40,3,FALSE))</f>
        <v/>
      </c>
      <c r="P17" s="14" t="str">
        <f>IF(ISERROR(VLOOKUP(P12,祝日!$A$1:$C$40,3,FALSE)),IF(ISERROR(VLOOKUP(P12,祝日!$D$1:$F$35,3,FALSE)),"",VLOOKUP(P12,祝日!$D$1:$F$35,3,FALSE)),VLOOKUP(P12,祝日!$A$1:$C$40,3,FALSE))</f>
        <v/>
      </c>
      <c r="Q17" s="13" t="str">
        <f>IF(ISERROR(VLOOKUP(Q12,祝日!$A$1:$C$40,3,FALSE)),IF(ISERROR(VLOOKUP(Q12,祝日!$D$1:$F$35,3,FALSE)),"",VLOOKUP(Q12,祝日!$D$1:$F$35,3,FALSE)),VLOOKUP(Q12,祝日!$A$1:$C$40,3,FALSE))</f>
        <v/>
      </c>
      <c r="R17" s="77" t="str">
        <f>IF(ISERROR(VLOOKUP(R12,祝日!$A$1:$C$40,3,FALSE)),IF(ISERROR(VLOOKUP(R12,祝日!$D$1:$F$35,3,FALSE)),"",VLOOKUP(R12,祝日!$D$1:$F$35,3,FALSE)),VLOOKUP(R12,祝日!$A$1:$C$40,3,FALSE))</f>
        <v>海の日</v>
      </c>
      <c r="S17" s="13" t="str">
        <f>IF(ISERROR(VLOOKUP(S12,祝日!$A$1:$C$40,3,FALSE)),IF(ISERROR(VLOOKUP(S12,祝日!$D$1:$F$35,3,FALSE)),"",VLOOKUP(S12,祝日!$D$1:$F$35,3,FALSE)),VLOOKUP(S12,祝日!$A$1:$C$40,3,FALSE))</f>
        <v/>
      </c>
      <c r="T17" s="13" t="str">
        <f>IF(ISERROR(VLOOKUP(T12,祝日!$A$1:$C$40,3,FALSE)),IF(ISERROR(VLOOKUP(T12,祝日!$D$1:$F$35,3,FALSE)),"",VLOOKUP(T12,祝日!$D$1:$F$35,3,FALSE)),VLOOKUP(T12,祝日!$A$1:$C$40,3,FALSE))</f>
        <v/>
      </c>
      <c r="U17" s="13" t="str">
        <f>IF(ISERROR(VLOOKUP(U12,祝日!$A$1:$C$40,3,FALSE)),IF(ISERROR(VLOOKUP(U12,祝日!$D$1:$F$35,3,FALSE)),"",VLOOKUP(U12,祝日!$D$1:$F$35,3,FALSE)),VLOOKUP(U12,祝日!$A$1:$C$40,3,FALSE))</f>
        <v/>
      </c>
      <c r="V17" s="13" t="str">
        <f>IF(ISERROR(VLOOKUP(V12,祝日!$A$1:$C$40,3,FALSE)),IF(ISERROR(VLOOKUP(V12,祝日!$D$1:$F$35,3,FALSE)),"",VLOOKUP(V12,祝日!$D$1:$F$35,3,FALSE)),VLOOKUP(V12,祝日!$A$1:$C$40,3,FALSE))</f>
        <v/>
      </c>
      <c r="W17" s="13" t="str">
        <f>IF(ISERROR(VLOOKUP(W12,祝日!$A$1:$C$40,3,FALSE)),IF(ISERROR(VLOOKUP(W12,祝日!$D$1:$F$35,3,FALSE)),"",VLOOKUP(W12,祝日!$D$1:$F$35,3,FALSE)),VLOOKUP(W12,祝日!$A$1:$C$40,3,FALSE))</f>
        <v/>
      </c>
      <c r="X17" s="13" t="str">
        <f>IF(ISERROR(VLOOKUP(X12,祝日!$A$1:$C$40,3,FALSE)),IF(ISERROR(VLOOKUP(X12,祝日!$D$1:$F$35,3,FALSE)),"",VLOOKUP(X12,祝日!$D$1:$F$35,3,FALSE)),VLOOKUP(X12,祝日!$A$1:$C$40,3,FALSE))</f>
        <v/>
      </c>
      <c r="Y17" s="13" t="str">
        <f>IF(ISERROR(VLOOKUP(Y12,祝日!$A$1:$C$40,3,FALSE)),IF(ISERROR(VLOOKUP(Y12,祝日!$D$1:$F$35,3,FALSE)),"",VLOOKUP(Y12,祝日!$D$1:$F$35,3,FALSE)),VLOOKUP(Y12,祝日!$A$1:$C$40,3,FALSE))</f>
        <v/>
      </c>
      <c r="Z17" s="13" t="str">
        <f>IF(ISERROR(VLOOKUP(Z12,祝日!$A$1:$C$40,3,FALSE)),IF(ISERROR(VLOOKUP(Z12,祝日!$D$1:$F$35,3,FALSE)),"",VLOOKUP(Z12,祝日!$D$1:$F$35,3,FALSE)),VLOOKUP(Z12,祝日!$A$1:$C$40,3,FALSE))</f>
        <v/>
      </c>
      <c r="AA17" s="13" t="str">
        <f>IF(ISERROR(VLOOKUP(AA12,祝日!$A$1:$C$40,3,FALSE)),IF(ISERROR(VLOOKUP(AA12,祝日!$D$1:$F$35,3,FALSE)),"",VLOOKUP(AA12,祝日!$D$1:$F$35,3,FALSE)),VLOOKUP(AA12,祝日!$A$1:$C$40,3,FALSE))</f>
        <v/>
      </c>
      <c r="AB17" s="13" t="str">
        <f>IF(ISERROR(VLOOKUP(AB12,祝日!$A$1:$C$40,3,FALSE)),IF(ISERROR(VLOOKUP(AB12,祝日!$D$1:$F$35,3,FALSE)),"",VLOOKUP(AB12,祝日!$D$1:$F$35,3,FALSE)),VLOOKUP(AB12,祝日!$A$1:$C$40,3,FALSE))</f>
        <v/>
      </c>
      <c r="AC17" s="13" t="str">
        <f>IF(ISERROR(VLOOKUP(AC12,祝日!$A$1:$C$40,3,FALSE)),IF(ISERROR(VLOOKUP(AC12,祝日!$D$1:$F$35,3,FALSE)),"",VLOOKUP(AC12,祝日!$D$1:$F$35,3,FALSE)),VLOOKUP(AC12,祝日!$A$1:$C$40,3,FALSE))</f>
        <v/>
      </c>
      <c r="AD17" s="13" t="str">
        <f>IF(ISERROR(VLOOKUP(AD12,祝日!$A$1:$C$40,3,FALSE)),IF(ISERROR(VLOOKUP(AD12,祝日!$D$1:$F$35,3,FALSE)),"",VLOOKUP(AD12,祝日!$D$1:$F$35,3,FALSE)),VLOOKUP(AD12,祝日!$A$1:$C$40,3,FALSE))</f>
        <v/>
      </c>
      <c r="AE17" s="13" t="str">
        <f>IF(ISERROR(VLOOKUP(AE12,祝日!$A$1:$C$40,3,FALSE)),IF(ISERROR(VLOOKUP(AE12,祝日!$D$1:$F$35,3,FALSE)),"",VLOOKUP(AE12,祝日!$D$1:$F$35,3,FALSE)),VLOOKUP(AE12,祝日!$A$1:$C$40,3,FALSE))</f>
        <v/>
      </c>
      <c r="AF17" s="13" t="str">
        <f>IF(ISERROR(VLOOKUP(AF12,祝日!$A$1:$C$40,3,FALSE)),IF(ISERROR(VLOOKUP(AF12,祝日!$D$1:$F$35,3,FALSE)),"",VLOOKUP(AF12,祝日!$D$1:$F$35,3,FALSE)),VLOOKUP(AF12,祝日!$A$1:$C$40,3,FALSE))</f>
        <v/>
      </c>
      <c r="AG17" s="13" t="str">
        <f>IF(ISERROR(VLOOKUP(AG12,祝日!$A$1:$C$40,3,FALSE)),IF(ISERROR(VLOOKUP(AG12,祝日!$D$1:$F$35,3,FALSE)),"",VLOOKUP(AG12,祝日!$D$1:$F$35,3,FALSE)),VLOOKUP(AG12,祝日!$A$1:$C$40,3,FALSE))</f>
        <v/>
      </c>
      <c r="AH17" s="15" t="str">
        <f>IF(ISERROR(VLOOKUP(AH12,祝日!$A$1:$C$40,3,FALSE)),IF(ISERROR(VLOOKUP(AH12,祝日!$D$1:$F$35,3,FALSE)),"",VLOOKUP(AH12,祝日!$D$1:$F$35,3,FALSE)),VLOOKUP(AH12,祝日!$A$1:$C$40,3,FALSE))</f>
        <v/>
      </c>
      <c r="AI17" s="127"/>
      <c r="AK17" s="97">
        <v>45655</v>
      </c>
      <c r="AL17" t="s">
        <v>83</v>
      </c>
      <c r="AM17">
        <v>1</v>
      </c>
    </row>
    <row r="18" spans="1:39" ht="18.75" customHeight="1">
      <c r="A18" s="1235"/>
      <c r="B18" s="1231"/>
      <c r="C18" s="51" t="s">
        <v>28</v>
      </c>
      <c r="D18" s="128"/>
      <c r="E18" s="129"/>
      <c r="F18" s="130"/>
      <c r="G18" s="129"/>
      <c r="H18" s="130"/>
      <c r="I18" s="129"/>
      <c r="J18" s="130"/>
      <c r="K18" s="129"/>
      <c r="L18" s="131"/>
      <c r="M18" s="129"/>
      <c r="N18" s="130"/>
      <c r="O18" s="129"/>
      <c r="P18" s="130"/>
      <c r="Q18" s="129"/>
      <c r="R18" s="131"/>
      <c r="S18" s="129"/>
      <c r="T18" s="129"/>
      <c r="U18" s="129"/>
      <c r="V18" s="129"/>
      <c r="W18" s="129"/>
      <c r="X18" s="129"/>
      <c r="Y18" s="129"/>
      <c r="Z18" s="129"/>
      <c r="AA18" s="131"/>
      <c r="AB18" s="129"/>
      <c r="AC18" s="131"/>
      <c r="AD18" s="129"/>
      <c r="AE18" s="129"/>
      <c r="AF18" s="129"/>
      <c r="AG18" s="129"/>
      <c r="AH18" s="132"/>
      <c r="AI18" s="133"/>
      <c r="AK18" s="97">
        <v>45656</v>
      </c>
      <c r="AL18" t="s">
        <v>83</v>
      </c>
      <c r="AM18">
        <v>1</v>
      </c>
    </row>
    <row r="19" spans="1:39" ht="18.75" customHeight="1">
      <c r="A19" s="1235"/>
      <c r="B19" s="1231"/>
      <c r="C19" s="51" t="s">
        <v>26</v>
      </c>
      <c r="D19" s="128"/>
      <c r="E19" s="129"/>
      <c r="F19" s="130"/>
      <c r="G19" s="129"/>
      <c r="H19" s="130"/>
      <c r="I19" s="129"/>
      <c r="J19" s="130"/>
      <c r="K19" s="129"/>
      <c r="L19" s="131"/>
      <c r="M19" s="129"/>
      <c r="N19" s="130"/>
      <c r="O19" s="129"/>
      <c r="P19" s="130"/>
      <c r="Q19" s="129"/>
      <c r="R19" s="131"/>
      <c r="S19" s="129"/>
      <c r="T19" s="129"/>
      <c r="U19" s="129"/>
      <c r="V19" s="129"/>
      <c r="W19" s="129"/>
      <c r="X19" s="129"/>
      <c r="Y19" s="129"/>
      <c r="Z19" s="129"/>
      <c r="AA19" s="131"/>
      <c r="AB19" s="129"/>
      <c r="AC19" s="131"/>
      <c r="AD19" s="129"/>
      <c r="AE19" s="129"/>
      <c r="AF19" s="129"/>
      <c r="AG19" s="129"/>
      <c r="AH19" s="132"/>
      <c r="AI19" s="134"/>
      <c r="AK19" s="97">
        <v>45657</v>
      </c>
      <c r="AL19" t="s">
        <v>83</v>
      </c>
      <c r="AM19">
        <v>1</v>
      </c>
    </row>
    <row r="20" spans="1:39" ht="24" customHeight="1">
      <c r="A20" s="1235"/>
      <c r="B20" s="1231"/>
      <c r="C20" s="51" t="s">
        <v>16</v>
      </c>
      <c r="D20" s="128"/>
      <c r="E20" s="129"/>
      <c r="F20" s="130"/>
      <c r="G20" s="129"/>
      <c r="H20" s="130"/>
      <c r="I20" s="129"/>
      <c r="J20" s="130"/>
      <c r="K20" s="129"/>
      <c r="L20" s="131"/>
      <c r="M20" s="129"/>
      <c r="N20" s="130"/>
      <c r="O20" s="129"/>
      <c r="P20" s="130"/>
      <c r="Q20" s="129"/>
      <c r="R20" s="131"/>
      <c r="S20" s="129"/>
      <c r="T20" s="129"/>
      <c r="U20" s="129"/>
      <c r="V20" s="129"/>
      <c r="W20" s="129"/>
      <c r="X20" s="129"/>
      <c r="Y20" s="131"/>
      <c r="Z20" s="129"/>
      <c r="AA20" s="131"/>
      <c r="AB20" s="131"/>
      <c r="AC20" s="131"/>
      <c r="AD20" s="129"/>
      <c r="AE20" s="131"/>
      <c r="AF20" s="131"/>
      <c r="AG20" s="131"/>
      <c r="AH20" s="132"/>
      <c r="AI20" s="135" t="s">
        <v>20</v>
      </c>
      <c r="AK20" s="95">
        <v>45658</v>
      </c>
      <c r="AL20" t="s">
        <v>84</v>
      </c>
      <c r="AM20">
        <v>1</v>
      </c>
    </row>
    <row r="21" spans="1:39" ht="24" customHeight="1">
      <c r="A21" s="1235"/>
      <c r="B21" s="1231"/>
      <c r="C21" s="51" t="s">
        <v>17</v>
      </c>
      <c r="D21" s="128"/>
      <c r="E21" s="129"/>
      <c r="F21" s="130"/>
      <c r="G21" s="129"/>
      <c r="H21" s="130"/>
      <c r="I21" s="129"/>
      <c r="J21" s="130"/>
      <c r="K21" s="129"/>
      <c r="L21" s="131"/>
      <c r="M21" s="129"/>
      <c r="N21" s="130"/>
      <c r="O21" s="129"/>
      <c r="P21" s="130"/>
      <c r="Q21" s="129"/>
      <c r="R21" s="131"/>
      <c r="S21" s="129"/>
      <c r="T21" s="129"/>
      <c r="U21" s="129"/>
      <c r="V21" s="129"/>
      <c r="W21" s="129"/>
      <c r="X21" s="129"/>
      <c r="Y21" s="131"/>
      <c r="Z21" s="129"/>
      <c r="AA21" s="131"/>
      <c r="AB21" s="131"/>
      <c r="AC21" s="131"/>
      <c r="AD21" s="129"/>
      <c r="AE21" s="131"/>
      <c r="AF21" s="131"/>
      <c r="AG21" s="131"/>
      <c r="AH21" s="132"/>
      <c r="AI21" s="136">
        <f>COUNTA(D22:AH22)</f>
        <v>0</v>
      </c>
      <c r="AJ21" s="103" t="s">
        <v>22</v>
      </c>
      <c r="AK21" s="97">
        <v>45659</v>
      </c>
      <c r="AL21" t="s">
        <v>83</v>
      </c>
      <c r="AM21">
        <v>1</v>
      </c>
    </row>
    <row r="22" spans="1:39" ht="22.5" customHeight="1">
      <c r="A22" s="1236"/>
      <c r="B22" s="1232"/>
      <c r="C22" s="51" t="s">
        <v>15</v>
      </c>
      <c r="D22" s="393"/>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29"/>
      <c r="AF22" s="129"/>
      <c r="AG22" s="129"/>
      <c r="AH22" s="132"/>
      <c r="AI22" s="136">
        <f>SUM(D22:AH22)</f>
        <v>0</v>
      </c>
      <c r="AJ22" s="105" t="s">
        <v>23</v>
      </c>
      <c r="AK22" s="392">
        <v>45660</v>
      </c>
      <c r="AL22" t="s">
        <v>83</v>
      </c>
      <c r="AM22">
        <v>1</v>
      </c>
    </row>
    <row r="23" spans="1:39" ht="22.5" customHeight="1">
      <c r="A23" s="44"/>
      <c r="B23" s="138"/>
      <c r="C23" s="138"/>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39"/>
      <c r="AK23" s="97">
        <v>45670</v>
      </c>
      <c r="AL23" t="s">
        <v>85</v>
      </c>
      <c r="AM23">
        <v>1</v>
      </c>
    </row>
    <row r="24" spans="1:39" ht="16.5" customHeight="1">
      <c r="A24" s="8"/>
      <c r="B24" s="106"/>
      <c r="C24" s="169" t="str">
        <f>IF(F8="","",MONTH(EOMONTH(F8,1))&amp;"月")</f>
        <v>8月</v>
      </c>
      <c r="D24" s="106"/>
      <c r="E24" s="106"/>
      <c r="F24" s="107"/>
      <c r="G24" s="107"/>
      <c r="H24" s="107"/>
      <c r="I24" s="107"/>
      <c r="J24" s="107"/>
      <c r="K24" s="107"/>
      <c r="L24" s="107"/>
      <c r="M24" s="107"/>
      <c r="N24" s="107"/>
      <c r="O24" s="107"/>
      <c r="P24" s="107"/>
      <c r="Q24" s="107"/>
      <c r="AK24" s="97">
        <v>45699</v>
      </c>
      <c r="AL24" t="s">
        <v>86</v>
      </c>
      <c r="AM24">
        <v>1</v>
      </c>
    </row>
    <row r="25" spans="1:39" ht="15.75" customHeight="1">
      <c r="A25" s="1237" t="s">
        <v>90</v>
      </c>
      <c r="B25" s="108" t="s">
        <v>3</v>
      </c>
      <c r="C25" s="108"/>
      <c r="D25" s="109">
        <f>IF(F8="","",EDATE(F8,1))</f>
        <v>45505</v>
      </c>
      <c r="E25" s="110">
        <f>IF(D25="","",IF(D25+1&gt;$AO$10,"",D25+1))</f>
        <v>45506</v>
      </c>
      <c r="F25" s="110">
        <f t="shared" ref="F25:AH25" si="28">IF(E25="","",IF(E25+1&gt;$AO$10,"",E25+1))</f>
        <v>45507</v>
      </c>
      <c r="G25" s="110">
        <f t="shared" si="28"/>
        <v>45508</v>
      </c>
      <c r="H25" s="110">
        <f t="shared" si="28"/>
        <v>45509</v>
      </c>
      <c r="I25" s="110">
        <f t="shared" si="28"/>
        <v>45510</v>
      </c>
      <c r="J25" s="110">
        <f t="shared" si="28"/>
        <v>45511</v>
      </c>
      <c r="K25" s="110">
        <f t="shared" si="28"/>
        <v>45512</v>
      </c>
      <c r="L25" s="110">
        <f t="shared" si="28"/>
        <v>45513</v>
      </c>
      <c r="M25" s="110">
        <f t="shared" si="28"/>
        <v>45514</v>
      </c>
      <c r="N25" s="110">
        <f t="shared" si="28"/>
        <v>45515</v>
      </c>
      <c r="O25" s="110">
        <f t="shared" si="28"/>
        <v>45516</v>
      </c>
      <c r="P25" s="110">
        <f t="shared" si="28"/>
        <v>45517</v>
      </c>
      <c r="Q25" s="110">
        <f t="shared" si="28"/>
        <v>45518</v>
      </c>
      <c r="R25" s="110">
        <f t="shared" si="28"/>
        <v>45519</v>
      </c>
      <c r="S25" s="110">
        <f t="shared" si="28"/>
        <v>45520</v>
      </c>
      <c r="T25" s="110">
        <f t="shared" si="28"/>
        <v>45521</v>
      </c>
      <c r="U25" s="110">
        <f t="shared" si="28"/>
        <v>45522</v>
      </c>
      <c r="V25" s="110">
        <f t="shared" si="28"/>
        <v>45523</v>
      </c>
      <c r="W25" s="110">
        <f t="shared" si="28"/>
        <v>45524</v>
      </c>
      <c r="X25" s="110">
        <f t="shared" si="28"/>
        <v>45525</v>
      </c>
      <c r="Y25" s="110">
        <f t="shared" si="28"/>
        <v>45526</v>
      </c>
      <c r="Z25" s="110">
        <f t="shared" si="28"/>
        <v>45527</v>
      </c>
      <c r="AA25" s="110">
        <f t="shared" si="28"/>
        <v>45528</v>
      </c>
      <c r="AB25" s="110">
        <f t="shared" si="28"/>
        <v>45529</v>
      </c>
      <c r="AC25" s="110">
        <f t="shared" si="28"/>
        <v>45530</v>
      </c>
      <c r="AD25" s="110">
        <f t="shared" si="28"/>
        <v>45531</v>
      </c>
      <c r="AE25" s="110">
        <f t="shared" si="28"/>
        <v>45532</v>
      </c>
      <c r="AF25" s="110">
        <f t="shared" si="28"/>
        <v>45533</v>
      </c>
      <c r="AG25" s="110">
        <f t="shared" si="28"/>
        <v>45534</v>
      </c>
      <c r="AH25" s="200">
        <f t="shared" si="28"/>
        <v>45535</v>
      </c>
      <c r="AK25" s="97">
        <v>45711</v>
      </c>
      <c r="AL25" t="s">
        <v>87</v>
      </c>
      <c r="AM25">
        <v>1</v>
      </c>
    </row>
    <row r="26" spans="1:39" ht="15.75" customHeight="1">
      <c r="A26" s="1237"/>
      <c r="B26" s="108" t="s">
        <v>1</v>
      </c>
      <c r="C26" s="108"/>
      <c r="D26" s="111" t="str">
        <f>IF(D25="","",TEXT(D25,"aaa"))</f>
        <v>木</v>
      </c>
      <c r="E26" s="112" t="str">
        <f t="shared" ref="E26" si="29">IF(E25="","",TEXT(E25,"aaa"))</f>
        <v>金</v>
      </c>
      <c r="F26" s="112" t="str">
        <f t="shared" ref="F26" si="30">IF(F25="","",TEXT(F25,"aaa"))</f>
        <v>土</v>
      </c>
      <c r="G26" s="112" t="str">
        <f t="shared" ref="G26" si="31">IF(G25="","",TEXT(G25,"aaa"))</f>
        <v>日</v>
      </c>
      <c r="H26" s="112" t="str">
        <f t="shared" ref="H26" si="32">IF(H25="","",TEXT(H25,"aaa"))</f>
        <v>月</v>
      </c>
      <c r="I26" s="112" t="str">
        <f t="shared" ref="I26" si="33">IF(I25="","",TEXT(I25,"aaa"))</f>
        <v>火</v>
      </c>
      <c r="J26" s="112" t="str">
        <f t="shared" ref="J26" si="34">IF(J25="","",TEXT(J25,"aaa"))</f>
        <v>水</v>
      </c>
      <c r="K26" s="112" t="str">
        <f t="shared" ref="K26" si="35">IF(K25="","",TEXT(K25,"aaa"))</f>
        <v>木</v>
      </c>
      <c r="L26" s="112" t="str">
        <f t="shared" ref="L26" si="36">IF(L25="","",TEXT(L25,"aaa"))</f>
        <v>金</v>
      </c>
      <c r="M26" s="112" t="str">
        <f t="shared" ref="M26" si="37">IF(M25="","",TEXT(M25,"aaa"))</f>
        <v>土</v>
      </c>
      <c r="N26" s="112" t="str">
        <f t="shared" ref="N26" si="38">IF(N25="","",TEXT(N25,"aaa"))</f>
        <v>日</v>
      </c>
      <c r="O26" s="112" t="str">
        <f t="shared" ref="O26" si="39">IF(O25="","",TEXT(O25,"aaa"))</f>
        <v>月</v>
      </c>
      <c r="P26" s="112" t="str">
        <f t="shared" ref="P26" si="40">IF(P25="","",TEXT(P25,"aaa"))</f>
        <v>火</v>
      </c>
      <c r="Q26" s="112" t="str">
        <f t="shared" ref="Q26" si="41">IF(Q25="","",TEXT(Q25,"aaa"))</f>
        <v>水</v>
      </c>
      <c r="R26" s="112" t="str">
        <f t="shared" ref="R26" si="42">IF(R25="","",TEXT(R25,"aaa"))</f>
        <v>木</v>
      </c>
      <c r="S26" s="112" t="str">
        <f t="shared" ref="S26" si="43">IF(S25="","",TEXT(S25,"aaa"))</f>
        <v>金</v>
      </c>
      <c r="T26" s="112" t="str">
        <f t="shared" ref="T26" si="44">IF(T25="","",TEXT(T25,"aaa"))</f>
        <v>土</v>
      </c>
      <c r="U26" s="112" t="str">
        <f t="shared" ref="U26" si="45">IF(U25="","",TEXT(U25,"aaa"))</f>
        <v>日</v>
      </c>
      <c r="V26" s="112" t="str">
        <f t="shared" ref="V26" si="46">IF(V25="","",TEXT(V25,"aaa"))</f>
        <v>月</v>
      </c>
      <c r="W26" s="112" t="str">
        <f t="shared" ref="W26" si="47">IF(W25="","",TEXT(W25,"aaa"))</f>
        <v>火</v>
      </c>
      <c r="X26" s="112" t="str">
        <f t="shared" ref="X26" si="48">IF(X25="","",TEXT(X25,"aaa"))</f>
        <v>水</v>
      </c>
      <c r="Y26" s="112" t="str">
        <f t="shared" ref="Y26" si="49">IF(Y25="","",TEXT(Y25,"aaa"))</f>
        <v>木</v>
      </c>
      <c r="Z26" s="112" t="str">
        <f t="shared" ref="Z26" si="50">IF(Z25="","",TEXT(Z25,"aaa"))</f>
        <v>金</v>
      </c>
      <c r="AA26" s="112" t="str">
        <f t="shared" ref="AA26" si="51">IF(AA25="","",TEXT(AA25,"aaa"))</f>
        <v>土</v>
      </c>
      <c r="AB26" s="112" t="str">
        <f t="shared" ref="AB26" si="52">IF(AB25="","",TEXT(AB25,"aaa"))</f>
        <v>日</v>
      </c>
      <c r="AC26" s="112" t="str">
        <f t="shared" ref="AC26" si="53">IF(AC25="","",TEXT(AC25,"aaa"))</f>
        <v>月</v>
      </c>
      <c r="AD26" s="112" t="str">
        <f t="shared" ref="AD26" si="54">IF(AD25="","",TEXT(AD25,"aaa"))</f>
        <v>火</v>
      </c>
      <c r="AE26" s="112" t="str">
        <f t="shared" ref="AE26" si="55">IF(AE25="","",TEXT(AE25,"aaa"))</f>
        <v>水</v>
      </c>
      <c r="AF26" s="112" t="str">
        <f t="shared" ref="AF26" si="56">IF(AF25="","",TEXT(AF25,"aaa"))</f>
        <v>木</v>
      </c>
      <c r="AG26" s="112" t="str">
        <f t="shared" ref="AG26" si="57">IF(AG25="","",TEXT(AG25,"aaa"))</f>
        <v>金</v>
      </c>
      <c r="AH26" s="113" t="str">
        <f t="shared" ref="AH26" si="58">IF(AH25="","",TEXT(AH25,"aaa"))</f>
        <v>土</v>
      </c>
      <c r="AK26" s="97">
        <v>45712</v>
      </c>
      <c r="AL26" t="s">
        <v>569</v>
      </c>
      <c r="AM26">
        <v>1</v>
      </c>
    </row>
    <row r="27" spans="1:39" ht="198" customHeight="1">
      <c r="A27" s="1237"/>
      <c r="B27" s="1230" t="s">
        <v>2</v>
      </c>
      <c r="C27" s="140" t="s">
        <v>14</v>
      </c>
      <c r="D27" s="102" t="str">
        <f>IF(ISERROR(VLOOKUP(D25,祝日!$A$1:$C$40,3,FALSE)),"",VLOOKUP(D25,祝日!$A$1:$C$40,3,FALSE))</f>
        <v/>
      </c>
      <c r="E27" s="13" t="str">
        <f>IF(ISERROR(VLOOKUP(E25,祝日!$A$1:$C$40,3,FALSE)),"",VLOOKUP(E25,祝日!$A$1:$C$40,3,FALSE))</f>
        <v/>
      </c>
      <c r="F27" s="14" t="str">
        <f>IF(ISERROR(VLOOKUP(F25,祝日!$A$1:$C$40,3,FALSE)),"",VLOOKUP(F25,祝日!$A$1:$C$40,3,FALSE))</f>
        <v/>
      </c>
      <c r="G27" s="13" t="str">
        <f>IF(ISERROR(VLOOKUP(G25,祝日!$A$1:$C$40,3,FALSE)),"",VLOOKUP(G25,祝日!$A$1:$C$40,3,FALSE))</f>
        <v/>
      </c>
      <c r="H27" s="14" t="str">
        <f>IF(ISERROR(VLOOKUP(H25,祝日!$A$1:$C$40,3,FALSE)),"",VLOOKUP(H25,祝日!$A$1:$C$40,3,FALSE))</f>
        <v/>
      </c>
      <c r="I27" s="13" t="str">
        <f>IF(ISERROR(VLOOKUP(I25,祝日!$A$1:$C$40,3,FALSE)),"",VLOOKUP(I25,祝日!$A$1:$C$40,3,FALSE))</f>
        <v/>
      </c>
      <c r="J27" s="14" t="str">
        <f>IF(ISERROR(VLOOKUP(J25,祝日!$A$1:$C$40,3,FALSE)),"",VLOOKUP(J25,祝日!$A$1:$C$40,3,FALSE))</f>
        <v/>
      </c>
      <c r="K27" s="13" t="str">
        <f>IF(ISERROR(VLOOKUP(K25,祝日!$A$1:$C$40,3,FALSE)),"",VLOOKUP(K25,祝日!$A$1:$C$40,3,FALSE))</f>
        <v/>
      </c>
      <c r="L27" s="77" t="str">
        <f>IF(ISERROR(VLOOKUP(L25,祝日!$A$1:$C$40,3,FALSE)),"",VLOOKUP(L25,祝日!$A$1:$C$40,3,FALSE))</f>
        <v/>
      </c>
      <c r="M27" s="13" t="str">
        <f>IF(ISERROR(VLOOKUP(M25,祝日!$A$1:$C$40,3,FALSE)),"",VLOOKUP(M25,祝日!$A$1:$C$40,3,FALSE))</f>
        <v/>
      </c>
      <c r="N27" s="14" t="str">
        <f>IF(ISERROR(VLOOKUP(N25,祝日!$A$1:$C$40,3,FALSE)),"",VLOOKUP(N25,祝日!$A$1:$C$40,3,FALSE))</f>
        <v>山の日</v>
      </c>
      <c r="O27" s="13" t="str">
        <f>IF(ISERROR(VLOOKUP(O25,祝日!$A$1:$C$40,3,FALSE)),"",VLOOKUP(O25,祝日!$A$1:$C$40,3,FALSE))</f>
        <v>振替休日（山の日）</v>
      </c>
      <c r="P27" s="14" t="str">
        <f>IF(ISERROR(VLOOKUP(P25,祝日!$A$1:$C$40,3,FALSE)),"",VLOOKUP(P25,祝日!$A$1:$C$40,3,FALSE))</f>
        <v/>
      </c>
      <c r="Q27" s="13" t="str">
        <f>IF(ISERROR(VLOOKUP(Q25,祝日!$A$1:$C$40,3,FALSE)),"",VLOOKUP(Q25,祝日!$A$1:$C$40,3,FALSE))</f>
        <v/>
      </c>
      <c r="R27" s="77" t="str">
        <f>IF(ISERROR(VLOOKUP(R25,祝日!$A$1:$C$40,3,FALSE)),"",VLOOKUP(R25,祝日!$A$1:$C$40,3,FALSE))</f>
        <v/>
      </c>
      <c r="S27" s="13" t="str">
        <f>IF(ISERROR(VLOOKUP(S25,祝日!$A$1:$C$40,3,FALSE)),"",VLOOKUP(S25,祝日!$A$1:$C$40,3,FALSE))</f>
        <v/>
      </c>
      <c r="T27" s="13" t="str">
        <f>IF(ISERROR(VLOOKUP(T25,祝日!$A$1:$C$40,3,FALSE)),"",VLOOKUP(T25,祝日!$A$1:$C$40,3,FALSE))</f>
        <v/>
      </c>
      <c r="U27" s="13" t="str">
        <f>IF(ISERROR(VLOOKUP(U25,祝日!$A$1:$C$40,3,FALSE)),"",VLOOKUP(U25,祝日!$A$1:$C$40,3,FALSE))</f>
        <v/>
      </c>
      <c r="V27" s="13" t="str">
        <f>IF(ISERROR(VLOOKUP(V25,祝日!$A$1:$C$40,3,FALSE)),"",VLOOKUP(V25,祝日!$A$1:$C$40,3,FALSE))</f>
        <v/>
      </c>
      <c r="W27" s="13" t="str">
        <f>IF(ISERROR(VLOOKUP(W25,祝日!$A$1:$C$40,3,FALSE)),"",VLOOKUP(W25,祝日!$A$1:$C$40,3,FALSE))</f>
        <v/>
      </c>
      <c r="X27" s="13" t="str">
        <f>IF(ISERROR(VLOOKUP(X25,祝日!$A$1:$C$40,3,FALSE)),"",VLOOKUP(X25,祝日!$A$1:$C$40,3,FALSE))</f>
        <v/>
      </c>
      <c r="Y27" s="13" t="str">
        <f>IF(ISERROR(VLOOKUP(Y25,祝日!$A$1:$C$40,3,FALSE)),"",VLOOKUP(Y25,祝日!$A$1:$C$40,3,FALSE))</f>
        <v/>
      </c>
      <c r="Z27" s="13" t="str">
        <f>IF(ISERROR(VLOOKUP(Z25,祝日!$A$1:$C$40,3,FALSE)),"",VLOOKUP(Z25,祝日!$A$1:$C$40,3,FALSE))</f>
        <v/>
      </c>
      <c r="AA27" s="13" t="str">
        <f>IF(ISERROR(VLOOKUP(AA25,祝日!$A$1:$C$40,3,FALSE)),"",VLOOKUP(AA25,祝日!$A$1:$C$40,3,FALSE))</f>
        <v/>
      </c>
      <c r="AB27" s="13" t="str">
        <f>IF(ISERROR(VLOOKUP(AB25,祝日!$A$1:$C$40,3,FALSE)),"",VLOOKUP(AB25,祝日!$A$1:$C$40,3,FALSE))</f>
        <v/>
      </c>
      <c r="AC27" s="13" t="str">
        <f>IF(ISERROR(VLOOKUP(AC25,祝日!$A$1:$C$40,3,FALSE)),"",VLOOKUP(AC25,祝日!$A$1:$C$40,3,FALSE))</f>
        <v/>
      </c>
      <c r="AD27" s="13" t="str">
        <f>IF(ISERROR(VLOOKUP(AD25,祝日!$A$1:$C$40,3,FALSE)),"",VLOOKUP(AD25,祝日!$A$1:$C$40,3,FALSE))</f>
        <v/>
      </c>
      <c r="AE27" s="13" t="str">
        <f>IF(ISERROR(VLOOKUP(AE25,祝日!$A$1:$C$40,3,FALSE)),"",VLOOKUP(AE25,祝日!$A$1:$C$40,3,FALSE))</f>
        <v/>
      </c>
      <c r="AF27" s="13" t="str">
        <f>IF(ISERROR(VLOOKUP(AF25,祝日!$A$1:$C$40,3,FALSE)),"",VLOOKUP(AF25,祝日!$A$1:$C$40,3,FALSE))</f>
        <v/>
      </c>
      <c r="AG27" s="13" t="str">
        <f>IF(ISERROR(VLOOKUP(AG25,祝日!$A$1:$C$40,3,FALSE)),"",VLOOKUP(AG25,祝日!$A$1:$C$40,3,FALSE))</f>
        <v/>
      </c>
      <c r="AH27" s="15" t="str">
        <f>IF(ISERROR(VLOOKUP(AH25,祝日!$A$1:$C$40,3,FALSE)),"",VLOOKUP(AH25,祝日!$A$1:$C$40,3,FALSE))</f>
        <v/>
      </c>
      <c r="AI27" s="39" t="s">
        <v>20</v>
      </c>
      <c r="AJ27"/>
      <c r="AK27" s="97">
        <v>45736</v>
      </c>
      <c r="AL27" t="s">
        <v>88</v>
      </c>
      <c r="AM27">
        <v>1</v>
      </c>
    </row>
    <row r="28" spans="1:39" ht="24" customHeight="1">
      <c r="A28" s="1237"/>
      <c r="B28" s="1231"/>
      <c r="C28" s="141" t="s">
        <v>21</v>
      </c>
      <c r="D28" s="142"/>
      <c r="E28" s="112"/>
      <c r="F28" s="120"/>
      <c r="G28" s="112"/>
      <c r="H28" s="120"/>
      <c r="I28" s="112"/>
      <c r="J28" s="112"/>
      <c r="K28" s="112"/>
      <c r="L28" s="120"/>
      <c r="M28" s="112"/>
      <c r="N28" s="112"/>
      <c r="O28" s="112"/>
      <c r="P28" s="120"/>
      <c r="Q28" s="143"/>
      <c r="R28" s="112"/>
      <c r="S28" s="112"/>
      <c r="T28" s="112"/>
      <c r="U28" s="112"/>
      <c r="V28" s="112"/>
      <c r="W28" s="112"/>
      <c r="X28" s="112"/>
      <c r="Y28" s="112"/>
      <c r="Z28" s="112"/>
      <c r="AA28" s="112"/>
      <c r="AB28" s="112"/>
      <c r="AC28" s="112"/>
      <c r="AD28" s="112"/>
      <c r="AE28" s="112"/>
      <c r="AF28" s="112"/>
      <c r="AG28" s="112"/>
      <c r="AH28" s="113"/>
      <c r="AI28" s="168">
        <f>SUM(D28:AH28)</f>
        <v>0</v>
      </c>
      <c r="AJ28" s="1" t="s">
        <v>22</v>
      </c>
      <c r="AK28" s="247" t="e">
        <v>#REF!</v>
      </c>
      <c r="AL28" t="e">
        <v>#REF!</v>
      </c>
      <c r="AM28" t="e">
        <v>#REF!</v>
      </c>
    </row>
    <row r="29" spans="1:39" ht="24" customHeight="1">
      <c r="A29" s="1237"/>
      <c r="B29" s="1231"/>
      <c r="C29" s="121" t="s">
        <v>15</v>
      </c>
      <c r="D29" s="122"/>
      <c r="E29" s="123"/>
      <c r="F29" s="124"/>
      <c r="G29" s="123"/>
      <c r="H29" s="124"/>
      <c r="I29" s="123"/>
      <c r="J29" s="124"/>
      <c r="K29" s="123"/>
      <c r="L29" s="124"/>
      <c r="M29" s="123"/>
      <c r="N29" s="124"/>
      <c r="O29" s="123"/>
      <c r="P29" s="124"/>
      <c r="Q29" s="123"/>
      <c r="R29" s="124"/>
      <c r="S29" s="123"/>
      <c r="T29" s="123"/>
      <c r="U29" s="123"/>
      <c r="V29" s="124"/>
      <c r="W29" s="123"/>
      <c r="X29" s="124"/>
      <c r="Y29" s="123"/>
      <c r="Z29" s="124"/>
      <c r="AA29" s="123"/>
      <c r="AB29" s="123"/>
      <c r="AC29" s="124"/>
      <c r="AD29" s="123"/>
      <c r="AE29" s="124"/>
      <c r="AF29" s="123"/>
      <c r="AG29" s="124"/>
      <c r="AH29" s="125"/>
      <c r="AI29" s="168">
        <f>SUM(D29:AH29)</f>
        <v>0</v>
      </c>
      <c r="AJ29" t="s">
        <v>23</v>
      </c>
      <c r="AK29" s="247" t="e">
        <v>#REF!</v>
      </c>
      <c r="AL29" t="e">
        <v>#REF!</v>
      </c>
      <c r="AM29" t="e">
        <v>#REF!</v>
      </c>
    </row>
    <row r="30" spans="1:39" ht="198" customHeight="1">
      <c r="A30" s="1237"/>
      <c r="B30" s="1231"/>
      <c r="C30" s="126" t="s">
        <v>24</v>
      </c>
      <c r="D30" s="102" t="str">
        <f>IF(ISERROR(VLOOKUP(D25,祝日!$A$1:$C$40,3,FALSE)),"",VLOOKUP(D25,祝日!$A$1:$C$40,3,FALSE))</f>
        <v/>
      </c>
      <c r="E30" s="13" t="str">
        <f>IF(ISERROR(VLOOKUP(E25,祝日!$A$1:$C$40,3,FALSE)),"",VLOOKUP(E25,祝日!$A$1:$C$40,3,FALSE))</f>
        <v/>
      </c>
      <c r="F30" s="14" t="str">
        <f>IF(ISERROR(VLOOKUP(F25,祝日!$A$1:$C$40,3,FALSE)),"",VLOOKUP(F25,祝日!$A$1:$C$40,3,FALSE))</f>
        <v/>
      </c>
      <c r="G30" s="13" t="str">
        <f>IF(ISERROR(VLOOKUP(G25,祝日!$A$1:$C$40,3,FALSE)),"",VLOOKUP(G25,祝日!$A$1:$C$40,3,FALSE))</f>
        <v/>
      </c>
      <c r="H30" s="14" t="str">
        <f>IF(ISERROR(VLOOKUP(H25,祝日!$A$1:$C$40,3,FALSE)),"",VLOOKUP(H25,祝日!$A$1:$C$40,3,FALSE))</f>
        <v/>
      </c>
      <c r="I30" s="13" t="str">
        <f>IF(ISERROR(VLOOKUP(I25,祝日!$A$1:$C$40,3,FALSE)),"",VLOOKUP(I25,祝日!$A$1:$C$40,3,FALSE))</f>
        <v/>
      </c>
      <c r="J30" s="14" t="str">
        <f>IF(ISERROR(VLOOKUP(J25,祝日!$A$1:$C$40,3,FALSE)),"",VLOOKUP(J25,祝日!$A$1:$C$40,3,FALSE))</f>
        <v/>
      </c>
      <c r="K30" s="13" t="str">
        <f>IF(ISERROR(VLOOKUP(K25,祝日!$A$1:$C$40,3,FALSE)),"",VLOOKUP(K25,祝日!$A$1:$C$40,3,FALSE))</f>
        <v/>
      </c>
      <c r="L30" s="77" t="str">
        <f>IF(ISERROR(VLOOKUP(L25,祝日!$A$1:$C$40,3,FALSE)),"",VLOOKUP(L25,祝日!$A$1:$C$40,3,FALSE))</f>
        <v/>
      </c>
      <c r="M30" s="13" t="str">
        <f>IF(ISERROR(VLOOKUP(M25,祝日!$A$1:$C$40,3,FALSE)),"",VLOOKUP(M25,祝日!$A$1:$C$40,3,FALSE))</f>
        <v/>
      </c>
      <c r="N30" s="14" t="str">
        <f>IF(ISERROR(VLOOKUP(N25,祝日!$A$1:$C$40,3,FALSE)),"",VLOOKUP(N25,祝日!$A$1:$C$40,3,FALSE))</f>
        <v>山の日</v>
      </c>
      <c r="O30" s="13" t="str">
        <f>IF(ISERROR(VLOOKUP(O25,祝日!$A$1:$C$40,3,FALSE)),"",VLOOKUP(O25,祝日!$A$1:$C$40,3,FALSE))</f>
        <v>振替休日（山の日）</v>
      </c>
      <c r="P30" s="14" t="str">
        <f>IF(ISERROR(VLOOKUP(P25,祝日!$A$1:$C$40,3,FALSE)),"",VLOOKUP(P25,祝日!$A$1:$C$40,3,FALSE))</f>
        <v/>
      </c>
      <c r="Q30" s="13" t="str">
        <f>IF(ISERROR(VLOOKUP(Q25,祝日!$A$1:$C$40,3,FALSE)),"",VLOOKUP(Q25,祝日!$A$1:$C$40,3,FALSE))</f>
        <v/>
      </c>
      <c r="R30" s="77" t="str">
        <f>IF(ISERROR(VLOOKUP(R25,祝日!$A$1:$C$40,3,FALSE)),"",VLOOKUP(R25,祝日!$A$1:$C$40,3,FALSE))</f>
        <v/>
      </c>
      <c r="S30" s="13" t="str">
        <f>IF(ISERROR(VLOOKUP(S25,祝日!$A$1:$C$40,3,FALSE)),"",VLOOKUP(S25,祝日!$A$1:$C$40,3,FALSE))</f>
        <v/>
      </c>
      <c r="T30" s="13" t="str">
        <f>IF(ISERROR(VLOOKUP(T25,祝日!$A$1:$C$40,3,FALSE)),"",VLOOKUP(T25,祝日!$A$1:$C$40,3,FALSE))</f>
        <v/>
      </c>
      <c r="U30" s="13" t="str">
        <f>IF(ISERROR(VLOOKUP(U25,祝日!$A$1:$C$40,3,FALSE)),"",VLOOKUP(U25,祝日!$A$1:$C$40,3,FALSE))</f>
        <v/>
      </c>
      <c r="V30" s="13" t="str">
        <f>IF(ISERROR(VLOOKUP(V25,祝日!$A$1:$C$40,3,FALSE)),"",VLOOKUP(V25,祝日!$A$1:$C$40,3,FALSE))</f>
        <v/>
      </c>
      <c r="W30" s="13" t="str">
        <f>IF(ISERROR(VLOOKUP(W25,祝日!$A$1:$C$40,3,FALSE)),"",VLOOKUP(W25,祝日!$A$1:$C$40,3,FALSE))</f>
        <v/>
      </c>
      <c r="X30" s="13" t="str">
        <f>IF(ISERROR(VLOOKUP(X25,祝日!$A$1:$C$40,3,FALSE)),"",VLOOKUP(X25,祝日!$A$1:$C$40,3,FALSE))</f>
        <v/>
      </c>
      <c r="Y30" s="13" t="str">
        <f>IF(ISERROR(VLOOKUP(Y25,祝日!$A$1:$C$40,3,FALSE)),"",VLOOKUP(Y25,祝日!$A$1:$C$40,3,FALSE))</f>
        <v/>
      </c>
      <c r="Z30" s="13" t="str">
        <f>IF(ISERROR(VLOOKUP(Z25,祝日!$A$1:$C$40,3,FALSE)),"",VLOOKUP(Z25,祝日!$A$1:$C$40,3,FALSE))</f>
        <v/>
      </c>
      <c r="AA30" s="13" t="str">
        <f>IF(ISERROR(VLOOKUP(AA25,祝日!$A$1:$C$40,3,FALSE)),"",VLOOKUP(AA25,祝日!$A$1:$C$40,3,FALSE))</f>
        <v/>
      </c>
      <c r="AB30" s="13" t="str">
        <f>IF(ISERROR(VLOOKUP(AB25,祝日!$A$1:$C$40,3,FALSE)),"",VLOOKUP(AB25,祝日!$A$1:$C$40,3,FALSE))</f>
        <v/>
      </c>
      <c r="AC30" s="13" t="str">
        <f>IF(ISERROR(VLOOKUP(AC25,祝日!$A$1:$C$40,3,FALSE)),"",VLOOKUP(AC25,祝日!$A$1:$C$40,3,FALSE))</f>
        <v/>
      </c>
      <c r="AD30" s="13" t="str">
        <f>IF(ISERROR(VLOOKUP(AD25,祝日!$A$1:$C$40,3,FALSE)),"",VLOOKUP(AD25,祝日!$A$1:$C$40,3,FALSE))</f>
        <v/>
      </c>
      <c r="AE30" s="13" t="str">
        <f>IF(ISERROR(VLOOKUP(AE25,祝日!$A$1:$C$40,3,FALSE)),"",VLOOKUP(AE25,祝日!$A$1:$C$40,3,FALSE))</f>
        <v/>
      </c>
      <c r="AF30" s="13" t="str">
        <f>IF(ISERROR(VLOOKUP(AF25,祝日!$A$1:$C$40,3,FALSE)),"",VLOOKUP(AF25,祝日!$A$1:$C$40,3,FALSE))</f>
        <v/>
      </c>
      <c r="AG30" s="13" t="str">
        <f>IF(ISERROR(VLOOKUP(AG25,祝日!$A$1:$C$40,3,FALSE)),"",VLOOKUP(AG25,祝日!$A$1:$C$40,3,FALSE))</f>
        <v/>
      </c>
      <c r="AH30" s="15" t="str">
        <f>IF(ISERROR(VLOOKUP(AH25,祝日!$A$1:$C$40,3,FALSE)),"",VLOOKUP(AH25,祝日!$A$1:$C$40,3,FALSE))</f>
        <v/>
      </c>
      <c r="AI30" s="127"/>
      <c r="AK30" s="247" t="e">
        <v>#REF!</v>
      </c>
      <c r="AL30" t="e">
        <v>#REF!</v>
      </c>
      <c r="AM30" t="e">
        <v>#REF!</v>
      </c>
    </row>
    <row r="31" spans="1:39" ht="18.75" customHeight="1">
      <c r="A31" s="1237"/>
      <c r="B31" s="1231"/>
      <c r="C31" s="51" t="s">
        <v>28</v>
      </c>
      <c r="D31" s="128"/>
      <c r="E31" s="129"/>
      <c r="F31" s="130"/>
      <c r="G31" s="129"/>
      <c r="H31" s="130"/>
      <c r="I31" s="129"/>
      <c r="J31" s="130"/>
      <c r="K31" s="129"/>
      <c r="L31" s="131"/>
      <c r="M31" s="129"/>
      <c r="N31" s="130"/>
      <c r="O31" s="129"/>
      <c r="P31" s="129"/>
      <c r="Q31" s="129"/>
      <c r="R31" s="130"/>
      <c r="S31" s="131"/>
      <c r="T31" s="129"/>
      <c r="U31" s="129"/>
      <c r="V31" s="129"/>
      <c r="W31" s="129"/>
      <c r="X31" s="129"/>
      <c r="Y31" s="129"/>
      <c r="Z31" s="129"/>
      <c r="AA31" s="131"/>
      <c r="AB31" s="129"/>
      <c r="AC31" s="129"/>
      <c r="AD31" s="129"/>
      <c r="AE31" s="131"/>
      <c r="AF31" s="131"/>
      <c r="AG31" s="131"/>
      <c r="AH31" s="132"/>
      <c r="AI31" s="134"/>
      <c r="AK31" s="247" t="e">
        <v>#REF!</v>
      </c>
      <c r="AL31" t="e">
        <v>#REF!</v>
      </c>
      <c r="AM31" t="s">
        <v>419</v>
      </c>
    </row>
    <row r="32" spans="1:39" ht="18.75" customHeight="1">
      <c r="A32" s="1237"/>
      <c r="B32" s="1231"/>
      <c r="C32" s="51" t="s">
        <v>26</v>
      </c>
      <c r="D32" s="128"/>
      <c r="E32" s="129"/>
      <c r="F32" s="130"/>
      <c r="G32" s="129"/>
      <c r="H32" s="130"/>
      <c r="I32" s="129"/>
      <c r="J32" s="130"/>
      <c r="K32" s="129"/>
      <c r="L32" s="131"/>
      <c r="M32" s="129"/>
      <c r="N32" s="130"/>
      <c r="O32" s="129"/>
      <c r="P32" s="129"/>
      <c r="Q32" s="129"/>
      <c r="R32" s="130"/>
      <c r="S32" s="131"/>
      <c r="T32" s="129"/>
      <c r="U32" s="129"/>
      <c r="V32" s="129"/>
      <c r="W32" s="129"/>
      <c r="X32" s="129"/>
      <c r="Y32" s="129"/>
      <c r="Z32" s="129"/>
      <c r="AA32" s="131"/>
      <c r="AB32" s="129"/>
      <c r="AC32" s="129"/>
      <c r="AD32" s="129"/>
      <c r="AE32" s="131"/>
      <c r="AF32" s="131"/>
      <c r="AG32" s="131"/>
      <c r="AH32" s="132"/>
      <c r="AI32" s="133"/>
      <c r="AK32" s="247" t="e">
        <v>#REF!</v>
      </c>
      <c r="AL32" t="e">
        <v>#REF!</v>
      </c>
      <c r="AM32" t="s">
        <v>419</v>
      </c>
    </row>
    <row r="33" spans="1:39" ht="24" customHeight="1">
      <c r="A33" s="1237"/>
      <c r="B33" s="1231"/>
      <c r="C33" s="51" t="s">
        <v>16</v>
      </c>
      <c r="D33" s="128"/>
      <c r="E33" s="129"/>
      <c r="F33" s="130"/>
      <c r="G33" s="129"/>
      <c r="H33" s="130"/>
      <c r="I33" s="129"/>
      <c r="J33" s="131"/>
      <c r="K33" s="129"/>
      <c r="L33" s="130"/>
      <c r="M33" s="129"/>
      <c r="N33" s="130"/>
      <c r="O33" s="129"/>
      <c r="P33" s="131"/>
      <c r="Q33" s="131"/>
      <c r="R33" s="130"/>
      <c r="S33" s="131"/>
      <c r="T33" s="129"/>
      <c r="U33" s="129"/>
      <c r="V33" s="129"/>
      <c r="W33" s="129"/>
      <c r="X33" s="131"/>
      <c r="Y33" s="129"/>
      <c r="Z33" s="129"/>
      <c r="AA33" s="131"/>
      <c r="AB33" s="129"/>
      <c r="AC33" s="131"/>
      <c r="AD33" s="131"/>
      <c r="AE33" s="131"/>
      <c r="AF33" s="131"/>
      <c r="AG33" s="131"/>
      <c r="AH33" s="132"/>
      <c r="AI33" s="145" t="s">
        <v>20</v>
      </c>
      <c r="AK33" s="247" t="e">
        <v>#REF!</v>
      </c>
      <c r="AL33" t="e">
        <v>#REF!</v>
      </c>
      <c r="AM33" t="s">
        <v>419</v>
      </c>
    </row>
    <row r="34" spans="1:39" ht="24" customHeight="1">
      <c r="A34" s="1237"/>
      <c r="B34" s="1231"/>
      <c r="C34" s="51" t="s">
        <v>17</v>
      </c>
      <c r="D34" s="128"/>
      <c r="E34" s="129"/>
      <c r="F34" s="130"/>
      <c r="G34" s="129"/>
      <c r="H34" s="130"/>
      <c r="I34" s="129"/>
      <c r="J34" s="131"/>
      <c r="K34" s="129"/>
      <c r="L34" s="130"/>
      <c r="M34" s="129"/>
      <c r="N34" s="130"/>
      <c r="O34" s="129"/>
      <c r="P34" s="131"/>
      <c r="Q34" s="131"/>
      <c r="R34" s="130"/>
      <c r="S34" s="131"/>
      <c r="T34" s="129"/>
      <c r="U34" s="129"/>
      <c r="V34" s="129"/>
      <c r="W34" s="129"/>
      <c r="X34" s="131"/>
      <c r="Y34" s="129"/>
      <c r="Z34" s="129"/>
      <c r="AA34" s="131"/>
      <c r="AB34" s="129"/>
      <c r="AC34" s="131"/>
      <c r="AD34" s="131"/>
      <c r="AE34" s="131"/>
      <c r="AF34" s="131"/>
      <c r="AG34" s="131"/>
      <c r="AH34" s="132"/>
      <c r="AI34" s="136">
        <f>COUNTA(D35:AH35)</f>
        <v>0</v>
      </c>
      <c r="AJ34" s="103" t="s">
        <v>22</v>
      </c>
      <c r="AK34" s="247" t="e">
        <v>#REF!</v>
      </c>
      <c r="AL34" t="e">
        <v>#REF!</v>
      </c>
      <c r="AM34" t="s">
        <v>419</v>
      </c>
    </row>
    <row r="35" spans="1:39" ht="22.5" customHeight="1">
      <c r="A35" s="1237"/>
      <c r="B35" s="1232"/>
      <c r="C35" s="51" t="s">
        <v>15</v>
      </c>
      <c r="D35" s="137"/>
      <c r="E35" s="129"/>
      <c r="F35" s="130"/>
      <c r="G35" s="129"/>
      <c r="H35" s="130"/>
      <c r="I35" s="129"/>
      <c r="J35" s="129"/>
      <c r="K35" s="129"/>
      <c r="L35" s="130"/>
      <c r="M35" s="129"/>
      <c r="N35" s="130"/>
      <c r="O35" s="129"/>
      <c r="P35" s="130"/>
      <c r="Q35" s="129"/>
      <c r="R35" s="129"/>
      <c r="S35" s="129"/>
      <c r="T35" s="129"/>
      <c r="U35" s="129"/>
      <c r="V35" s="130"/>
      <c r="W35" s="129"/>
      <c r="X35" s="129"/>
      <c r="Y35" s="129"/>
      <c r="Z35" s="130"/>
      <c r="AA35" s="129"/>
      <c r="AB35" s="129"/>
      <c r="AC35" s="130"/>
      <c r="AD35" s="129"/>
      <c r="AE35" s="129"/>
      <c r="AF35" s="129"/>
      <c r="AG35" s="130"/>
      <c r="AH35" s="132"/>
      <c r="AI35" s="136">
        <f>SUM(D35:AH35)</f>
        <v>0</v>
      </c>
      <c r="AJ35" s="105" t="s">
        <v>23</v>
      </c>
      <c r="AK35" s="247" t="e">
        <v>#REF!</v>
      </c>
      <c r="AL35" t="e">
        <v>#REF!</v>
      </c>
      <c r="AM35" t="e">
        <v>#REF!</v>
      </c>
    </row>
    <row r="36" spans="1:39" ht="16.5" customHeight="1">
      <c r="A36" s="44"/>
      <c r="B36" s="138"/>
      <c r="C36" s="138"/>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39"/>
      <c r="AK36" s="247" t="e">
        <v>#REF!</v>
      </c>
      <c r="AL36" t="e">
        <v>#REF!</v>
      </c>
      <c r="AM36" t="e">
        <v>#REF!</v>
      </c>
    </row>
    <row r="37" spans="1:39" ht="15" customHeight="1">
      <c r="A37" s="8"/>
      <c r="B37" s="106"/>
      <c r="C37" s="169" t="str">
        <f>IF(F8="","",MONTH(EOMONTH(F8,2))&amp;"月")</f>
        <v>9月</v>
      </c>
      <c r="D37" s="106"/>
      <c r="E37" s="106"/>
      <c r="F37" s="107"/>
      <c r="G37" s="107"/>
      <c r="H37" s="107"/>
      <c r="I37" s="107"/>
      <c r="J37" s="107"/>
      <c r="K37" s="107"/>
      <c r="L37" s="107"/>
      <c r="M37" s="107"/>
      <c r="N37" s="107"/>
      <c r="O37" s="107"/>
      <c r="P37" s="107"/>
      <c r="Q37" s="107"/>
      <c r="AK37" s="247" t="e">
        <v>#REF!</v>
      </c>
      <c r="AL37" t="e">
        <v>#REF!</v>
      </c>
      <c r="AM37" t="e">
        <v>#REF!</v>
      </c>
    </row>
    <row r="38" spans="1:39" ht="15.75" customHeight="1">
      <c r="A38" s="1237" t="s">
        <v>91</v>
      </c>
      <c r="B38" s="108" t="s">
        <v>3</v>
      </c>
      <c r="C38" s="108"/>
      <c r="D38" s="109">
        <f>IF($F$8="","",EDATE($F$8,2))</f>
        <v>45536</v>
      </c>
      <c r="E38" s="110">
        <f>IF(D38="","",IF(D38+1&gt;$AO$13,"",D38+1))</f>
        <v>45537</v>
      </c>
      <c r="F38" s="110">
        <f t="shared" ref="F38:AH38" si="59">IF(E38="","",IF(E38+1&gt;$AO$13,"",E38+1))</f>
        <v>45538</v>
      </c>
      <c r="G38" s="110">
        <f t="shared" si="59"/>
        <v>45539</v>
      </c>
      <c r="H38" s="110">
        <f t="shared" si="59"/>
        <v>45540</v>
      </c>
      <c r="I38" s="110">
        <f t="shared" si="59"/>
        <v>45541</v>
      </c>
      <c r="J38" s="110">
        <f t="shared" si="59"/>
        <v>45542</v>
      </c>
      <c r="K38" s="110">
        <f t="shared" si="59"/>
        <v>45543</v>
      </c>
      <c r="L38" s="110">
        <f t="shared" si="59"/>
        <v>45544</v>
      </c>
      <c r="M38" s="110">
        <f t="shared" si="59"/>
        <v>45545</v>
      </c>
      <c r="N38" s="110">
        <f t="shared" si="59"/>
        <v>45546</v>
      </c>
      <c r="O38" s="110">
        <f t="shared" si="59"/>
        <v>45547</v>
      </c>
      <c r="P38" s="110">
        <f t="shared" si="59"/>
        <v>45548</v>
      </c>
      <c r="Q38" s="110">
        <f t="shared" si="59"/>
        <v>45549</v>
      </c>
      <c r="R38" s="110">
        <f t="shared" si="59"/>
        <v>45550</v>
      </c>
      <c r="S38" s="110">
        <f t="shared" si="59"/>
        <v>45551</v>
      </c>
      <c r="T38" s="110">
        <f t="shared" si="59"/>
        <v>45552</v>
      </c>
      <c r="U38" s="110">
        <f t="shared" si="59"/>
        <v>45553</v>
      </c>
      <c r="V38" s="110">
        <f t="shared" si="59"/>
        <v>45554</v>
      </c>
      <c r="W38" s="110">
        <f t="shared" si="59"/>
        <v>45555</v>
      </c>
      <c r="X38" s="110">
        <f t="shared" si="59"/>
        <v>45556</v>
      </c>
      <c r="Y38" s="110">
        <f t="shared" si="59"/>
        <v>45557</v>
      </c>
      <c r="Z38" s="110">
        <f t="shared" si="59"/>
        <v>45558</v>
      </c>
      <c r="AA38" s="110">
        <f t="shared" si="59"/>
        <v>45559</v>
      </c>
      <c r="AB38" s="110">
        <f t="shared" si="59"/>
        <v>45560</v>
      </c>
      <c r="AC38" s="110">
        <f t="shared" si="59"/>
        <v>45561</v>
      </c>
      <c r="AD38" s="110">
        <f t="shared" si="59"/>
        <v>45562</v>
      </c>
      <c r="AE38" s="110">
        <f t="shared" si="59"/>
        <v>45563</v>
      </c>
      <c r="AF38" s="110">
        <f t="shared" si="59"/>
        <v>45564</v>
      </c>
      <c r="AG38" s="110">
        <f t="shared" si="59"/>
        <v>45565</v>
      </c>
      <c r="AH38" s="200" t="str">
        <f t="shared" si="59"/>
        <v/>
      </c>
      <c r="AK38" s="247" t="e">
        <v>#REF!</v>
      </c>
      <c r="AL38" t="e">
        <v>#REF!</v>
      </c>
      <c r="AM38" t="s">
        <v>419</v>
      </c>
    </row>
    <row r="39" spans="1:39" ht="15.75" customHeight="1">
      <c r="A39" s="1237"/>
      <c r="B39" s="108" t="s">
        <v>1</v>
      </c>
      <c r="C39" s="108"/>
      <c r="D39" s="111" t="str">
        <f>IF(D38="","",TEXT(D38,"aaa"))</f>
        <v>日</v>
      </c>
      <c r="E39" s="112" t="str">
        <f t="shared" ref="E39" si="60">IF(E38="","",TEXT(E38,"aaa"))</f>
        <v>月</v>
      </c>
      <c r="F39" s="112" t="str">
        <f t="shared" ref="F39" si="61">IF(F38="","",TEXT(F38,"aaa"))</f>
        <v>火</v>
      </c>
      <c r="G39" s="112" t="str">
        <f t="shared" ref="G39" si="62">IF(G38="","",TEXT(G38,"aaa"))</f>
        <v>水</v>
      </c>
      <c r="H39" s="112" t="str">
        <f t="shared" ref="H39" si="63">IF(H38="","",TEXT(H38,"aaa"))</f>
        <v>木</v>
      </c>
      <c r="I39" s="112" t="str">
        <f t="shared" ref="I39" si="64">IF(I38="","",TEXT(I38,"aaa"))</f>
        <v>金</v>
      </c>
      <c r="J39" s="112" t="str">
        <f t="shared" ref="J39" si="65">IF(J38="","",TEXT(J38,"aaa"))</f>
        <v>土</v>
      </c>
      <c r="K39" s="112" t="str">
        <f t="shared" ref="K39" si="66">IF(K38="","",TEXT(K38,"aaa"))</f>
        <v>日</v>
      </c>
      <c r="L39" s="112" t="str">
        <f t="shared" ref="L39" si="67">IF(L38="","",TEXT(L38,"aaa"))</f>
        <v>月</v>
      </c>
      <c r="M39" s="112" t="str">
        <f t="shared" ref="M39" si="68">IF(M38="","",TEXT(M38,"aaa"))</f>
        <v>火</v>
      </c>
      <c r="N39" s="112" t="str">
        <f t="shared" ref="N39" si="69">IF(N38="","",TEXT(N38,"aaa"))</f>
        <v>水</v>
      </c>
      <c r="O39" s="112" t="str">
        <f t="shared" ref="O39" si="70">IF(O38="","",TEXT(O38,"aaa"))</f>
        <v>木</v>
      </c>
      <c r="P39" s="112" t="str">
        <f t="shared" ref="P39" si="71">IF(P38="","",TEXT(P38,"aaa"))</f>
        <v>金</v>
      </c>
      <c r="Q39" s="112" t="str">
        <f t="shared" ref="Q39" si="72">IF(Q38="","",TEXT(Q38,"aaa"))</f>
        <v>土</v>
      </c>
      <c r="R39" s="112" t="str">
        <f t="shared" ref="R39" si="73">IF(R38="","",TEXT(R38,"aaa"))</f>
        <v>日</v>
      </c>
      <c r="S39" s="112" t="str">
        <f t="shared" ref="S39" si="74">IF(S38="","",TEXT(S38,"aaa"))</f>
        <v>月</v>
      </c>
      <c r="T39" s="112" t="str">
        <f t="shared" ref="T39" si="75">IF(T38="","",TEXT(T38,"aaa"))</f>
        <v>火</v>
      </c>
      <c r="U39" s="112" t="str">
        <f t="shared" ref="U39" si="76">IF(U38="","",TEXT(U38,"aaa"))</f>
        <v>水</v>
      </c>
      <c r="V39" s="112" t="str">
        <f t="shared" ref="V39" si="77">IF(V38="","",TEXT(V38,"aaa"))</f>
        <v>木</v>
      </c>
      <c r="W39" s="112" t="str">
        <f t="shared" ref="W39" si="78">IF(W38="","",TEXT(W38,"aaa"))</f>
        <v>金</v>
      </c>
      <c r="X39" s="112" t="str">
        <f t="shared" ref="X39" si="79">IF(X38="","",TEXT(X38,"aaa"))</f>
        <v>土</v>
      </c>
      <c r="Y39" s="112" t="str">
        <f t="shared" ref="Y39" si="80">IF(Y38="","",TEXT(Y38,"aaa"))</f>
        <v>日</v>
      </c>
      <c r="Z39" s="112" t="str">
        <f t="shared" ref="Z39" si="81">IF(Z38="","",TEXT(Z38,"aaa"))</f>
        <v>月</v>
      </c>
      <c r="AA39" s="112" t="str">
        <f t="shared" ref="AA39" si="82">IF(AA38="","",TEXT(AA38,"aaa"))</f>
        <v>火</v>
      </c>
      <c r="AB39" s="112" t="str">
        <f t="shared" ref="AB39" si="83">IF(AB38="","",TEXT(AB38,"aaa"))</f>
        <v>水</v>
      </c>
      <c r="AC39" s="112" t="str">
        <f t="shared" ref="AC39" si="84">IF(AC38="","",TEXT(AC38,"aaa"))</f>
        <v>木</v>
      </c>
      <c r="AD39" s="112" t="str">
        <f t="shared" ref="AD39" si="85">IF(AD38="","",TEXT(AD38,"aaa"))</f>
        <v>金</v>
      </c>
      <c r="AE39" s="112" t="str">
        <f t="shared" ref="AE39" si="86">IF(AE38="","",TEXT(AE38,"aaa"))</f>
        <v>土</v>
      </c>
      <c r="AF39" s="112" t="str">
        <f t="shared" ref="AF39" si="87">IF(AF38="","",TEXT(AF38,"aaa"))</f>
        <v>日</v>
      </c>
      <c r="AG39" s="112" t="str">
        <f t="shared" ref="AG39" si="88">IF(AG38="","",TEXT(AG38,"aaa"))</f>
        <v>月</v>
      </c>
      <c r="AH39" s="113" t="str">
        <f t="shared" ref="AH39" si="89">IF(AH38="","",TEXT(AH38,"aaa"))</f>
        <v/>
      </c>
      <c r="AK39" s="247" t="e">
        <v>#REF!</v>
      </c>
      <c r="AL39" t="e">
        <v>#REF!</v>
      </c>
      <c r="AM39" t="s">
        <v>419</v>
      </c>
    </row>
    <row r="40" spans="1:39" ht="198" customHeight="1">
      <c r="A40" s="1237"/>
      <c r="B40" s="1230" t="s">
        <v>2</v>
      </c>
      <c r="C40" s="114" t="s">
        <v>14</v>
      </c>
      <c r="D40" s="102" t="str">
        <f>IF(ISERROR(VLOOKUP(D38,祝日!$A$1:$C$40,3,FALSE)),"",VLOOKUP(D38,祝日!$A$1:$C$40,3,FALSE))</f>
        <v/>
      </c>
      <c r="E40" s="13" t="str">
        <f>IF(ISERROR(VLOOKUP(E38,祝日!$A$1:$C$40,3,FALSE)),"",VLOOKUP(E38,祝日!$A$1:$C$40,3,FALSE))</f>
        <v/>
      </c>
      <c r="F40" s="14" t="str">
        <f>IF(ISERROR(VLOOKUP(F38,祝日!$A$1:$C$40,3,FALSE)),"",VLOOKUP(F38,祝日!$A$1:$C$40,3,FALSE))</f>
        <v/>
      </c>
      <c r="G40" s="13" t="str">
        <f>IF(ISERROR(VLOOKUP(G38,祝日!$A$1:$C$40,3,FALSE)),"",VLOOKUP(G38,祝日!$A$1:$C$40,3,FALSE))</f>
        <v/>
      </c>
      <c r="H40" s="14" t="str">
        <f>IF(ISERROR(VLOOKUP(H38,祝日!$A$1:$C$40,3,FALSE)),"",VLOOKUP(H38,祝日!$A$1:$C$40,3,FALSE))</f>
        <v/>
      </c>
      <c r="I40" s="13" t="str">
        <f>IF(ISERROR(VLOOKUP(I38,祝日!$A$1:$C$40,3,FALSE)),"",VLOOKUP(I38,祝日!$A$1:$C$40,3,FALSE))</f>
        <v/>
      </c>
      <c r="J40" s="14" t="str">
        <f>IF(ISERROR(VLOOKUP(J38,祝日!$A$1:$C$40,3,FALSE)),"",VLOOKUP(J38,祝日!$A$1:$C$40,3,FALSE))</f>
        <v/>
      </c>
      <c r="K40" s="13" t="str">
        <f>IF(ISERROR(VLOOKUP(K38,祝日!$A$1:$C$40,3,FALSE)),"",VLOOKUP(K38,祝日!$A$1:$C$40,3,FALSE))</f>
        <v/>
      </c>
      <c r="L40" s="77" t="str">
        <f>IF(ISERROR(VLOOKUP(L38,祝日!$A$1:$C$40,3,FALSE)),"",VLOOKUP(L38,祝日!$A$1:$C$40,3,FALSE))</f>
        <v/>
      </c>
      <c r="M40" s="13" t="str">
        <f>IF(ISERROR(VLOOKUP(M38,祝日!$A$1:$C$40,3,FALSE)),"",VLOOKUP(M38,祝日!$A$1:$C$40,3,FALSE))</f>
        <v/>
      </c>
      <c r="N40" s="14" t="str">
        <f>IF(ISERROR(VLOOKUP(N38,祝日!$A$1:$C$40,3,FALSE)),"",VLOOKUP(N38,祝日!$A$1:$C$40,3,FALSE))</f>
        <v/>
      </c>
      <c r="O40" s="13" t="str">
        <f>IF(ISERROR(VLOOKUP(O38,祝日!$A$1:$C$40,3,FALSE)),"",VLOOKUP(O38,祝日!$A$1:$C$40,3,FALSE))</f>
        <v/>
      </c>
      <c r="P40" s="14" t="str">
        <f>IF(ISERROR(VLOOKUP(P38,祝日!$A$1:$C$40,3,FALSE)),"",VLOOKUP(P38,祝日!$A$1:$C$40,3,FALSE))</f>
        <v/>
      </c>
      <c r="Q40" s="13" t="str">
        <f>IF(ISERROR(VLOOKUP(Q38,祝日!$A$1:$C$40,3,FALSE)),"",VLOOKUP(Q38,祝日!$A$1:$C$40,3,FALSE))</f>
        <v/>
      </c>
      <c r="R40" s="77" t="str">
        <f>IF(ISERROR(VLOOKUP(R38,祝日!$A$1:$C$40,3,FALSE)),"",VLOOKUP(R38,祝日!$A$1:$C$40,3,FALSE))</f>
        <v/>
      </c>
      <c r="S40" s="13" t="str">
        <f>IF(ISERROR(VLOOKUP(S38,祝日!$A$1:$C$40,3,FALSE)),"",VLOOKUP(S38,祝日!$A$1:$C$40,3,FALSE))</f>
        <v>敬老の日</v>
      </c>
      <c r="T40" s="13" t="str">
        <f>IF(ISERROR(VLOOKUP(T38,祝日!$A$1:$C$40,3,FALSE)),"",VLOOKUP(T38,祝日!$A$1:$C$40,3,FALSE))</f>
        <v/>
      </c>
      <c r="U40" s="13" t="str">
        <f>IF(ISERROR(VLOOKUP(U38,祝日!$A$1:$C$40,3,FALSE)),"",VLOOKUP(U38,祝日!$A$1:$C$40,3,FALSE))</f>
        <v/>
      </c>
      <c r="V40" s="13" t="str">
        <f>IF(ISERROR(VLOOKUP(V38,祝日!$A$1:$C$40,3,FALSE)),"",VLOOKUP(V38,祝日!$A$1:$C$40,3,FALSE))</f>
        <v/>
      </c>
      <c r="W40" s="13" t="str">
        <f>IF(ISERROR(VLOOKUP(W38,祝日!$A$1:$C$40,3,FALSE)),"",VLOOKUP(W38,祝日!$A$1:$C$40,3,FALSE))</f>
        <v/>
      </c>
      <c r="X40" s="13" t="str">
        <f>IF(ISERROR(VLOOKUP(X38,祝日!$A$1:$C$40,3,FALSE)),"",VLOOKUP(X38,祝日!$A$1:$C$40,3,FALSE))</f>
        <v/>
      </c>
      <c r="Y40" s="13" t="str">
        <f>IF(ISERROR(VLOOKUP(Y38,祝日!$A$1:$C$40,3,FALSE)),"",VLOOKUP(Y38,祝日!$A$1:$C$40,3,FALSE))</f>
        <v>秋分の日</v>
      </c>
      <c r="Z40" s="13" t="str">
        <f>IF(ISERROR(VLOOKUP(Z38,祝日!$A$1:$C$40,3,FALSE)),"",VLOOKUP(Z38,祝日!$A$1:$C$40,3,FALSE))</f>
        <v>振替休日（秋分の日）</v>
      </c>
      <c r="AA40" s="13" t="str">
        <f>IF(ISERROR(VLOOKUP(AA38,祝日!$A$1:$C$40,3,FALSE)),"",VLOOKUP(AA38,祝日!$A$1:$C$40,3,FALSE))</f>
        <v/>
      </c>
      <c r="AB40" s="13" t="str">
        <f>IF(ISERROR(VLOOKUP(AB38,祝日!$A$1:$C$40,3,FALSE)),"",VLOOKUP(AB38,祝日!$A$1:$C$40,3,FALSE))</f>
        <v/>
      </c>
      <c r="AC40" s="13" t="str">
        <f>IF(ISERROR(VLOOKUP(AC38,祝日!$A$1:$C$40,3,FALSE)),"",VLOOKUP(AC38,祝日!$A$1:$C$40,3,FALSE))</f>
        <v/>
      </c>
      <c r="AD40" s="13" t="str">
        <f>IF(ISERROR(VLOOKUP(AD38,祝日!$A$1:$C$40,3,FALSE)),"",VLOOKUP(AD38,祝日!$A$1:$C$40,3,FALSE))</f>
        <v/>
      </c>
      <c r="AE40" s="13" t="str">
        <f>IF(ISERROR(VLOOKUP(AE38,祝日!$A$1:$C$40,3,FALSE)),"",VLOOKUP(AE38,祝日!$A$1:$C$40,3,FALSE))</f>
        <v/>
      </c>
      <c r="AF40" s="13" t="str">
        <f>IF(ISERROR(VLOOKUP(AF38,祝日!$A$1:$C$40,3,FALSE)),"",VLOOKUP(AF38,祝日!$A$1:$C$40,3,FALSE))</f>
        <v/>
      </c>
      <c r="AG40" s="13" t="str">
        <f>IF(ISERROR(VLOOKUP(AG38,祝日!$A$1:$C$40,3,FALSE)),"",VLOOKUP(AG38,祝日!$A$1:$C$40,3,FALSE))</f>
        <v/>
      </c>
      <c r="AH40" s="15" t="str">
        <f>IF(ISERROR(VLOOKUP(AH38,祝日!$A$1:$C$40,3,FALSE)),"",VLOOKUP(AH38,祝日!$A$1:$C$40,3,FALSE))</f>
        <v/>
      </c>
      <c r="AI40" s="39" t="s">
        <v>20</v>
      </c>
      <c r="AJ40"/>
      <c r="AK40" s="247" t="e">
        <v>#REF!</v>
      </c>
      <c r="AL40" t="e">
        <v>#REF!</v>
      </c>
      <c r="AM40" t="e">
        <v>#REF!</v>
      </c>
    </row>
    <row r="41" spans="1:39" ht="24" customHeight="1">
      <c r="A41" s="1237"/>
      <c r="B41" s="1231"/>
      <c r="C41" s="118" t="s">
        <v>21</v>
      </c>
      <c r="D41" s="142"/>
      <c r="E41" s="112"/>
      <c r="F41" s="120"/>
      <c r="G41" s="112"/>
      <c r="H41" s="120"/>
      <c r="I41" s="112"/>
      <c r="J41" s="112"/>
      <c r="K41" s="112"/>
      <c r="L41" s="120"/>
      <c r="M41" s="112"/>
      <c r="N41" s="112"/>
      <c r="O41" s="112"/>
      <c r="P41" s="120"/>
      <c r="Q41" s="143"/>
      <c r="R41" s="112"/>
      <c r="S41" s="112"/>
      <c r="T41" s="112"/>
      <c r="U41" s="112"/>
      <c r="V41" s="112"/>
      <c r="W41" s="112"/>
      <c r="X41" s="112"/>
      <c r="Y41" s="112"/>
      <c r="Z41" s="112"/>
      <c r="AA41" s="112"/>
      <c r="AB41" s="112"/>
      <c r="AC41" s="112"/>
      <c r="AD41" s="112"/>
      <c r="AE41" s="112"/>
      <c r="AF41" s="112"/>
      <c r="AG41" s="112"/>
      <c r="AH41" s="113"/>
      <c r="AI41" s="168">
        <f>SUM(D41:AH41)</f>
        <v>0</v>
      </c>
      <c r="AJ41" s="1" t="s">
        <v>22</v>
      </c>
      <c r="AK41" s="247" t="e">
        <v>#REF!</v>
      </c>
      <c r="AL41" t="e">
        <v>#REF!</v>
      </c>
      <c r="AM41" t="e">
        <v>#REF!</v>
      </c>
    </row>
    <row r="42" spans="1:39" ht="24" customHeight="1">
      <c r="A42" s="1237"/>
      <c r="B42" s="1231"/>
      <c r="C42" s="121" t="s">
        <v>15</v>
      </c>
      <c r="D42" s="122"/>
      <c r="E42" s="123"/>
      <c r="F42" s="124"/>
      <c r="G42" s="123"/>
      <c r="H42" s="124"/>
      <c r="I42" s="123"/>
      <c r="J42" s="124"/>
      <c r="K42" s="123"/>
      <c r="L42" s="123"/>
      <c r="M42" s="124"/>
      <c r="N42" s="123"/>
      <c r="O42" s="124"/>
      <c r="P42" s="123"/>
      <c r="Q42" s="144"/>
      <c r="R42" s="123"/>
      <c r="S42" s="123"/>
      <c r="T42" s="123"/>
      <c r="U42" s="124"/>
      <c r="V42" s="123"/>
      <c r="W42" s="124"/>
      <c r="X42" s="123"/>
      <c r="Y42" s="123"/>
      <c r="Z42" s="123"/>
      <c r="AA42" s="123"/>
      <c r="AB42" s="124"/>
      <c r="AC42" s="123"/>
      <c r="AD42" s="124"/>
      <c r="AE42" s="123"/>
      <c r="AF42" s="123"/>
      <c r="AG42" s="123"/>
      <c r="AH42" s="113"/>
      <c r="AI42" s="168">
        <f>SUM(D42:AH42)</f>
        <v>0</v>
      </c>
      <c r="AJ42" t="s">
        <v>23</v>
      </c>
      <c r="AK42" s="247" t="e">
        <v>#REF!</v>
      </c>
      <c r="AL42" t="e">
        <v>#REF!</v>
      </c>
      <c r="AM42" t="e">
        <v>#REF!</v>
      </c>
    </row>
    <row r="43" spans="1:39" ht="198" customHeight="1">
      <c r="A43" s="1237"/>
      <c r="B43" s="1231"/>
      <c r="C43" s="126" t="s">
        <v>24</v>
      </c>
      <c r="D43" s="102" t="str">
        <f>IF(ISERROR(VLOOKUP(D38,祝日!$A$1:$C$40,3,FALSE)),"",VLOOKUP(D38,祝日!$A$1:$C$40,3,FALSE))</f>
        <v/>
      </c>
      <c r="E43" s="13" t="str">
        <f>IF(ISERROR(VLOOKUP(E38,祝日!$A$1:$C$40,3,FALSE)),"",VLOOKUP(E38,祝日!$A$1:$C$40,3,FALSE))</f>
        <v/>
      </c>
      <c r="F43" s="14" t="str">
        <f>IF(ISERROR(VLOOKUP(F38,祝日!$A$1:$C$40,3,FALSE)),"",VLOOKUP(F38,祝日!$A$1:$C$40,3,FALSE))</f>
        <v/>
      </c>
      <c r="G43" s="13" t="str">
        <f>IF(ISERROR(VLOOKUP(G38,祝日!$A$1:$C$40,3,FALSE)),"",VLOOKUP(G38,祝日!$A$1:$C$40,3,FALSE))</f>
        <v/>
      </c>
      <c r="H43" s="14" t="str">
        <f>IF(ISERROR(VLOOKUP(H38,祝日!$A$1:$C$40,3,FALSE)),"",VLOOKUP(H38,祝日!$A$1:$C$40,3,FALSE))</f>
        <v/>
      </c>
      <c r="I43" s="13" t="str">
        <f>IF(ISERROR(VLOOKUP(I38,祝日!$A$1:$C$40,3,FALSE)),"",VLOOKUP(I38,祝日!$A$1:$C$40,3,FALSE))</f>
        <v/>
      </c>
      <c r="J43" s="14" t="str">
        <f>IF(ISERROR(VLOOKUP(J38,祝日!$A$1:$C$40,3,FALSE)),"",VLOOKUP(J38,祝日!$A$1:$C$40,3,FALSE))</f>
        <v/>
      </c>
      <c r="K43" s="13" t="str">
        <f>IF(ISERROR(VLOOKUP(K38,祝日!$A$1:$C$40,3,FALSE)),"",VLOOKUP(K38,祝日!$A$1:$C$40,3,FALSE))</f>
        <v/>
      </c>
      <c r="L43" s="77" t="str">
        <f>IF(ISERROR(VLOOKUP(L38,祝日!$A$1:$C$40,3,FALSE)),"",VLOOKUP(L38,祝日!$A$1:$C$40,3,FALSE))</f>
        <v/>
      </c>
      <c r="M43" s="13" t="str">
        <f>IF(ISERROR(VLOOKUP(M38,祝日!$A$1:$C$40,3,FALSE)),"",VLOOKUP(M38,祝日!$A$1:$C$40,3,FALSE))</f>
        <v/>
      </c>
      <c r="N43" s="14" t="str">
        <f>IF(ISERROR(VLOOKUP(N38,祝日!$A$1:$C$40,3,FALSE)),"",VLOOKUP(N38,祝日!$A$1:$C$40,3,FALSE))</f>
        <v/>
      </c>
      <c r="O43" s="13" t="str">
        <f>IF(ISERROR(VLOOKUP(O38,祝日!$A$1:$C$40,3,FALSE)),"",VLOOKUP(O38,祝日!$A$1:$C$40,3,FALSE))</f>
        <v/>
      </c>
      <c r="P43" s="14" t="str">
        <f>IF(ISERROR(VLOOKUP(P38,祝日!$A$1:$C$40,3,FALSE)),"",VLOOKUP(P38,祝日!$A$1:$C$40,3,FALSE))</f>
        <v/>
      </c>
      <c r="Q43" s="13" t="str">
        <f>IF(ISERROR(VLOOKUP(Q38,祝日!$A$1:$C$40,3,FALSE)),"",VLOOKUP(Q38,祝日!$A$1:$C$40,3,FALSE))</f>
        <v/>
      </c>
      <c r="R43" s="77" t="str">
        <f>IF(ISERROR(VLOOKUP(R38,祝日!$A$1:$C$40,3,FALSE)),"",VLOOKUP(R38,祝日!$A$1:$C$40,3,FALSE))</f>
        <v/>
      </c>
      <c r="S43" s="13" t="str">
        <f>IF(ISERROR(VLOOKUP(S38,祝日!$A$1:$C$40,3,FALSE)),"",VLOOKUP(S38,祝日!$A$1:$C$40,3,FALSE))</f>
        <v>敬老の日</v>
      </c>
      <c r="T43" s="13" t="str">
        <f>IF(ISERROR(VLOOKUP(T38,祝日!$A$1:$C$40,3,FALSE)),"",VLOOKUP(T38,祝日!$A$1:$C$40,3,FALSE))</f>
        <v/>
      </c>
      <c r="U43" s="13" t="str">
        <f>IF(ISERROR(VLOOKUP(U38,祝日!$A$1:$C$40,3,FALSE)),"",VLOOKUP(U38,祝日!$A$1:$C$40,3,FALSE))</f>
        <v/>
      </c>
      <c r="V43" s="13" t="str">
        <f>IF(ISERROR(VLOOKUP(V38,祝日!$A$1:$C$40,3,FALSE)),"",VLOOKUP(V38,祝日!$A$1:$C$40,3,FALSE))</f>
        <v/>
      </c>
      <c r="W43" s="13" t="str">
        <f>IF(ISERROR(VLOOKUP(W38,祝日!$A$1:$C$40,3,FALSE)),"",VLOOKUP(W38,祝日!$A$1:$C$40,3,FALSE))</f>
        <v/>
      </c>
      <c r="X43" s="13" t="str">
        <f>IF(ISERROR(VLOOKUP(X38,祝日!$A$1:$C$40,3,FALSE)),"",VLOOKUP(X38,祝日!$A$1:$C$40,3,FALSE))</f>
        <v/>
      </c>
      <c r="Y43" s="13" t="str">
        <f>IF(ISERROR(VLOOKUP(Y38,祝日!$A$1:$C$40,3,FALSE)),"",VLOOKUP(Y38,祝日!$A$1:$C$40,3,FALSE))</f>
        <v>秋分の日</v>
      </c>
      <c r="Z43" s="13" t="str">
        <f>IF(ISERROR(VLOOKUP(Z38,祝日!$A$1:$C$40,3,FALSE)),"",VLOOKUP(Z38,祝日!$A$1:$C$40,3,FALSE))</f>
        <v>振替休日（秋分の日）</v>
      </c>
      <c r="AA43" s="13" t="str">
        <f>IF(ISERROR(VLOOKUP(AA38,祝日!$A$1:$C$40,3,FALSE)),"",VLOOKUP(AA38,祝日!$A$1:$C$40,3,FALSE))</f>
        <v/>
      </c>
      <c r="AB43" s="13" t="str">
        <f>IF(ISERROR(VLOOKUP(AB38,祝日!$A$1:$C$40,3,FALSE)),"",VLOOKUP(AB38,祝日!$A$1:$C$40,3,FALSE))</f>
        <v/>
      </c>
      <c r="AC43" s="13" t="str">
        <f>IF(ISERROR(VLOOKUP(AC38,祝日!$A$1:$C$40,3,FALSE)),"",VLOOKUP(AC38,祝日!$A$1:$C$40,3,FALSE))</f>
        <v/>
      </c>
      <c r="AD43" s="13" t="str">
        <f>IF(ISERROR(VLOOKUP(AD38,祝日!$A$1:$C$40,3,FALSE)),"",VLOOKUP(AD38,祝日!$A$1:$C$40,3,FALSE))</f>
        <v/>
      </c>
      <c r="AE43" s="13" t="str">
        <f>IF(ISERROR(VLOOKUP(AE38,祝日!$A$1:$C$40,3,FALSE)),"",VLOOKUP(AE38,祝日!$A$1:$C$40,3,FALSE))</f>
        <v/>
      </c>
      <c r="AF43" s="13" t="str">
        <f>IF(ISERROR(VLOOKUP(AF38,祝日!$A$1:$C$40,3,FALSE)),"",VLOOKUP(AF38,祝日!$A$1:$C$40,3,FALSE))</f>
        <v/>
      </c>
      <c r="AG43" s="13" t="str">
        <f>IF(ISERROR(VLOOKUP(AG38,祝日!$A$1:$C$40,3,FALSE)),"",VLOOKUP(AG38,祝日!$A$1:$C$40,3,FALSE))</f>
        <v/>
      </c>
      <c r="AH43" s="15" t="str">
        <f>IF(ISERROR(VLOOKUP(AH38,祝日!$A$1:$C$40,3,FALSE)),"",VLOOKUP(AH38,祝日!$A$1:$C$40,3,FALSE))</f>
        <v/>
      </c>
      <c r="AI43" s="127"/>
      <c r="AK43" s="247" t="e">
        <v>#REF!</v>
      </c>
      <c r="AL43" t="e">
        <v>#REF!</v>
      </c>
      <c r="AM43" t="e">
        <v>#REF!</v>
      </c>
    </row>
    <row r="44" spans="1:39" ht="18.75" customHeight="1">
      <c r="A44" s="1237"/>
      <c r="B44" s="1231"/>
      <c r="C44" s="51" t="s">
        <v>28</v>
      </c>
      <c r="D44" s="146"/>
      <c r="E44" s="147"/>
      <c r="F44" s="147"/>
      <c r="G44" s="147"/>
      <c r="H44" s="147"/>
      <c r="I44" s="147"/>
      <c r="J44" s="147"/>
      <c r="K44" s="147"/>
      <c r="L44" s="148"/>
      <c r="M44" s="147"/>
      <c r="N44" s="147"/>
      <c r="O44" s="147"/>
      <c r="P44" s="147"/>
      <c r="Q44" s="147"/>
      <c r="R44" s="147"/>
      <c r="S44" s="148"/>
      <c r="T44" s="147"/>
      <c r="U44" s="147"/>
      <c r="V44" s="147"/>
      <c r="W44" s="147"/>
      <c r="X44" s="147"/>
      <c r="Y44" s="147"/>
      <c r="Z44" s="147"/>
      <c r="AA44" s="148"/>
      <c r="AB44" s="147"/>
      <c r="AC44" s="147"/>
      <c r="AD44" s="147"/>
      <c r="AE44" s="148"/>
      <c r="AF44" s="148"/>
      <c r="AG44" s="148"/>
      <c r="AH44" s="149"/>
      <c r="AI44" s="134"/>
      <c r="AK44" s="247" t="e">
        <v>#REF!</v>
      </c>
      <c r="AL44" t="e">
        <v>#REF!</v>
      </c>
      <c r="AM44" t="e">
        <v>#REF!</v>
      </c>
    </row>
    <row r="45" spans="1:39" ht="18.75" customHeight="1">
      <c r="A45" s="1237"/>
      <c r="B45" s="1231"/>
      <c r="C45" s="51" t="s">
        <v>26</v>
      </c>
      <c r="D45" s="150"/>
      <c r="E45" s="129"/>
      <c r="F45" s="129"/>
      <c r="G45" s="129"/>
      <c r="H45" s="129"/>
      <c r="I45" s="129"/>
      <c r="J45" s="129"/>
      <c r="K45" s="129"/>
      <c r="L45" s="131"/>
      <c r="M45" s="129"/>
      <c r="N45" s="129"/>
      <c r="O45" s="129"/>
      <c r="P45" s="129"/>
      <c r="Q45" s="129"/>
      <c r="R45" s="129"/>
      <c r="S45" s="131"/>
      <c r="T45" s="129"/>
      <c r="U45" s="129"/>
      <c r="V45" s="129"/>
      <c r="W45" s="129"/>
      <c r="X45" s="129"/>
      <c r="Y45" s="129"/>
      <c r="Z45" s="129"/>
      <c r="AA45" s="131"/>
      <c r="AB45" s="129"/>
      <c r="AC45" s="129"/>
      <c r="AD45" s="129"/>
      <c r="AE45" s="131"/>
      <c r="AF45" s="131"/>
      <c r="AG45" s="131"/>
      <c r="AH45" s="151"/>
      <c r="AI45" s="134"/>
      <c r="AK45" s="247" t="e">
        <v>#REF!</v>
      </c>
      <c r="AL45" t="e">
        <v>#REF!</v>
      </c>
      <c r="AM45" t="e">
        <v>#REF!</v>
      </c>
    </row>
    <row r="46" spans="1:39" ht="24" customHeight="1">
      <c r="A46" s="1237"/>
      <c r="B46" s="1231"/>
      <c r="C46" s="51" t="s">
        <v>16</v>
      </c>
      <c r="D46" s="150"/>
      <c r="E46" s="129"/>
      <c r="F46" s="129"/>
      <c r="G46" s="131"/>
      <c r="H46" s="129"/>
      <c r="I46" s="129"/>
      <c r="J46" s="129"/>
      <c r="K46" s="129"/>
      <c r="L46" s="129"/>
      <c r="M46" s="129"/>
      <c r="N46" s="131"/>
      <c r="O46" s="129"/>
      <c r="P46" s="131"/>
      <c r="Q46" s="129"/>
      <c r="R46" s="129"/>
      <c r="S46" s="131"/>
      <c r="T46" s="129"/>
      <c r="U46" s="131"/>
      <c r="V46" s="129"/>
      <c r="W46" s="129"/>
      <c r="X46" s="129"/>
      <c r="Y46" s="129"/>
      <c r="Z46" s="129"/>
      <c r="AA46" s="131"/>
      <c r="AB46" s="131"/>
      <c r="AC46" s="131"/>
      <c r="AD46" s="129"/>
      <c r="AE46" s="131"/>
      <c r="AF46" s="131"/>
      <c r="AG46" s="131"/>
      <c r="AH46" s="151"/>
      <c r="AI46" s="43" t="s">
        <v>20</v>
      </c>
      <c r="AJ46"/>
      <c r="AK46" s="247" t="e">
        <v>#REF!</v>
      </c>
      <c r="AL46" t="e">
        <v>#REF!</v>
      </c>
      <c r="AM46" t="e">
        <v>#REF!</v>
      </c>
    </row>
    <row r="47" spans="1:39" ht="24" customHeight="1">
      <c r="A47" s="1237"/>
      <c r="B47" s="1231"/>
      <c r="C47" s="51" t="s">
        <v>17</v>
      </c>
      <c r="D47" s="150"/>
      <c r="E47" s="129"/>
      <c r="F47" s="129"/>
      <c r="G47" s="131"/>
      <c r="H47" s="129"/>
      <c r="I47" s="129"/>
      <c r="J47" s="129"/>
      <c r="K47" s="129"/>
      <c r="L47" s="129"/>
      <c r="M47" s="129"/>
      <c r="N47" s="131"/>
      <c r="O47" s="129"/>
      <c r="P47" s="131"/>
      <c r="Q47" s="129"/>
      <c r="R47" s="129"/>
      <c r="S47" s="131"/>
      <c r="T47" s="129"/>
      <c r="U47" s="131"/>
      <c r="V47" s="129"/>
      <c r="W47" s="129"/>
      <c r="X47" s="129"/>
      <c r="Y47" s="129"/>
      <c r="Z47" s="129"/>
      <c r="AA47" s="131"/>
      <c r="AB47" s="131"/>
      <c r="AC47" s="131"/>
      <c r="AD47" s="129"/>
      <c r="AE47" s="131"/>
      <c r="AF47" s="131"/>
      <c r="AG47" s="131"/>
      <c r="AH47" s="151"/>
      <c r="AI47" s="6">
        <f>COUNTA(D48:AH48)</f>
        <v>0</v>
      </c>
      <c r="AJ47" s="1" t="s">
        <v>22</v>
      </c>
      <c r="AK47" s="247" t="e">
        <v>#REF!</v>
      </c>
      <c r="AL47" t="e">
        <v>#REF!</v>
      </c>
      <c r="AM47" t="e">
        <v>#REF!</v>
      </c>
    </row>
    <row r="48" spans="1:39" ht="22.5" customHeight="1">
      <c r="A48" s="1237"/>
      <c r="B48" s="1232"/>
      <c r="C48" s="51" t="s">
        <v>15</v>
      </c>
      <c r="D48" s="152"/>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394"/>
      <c r="AI48" s="6">
        <f>SUM(D48:AH48)</f>
        <v>0</v>
      </c>
      <c r="AJ48" t="s">
        <v>23</v>
      </c>
      <c r="AK48" s="247" t="e">
        <v>#REF!</v>
      </c>
      <c r="AL48" t="e">
        <v>#REF!</v>
      </c>
      <c r="AM48" t="e">
        <v>#REF!</v>
      </c>
    </row>
    <row r="49" spans="1:39" ht="22.5" customHeight="1">
      <c r="A49" s="44"/>
      <c r="B49" s="138"/>
      <c r="C49" s="138"/>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39"/>
      <c r="AK49" s="247" t="e">
        <v>#REF!</v>
      </c>
      <c r="AL49" t="e">
        <v>#REF!</v>
      </c>
      <c r="AM49" t="e">
        <v>#REF!</v>
      </c>
    </row>
    <row r="50" spans="1:39" ht="22.5" customHeight="1">
      <c r="A50" s="45"/>
      <c r="B50" s="138"/>
      <c r="C50" s="138"/>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K50" s="247" t="e">
        <v>#REF!</v>
      </c>
      <c r="AL50" t="e">
        <v>#REF!</v>
      </c>
      <c r="AM50" t="e">
        <v>#REF!</v>
      </c>
    </row>
    <row r="51" spans="1:39">
      <c r="AK51" s="247" t="e">
        <v>#REF!</v>
      </c>
      <c r="AL51" t="e">
        <v>#REF!</v>
      </c>
      <c r="AM51" t="e">
        <v>#REF!</v>
      </c>
    </row>
    <row r="52" spans="1:39">
      <c r="AK52" s="247" t="e">
        <v>#REF!</v>
      </c>
      <c r="AL52" t="e">
        <v>#REF!</v>
      </c>
      <c r="AM52" t="e">
        <v>#REF!</v>
      </c>
    </row>
    <row r="53" spans="1:39">
      <c r="AK53" s="247" t="e">
        <v>#REF!</v>
      </c>
      <c r="AL53" t="e">
        <v>#REF!</v>
      </c>
      <c r="AM53" t="e">
        <v>#REF!</v>
      </c>
    </row>
    <row r="54" spans="1:39">
      <c r="AK54" s="247" t="e">
        <v>#REF!</v>
      </c>
      <c r="AL54" t="e">
        <v>#REF!</v>
      </c>
      <c r="AM54" t="e">
        <v>#REF!</v>
      </c>
    </row>
    <row r="55" spans="1:39">
      <c r="AK55" s="247" t="e">
        <v>#REF!</v>
      </c>
      <c r="AL55" t="e">
        <v>#REF!</v>
      </c>
      <c r="AM55" t="e">
        <v>#REF!</v>
      </c>
    </row>
    <row r="56" spans="1:39">
      <c r="AK56" s="247" t="e">
        <v>#REF!</v>
      </c>
      <c r="AL56" t="e">
        <v>#REF!</v>
      </c>
      <c r="AM56" t="e">
        <v>#REF!</v>
      </c>
    </row>
    <row r="57" spans="1:39" s="94" customFormat="1">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247" t="e">
        <v>#REF!</v>
      </c>
      <c r="AL57" s="94" t="e">
        <v>#REF!</v>
      </c>
      <c r="AM57" s="94" t="e">
        <v>#REF!</v>
      </c>
    </row>
    <row r="58" spans="1:39" s="94" customFormat="1">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247" t="e">
        <v>#REF!</v>
      </c>
      <c r="AL58" s="94" t="e">
        <v>#REF!</v>
      </c>
      <c r="AM58" s="94" t="e">
        <v>#REF!</v>
      </c>
    </row>
    <row r="59" spans="1:39" s="94" customFormat="1">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247" t="e">
        <v>#REF!</v>
      </c>
      <c r="AL59" s="94" t="e">
        <v>#REF!</v>
      </c>
      <c r="AM59" s="94" t="e">
        <v>#REF!</v>
      </c>
    </row>
    <row r="60" spans="1:39" s="94" customFormat="1" ht="13.5" thickBot="1">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288" t="e">
        <v>#REF!</v>
      </c>
      <c r="AL60" s="94" t="e">
        <v>#REF!</v>
      </c>
      <c r="AM60" s="94" t="e">
        <v>#REF!</v>
      </c>
    </row>
    <row r="61" spans="1:39" s="94" customFormat="1">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row>
    <row r="62" spans="1:39" s="94" customFormat="1">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row>
    <row r="63" spans="1:39" s="94" customFormat="1">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row>
    <row r="64" spans="1:39" s="94" customFormat="1">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row>
    <row r="65" spans="2:36" s="94" customFormat="1">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row>
    <row r="66" spans="2:36" s="94" customFormat="1">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row>
    <row r="67" spans="2:36" s="94" customFormat="1">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row>
    <row r="68" spans="2:36" s="94" customFormat="1">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row>
    <row r="69" spans="2:36" s="94" customFormat="1">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row>
    <row r="70" spans="2:36" s="94" customFormat="1">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row>
    <row r="71" spans="2:36" s="94" customFormat="1">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row>
    <row r="72" spans="2:36" s="94" customFormat="1">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row>
    <row r="73" spans="2:36" s="94" customFormat="1">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row>
    <row r="74" spans="2:36" s="94" customFormat="1">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row>
    <row r="75" spans="2:36" s="94" customFormat="1">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row>
    <row r="76" spans="2:36" s="94" customFormat="1">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row>
    <row r="77" spans="2:36" s="94" customFormat="1">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row>
    <row r="78" spans="2:36" s="94" customFormat="1">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row>
    <row r="79" spans="2:36" s="94" customFormat="1">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row>
    <row r="80" spans="2:36" s="94" customFormat="1">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row>
    <row r="81" spans="2:36" s="94" customFormat="1">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row>
    <row r="82" spans="2:36" s="94" customFormat="1">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row>
    <row r="83" spans="2:36" s="94" customFormat="1">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row>
    <row r="84" spans="2:36" s="94" customFormat="1">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row>
    <row r="85" spans="2:36" s="94" customFormat="1">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row>
    <row r="86" spans="2:36" s="94" customFormat="1">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row>
    <row r="87" spans="2:36" s="94" customFormat="1">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row>
    <row r="88" spans="2:36" s="94" customFormat="1">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row>
    <row r="89" spans="2:36" s="94" customFormat="1">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row>
    <row r="90" spans="2:36" s="94" customFormat="1">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row>
    <row r="91" spans="2:36" s="94" customFormat="1">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row>
    <row r="92" spans="2:36" s="94" customFormat="1">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row>
    <row r="93" spans="2:36" s="94" customFormat="1">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row>
    <row r="94" spans="2:36" s="94" customFormat="1">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row>
    <row r="95" spans="2:36" s="94" customFormat="1">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row>
    <row r="96" spans="2:36" s="94" customFormat="1">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row>
    <row r="97" spans="2:36" s="94" customFormat="1">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row>
    <row r="98" spans="2:36" s="94" customFormat="1">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row>
    <row r="99" spans="2:36" s="94" customFormat="1">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row>
    <row r="100" spans="2:36" s="94" customFormat="1">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row>
    <row r="101" spans="2:36" s="94" customFormat="1">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row>
    <row r="102" spans="2:36" s="94" customFormat="1">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row>
    <row r="103" spans="2:36" s="94" customFormat="1">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row>
    <row r="104" spans="2:36" s="94" customFormat="1">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row>
    <row r="105" spans="2:36" s="94" customFormat="1">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row>
    <row r="106" spans="2:36" s="94" customFormat="1">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row>
    <row r="107" spans="2:36" s="94" customFormat="1">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row>
    <row r="108" spans="2:36" s="94" customFormat="1">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row>
    <row r="109" spans="2:36" s="94" customFormat="1">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row>
    <row r="110" spans="2:36" s="94" customFormat="1">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row>
    <row r="111" spans="2:36" s="94" customFormat="1">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row>
    <row r="112" spans="2:36" s="94" customFormat="1">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row>
    <row r="113" spans="2:36" s="94" customFormat="1">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row>
    <row r="114" spans="2:36" s="94" customFormat="1">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row>
    <row r="115" spans="2:36" s="94" customFormat="1">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row>
    <row r="116" spans="2:36" s="94" customFormat="1">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row>
    <row r="117" spans="2:36" s="94" customFormat="1">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row>
    <row r="118" spans="2:36" s="94" customFormat="1">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row>
    <row r="119" spans="2:36" s="94" customFormat="1">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row>
    <row r="120" spans="2:36" s="94" customFormat="1">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row>
    <row r="121" spans="2:36" s="94" customFormat="1">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row>
    <row r="122" spans="2:36" s="94" customFormat="1">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row>
    <row r="123" spans="2:36" s="94" customFormat="1">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row>
    <row r="124" spans="2:36" s="94" customFormat="1">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row>
    <row r="125" spans="2:36" s="94" customFormat="1">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row>
    <row r="126" spans="2:36" s="94" customFormat="1">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row>
    <row r="127" spans="2:36" s="94" customFormat="1">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row>
    <row r="128" spans="2:36" s="94" customFormat="1">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row>
    <row r="129" spans="2:36" s="94" customFormat="1">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row>
    <row r="130" spans="2:36" s="94" customFormat="1">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row>
    <row r="131" spans="2:36" s="94" customFormat="1">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row>
    <row r="132" spans="2:36" s="94" customFormat="1">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row>
    <row r="133" spans="2:36" s="94" customFormat="1">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row>
    <row r="134" spans="2:36" s="94" customFormat="1">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row>
    <row r="135" spans="2:36" s="94" customFormat="1">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row>
    <row r="136" spans="2:36" s="94" customFormat="1">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row>
    <row r="137" spans="2:36" s="94" customFormat="1">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row>
    <row r="138" spans="2:36" s="94" customFormat="1">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row>
    <row r="139" spans="2:36" s="94" customFormat="1">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row>
    <row r="140" spans="2:36" s="94" customFormat="1">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row>
    <row r="141" spans="2:36" s="94" customFormat="1">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row>
    <row r="142" spans="2:36" s="94" customFormat="1">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row>
    <row r="143" spans="2:36" s="94" customFormat="1">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row>
    <row r="144" spans="2:36" s="94" customFormat="1">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row>
    <row r="145" spans="2:36" s="94" customFormat="1">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row>
    <row r="146" spans="2:36" s="94" customFormat="1">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row>
    <row r="147" spans="2:36" s="94" customFormat="1">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row>
  </sheetData>
  <mergeCells count="30">
    <mergeCell ref="B27:B35"/>
    <mergeCell ref="B40:B48"/>
    <mergeCell ref="AH1:AI1"/>
    <mergeCell ref="A2:AI2"/>
    <mergeCell ref="B4:F4"/>
    <mergeCell ref="B14:B22"/>
    <mergeCell ref="A12:A22"/>
    <mergeCell ref="A38:A48"/>
    <mergeCell ref="A25:A35"/>
    <mergeCell ref="G4:N4"/>
    <mergeCell ref="T4:AI4"/>
    <mergeCell ref="B8:E8"/>
    <mergeCell ref="F8:K8"/>
    <mergeCell ref="B9:E9"/>
    <mergeCell ref="F9:K9"/>
    <mergeCell ref="R7:U7"/>
    <mergeCell ref="AD9:AG9"/>
    <mergeCell ref="V7:Y7"/>
    <mergeCell ref="Z7:AC7"/>
    <mergeCell ref="AD7:AG7"/>
    <mergeCell ref="N8:Q8"/>
    <mergeCell ref="R8:U8"/>
    <mergeCell ref="V8:Y8"/>
    <mergeCell ref="Z8:AC8"/>
    <mergeCell ref="AD8:AG8"/>
    <mergeCell ref="N10:Y10"/>
    <mergeCell ref="N9:Q9"/>
    <mergeCell ref="R9:U9"/>
    <mergeCell ref="V9:Y9"/>
    <mergeCell ref="Z9:AC9"/>
  </mergeCells>
  <phoneticPr fontId="3"/>
  <dataValidations count="2">
    <dataValidation type="list" allowBlank="1" showInputMessage="1" showErrorMessage="1" sqref="D32:AH32 D19:AH19 D45:AH45" xr:uid="{00000000-0002-0000-0800-000000000000}">
      <formula1>"集合,個別"</formula1>
    </dataValidation>
    <dataValidation type="list" allowBlank="1" showInputMessage="1" showErrorMessage="1" sqref="D18:AH18 D31:AH31 D44:AH44" xr:uid="{00000000-0002-0000-0800-000001000000}">
      <formula1>"対面,通信"</formula1>
    </dataValidation>
  </dataValidations>
  <printOptions horizontalCentered="1"/>
  <pageMargins left="0.70866141732283472" right="0.70866141732283472" top="0.74803149606299213" bottom="0.74803149606299213" header="0.31496062992125984" footer="0.31496062992125984"/>
  <pageSetup paperSize="9" scale="36" orientation="portrait" cellComments="asDisplayed" r:id="rId1"/>
  <colBreaks count="1" manualBreakCount="1">
    <brk id="36"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25</xdr:col>
                    <xdr:colOff>31750</xdr:colOff>
                    <xdr:row>9</xdr:row>
                    <xdr:rowOff>12700</xdr:rowOff>
                  </from>
                  <to>
                    <xdr:col>25</xdr:col>
                    <xdr:colOff>304800</xdr:colOff>
                    <xdr:row>10</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2" id="{A33D3EF6-FC38-4988-A885-9A1575D8A963}">
            <xm:f>OR(IF(ISERROR(VLOOKUP(D$12,祝日!$A$1:$A$40,1,FALSE)),"",1)=1,IF(ISERROR(VLOOKUP(D$12,祝日!$D$1:$D$35,1,FALSE)),"",1)=1,D$13="土",D$13="日")</xm:f>
            <x14:dxf>
              <fill>
                <patternFill>
                  <bgColor theme="0" tint="-0.24994659260841701"/>
                </patternFill>
              </fill>
            </x14:dxf>
          </x14:cfRule>
          <xm:sqref>D12:AH22</xm:sqref>
        </x14:conditionalFormatting>
        <x14:conditionalFormatting xmlns:xm="http://schemas.microsoft.com/office/excel/2006/main">
          <x14:cfRule type="expression" priority="83" id="{B1E845FE-A93F-462B-8AA4-5B3269F82F0E}">
            <xm:f>OR(IF(ISERROR(VLOOKUP(D$25,祝日!$A$1:$A$40,1,FALSE)),"",1)=1,D$26="土",D$26="日")</xm:f>
            <x14:dxf>
              <fill>
                <patternFill>
                  <bgColor theme="0" tint="-0.24994659260841701"/>
                </patternFill>
              </fill>
            </x14:dxf>
          </x14:cfRule>
          <xm:sqref>D25:AH35</xm:sqref>
        </x14:conditionalFormatting>
        <x14:conditionalFormatting xmlns:xm="http://schemas.microsoft.com/office/excel/2006/main">
          <x14:cfRule type="expression" priority="84" id="{358298D4-638C-48DC-9D17-ABACF9AAA3B3}">
            <xm:f>OR(IF(ISERROR(VLOOKUP(D$38,祝日!$A$1:$A$40,1,FALSE)),"",1)=1,D$39="土",D$39="日")</xm:f>
            <x14:dxf>
              <fill>
                <patternFill>
                  <bgColor theme="0" tint="-0.24994659260841701"/>
                </patternFill>
              </fill>
            </x14:dxf>
          </x14:cfRule>
          <xm:sqref>D38:AH48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23</vt:i4>
      </vt:variant>
    </vt:vector>
  </HeadingPairs>
  <TitlesOfParts>
    <vt:vector size="52" baseType="lpstr">
      <vt:lpstr>様式1</vt:lpstr>
      <vt:lpstr>※様式１（コース一覧）※</vt:lpstr>
      <vt:lpstr>様式2 </vt:lpstr>
      <vt:lpstr>様式3（知識等習得コース他）</vt:lpstr>
      <vt:lpstr>様式3（Eラーニング)</vt:lpstr>
      <vt:lpstr>様式3（母子）</vt:lpstr>
      <vt:lpstr>様式3（デュアル）</vt:lpstr>
      <vt:lpstr>様式3（長期）</vt:lpstr>
      <vt:lpstr>様式３別紙（Eラーニング用）</vt:lpstr>
      <vt:lpstr>（別紙Eラーニング用）記載例簿記パソコンＦＰ</vt:lpstr>
      <vt:lpstr>祝日</vt:lpstr>
      <vt:lpstr>様式3別紙（3か月以下）</vt:lpstr>
      <vt:lpstr>様式3別紙（4か月）</vt:lpstr>
      <vt:lpstr>様式3別紙（5か月）</vt:lpstr>
      <vt:lpstr>様式3別紙（6か月）</vt:lpstr>
      <vt:lpstr>様式3別紙（デュアル）</vt:lpstr>
      <vt:lpstr>様式3別紙（母子）</vt:lpstr>
      <vt:lpstr>様式3別紙（長期）</vt:lpstr>
      <vt:lpstr>様式4 （Eラーニング以外）</vt:lpstr>
      <vt:lpstr>様式4 （Eラーニング)</vt:lpstr>
      <vt:lpstr>様式5 </vt:lpstr>
      <vt:lpstr>様式6 </vt:lpstr>
      <vt:lpstr>様式7 </vt:lpstr>
      <vt:lpstr>様式8</vt:lpstr>
      <vt:lpstr>様式9-1</vt:lpstr>
      <vt:lpstr>様式9-2</vt:lpstr>
      <vt:lpstr>様式10</vt:lpstr>
      <vt:lpstr>【参考様式】託児サービス</vt:lpstr>
      <vt:lpstr>様式7</vt:lpstr>
      <vt:lpstr>'（別紙Eラーニング用）記載例簿記パソコンＦＰ'!Print_Area</vt:lpstr>
      <vt:lpstr>'※様式１（コース一覧）※'!Print_Area</vt:lpstr>
      <vt:lpstr>様式1!Print_Area</vt:lpstr>
      <vt:lpstr>'様式2 '!Print_Area</vt:lpstr>
      <vt:lpstr>'様式3（Eラーニング)'!Print_Area</vt:lpstr>
      <vt:lpstr>'様式3（デュアル）'!Print_Area</vt:lpstr>
      <vt:lpstr>'様式3（知識等習得コース他）'!Print_Area</vt:lpstr>
      <vt:lpstr>'様式3（母子）'!Print_Area</vt:lpstr>
      <vt:lpstr>'様式3別紙（3か月以下）'!Print_Area</vt:lpstr>
      <vt:lpstr>'様式3別紙（4か月）'!Print_Area</vt:lpstr>
      <vt:lpstr>'様式3別紙（5か月）'!Print_Area</vt:lpstr>
      <vt:lpstr>'様式3別紙（6か月）'!Print_Area</vt:lpstr>
      <vt:lpstr>'様式３別紙（Eラーニング用）'!Print_Area</vt:lpstr>
      <vt:lpstr>'様式3別紙（デュアル）'!Print_Area</vt:lpstr>
      <vt:lpstr>'様式3別紙（長期）'!Print_Area</vt:lpstr>
      <vt:lpstr>'様式3別紙（母子）'!Print_Area</vt:lpstr>
      <vt:lpstr>'様式4 （Eラーニング)'!Print_Area</vt:lpstr>
      <vt:lpstr>'様式9-1'!Print_Area</vt:lpstr>
      <vt:lpstr>'様式9-2'!Print_Area</vt:lpstr>
      <vt:lpstr>'（別紙Eラーニング用）記載例簿記パソコンＦＰ'!Print_Titles</vt:lpstr>
      <vt:lpstr>'様式3別紙（5か月）'!Print_Titles</vt:lpstr>
      <vt:lpstr>'様式3別紙（6か月）'!Print_Titles</vt:lpstr>
      <vt:lpstr>'様式３別紙（Eラーニング用）'!Print_Titles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312395</dc:creator>
  <cp:lastModifiedBy>Administrator</cp:lastModifiedBy>
  <cp:lastPrinted>2023-11-22T08:14:59Z</cp:lastPrinted>
  <dcterms:created xsi:type="dcterms:W3CDTF">2009-02-17T09:37:14Z</dcterms:created>
  <dcterms:modified xsi:type="dcterms:W3CDTF">2023-11-22T08:15:00Z</dcterms:modified>
</cp:coreProperties>
</file>