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0" windowWidth="9600" windowHeight="11640" tabRatio="856" activeTab="4"/>
  </bookViews>
  <sheets>
    <sheet name="記入様式の構成" sheetId="1" r:id="rId1"/>
    <sheet name="①共通記入シート" sheetId="2" r:id="rId2"/>
    <sheet name="②測定データ（微破壊）" sheetId="3" r:id="rId3"/>
    <sheet name="③測定データ（非破壊）" sheetId="4" r:id="rId4"/>
    <sheet name="④測定データ（非破壊結果判定による小径コア）" sheetId="5" r:id="rId5"/>
  </sheets>
  <externalReferences>
    <externalReference r:id="rId8"/>
  </externalReferences>
  <definedNames>
    <definedName name="_xlnm.Print_Area" localSheetId="1">'①共通記入シート'!$A$1:$F$12</definedName>
    <definedName name="_xlnm.Print_Area" localSheetId="2">'②測定データ（微破壊）'!$B$1:$AF$160</definedName>
    <definedName name="_xlnm.Print_Area" localSheetId="3">'③測定データ（非破壊）'!$B$1:$AH$160</definedName>
    <definedName name="_xlnm.Print_Area" localSheetId="4">'④測定データ（非破壊結果判定による小径コア）'!$B$1:$Y$116</definedName>
    <definedName name="_xlnm.Print_Area" localSheetId="0">'記入様式の構成'!$A$1:$I$22</definedName>
    <definedName name="_xlnm.Print_Titles" localSheetId="2">'②測定データ（微破壊）'!$1:$28</definedName>
    <definedName name="_xlnm.Print_Titles" localSheetId="3">'③測定データ（非破壊）'!$1:$28</definedName>
    <definedName name="_xlnm.Print_Titles" localSheetId="4">'④測定データ（非破壊結果判定による小径コア）'!$1:$28</definedName>
  </definedNames>
  <calcPr fullCalcOnLoad="1"/>
</workbook>
</file>

<file path=xl/sharedStrings.xml><?xml version="1.0" encoding="utf-8"?>
<sst xmlns="http://schemas.openxmlformats.org/spreadsheetml/2006/main" count="238" uniqueCount="112">
  <si>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</si>
  <si>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</si>
  <si>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</si>
  <si>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</si>
  <si>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</si>
  <si>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</si>
  <si>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</si>
  <si>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</si>
  <si>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</si>
  <si>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</si>
  <si>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年</t>
  </si>
  <si>
    <t>月</t>
  </si>
  <si>
    <t>日</t>
  </si>
  <si>
    <t>コンクリート打設日</t>
  </si>
  <si>
    <t>：選択</t>
  </si>
  <si>
    <t>：記入</t>
  </si>
  <si>
    <t>：自動計算</t>
  </si>
  <si>
    <t>凡例</t>
  </si>
  <si>
    <t>①</t>
  </si>
  <si>
    <t>②</t>
  </si>
  <si>
    <t>③</t>
  </si>
  <si>
    <t>④</t>
  </si>
  <si>
    <t>⑤</t>
  </si>
  <si>
    <t>月</t>
  </si>
  <si>
    <t>日</t>
  </si>
  <si>
    <t>橋梁上部工</t>
  </si>
  <si>
    <t>橋梁下部工</t>
  </si>
  <si>
    <t>桁部</t>
  </si>
  <si>
    <t>普通ﾎﾟﾙﾄﾗﾝﾄﾞｾﾒﾝﾄ</t>
  </si>
  <si>
    <t>早強ﾎﾟﾙﾄﾗﾝﾄﾞｾﾒﾝﾄ</t>
  </si>
  <si>
    <t>中庸熱ﾎﾟﾙﾄﾗﾝﾄﾞｾﾒﾝﾄ</t>
  </si>
  <si>
    <t>低熱ﾎﾟﾙﾄﾗﾝﾄﾞｾﾒﾝﾄ</t>
  </si>
  <si>
    <t>高炉ｾﾒﾝﾄB種</t>
  </si>
  <si>
    <t>ﾌﾗｲｱｯｼｭｾﾒﾝﾄB種</t>
  </si>
  <si>
    <t>その他</t>
  </si>
  <si>
    <t>試験法</t>
  </si>
  <si>
    <t>ボス供試体</t>
  </si>
  <si>
    <t>小径コア</t>
  </si>
  <si>
    <t>超音波</t>
  </si>
  <si>
    <t>再試験</t>
  </si>
  <si>
    <t>事務所名</t>
  </si>
  <si>
    <t>工事名</t>
  </si>
  <si>
    <t>セメント</t>
  </si>
  <si>
    <t>衝撃弾性波（iTECS法）</t>
  </si>
  <si>
    <t>衝撃弾性波（表面2点法）</t>
  </si>
  <si>
    <t>セメント
種　類</t>
  </si>
  <si>
    <t>試験実施日</t>
  </si>
  <si>
    <t>円柱
強度
平均値</t>
  </si>
  <si>
    <t>試験
強度
平均値</t>
  </si>
  <si>
    <t>初回</t>
  </si>
  <si>
    <t>地方整備局等名</t>
  </si>
  <si>
    <r>
      <t>◎</t>
    </r>
    <r>
      <rPr>
        <b/>
        <sz val="11"/>
        <color indexed="20"/>
        <rFont val="ＭＳ Ｐゴシック"/>
        <family val="3"/>
      </rPr>
      <t>非破壊試験</t>
    </r>
    <r>
      <rPr>
        <sz val="11"/>
        <rFont val="ＭＳ Ｐゴシック"/>
        <family val="3"/>
      </rPr>
      <t>結果及び円柱供試体(φ100)による圧縮強度試験結果</t>
    </r>
  </si>
  <si>
    <r>
      <t>◎</t>
    </r>
    <r>
      <rPr>
        <b/>
        <sz val="11"/>
        <color indexed="14"/>
        <rFont val="ＭＳ Ｐゴシック"/>
        <family val="3"/>
      </rPr>
      <t>微破壊試験</t>
    </r>
    <r>
      <rPr>
        <sz val="11"/>
        <rFont val="ＭＳ Ｐゴシック"/>
        <family val="3"/>
      </rPr>
      <t>結果及び円柱供試体(φ100)による圧縮強度試験結果</t>
    </r>
  </si>
  <si>
    <r>
      <t>◎非破壊試験結果の判定により実施した</t>
    </r>
    <r>
      <rPr>
        <b/>
        <sz val="11"/>
        <color indexed="53"/>
        <rFont val="ＭＳ Ｐゴシック"/>
        <family val="3"/>
      </rPr>
      <t>小径コア試験</t>
    </r>
    <r>
      <rPr>
        <sz val="11"/>
        <rFont val="ＭＳ Ｐゴシック"/>
        <family val="3"/>
      </rPr>
      <t>結果</t>
    </r>
  </si>
  <si>
    <t>プルダウンメニューリスト</t>
  </si>
  <si>
    <t>測定対象</t>
  </si>
  <si>
    <t>測定対象</t>
  </si>
  <si>
    <t>測定対象
部位</t>
  </si>
  <si>
    <t>測定対象部位</t>
  </si>
  <si>
    <t>壁・柱部</t>
  </si>
  <si>
    <t>フーチング部</t>
  </si>
  <si>
    <t>張出し部</t>
  </si>
  <si>
    <t>測定時
の分類
（初回または再試験）</t>
  </si>
  <si>
    <t>測定時の分類</t>
  </si>
  <si>
    <t>プルダウンメニューリスト</t>
  </si>
  <si>
    <t>セメント</t>
  </si>
  <si>
    <t>　　記入：</t>
  </si>
  <si>
    <t>凡例)　　　選択：</t>
  </si>
  <si>
    <t>共通記入シート</t>
  </si>
  <si>
    <t>非破壊試験(超音波､衝撃弾性波）</t>
  </si>
  <si>
    <r>
      <t>非破壊試験結果判定による</t>
    </r>
    <r>
      <rPr>
        <b/>
        <sz val="14"/>
        <color indexed="10"/>
        <rFont val="ＭＳ Ｐゴシック"/>
        <family val="3"/>
      </rPr>
      <t>小径コア試験</t>
    </r>
  </si>
  <si>
    <t>微破壊試験（外部供試体､小径コア）</t>
  </si>
  <si>
    <t>　　　　　①  共通記入シート</t>
  </si>
  <si>
    <t>○　記入様式の構成は以下のようになっています。</t>
  </si>
  <si>
    <t>　　　　　②  「測定データ（微破壊）」　外部供試体、小径コア</t>
  </si>
  <si>
    <t>　　　　　③　「測定データ（非破壊）」　超音波、衝撃弾性波</t>
  </si>
  <si>
    <t>　　　　　④　「測定データ（非破壊試験結果判定による小径コア）」</t>
  </si>
  <si>
    <t>発注担当事務所名</t>
  </si>
  <si>
    <t>工　　　事　　　名</t>
  </si>
  <si>
    <t>対象構造物</t>
  </si>
  <si>
    <t>コンクリート
打設箇所番号</t>
  </si>
  <si>
    <t>コンクリート配合</t>
  </si>
  <si>
    <r>
      <t>コンクリート
打設数量
（m</t>
    </r>
    <r>
      <rPr>
        <vertAlign val="superscript"/>
        <sz val="11"/>
        <rFont val="ＭＳ Ｐゴシック"/>
        <family val="3"/>
      </rPr>
      <t>3</t>
    </r>
    <r>
      <rPr>
        <sz val="11"/>
        <rFont val="ＭＳ Ｐゴシック"/>
        <family val="3"/>
      </rPr>
      <t>）</t>
    </r>
  </si>
  <si>
    <t>測定時
の材齢
（日）</t>
  </si>
  <si>
    <t>試験判定結果</t>
  </si>
  <si>
    <t>①</t>
  </si>
  <si>
    <t>②</t>
  </si>
  <si>
    <t>③</t>
  </si>
  <si>
    <t>④</t>
  </si>
  <si>
    <t>⑤</t>
  </si>
  <si>
    <t>平均値
判定</t>
  </si>
  <si>
    <t>個別
判定</t>
  </si>
  <si>
    <t>判定
結果</t>
  </si>
  <si>
    <t>測定測線数</t>
  </si>
  <si>
    <t>測定
測線数
（箇所）</t>
  </si>
  <si>
    <t>①</t>
  </si>
  <si>
    <t>②</t>
  </si>
  <si>
    <t>③</t>
  </si>
  <si>
    <t>④</t>
  </si>
  <si>
    <t>⑤</t>
  </si>
  <si>
    <r>
      <t>呼び強度
（N/mm</t>
    </r>
    <r>
      <rPr>
        <vertAlign val="superscript"/>
        <sz val="11"/>
        <rFont val="ＭＳ Ｐゴシック"/>
        <family val="3"/>
      </rPr>
      <t>2</t>
    </r>
    <r>
      <rPr>
        <sz val="11"/>
        <rFont val="ＭＳ Ｐゴシック"/>
        <family val="3"/>
      </rPr>
      <t>）</t>
    </r>
  </si>
  <si>
    <r>
      <rPr>
        <sz val="11"/>
        <rFont val="ＭＳ Ｐゴシック"/>
        <family val="3"/>
      </rPr>
      <t>設計基準
強度
（N/mm</t>
    </r>
    <r>
      <rPr>
        <vertAlign val="superscript"/>
        <sz val="11"/>
        <rFont val="ＭＳ Ｐゴシック"/>
        <family val="3"/>
      </rPr>
      <t>2</t>
    </r>
    <r>
      <rPr>
        <sz val="11"/>
        <rFont val="ＭＳ Ｐゴシック"/>
        <family val="3"/>
      </rPr>
      <t>）</t>
    </r>
  </si>
  <si>
    <r>
      <rPr>
        <sz val="11"/>
        <color indexed="53"/>
        <rFont val="ＭＳ Ｐゴシック"/>
        <family val="3"/>
      </rPr>
      <t>再試験のため実施した小径コア試験</t>
    </r>
    <r>
      <rPr>
        <sz val="11"/>
        <rFont val="ＭＳ Ｐゴシック"/>
        <family val="3"/>
      </rPr>
      <t>の圧縮強度(N/mm</t>
    </r>
    <r>
      <rPr>
        <vertAlign val="superscript"/>
        <sz val="11"/>
        <rFont val="ＭＳ Ｐゴシック"/>
        <family val="3"/>
      </rPr>
      <t>2</t>
    </r>
    <r>
      <rPr>
        <sz val="11"/>
        <rFont val="ＭＳ Ｐゴシック"/>
        <family val="3"/>
      </rPr>
      <t xml:space="preserve">）
</t>
    </r>
    <r>
      <rPr>
        <sz val="11"/>
        <rFont val="ＭＳ Ｐゴシック"/>
        <family val="3"/>
      </rPr>
      <t>（強度値はコア１本ごとに記載すること）</t>
    </r>
  </si>
  <si>
    <r>
      <t>コンクリート
打設数量
（m</t>
    </r>
    <r>
      <rPr>
        <vertAlign val="superscript"/>
        <sz val="11"/>
        <rFont val="ＭＳ Ｐゴシック"/>
        <family val="3"/>
      </rPr>
      <t>3</t>
    </r>
    <r>
      <rPr>
        <sz val="11"/>
        <rFont val="ＭＳ Ｐゴシック"/>
        <family val="3"/>
      </rPr>
      <t>）</t>
    </r>
  </si>
  <si>
    <r>
      <t>非破壊試験</t>
    </r>
    <r>
      <rPr>
        <sz val="11"/>
        <rFont val="ＭＳ Ｐゴシック"/>
        <family val="3"/>
      </rPr>
      <t>による測定強度（N/mm</t>
    </r>
    <r>
      <rPr>
        <vertAlign val="superscript"/>
        <sz val="11"/>
        <rFont val="ＭＳ Ｐゴシック"/>
        <family val="3"/>
      </rPr>
      <t>2</t>
    </r>
    <r>
      <rPr>
        <sz val="11"/>
        <rFont val="ＭＳ Ｐゴシック"/>
        <family val="3"/>
      </rPr>
      <t xml:space="preserve">）
</t>
    </r>
    <r>
      <rPr>
        <sz val="11"/>
        <rFont val="ＭＳ Ｐゴシック"/>
        <family val="3"/>
      </rPr>
      <t>（強度値は測線ごとに記載すること）</t>
    </r>
  </si>
  <si>
    <r>
      <rPr>
        <sz val="11"/>
        <rFont val="ＭＳ Ｐゴシック"/>
        <family val="3"/>
      </rPr>
      <t>【参考】円柱供試体（φ100）の圧縮強度（N/mm</t>
    </r>
    <r>
      <rPr>
        <vertAlign val="superscript"/>
        <sz val="11"/>
        <rFont val="ＭＳ Ｐゴシック"/>
        <family val="3"/>
      </rPr>
      <t>2</t>
    </r>
    <r>
      <rPr>
        <sz val="11"/>
        <rFont val="ＭＳ Ｐゴシック"/>
        <family val="3"/>
      </rPr>
      <t>）
（１マスに記載する強度値は、３本の平均値とする）</t>
    </r>
  </si>
  <si>
    <r>
      <t>微破壊試験</t>
    </r>
    <r>
      <rPr>
        <sz val="11"/>
        <rFont val="ＭＳ Ｐゴシック"/>
        <family val="3"/>
      </rPr>
      <t>による測定</t>
    </r>
    <r>
      <rPr>
        <sz val="11"/>
        <rFont val="ＭＳ Ｐゴシック"/>
        <family val="3"/>
      </rPr>
      <t>強度（N/mm</t>
    </r>
    <r>
      <rPr>
        <vertAlign val="superscript"/>
        <sz val="11"/>
        <rFont val="ＭＳ Ｐゴシック"/>
        <family val="3"/>
      </rPr>
      <t>2</t>
    </r>
    <r>
      <rPr>
        <sz val="11"/>
        <rFont val="ＭＳ Ｐゴシック"/>
        <family val="3"/>
      </rPr>
      <t xml:space="preserve">）
</t>
    </r>
    <r>
      <rPr>
        <sz val="11"/>
        <rFont val="ＭＳ Ｐゴシック"/>
        <family val="3"/>
      </rPr>
      <t>（強度値は供試体ごとに記載すること）</t>
    </r>
  </si>
  <si>
    <r>
      <t>○　本票は、</t>
    </r>
    <r>
      <rPr>
        <b/>
        <sz val="12"/>
        <rFont val="ＭＳ Ｐゴシック"/>
        <family val="3"/>
      </rPr>
      <t>1工事毎に記入</t>
    </r>
    <r>
      <rPr>
        <sz val="12"/>
        <rFont val="ＭＳ Ｐゴシック"/>
        <family val="3"/>
      </rPr>
      <t>すること。</t>
    </r>
  </si>
  <si>
    <r>
      <t>　コンクリート構造物の</t>
    </r>
    <r>
      <rPr>
        <b/>
        <sz val="16"/>
        <color indexed="10"/>
        <rFont val="ＭＳ Ｐゴシック"/>
        <family val="3"/>
      </rPr>
      <t>強度</t>
    </r>
    <r>
      <rPr>
        <b/>
        <sz val="16"/>
        <rFont val="ＭＳ Ｐゴシック"/>
        <family val="3"/>
      </rPr>
      <t>測定のデータ記入様式</t>
    </r>
  </si>
  <si>
    <t>※非破壊試験において判定基準を満たしていない場合に小径コア試験を実施する。</t>
  </si>
  <si>
    <t>沖縄県</t>
  </si>
  <si>
    <t>南部土木事務所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</si>
</sst>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411]ggge&quot;年&quot;m&quot;月&quot;d&quot;日&quot;;@"/>
    <numFmt numFmtId="183" formatCode="0.00_ "/>
    <numFmt numFmtId="184" formatCode="0.0"/>
    <numFmt numFmtId="185" formatCode="[$-411]&quot;平&quot;&quot;成&quot;e&quot;年&quot;&quot;度&quot;"/>
    <numFmt numFmtId="186" formatCode="0_ "/>
    <numFmt numFmtId="187" formatCode="0.0_);[Red]\(0.0\)"/>
    <numFmt numFmtId="188" formatCode="&quot;¥&quot;#,##0.0;&quot;¥&quot;\-#,##0.0"/>
    <numFmt numFmtId="189" formatCode="#,##0.0_ "/>
    <numFmt numFmtId="190" formatCode="General;General;"/>
    <numFmt numFmtId="191" formatCode="#,##0_ "/>
  </numFmts>
  <fonts count="67">
    <font>
      <sz val="11"/>
      <name val="ＭＳ Ｐゴシック"/>
      <family val="3"/>
    </font>
    <font>
      <sz val="6"/>
      <name val="ＭＳ Ｐゴシック"/>
      <family val="3"/>
    </font>
    <font>
      <sz val="18"/>
      <name val="ＭＳ Ｐゴシック"/>
      <family val="3"/>
    </font>
    <font>
      <b/>
      <sz val="11"/>
      <name val="ＭＳ Ｐゴシック"/>
      <family val="3"/>
    </font>
    <font>
      <b/>
      <sz val="10.5"/>
      <name val="ＭＳ Ｐゴシック"/>
      <family val="3"/>
    </font>
    <font>
      <sz val="8"/>
      <name val="ＭＳ Ｐゴシック"/>
      <family val="3"/>
    </font>
    <font>
      <b/>
      <sz val="11"/>
      <color indexed="10"/>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4"/>
      <name val="ＭＳ Ｐゴシック"/>
      <family val="3"/>
    </font>
    <font>
      <sz val="16"/>
      <color indexed="10"/>
      <name val="ＭＳ Ｐゴシック"/>
      <family val="3"/>
    </font>
    <font>
      <sz val="11"/>
      <color indexed="10"/>
      <name val="ＭＳ Ｐゴシック"/>
      <family val="3"/>
    </font>
    <font>
      <sz val="11"/>
      <color indexed="53"/>
      <name val="ＭＳ Ｐゴシック"/>
      <family val="3"/>
    </font>
    <font>
      <b/>
      <sz val="14"/>
      <color indexed="14"/>
      <name val="ＭＳ Ｐゴシック"/>
      <family val="3"/>
    </font>
    <font>
      <b/>
      <sz val="14"/>
      <color indexed="20"/>
      <name val="ＭＳ Ｐゴシック"/>
      <family val="3"/>
    </font>
    <font>
      <b/>
      <sz val="11"/>
      <color indexed="20"/>
      <name val="ＭＳ Ｐゴシック"/>
      <family val="3"/>
    </font>
    <font>
      <b/>
      <sz val="11"/>
      <color indexed="14"/>
      <name val="ＭＳ Ｐゴシック"/>
      <family val="3"/>
    </font>
    <font>
      <sz val="11"/>
      <color indexed="14"/>
      <name val="ＭＳ Ｐゴシック"/>
      <family val="3"/>
    </font>
    <font>
      <sz val="11"/>
      <color indexed="20"/>
      <name val="ＭＳ Ｐゴシック"/>
      <family val="3"/>
    </font>
    <font>
      <b/>
      <sz val="11"/>
      <color indexed="53"/>
      <name val="ＭＳ Ｐゴシック"/>
      <family val="3"/>
    </font>
    <font>
      <sz val="12"/>
      <name val="ＭＳ Ｐゴシック"/>
      <family val="3"/>
    </font>
    <font>
      <b/>
      <sz val="11"/>
      <color indexed="12"/>
      <name val="ＭＳ Ｐゴシック"/>
      <family val="3"/>
    </font>
    <font>
      <b/>
      <sz val="11"/>
      <color indexed="17"/>
      <name val="ＭＳ Ｐゴシック"/>
      <family val="3"/>
    </font>
    <font>
      <vertAlign val="superscript"/>
      <sz val="11"/>
      <name val="ＭＳ Ｐゴシック"/>
      <family val="3"/>
    </font>
    <font>
      <b/>
      <sz val="12"/>
      <name val="ＭＳ Ｐゴシック"/>
      <family val="3"/>
    </font>
    <font>
      <sz val="16"/>
      <name val="ＭＳ Ｐゴシック"/>
      <family val="3"/>
    </font>
    <font>
      <u val="single"/>
      <sz val="14"/>
      <name val="ＭＳ Ｐゴシック"/>
      <family val="3"/>
    </font>
    <font>
      <b/>
      <sz val="14"/>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hair"/>
      <top style="thin"/>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pplyNumberFormat="0" applyFill="0" applyBorder="0" applyAlignment="0" applyProtection="0"/>
    <xf numFmtId="0" fontId="65"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Alignment="1">
      <alignment vertical="center"/>
    </xf>
    <xf numFmtId="0" fontId="0" fillId="0" borderId="10" xfId="0" applyFont="1" applyBorder="1" applyAlignment="1">
      <alignment vertical="center"/>
    </xf>
    <xf numFmtId="0" fontId="12" fillId="0" borderId="0" xfId="0" applyFont="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Fill="1" applyAlignment="1">
      <alignment horizontal="right" vertical="center"/>
    </xf>
    <xf numFmtId="49" fontId="0" fillId="0" borderId="0" xfId="0" applyNumberFormat="1" applyFont="1" applyAlignment="1">
      <alignment horizontal="left" vertical="center" indent="1"/>
    </xf>
    <xf numFmtId="0" fontId="0" fillId="0" borderId="0" xfId="0" applyFont="1" applyFill="1" applyAlignment="1">
      <alignment horizontal="center" vertical="center"/>
    </xf>
    <xf numFmtId="0" fontId="0" fillId="34"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35" borderId="11" xfId="0" applyFont="1" applyFill="1" applyBorder="1" applyAlignment="1">
      <alignment vertical="center"/>
    </xf>
    <xf numFmtId="0" fontId="13" fillId="0" borderId="0" xfId="0" applyFont="1" applyBorder="1" applyAlignment="1">
      <alignment vertical="center"/>
    </xf>
    <xf numFmtId="0" fontId="0" fillId="0" borderId="10" xfId="0" applyFont="1" applyFill="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3" borderId="23"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3" borderId="25"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0" fontId="0" fillId="33" borderId="29"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xf>
    <xf numFmtId="0" fontId="7" fillId="35" borderId="10" xfId="0" applyFont="1" applyFill="1" applyBorder="1" applyAlignment="1">
      <alignment vertical="center"/>
    </xf>
    <xf numFmtId="0" fontId="7" fillId="35" borderId="10" xfId="0" applyFont="1" applyFill="1" applyBorder="1" applyAlignment="1">
      <alignment vertical="center"/>
    </xf>
    <xf numFmtId="0" fontId="7" fillId="35" borderId="33" xfId="0" applyFont="1" applyFill="1" applyBorder="1" applyAlignment="1">
      <alignment vertical="center"/>
    </xf>
    <xf numFmtId="0" fontId="7" fillId="35" borderId="11" xfId="0" applyFont="1" applyFill="1" applyBorder="1" applyAlignment="1">
      <alignment vertical="center"/>
    </xf>
    <xf numFmtId="0" fontId="7" fillId="35" borderId="11" xfId="0" applyFont="1" applyFill="1" applyBorder="1" applyAlignment="1">
      <alignment vertical="center"/>
    </xf>
    <xf numFmtId="0" fontId="7" fillId="35" borderId="34" xfId="0" applyFont="1" applyFill="1" applyBorder="1" applyAlignment="1">
      <alignment vertical="center"/>
    </xf>
    <xf numFmtId="0" fontId="13" fillId="35" borderId="10" xfId="0" applyFont="1" applyFill="1" applyBorder="1" applyAlignment="1">
      <alignment vertical="center"/>
    </xf>
    <xf numFmtId="0" fontId="7" fillId="35" borderId="34" xfId="0" applyFont="1" applyFill="1" applyBorder="1" applyAlignment="1">
      <alignment vertical="center"/>
    </xf>
    <xf numFmtId="0" fontId="7" fillId="35" borderId="35" xfId="0" applyFont="1" applyFill="1" applyBorder="1" applyAlignment="1">
      <alignment vertical="center"/>
    </xf>
    <xf numFmtId="0" fontId="0" fillId="34" borderId="23" xfId="0" applyFont="1" applyFill="1" applyBorder="1" applyAlignment="1">
      <alignment vertical="center"/>
    </xf>
    <xf numFmtId="0" fontId="0" fillId="34" borderId="25" xfId="0" applyFont="1" applyFill="1" applyBorder="1" applyAlignment="1">
      <alignment vertical="center"/>
    </xf>
    <xf numFmtId="0" fontId="0" fillId="34" borderId="29" xfId="0" applyFont="1" applyFill="1" applyBorder="1" applyAlignment="1">
      <alignment vertical="center"/>
    </xf>
    <xf numFmtId="0" fontId="0" fillId="34" borderId="24" xfId="0" applyFont="1" applyFill="1" applyBorder="1" applyAlignment="1">
      <alignment vertical="center"/>
    </xf>
    <xf numFmtId="0" fontId="0" fillId="34" borderId="26" xfId="0" applyFont="1" applyFill="1" applyBorder="1" applyAlignment="1">
      <alignment vertical="center"/>
    </xf>
    <xf numFmtId="0" fontId="0" fillId="34" borderId="30" xfId="0"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181" fontId="0" fillId="0" borderId="23"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35" borderId="11" xfId="0" applyNumberFormat="1" applyFont="1" applyFill="1" applyBorder="1" applyAlignment="1">
      <alignment vertical="center"/>
    </xf>
    <xf numFmtId="189" fontId="0" fillId="0" borderId="23" xfId="0" applyNumberFormat="1" applyFont="1" applyFill="1" applyBorder="1" applyAlignment="1">
      <alignment vertical="center"/>
    </xf>
    <xf numFmtId="189" fontId="0" fillId="0" borderId="25"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35" borderId="11" xfId="0" applyNumberFormat="1" applyFont="1" applyFill="1" applyBorder="1" applyAlignment="1">
      <alignment vertical="center"/>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0" fontId="3" fillId="0" borderId="25" xfId="0" applyNumberFormat="1" applyFont="1" applyBorder="1" applyAlignment="1" quotePrefix="1">
      <alignment horizontal="center" vertical="center"/>
    </xf>
    <xf numFmtId="0" fontId="3" fillId="0" borderId="29" xfId="0" applyNumberFormat="1" applyFont="1" applyBorder="1" applyAlignment="1" quotePrefix="1">
      <alignment horizontal="center" vertical="center"/>
    </xf>
    <xf numFmtId="0" fontId="0" fillId="35" borderId="33" xfId="0" applyFont="1" applyFill="1" applyBorder="1" applyAlignment="1">
      <alignment vertical="center"/>
    </xf>
    <xf numFmtId="0" fontId="0" fillId="35" borderId="11" xfId="0" applyFont="1" applyFill="1" applyBorder="1" applyAlignment="1">
      <alignment vertical="center"/>
    </xf>
    <xf numFmtId="0" fontId="0" fillId="34" borderId="23" xfId="0" applyFont="1" applyFill="1" applyBorder="1" applyAlignment="1">
      <alignment vertical="center" shrinkToFit="1"/>
    </xf>
    <xf numFmtId="0" fontId="0" fillId="34" borderId="25" xfId="0" applyFont="1" applyFill="1" applyBorder="1" applyAlignment="1">
      <alignment vertical="center" shrinkToFit="1"/>
    </xf>
    <xf numFmtId="0" fontId="0" fillId="34" borderId="29" xfId="0" applyFont="1" applyFill="1" applyBorder="1" applyAlignment="1">
      <alignment vertical="center" shrinkToFit="1"/>
    </xf>
    <xf numFmtId="0" fontId="0" fillId="35" borderId="11" xfId="0" applyFont="1" applyFill="1" applyBorder="1" applyAlignment="1">
      <alignment vertical="center" shrinkToFit="1"/>
    </xf>
    <xf numFmtId="0" fontId="0" fillId="35" borderId="33" xfId="0" applyFont="1" applyFill="1" applyBorder="1" applyAlignment="1">
      <alignment vertical="center"/>
    </xf>
    <xf numFmtId="0" fontId="23" fillId="0" borderId="23" xfId="0" applyNumberFormat="1" applyFont="1" applyBorder="1" applyAlignment="1" quotePrefix="1">
      <alignment horizontal="center" vertical="center"/>
    </xf>
    <xf numFmtId="0" fontId="23" fillId="0" borderId="25" xfId="0" applyNumberFormat="1" applyFont="1" applyBorder="1" applyAlignment="1" quotePrefix="1">
      <alignment horizontal="center" vertical="center"/>
    </xf>
    <xf numFmtId="0" fontId="23" fillId="0" borderId="29" xfId="0" applyNumberFormat="1" applyFont="1" applyBorder="1" applyAlignment="1" quotePrefix="1">
      <alignment horizontal="center" vertical="center"/>
    </xf>
    <xf numFmtId="0" fontId="24" fillId="0" borderId="23" xfId="0" applyNumberFormat="1" applyFont="1" applyBorder="1" applyAlignment="1" quotePrefix="1">
      <alignment horizontal="center" vertical="center"/>
    </xf>
    <xf numFmtId="0" fontId="24" fillId="0" borderId="25" xfId="0" applyNumberFormat="1" applyFont="1" applyBorder="1" applyAlignment="1" quotePrefix="1">
      <alignment horizontal="center" vertical="center"/>
    </xf>
    <xf numFmtId="0" fontId="24" fillId="0" borderId="29" xfId="0" applyNumberFormat="1" applyFont="1" applyBorder="1" applyAlignment="1" quotePrefix="1">
      <alignment horizontal="center" vertical="center"/>
    </xf>
    <xf numFmtId="0" fontId="0" fillId="0" borderId="0" xfId="0"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13" fillId="35" borderId="10" xfId="0" applyFont="1" applyFill="1" applyBorder="1" applyAlignment="1">
      <alignment vertical="center"/>
    </xf>
    <xf numFmtId="0" fontId="7" fillId="35" borderId="10" xfId="0" applyFont="1" applyFill="1" applyBorder="1" applyAlignment="1">
      <alignment horizontal="left" vertical="center"/>
    </xf>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56" fontId="6" fillId="0" borderId="23" xfId="0" applyNumberFormat="1" applyFont="1" applyBorder="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0" fontId="27" fillId="0" borderId="0" xfId="0" applyFont="1" applyAlignment="1">
      <alignment vertical="center"/>
    </xf>
    <xf numFmtId="0" fontId="11" fillId="0" borderId="13" xfId="0" applyFont="1" applyBorder="1" applyAlignment="1">
      <alignment vertical="center"/>
    </xf>
    <xf numFmtId="0" fontId="0" fillId="0" borderId="18" xfId="0" applyFill="1" applyBorder="1" applyAlignment="1">
      <alignment vertical="center"/>
    </xf>
    <xf numFmtId="0" fontId="29" fillId="0" borderId="0" xfId="0" applyFont="1" applyAlignment="1">
      <alignment horizontal="left" vertical="center"/>
    </xf>
    <xf numFmtId="0" fontId="28" fillId="0" borderId="13" xfId="0" applyFont="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6" fontId="0" fillId="35" borderId="11" xfId="0" applyNumberFormat="1" applyFont="1" applyFill="1" applyBorder="1" applyAlignment="1">
      <alignment vertical="center"/>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191" fontId="0" fillId="0" borderId="25" xfId="0" applyNumberFormat="1" applyFont="1" applyFill="1" applyBorder="1" applyAlignment="1">
      <alignment vertical="center"/>
    </xf>
    <xf numFmtId="191" fontId="0" fillId="0" borderId="29" xfId="0" applyNumberFormat="1" applyFont="1" applyFill="1" applyBorder="1" applyAlignment="1">
      <alignment vertical="center"/>
    </xf>
    <xf numFmtId="191" fontId="0" fillId="35" borderId="11" xfId="0" applyNumberFormat="1" applyFont="1" applyFill="1" applyBorder="1" applyAlignment="1">
      <alignment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191" fontId="0" fillId="0" borderId="23" xfId="0" applyNumberFormat="1"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0" fontId="0" fillId="34" borderId="23" xfId="0" applyNumberFormat="1" applyFont="1" applyFill="1" applyBorder="1" applyAlignment="1" quotePrefix="1">
      <alignment vertical="center"/>
    </xf>
    <xf numFmtId="0" fontId="0" fillId="34" borderId="25" xfId="0" applyNumberFormat="1" applyFont="1" applyFill="1" applyBorder="1" applyAlignment="1" quotePrefix="1">
      <alignment vertical="center"/>
    </xf>
    <xf numFmtId="0" fontId="0" fillId="34" borderId="29" xfId="0" applyNumberFormat="1" applyFont="1" applyFill="1" applyBorder="1" applyAlignment="1" quotePrefix="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9" xfId="0" applyNumberFormat="1" applyFont="1" applyFill="1" applyBorder="1" applyAlignment="1">
      <alignment vertical="center"/>
    </xf>
    <xf numFmtId="187" fontId="0" fillId="33" borderId="23" xfId="0" applyNumberFormat="1" applyFont="1" applyFill="1" applyBorder="1" applyAlignment="1">
      <alignment horizontal="center" vertical="center"/>
    </xf>
    <xf numFmtId="187" fontId="0" fillId="33" borderId="25" xfId="0" applyNumberFormat="1" applyFont="1" applyFill="1" applyBorder="1" applyAlignment="1">
      <alignment horizontal="center" vertical="center"/>
    </xf>
    <xf numFmtId="187" fontId="0" fillId="33" borderId="29" xfId="0" applyNumberFormat="1" applyFont="1" applyFill="1" applyBorder="1" applyAlignment="1">
      <alignment horizontal="center"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66"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7" fontId="0" fillId="33" borderId="36" xfId="0" applyNumberFormat="1" applyFont="1" applyFill="1" applyBorder="1" applyAlignment="1">
      <alignment horizontal="center" vertical="center"/>
    </xf>
    <xf numFmtId="187" fontId="0" fillId="33" borderId="24"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6" xfId="0" applyNumberFormat="1" applyFont="1" applyFill="1" applyBorder="1" applyAlignment="1">
      <alignment horizontal="center" vertical="center"/>
    </xf>
    <xf numFmtId="187" fontId="0" fillId="33" borderId="31" xfId="0" applyNumberFormat="1" applyFont="1" applyFill="1" applyBorder="1" applyAlignment="1">
      <alignment horizontal="center" vertical="center"/>
    </xf>
    <xf numFmtId="187" fontId="0" fillId="33" borderId="30" xfId="0" applyNumberFormat="1" applyFont="1" applyFill="1" applyBorder="1" applyAlignment="1">
      <alignment horizontal="center" vertical="center"/>
    </xf>
    <xf numFmtId="0" fontId="0" fillId="35" borderId="34" xfId="0" applyFont="1" applyFill="1" applyBorder="1" applyAlignment="1">
      <alignment vertical="center"/>
    </xf>
    <xf numFmtId="0" fontId="31"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4"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190" fontId="0" fillId="36" borderId="33" xfId="0" applyNumberFormat="1" applyFont="1" applyFill="1" applyBorder="1" applyAlignment="1">
      <alignment horizontal="left" vertical="center"/>
    </xf>
    <xf numFmtId="190" fontId="0" fillId="36" borderId="11" xfId="0" applyNumberFormat="1" applyFill="1" applyBorder="1" applyAlignment="1">
      <alignment vertical="center"/>
    </xf>
    <xf numFmtId="190" fontId="0" fillId="36" borderId="34" xfId="0" applyNumberFormat="1" applyFill="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23" fillId="0" borderId="10" xfId="0" applyFont="1" applyBorder="1" applyAlignment="1">
      <alignment horizontal="center" vertical="center"/>
    </xf>
    <xf numFmtId="0" fontId="0" fillId="0" borderId="0"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color indexed="10"/>
      </font>
    </dxf>
    <dxf>
      <font>
        <b/>
        <i val="0"/>
        <color indexed="1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5</xdr:row>
      <xdr:rowOff>219075</xdr:rowOff>
    </xdr:from>
    <xdr:to>
      <xdr:col>2</xdr:col>
      <xdr:colOff>885825</xdr:colOff>
      <xdr:row>6</xdr:row>
      <xdr:rowOff>247650</xdr:rowOff>
    </xdr:to>
    <xdr:sp>
      <xdr:nvSpPr>
        <xdr:cNvPr id="1" name="Text Box 1036"/>
        <xdr:cNvSpPr txBox="1">
          <a:spLocks noChangeArrowheads="1"/>
        </xdr:cNvSpPr>
      </xdr:nvSpPr>
      <xdr:spPr>
        <a:xfrm>
          <a:off x="1000125" y="1285875"/>
          <a:ext cx="1762125" cy="276225"/>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34302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28587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M11" t="str">
            <v>①</v>
          </cell>
          <cell r="N11" t="str">
            <v>②</v>
          </cell>
          <cell r="O11" t="str">
            <v>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I20"/>
  <sheetViews>
    <sheetView view="pageBreakPreview" zoomScaleSheetLayoutView="100" zoomScalePageLayoutView="0" workbookViewId="0" topLeftCell="A4">
      <selection activeCell="J6" sqref="J6"/>
    </sheetView>
  </sheetViews>
  <sheetFormatPr defaultColWidth="9.00390625" defaultRowHeight="13.5"/>
  <cols>
    <col min="1" max="1" width="4.50390625" style="0" customWidth="1"/>
  </cols>
  <sheetData>
    <row r="9" spans="1:9" ht="19.5" customHeight="1">
      <c r="A9" s="221" t="s">
        <v>108</v>
      </c>
      <c r="B9" s="221"/>
      <c r="C9" s="221"/>
      <c r="D9" s="221"/>
      <c r="E9" s="221"/>
      <c r="F9" s="221"/>
      <c r="G9" s="221"/>
      <c r="H9" s="221"/>
      <c r="I9" s="221"/>
    </row>
    <row r="10" ht="17.25" customHeight="1"/>
    <row r="11" ht="17.25" customHeight="1"/>
    <row r="12" spans="1:2" ht="17.25" customHeight="1">
      <c r="A12" s="151"/>
      <c r="B12" s="151" t="s">
        <v>73</v>
      </c>
    </row>
    <row r="13" ht="17.25" customHeight="1"/>
    <row r="14" spans="1:2" ht="17.25" customHeight="1">
      <c r="A14" s="151"/>
      <c r="B14" s="151" t="s">
        <v>72</v>
      </c>
    </row>
    <row r="15" ht="17.25" customHeight="1"/>
    <row r="16" spans="1:2" ht="17.25" customHeight="1">
      <c r="A16" s="151"/>
      <c r="B16" s="151" t="s">
        <v>74</v>
      </c>
    </row>
    <row r="17" spans="1:2" ht="17.25" customHeight="1">
      <c r="A17" s="151"/>
      <c r="B17" s="151"/>
    </row>
    <row r="18" spans="1:2" ht="17.25" customHeight="1">
      <c r="A18" s="151"/>
      <c r="B18" s="151" t="s">
        <v>75</v>
      </c>
    </row>
    <row r="19" spans="1:2" ht="17.25" customHeight="1">
      <c r="A19" s="151"/>
      <c r="B19" s="151"/>
    </row>
    <row r="20" spans="1:2" ht="17.25" customHeight="1">
      <c r="A20" s="151"/>
      <c r="B20" s="151" t="s">
        <v>76</v>
      </c>
    </row>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sheetData>
  <sheetProtection/>
  <mergeCells count="1">
    <mergeCell ref="A9:I9"/>
  </mergeCells>
  <printOptions horizontalCentered="1"/>
  <pageMargins left="0.7874015748031497" right="0.7874015748031497"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J12"/>
  <sheetViews>
    <sheetView showGridLines="0" zoomScaleSheetLayoutView="100" zoomScalePageLayoutView="0" workbookViewId="0" topLeftCell="A1">
      <selection activeCell="C11" sqref="C11"/>
    </sheetView>
  </sheetViews>
  <sheetFormatPr defaultColWidth="9.00390625" defaultRowHeight="13.5" outlineLevelCol="1"/>
  <cols>
    <col min="1" max="1" width="5.625" style="0" customWidth="1"/>
    <col min="2" max="2" width="15.50390625" style="0" bestFit="1" customWidth="1"/>
    <col min="3" max="3" width="50.625" style="0" customWidth="1"/>
    <col min="9" max="9" width="15.125" style="0" customWidth="1" outlineLevel="1"/>
  </cols>
  <sheetData>
    <row r="1" spans="1:10" ht="19.5" customHeight="1">
      <c r="A1" s="147"/>
      <c r="B1" s="153" t="s">
        <v>68</v>
      </c>
      <c r="D1" s="20"/>
      <c r="E1" s="20"/>
      <c r="F1" s="20"/>
      <c r="G1" s="20"/>
      <c r="H1" s="20"/>
      <c r="I1" s="145">
        <v>2008</v>
      </c>
      <c r="J1" s="20"/>
    </row>
    <row r="2" ht="19.5" customHeight="1">
      <c r="I2" s="146" t="s">
        <v>0</v>
      </c>
    </row>
    <row r="3" spans="3:9" ht="15" customHeight="1">
      <c r="C3" s="21" t="s">
        <v>67</v>
      </c>
      <c r="D3" s="16"/>
      <c r="E3" s="4" t="s">
        <v>66</v>
      </c>
      <c r="F3" s="12"/>
      <c r="G3" s="4"/>
      <c r="I3" s="78" t="s">
        <v>1</v>
      </c>
    </row>
    <row r="4" spans="3:9" s="22" customFormat="1" ht="19.5" customHeight="1">
      <c r="C4" s="23"/>
      <c r="D4" s="5"/>
      <c r="E4" s="6"/>
      <c r="F4" s="5"/>
      <c r="G4" s="6"/>
      <c r="I4" s="78" t="s">
        <v>2</v>
      </c>
    </row>
    <row r="5" spans="2:9" ht="19.5" customHeight="1">
      <c r="B5" s="152" t="s">
        <v>107</v>
      </c>
      <c r="I5" s="78" t="s">
        <v>3</v>
      </c>
    </row>
    <row r="6" spans="2:9" ht="19.5" customHeight="1">
      <c r="B6" s="24"/>
      <c r="I6" s="78" t="s">
        <v>4</v>
      </c>
    </row>
    <row r="7" spans="5:10" s="22" customFormat="1" ht="19.5" customHeight="1">
      <c r="E7" s="25"/>
      <c r="F7" s="5"/>
      <c r="G7" s="6"/>
      <c r="H7" s="5"/>
      <c r="I7" s="78" t="s">
        <v>5</v>
      </c>
      <c r="J7" s="6"/>
    </row>
    <row r="8" spans="2:9" s="22" customFormat="1" ht="19.5" customHeight="1">
      <c r="B8" s="155"/>
      <c r="C8" s="155"/>
      <c r="I8" s="78" t="s">
        <v>6</v>
      </c>
    </row>
    <row r="9" spans="2:9" ht="19.5" customHeight="1">
      <c r="B9" s="19" t="s">
        <v>50</v>
      </c>
      <c r="C9" s="26" t="s">
        <v>110</v>
      </c>
      <c r="I9" s="78" t="s">
        <v>7</v>
      </c>
    </row>
    <row r="10" spans="2:9" ht="19.5" customHeight="1">
      <c r="B10" s="27" t="s">
        <v>40</v>
      </c>
      <c r="C10" s="28" t="s">
        <v>111</v>
      </c>
      <c r="I10" s="78" t="s">
        <v>8</v>
      </c>
    </row>
    <row r="11" spans="2:9" ht="19.5" customHeight="1">
      <c r="B11" s="27" t="s">
        <v>41</v>
      </c>
      <c r="C11" s="28"/>
      <c r="I11" s="78" t="s">
        <v>9</v>
      </c>
    </row>
    <row r="12" ht="19.5" customHeight="1">
      <c r="I12" s="78" t="s">
        <v>110</v>
      </c>
    </row>
    <row r="13" ht="15" customHeight="1"/>
  </sheetData>
  <sheetProtection/>
  <dataValidations count="1">
    <dataValidation type="list" allowBlank="1" showInputMessage="1" showErrorMessage="1" sqref="C9">
      <formula1>$I$12:$I$12</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indexed="45"/>
  </sheetPr>
  <dimension ref="B1:BM160"/>
  <sheetViews>
    <sheetView showGridLines="0" view="pageBreakPreview" zoomScale="40" zoomScaleNormal="40" zoomScaleSheetLayoutView="40" zoomScalePageLayoutView="0" workbookViewId="0" topLeftCell="A1">
      <selection activeCell="E3" sqref="E3:I3"/>
    </sheetView>
  </sheetViews>
  <sheetFormatPr defaultColWidth="9.00390625" defaultRowHeight="13.5" outlineLevelCol="1"/>
  <cols>
    <col min="1" max="1" width="9.00390625" style="4" customWidth="1"/>
    <col min="2" max="4" width="15.625" style="4" customWidth="1"/>
    <col min="5" max="5" width="10.625" style="4" customWidth="1"/>
    <col min="6" max="6" width="22.625" style="4" customWidth="1"/>
    <col min="7" max="7" width="10.625" style="4" customWidth="1"/>
    <col min="8" max="8" width="20.625" style="4" customWidth="1"/>
    <col min="9" max="10" width="10.625" style="4" customWidth="1"/>
    <col min="11" max="32" width="8.625" style="4" customWidth="1"/>
    <col min="33" max="33" width="10.625" style="4" customWidth="1"/>
    <col min="34" max="34" width="17.75390625" style="4" hidden="1" customWidth="1" outlineLevel="1"/>
    <col min="35" max="36" width="17.625" style="4" hidden="1" customWidth="1" outlineLevel="1"/>
    <col min="37" max="37" width="17.25390625" style="4" hidden="1" customWidth="1" outlineLevel="1"/>
    <col min="38" max="38" width="20.625" style="4" hidden="1" customWidth="1" outlineLevel="1"/>
    <col min="39" max="39" width="22.625" style="4" hidden="1" customWidth="1" outlineLevel="1"/>
    <col min="40" max="40" width="19.125" style="4" hidden="1" customWidth="1" outlineLevel="1"/>
    <col min="41" max="41" width="20.625" style="4" hidden="1" customWidth="1" outlineLevel="1"/>
    <col min="42" max="42" width="22.625" style="4" hidden="1" customWidth="1" outlineLevel="1"/>
    <col min="43" max="43" width="16.50390625" style="4" hidden="1" customWidth="1" outlineLevel="1"/>
    <col min="44" max="65" width="9.00390625" style="4" hidden="1" customWidth="1" outlineLevel="1"/>
    <col min="66" max="66" width="9.00390625" style="4" customWidth="1" collapsed="1"/>
    <col min="67" max="16384" width="9.00390625" style="4" customWidth="1"/>
  </cols>
  <sheetData>
    <row r="1" spans="2:17" ht="19.5" customHeight="1">
      <c r="B1" s="148" t="s">
        <v>71</v>
      </c>
      <c r="E1" s="11"/>
      <c r="F1" s="11"/>
      <c r="G1" s="2"/>
      <c r="H1" s="2"/>
      <c r="I1" s="2"/>
      <c r="J1" s="2"/>
      <c r="K1" s="2"/>
      <c r="L1" s="2"/>
      <c r="M1" s="2"/>
      <c r="N1" s="3"/>
      <c r="O1" s="3"/>
      <c r="P1" s="3"/>
      <c r="Q1" s="3"/>
    </row>
    <row r="2" spans="2:17" ht="19.5" customHeight="1">
      <c r="B2" s="148"/>
      <c r="E2" s="11"/>
      <c r="F2" s="11"/>
      <c r="G2" s="2"/>
      <c r="H2" s="2"/>
      <c r="I2" s="2"/>
      <c r="J2" s="2"/>
      <c r="K2" s="2"/>
      <c r="L2" s="2"/>
      <c r="M2" s="2"/>
      <c r="N2" s="3"/>
      <c r="O2" s="3"/>
      <c r="P2" s="3"/>
      <c r="Q2" s="3"/>
    </row>
    <row r="3" spans="2:31" ht="15" customHeight="1">
      <c r="B3" s="239" t="s">
        <v>77</v>
      </c>
      <c r="C3" s="240"/>
      <c r="D3" s="241"/>
      <c r="E3" s="242" t="str">
        <f>'①共通記入シート'!C9&amp;"  "&amp;'①共通記入シート'!C10</f>
        <v>沖縄県  南部土木事務所</v>
      </c>
      <c r="F3" s="243"/>
      <c r="G3" s="243"/>
      <c r="H3" s="243"/>
      <c r="I3" s="244"/>
      <c r="N3" s="6"/>
      <c r="O3" s="6"/>
      <c r="P3" s="6"/>
      <c r="Q3" s="6"/>
      <c r="W3" s="7"/>
      <c r="Y3" s="8" t="s">
        <v>17</v>
      </c>
      <c r="Z3" s="16"/>
      <c r="AA3" s="4" t="s">
        <v>14</v>
      </c>
      <c r="AB3" s="12"/>
      <c r="AC3" s="4" t="s">
        <v>15</v>
      </c>
      <c r="AD3" s="15"/>
      <c r="AE3" s="4" t="s">
        <v>16</v>
      </c>
    </row>
    <row r="4" spans="2:26" ht="15" customHeight="1">
      <c r="B4" s="239" t="s">
        <v>78</v>
      </c>
      <c r="C4" s="240"/>
      <c r="D4" s="241"/>
      <c r="E4" s="242">
        <f>'①共通記入シート'!C11</f>
        <v>0</v>
      </c>
      <c r="F4" s="243"/>
      <c r="G4" s="243"/>
      <c r="H4" s="243"/>
      <c r="I4" s="244"/>
      <c r="L4" s="5"/>
      <c r="M4" s="5"/>
      <c r="N4" s="6"/>
      <c r="O4" s="6"/>
      <c r="P4" s="6"/>
      <c r="Q4" s="6"/>
      <c r="R4" s="10"/>
      <c r="S4" s="10"/>
      <c r="T4" s="10"/>
      <c r="U4" s="10"/>
      <c r="V4" s="10"/>
      <c r="W4" s="10"/>
      <c r="X4" s="10"/>
      <c r="Y4" s="10"/>
      <c r="Z4" s="10"/>
    </row>
    <row r="5" spans="14:51" ht="15" customHeight="1">
      <c r="N5" s="7"/>
      <c r="O5" s="7"/>
      <c r="P5" s="7"/>
      <c r="Q5" s="7"/>
      <c r="R5" s="7"/>
      <c r="S5" s="7"/>
      <c r="T5" s="7"/>
      <c r="U5" s="7"/>
      <c r="V5" s="7"/>
      <c r="W5" s="7"/>
      <c r="X5" s="7"/>
      <c r="Y5" s="7"/>
      <c r="Z5" s="7"/>
      <c r="AA5" s="7"/>
      <c r="AB5" s="7"/>
      <c r="AC5" s="7"/>
      <c r="AD5" s="7"/>
      <c r="AE5" s="7"/>
      <c r="AF5" s="7"/>
      <c r="AJ5" s="10"/>
      <c r="AK5" s="10"/>
      <c r="AL5" s="9"/>
      <c r="AM5" s="9"/>
      <c r="AN5" s="9"/>
      <c r="AO5" s="9"/>
      <c r="AP5" s="9"/>
      <c r="AQ5" s="9"/>
      <c r="AR5" s="9"/>
      <c r="AS5" s="9"/>
      <c r="AT5" s="9"/>
      <c r="AU5" s="9"/>
      <c r="AV5" s="9"/>
      <c r="AW5" s="9"/>
      <c r="AX5" s="9"/>
      <c r="AY5" s="9"/>
    </row>
    <row r="6" spans="2:48" ht="19.5" customHeight="1">
      <c r="B6" s="37"/>
      <c r="C6" s="157"/>
      <c r="D6" s="39"/>
      <c r="E6" s="39"/>
      <c r="F6" s="39"/>
      <c r="G6" s="40"/>
      <c r="H6" s="40"/>
      <c r="I6" s="40"/>
      <c r="J6" s="40"/>
      <c r="K6" s="39"/>
      <c r="L6" s="39"/>
      <c r="M6" s="39"/>
      <c r="N6" s="40"/>
      <c r="O6" s="40"/>
      <c r="P6" s="40"/>
      <c r="Q6" s="40"/>
      <c r="R6" s="39"/>
      <c r="S6" s="39"/>
      <c r="T6" s="39"/>
      <c r="U6" s="40"/>
      <c r="V6" s="40"/>
      <c r="W6" s="39"/>
      <c r="X6" s="39"/>
      <c r="Y6" s="39"/>
      <c r="Z6" s="39"/>
      <c r="AA6" s="40"/>
      <c r="AB6" s="40"/>
      <c r="AC6" s="40"/>
      <c r="AD6" s="40"/>
      <c r="AE6" s="39"/>
      <c r="AF6" s="143"/>
      <c r="AH6" s="13"/>
      <c r="AI6" s="13"/>
      <c r="AJ6" s="13"/>
      <c r="AK6" s="13"/>
      <c r="AL6" s="13"/>
      <c r="AM6" s="13"/>
      <c r="AN6" s="13"/>
      <c r="AO6" s="13"/>
      <c r="AP6" s="13"/>
      <c r="AQ6" s="13"/>
      <c r="AR6" s="13"/>
      <c r="AS6" s="13"/>
      <c r="AT6" s="13"/>
      <c r="AU6" s="13"/>
      <c r="AV6" s="9"/>
    </row>
    <row r="7" spans="2:48" ht="45" customHeight="1">
      <c r="B7" s="42"/>
      <c r="C7" s="43"/>
      <c r="D7" s="44"/>
      <c r="E7" s="44"/>
      <c r="F7" s="44"/>
      <c r="G7" s="45"/>
      <c r="H7" s="45"/>
      <c r="I7" s="45"/>
      <c r="J7" s="45"/>
      <c r="K7" s="44"/>
      <c r="L7" s="44"/>
      <c r="M7" s="44"/>
      <c r="N7" s="45"/>
      <c r="O7" s="45"/>
      <c r="P7" s="45"/>
      <c r="Q7" s="45"/>
      <c r="R7" s="44"/>
      <c r="S7" s="44"/>
      <c r="T7" s="44"/>
      <c r="U7" s="45"/>
      <c r="V7" s="45"/>
      <c r="W7" s="44"/>
      <c r="X7" s="44"/>
      <c r="Y7" s="44"/>
      <c r="Z7" s="44"/>
      <c r="AA7" s="45"/>
      <c r="AB7" s="45"/>
      <c r="AC7" s="45"/>
      <c r="AD7" s="45"/>
      <c r="AE7" s="44"/>
      <c r="AF7" s="144"/>
      <c r="AH7" s="13"/>
      <c r="AI7" s="13"/>
      <c r="AJ7" s="10"/>
      <c r="AK7" s="13"/>
      <c r="AL7" s="13"/>
      <c r="AM7" s="13"/>
      <c r="AN7" s="14"/>
      <c r="AO7" s="14"/>
      <c r="AP7" s="14"/>
      <c r="AQ7" s="14"/>
      <c r="AR7" s="14"/>
      <c r="AS7" s="14"/>
      <c r="AT7" s="14"/>
      <c r="AU7" s="14"/>
      <c r="AV7" s="9"/>
    </row>
    <row r="8" spans="2:65"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7"/>
      <c r="AH8" s="79" t="s">
        <v>54</v>
      </c>
      <c r="AI8" s="80"/>
      <c r="AJ8" s="80"/>
      <c r="AK8" s="80"/>
      <c r="AL8" s="80"/>
      <c r="AM8" s="80"/>
      <c r="AN8" s="80"/>
      <c r="AO8" s="80"/>
      <c r="AP8" s="80"/>
      <c r="AQ8" s="80"/>
      <c r="AR8" s="80"/>
      <c r="AS8" s="80"/>
      <c r="AT8" s="80"/>
      <c r="AU8" s="80"/>
      <c r="AV8" s="80"/>
      <c r="AW8" s="81"/>
      <c r="AX8" s="81"/>
      <c r="AY8" s="81"/>
      <c r="AZ8" s="81"/>
      <c r="BA8" s="81"/>
      <c r="BB8" s="81"/>
      <c r="BC8" s="81"/>
      <c r="BD8" s="81"/>
      <c r="BE8" s="81"/>
      <c r="BF8" s="81"/>
      <c r="BG8" s="81"/>
      <c r="BH8" s="81"/>
      <c r="BI8" s="81"/>
      <c r="BJ8" s="81"/>
      <c r="BK8" s="81"/>
      <c r="BL8" s="81"/>
      <c r="BM8" s="82"/>
    </row>
    <row r="9" spans="2:65"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7"/>
      <c r="AH9" s="85" t="s">
        <v>10</v>
      </c>
      <c r="AI9" s="82">
        <v>2012</v>
      </c>
      <c r="AJ9" s="78">
        <f>AI9+1</f>
        <v>2013</v>
      </c>
      <c r="AK9" s="78">
        <f aca="true" t="shared" si="0" ref="AK9:AX9">AJ9+1</f>
        <v>2014</v>
      </c>
      <c r="AL9" s="78">
        <f t="shared" si="0"/>
        <v>2015</v>
      </c>
      <c r="AM9" s="78">
        <f t="shared" si="0"/>
        <v>2016</v>
      </c>
      <c r="AN9" s="78">
        <f t="shared" si="0"/>
        <v>2017</v>
      </c>
      <c r="AO9" s="78">
        <f t="shared" si="0"/>
        <v>2018</v>
      </c>
      <c r="AP9" s="78">
        <f t="shared" si="0"/>
        <v>2019</v>
      </c>
      <c r="AQ9" s="78">
        <f t="shared" si="0"/>
        <v>2020</v>
      </c>
      <c r="AR9" s="78">
        <f t="shared" si="0"/>
        <v>2021</v>
      </c>
      <c r="AS9" s="78">
        <f t="shared" si="0"/>
        <v>2022</v>
      </c>
      <c r="AT9" s="78">
        <f t="shared" si="0"/>
        <v>2023</v>
      </c>
      <c r="AU9" s="78">
        <f t="shared" si="0"/>
        <v>2024</v>
      </c>
      <c r="AV9" s="78">
        <f t="shared" si="0"/>
        <v>2025</v>
      </c>
      <c r="AW9" s="78">
        <f t="shared" si="0"/>
        <v>2026</v>
      </c>
      <c r="AX9" s="78">
        <f t="shared" si="0"/>
        <v>2027</v>
      </c>
      <c r="AY9" s="75"/>
      <c r="AZ9" s="75"/>
      <c r="BA9" s="75"/>
      <c r="BB9" s="75"/>
      <c r="BC9" s="75"/>
      <c r="BD9" s="75"/>
      <c r="BE9" s="75"/>
      <c r="BF9" s="75"/>
      <c r="BG9" s="75"/>
      <c r="BH9" s="75"/>
      <c r="BI9" s="75"/>
      <c r="BJ9" s="75"/>
      <c r="BK9" s="75"/>
      <c r="BL9" s="75"/>
      <c r="BM9" s="75"/>
    </row>
    <row r="10" spans="2:65"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7"/>
      <c r="AH10" s="85" t="s">
        <v>23</v>
      </c>
      <c r="AI10" s="82">
        <v>1</v>
      </c>
      <c r="AJ10" s="78">
        <v>2</v>
      </c>
      <c r="AK10" s="78">
        <v>3</v>
      </c>
      <c r="AL10" s="78">
        <v>4</v>
      </c>
      <c r="AM10" s="78">
        <v>5</v>
      </c>
      <c r="AN10" s="78">
        <v>6</v>
      </c>
      <c r="AO10" s="78">
        <v>7</v>
      </c>
      <c r="AP10" s="78">
        <v>8</v>
      </c>
      <c r="AQ10" s="78">
        <v>9</v>
      </c>
      <c r="AR10" s="78">
        <v>10</v>
      </c>
      <c r="AS10" s="78">
        <v>11</v>
      </c>
      <c r="AT10" s="78">
        <v>12</v>
      </c>
      <c r="AU10" s="75"/>
      <c r="AV10" s="75"/>
      <c r="AW10" s="75"/>
      <c r="AX10" s="75"/>
      <c r="AY10" s="75"/>
      <c r="AZ10" s="75"/>
      <c r="BA10" s="75"/>
      <c r="BB10" s="75"/>
      <c r="BC10" s="75"/>
      <c r="BD10" s="75"/>
      <c r="BE10" s="75"/>
      <c r="BF10" s="75"/>
      <c r="BG10" s="75"/>
      <c r="BH10" s="75"/>
      <c r="BI10" s="75"/>
      <c r="BJ10" s="75"/>
      <c r="BK10" s="75"/>
      <c r="BL10" s="75"/>
      <c r="BM10" s="75"/>
    </row>
    <row r="11" spans="2:65" ht="15" customHeight="1">
      <c r="B11" s="42"/>
      <c r="C11" s="43"/>
      <c r="D11" s="43"/>
      <c r="E11" s="43"/>
      <c r="F11" s="43"/>
      <c r="G11" s="43"/>
      <c r="H11" s="43"/>
      <c r="I11" s="43"/>
      <c r="J11" s="43"/>
      <c r="K11" s="142"/>
      <c r="L11" s="43"/>
      <c r="M11" s="43"/>
      <c r="N11" s="43"/>
      <c r="O11" s="43"/>
      <c r="P11" s="43"/>
      <c r="Q11" s="43"/>
      <c r="R11" s="142"/>
      <c r="S11" s="43"/>
      <c r="T11" s="43"/>
      <c r="U11" s="43"/>
      <c r="V11" s="43"/>
      <c r="W11" s="43"/>
      <c r="X11" s="43"/>
      <c r="Y11" s="43"/>
      <c r="Z11" s="43"/>
      <c r="AA11" s="43"/>
      <c r="AB11" s="43"/>
      <c r="AC11" s="43"/>
      <c r="AD11" s="43"/>
      <c r="AE11" s="142"/>
      <c r="AF11" s="47"/>
      <c r="AH11" s="85" t="s">
        <v>24</v>
      </c>
      <c r="AI11" s="82">
        <v>1</v>
      </c>
      <c r="AJ11" s="78">
        <v>2</v>
      </c>
      <c r="AK11" s="78">
        <v>3</v>
      </c>
      <c r="AL11" s="78">
        <v>4</v>
      </c>
      <c r="AM11" s="78">
        <v>5</v>
      </c>
      <c r="AN11" s="78">
        <v>6</v>
      </c>
      <c r="AO11" s="78">
        <v>7</v>
      </c>
      <c r="AP11" s="78">
        <v>8</v>
      </c>
      <c r="AQ11" s="78">
        <v>9</v>
      </c>
      <c r="AR11" s="78">
        <v>10</v>
      </c>
      <c r="AS11" s="78">
        <v>11</v>
      </c>
      <c r="AT11" s="78">
        <v>12</v>
      </c>
      <c r="AU11" s="78">
        <v>13</v>
      </c>
      <c r="AV11" s="78">
        <v>14</v>
      </c>
      <c r="AW11" s="78">
        <v>15</v>
      </c>
      <c r="AX11" s="78">
        <v>16</v>
      </c>
      <c r="AY11" s="78">
        <v>17</v>
      </c>
      <c r="AZ11" s="78">
        <v>18</v>
      </c>
      <c r="BA11" s="78">
        <v>19</v>
      </c>
      <c r="BB11" s="78">
        <v>20</v>
      </c>
      <c r="BC11" s="78">
        <v>21</v>
      </c>
      <c r="BD11" s="78">
        <v>22</v>
      </c>
      <c r="BE11" s="78">
        <v>23</v>
      </c>
      <c r="BF11" s="78">
        <v>24</v>
      </c>
      <c r="BG11" s="78">
        <v>25</v>
      </c>
      <c r="BH11" s="78">
        <v>26</v>
      </c>
      <c r="BI11" s="78">
        <v>27</v>
      </c>
      <c r="BJ11" s="78">
        <v>28</v>
      </c>
      <c r="BK11" s="78">
        <v>29</v>
      </c>
      <c r="BL11" s="78">
        <v>30</v>
      </c>
      <c r="BM11" s="78">
        <v>31</v>
      </c>
    </row>
    <row r="12" spans="2:65"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7"/>
      <c r="AH12" s="85" t="s">
        <v>55</v>
      </c>
      <c r="AI12" s="84" t="s">
        <v>25</v>
      </c>
      <c r="AJ12" s="77" t="s">
        <v>26</v>
      </c>
      <c r="AK12" s="76"/>
      <c r="AL12" s="76"/>
      <c r="AM12" s="76"/>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2:65"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7"/>
      <c r="AH13" s="85" t="s">
        <v>58</v>
      </c>
      <c r="AI13" s="77" t="s">
        <v>27</v>
      </c>
      <c r="AJ13" s="77" t="s">
        <v>59</v>
      </c>
      <c r="AK13" s="77" t="s">
        <v>61</v>
      </c>
      <c r="AL13" s="84" t="s">
        <v>60</v>
      </c>
      <c r="AN13" s="76"/>
      <c r="AO13" s="76"/>
      <c r="AP13" s="76"/>
      <c r="AQ13" s="76"/>
      <c r="AR13" s="76"/>
      <c r="AS13" s="76"/>
      <c r="AT13" s="76"/>
      <c r="AU13" s="76"/>
      <c r="AV13" s="76"/>
      <c r="AW13" s="75"/>
      <c r="AX13" s="75"/>
      <c r="AY13" s="75"/>
      <c r="AZ13" s="75"/>
      <c r="BA13" s="75"/>
      <c r="BB13" s="75"/>
      <c r="BC13" s="75"/>
      <c r="BD13" s="75"/>
      <c r="BE13" s="75"/>
      <c r="BF13" s="75"/>
      <c r="BG13" s="75"/>
      <c r="BH13" s="75"/>
      <c r="BI13" s="75"/>
      <c r="BJ13" s="75"/>
      <c r="BK13" s="75"/>
      <c r="BL13" s="75"/>
      <c r="BM13" s="75"/>
    </row>
    <row r="14" spans="2:65"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7"/>
      <c r="AH14" s="85" t="s">
        <v>42</v>
      </c>
      <c r="AI14" s="84" t="s">
        <v>28</v>
      </c>
      <c r="AJ14" s="77" t="s">
        <v>29</v>
      </c>
      <c r="AK14" s="77" t="s">
        <v>30</v>
      </c>
      <c r="AL14" s="77" t="s">
        <v>31</v>
      </c>
      <c r="AM14" s="77" t="s">
        <v>32</v>
      </c>
      <c r="AN14" s="77" t="s">
        <v>33</v>
      </c>
      <c r="AO14" s="77" t="s">
        <v>34</v>
      </c>
      <c r="AP14" s="76"/>
      <c r="AQ14" s="76"/>
      <c r="AR14" s="76"/>
      <c r="AS14" s="76"/>
      <c r="AT14" s="76"/>
      <c r="AU14" s="76"/>
      <c r="AV14" s="76"/>
      <c r="AW14" s="75"/>
      <c r="AX14" s="75"/>
      <c r="AY14" s="75"/>
      <c r="AZ14" s="75"/>
      <c r="BA14" s="75"/>
      <c r="BB14" s="75"/>
      <c r="BC14" s="75"/>
      <c r="BD14" s="75"/>
      <c r="BE14" s="75"/>
      <c r="BF14" s="75"/>
      <c r="BG14" s="75"/>
      <c r="BH14" s="75"/>
      <c r="BI14" s="75"/>
      <c r="BJ14" s="75"/>
      <c r="BK14" s="75"/>
      <c r="BL14" s="75"/>
      <c r="BM14" s="75"/>
    </row>
    <row r="15" spans="2:65"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7"/>
      <c r="AH15" s="85" t="s">
        <v>35</v>
      </c>
      <c r="AI15" s="84" t="s">
        <v>36</v>
      </c>
      <c r="AJ15" s="77" t="s">
        <v>37</v>
      </c>
      <c r="AK15" s="77" t="s">
        <v>38</v>
      </c>
      <c r="AL15" s="77" t="s">
        <v>43</v>
      </c>
      <c r="AM15" s="77" t="s">
        <v>44</v>
      </c>
      <c r="AN15" s="76"/>
      <c r="AO15" s="76"/>
      <c r="AP15" s="76"/>
      <c r="AQ15" s="76"/>
      <c r="AR15" s="76"/>
      <c r="AS15" s="76"/>
      <c r="AT15" s="76"/>
      <c r="AU15" s="76"/>
      <c r="AV15" s="76"/>
      <c r="AW15" s="75"/>
      <c r="AX15" s="75"/>
      <c r="AY15" s="75"/>
      <c r="AZ15" s="75"/>
      <c r="BA15" s="75"/>
      <c r="BB15" s="75"/>
      <c r="BC15" s="75"/>
      <c r="BD15" s="75"/>
      <c r="BE15" s="75"/>
      <c r="BF15" s="75"/>
      <c r="BG15" s="75"/>
      <c r="BH15" s="75"/>
      <c r="BI15" s="75"/>
      <c r="BJ15" s="75"/>
      <c r="BK15" s="75"/>
      <c r="BL15" s="75"/>
      <c r="BM15" s="75"/>
    </row>
    <row r="16" spans="2:65"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7"/>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2:6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7"/>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2:65"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7"/>
      <c r="AG18" s="5"/>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2:65"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7"/>
      <c r="AG19" s="5"/>
      <c r="AH19" s="9"/>
      <c r="AI19" s="9"/>
      <c r="AJ19" s="9"/>
      <c r="AK19" s="9"/>
      <c r="AL19" s="9"/>
      <c r="AM19" s="9"/>
      <c r="AN19" s="9"/>
      <c r="AO19" s="9"/>
      <c r="AP19" s="9"/>
      <c r="AQ19" s="9"/>
      <c r="AR19" s="9"/>
      <c r="AS19" s="9"/>
      <c r="AT19" s="9"/>
      <c r="AU19" s="9"/>
      <c r="AV19" s="9"/>
      <c r="AW19" s="18"/>
      <c r="AX19" s="18"/>
      <c r="AY19" s="18"/>
      <c r="AZ19" s="18"/>
      <c r="BA19" s="18"/>
      <c r="BB19" s="18"/>
      <c r="BC19" s="18"/>
      <c r="BD19" s="18"/>
      <c r="BE19" s="18"/>
      <c r="BF19" s="18"/>
      <c r="BG19" s="18"/>
      <c r="BH19" s="18"/>
      <c r="BI19" s="18"/>
      <c r="BJ19" s="18"/>
      <c r="BK19" s="18"/>
      <c r="BL19" s="18"/>
      <c r="BM19" s="18"/>
    </row>
    <row r="20" spans="2:65"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7"/>
      <c r="AG20" s="5"/>
      <c r="AH20" s="9"/>
      <c r="AI20" s="9"/>
      <c r="AJ20" s="9"/>
      <c r="AK20" s="9"/>
      <c r="AL20" s="9"/>
      <c r="AM20" s="9"/>
      <c r="AN20" s="9"/>
      <c r="AO20" s="9"/>
      <c r="AP20" s="9"/>
      <c r="AQ20" s="9"/>
      <c r="AR20" s="9"/>
      <c r="AS20" s="9"/>
      <c r="AT20" s="9"/>
      <c r="AU20" s="9"/>
      <c r="AV20" s="9"/>
      <c r="AW20" s="18"/>
      <c r="AX20" s="18"/>
      <c r="AY20" s="18"/>
      <c r="AZ20" s="18"/>
      <c r="BA20" s="18"/>
      <c r="BB20" s="18"/>
      <c r="BC20" s="18"/>
      <c r="BD20" s="18"/>
      <c r="BE20" s="18"/>
      <c r="BF20" s="18"/>
      <c r="BG20" s="18"/>
      <c r="BH20" s="18"/>
      <c r="BI20" s="18"/>
      <c r="BJ20" s="18"/>
      <c r="BK20" s="18"/>
      <c r="BL20" s="18"/>
      <c r="BM20" s="18"/>
    </row>
    <row r="21" spans="2:48" ht="15" customHeight="1">
      <c r="B21" s="42"/>
      <c r="C21" s="43"/>
      <c r="D21" s="43"/>
      <c r="E21" s="9"/>
      <c r="F21" s="10"/>
      <c r="G21" s="43"/>
      <c r="H21" s="43"/>
      <c r="I21" s="43"/>
      <c r="J21" s="43"/>
      <c r="K21" s="43"/>
      <c r="L21" s="9"/>
      <c r="M21" s="10"/>
      <c r="N21" s="43"/>
      <c r="O21" s="43"/>
      <c r="P21" s="43"/>
      <c r="Q21" s="43"/>
      <c r="R21" s="43"/>
      <c r="S21" s="9"/>
      <c r="T21" s="10"/>
      <c r="U21" s="43"/>
      <c r="V21" s="43"/>
      <c r="W21" s="9"/>
      <c r="X21" s="10"/>
      <c r="Y21" s="9"/>
      <c r="Z21" s="10"/>
      <c r="AA21" s="43"/>
      <c r="AB21" s="43"/>
      <c r="AC21" s="43"/>
      <c r="AD21" s="43"/>
      <c r="AE21" s="43"/>
      <c r="AF21" s="47"/>
      <c r="AG21" s="5"/>
      <c r="AH21" s="9"/>
      <c r="AI21" s="9"/>
      <c r="AJ21" s="9"/>
      <c r="AK21" s="9"/>
      <c r="AL21" s="9"/>
      <c r="AM21" s="9"/>
      <c r="AN21" s="9"/>
      <c r="AO21" s="9"/>
      <c r="AP21" s="9"/>
      <c r="AQ21" s="9"/>
      <c r="AR21" s="9"/>
      <c r="AS21" s="9"/>
      <c r="AT21" s="9"/>
      <c r="AU21" s="9"/>
      <c r="AV21" s="9"/>
    </row>
    <row r="22" spans="2:48"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7"/>
      <c r="AG22" s="5"/>
      <c r="AH22" s="9"/>
      <c r="AI22" s="9"/>
      <c r="AJ22" s="9"/>
      <c r="AK22" s="9"/>
      <c r="AL22" s="9"/>
      <c r="AM22" s="9"/>
      <c r="AN22" s="9"/>
      <c r="AO22" s="9"/>
      <c r="AP22" s="9"/>
      <c r="AQ22" s="9"/>
      <c r="AR22" s="9"/>
      <c r="AS22" s="9"/>
      <c r="AT22" s="9"/>
      <c r="AU22" s="9"/>
      <c r="AV22" s="9"/>
    </row>
    <row r="23" spans="2:48"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7"/>
      <c r="AG23" s="5"/>
      <c r="AH23" s="9"/>
      <c r="AI23" s="9"/>
      <c r="AJ23" s="9"/>
      <c r="AK23" s="9"/>
      <c r="AL23" s="9"/>
      <c r="AM23" s="9"/>
      <c r="AN23" s="9"/>
      <c r="AO23" s="9"/>
      <c r="AP23" s="9"/>
      <c r="AQ23" s="9"/>
      <c r="AR23" s="9"/>
      <c r="AS23" s="9"/>
      <c r="AT23" s="9"/>
      <c r="AU23" s="9"/>
      <c r="AV23" s="9"/>
    </row>
    <row r="24" spans="2:35"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H24" s="1"/>
      <c r="AI24" s="1"/>
    </row>
    <row r="25" ht="15" customHeight="1"/>
    <row r="26" ht="15" customHeight="1">
      <c r="B26" s="10" t="s">
        <v>52</v>
      </c>
    </row>
    <row r="27" spans="2:35" s="32" customFormat="1" ht="45" customHeight="1">
      <c r="B27" s="245" t="s">
        <v>79</v>
      </c>
      <c r="C27" s="222" t="s">
        <v>80</v>
      </c>
      <c r="D27" s="231" t="s">
        <v>56</v>
      </c>
      <c r="E27" s="231" t="s">
        <v>57</v>
      </c>
      <c r="F27" s="231" t="s">
        <v>35</v>
      </c>
      <c r="G27" s="237" t="s">
        <v>81</v>
      </c>
      <c r="H27" s="238"/>
      <c r="I27" s="222" t="s">
        <v>101</v>
      </c>
      <c r="J27" s="223" t="s">
        <v>82</v>
      </c>
      <c r="K27" s="232" t="s">
        <v>13</v>
      </c>
      <c r="L27" s="232"/>
      <c r="M27" s="232"/>
      <c r="N27" s="224" t="s">
        <v>46</v>
      </c>
      <c r="O27" s="224"/>
      <c r="P27" s="224"/>
      <c r="Q27" s="223" t="s">
        <v>83</v>
      </c>
      <c r="R27" s="225" t="s">
        <v>106</v>
      </c>
      <c r="S27" s="226"/>
      <c r="T27" s="226"/>
      <c r="U27" s="226"/>
      <c r="V27" s="226"/>
      <c r="W27" s="227"/>
      <c r="X27" s="228" t="s">
        <v>84</v>
      </c>
      <c r="Y27" s="229"/>
      <c r="Z27" s="230"/>
      <c r="AA27" s="222" t="s">
        <v>105</v>
      </c>
      <c r="AB27" s="222"/>
      <c r="AC27" s="222"/>
      <c r="AD27" s="222"/>
      <c r="AE27" s="222"/>
      <c r="AF27" s="222"/>
      <c r="AG27" s="30"/>
      <c r="AH27" s="234"/>
      <c r="AI27" s="234"/>
    </row>
    <row r="28" spans="2:35" s="32" customFormat="1" ht="54.75" customHeight="1">
      <c r="B28" s="246"/>
      <c r="C28" s="236"/>
      <c r="D28" s="232"/>
      <c r="E28" s="232"/>
      <c r="F28" s="232"/>
      <c r="G28" s="196" t="s">
        <v>100</v>
      </c>
      <c r="H28" s="197" t="s">
        <v>45</v>
      </c>
      <c r="I28" s="236"/>
      <c r="J28" s="224"/>
      <c r="K28" s="54" t="s">
        <v>10</v>
      </c>
      <c r="L28" s="55" t="s">
        <v>11</v>
      </c>
      <c r="M28" s="58" t="s">
        <v>12</v>
      </c>
      <c r="N28" s="59" t="s">
        <v>10</v>
      </c>
      <c r="O28" s="56" t="s">
        <v>11</v>
      </c>
      <c r="P28" s="57" t="s">
        <v>12</v>
      </c>
      <c r="Q28" s="235"/>
      <c r="R28" s="59" t="s">
        <v>85</v>
      </c>
      <c r="S28" s="56" t="s">
        <v>86</v>
      </c>
      <c r="T28" s="56" t="s">
        <v>87</v>
      </c>
      <c r="U28" s="56" t="s">
        <v>88</v>
      </c>
      <c r="V28" s="57" t="s">
        <v>89</v>
      </c>
      <c r="W28" s="36" t="s">
        <v>48</v>
      </c>
      <c r="X28" s="196" t="s">
        <v>90</v>
      </c>
      <c r="Y28" s="197" t="s">
        <v>91</v>
      </c>
      <c r="Z28" s="198" t="s">
        <v>92</v>
      </c>
      <c r="AA28" s="59" t="s">
        <v>85</v>
      </c>
      <c r="AB28" s="56" t="s">
        <v>86</v>
      </c>
      <c r="AC28" s="56" t="s">
        <v>87</v>
      </c>
      <c r="AD28" s="56" t="s">
        <v>88</v>
      </c>
      <c r="AE28" s="57" t="s">
        <v>89</v>
      </c>
      <c r="AF28" s="36" t="s">
        <v>47</v>
      </c>
      <c r="AG28" s="31"/>
      <c r="AH28" s="31"/>
      <c r="AI28" s="31"/>
    </row>
    <row r="29" spans="2:35" s="32" customFormat="1" ht="13.5" customHeight="1">
      <c r="B29" s="233"/>
      <c r="C29" s="139"/>
      <c r="D29" s="60"/>
      <c r="E29" s="131">
        <f>IF(D29&lt;&gt;"","※未選択","")</f>
      </c>
      <c r="F29" s="60">
        <f>IF(D29&lt;&gt;"","※未選択","")</f>
      </c>
      <c r="G29" s="165">
        <f>IF(D29&lt;&gt;"","※未入力","")</f>
      </c>
      <c r="H29" s="61">
        <f>IF(D29&lt;&gt;"","※未選択","")</f>
      </c>
      <c r="I29" s="114">
        <f>IF(D29&lt;&gt;"","※未入力","")</f>
      </c>
      <c r="J29" s="174">
        <f>IF(D29&lt;&gt;"","※未入力","")</f>
      </c>
      <c r="K29" s="175">
        <f aca="true" t="shared" si="1" ref="K29:K35">IF(D29&lt;&gt;"","※未選択","")</f>
      </c>
      <c r="L29" s="176">
        <f aca="true" t="shared" si="2" ref="L29:L35">IF(D29&lt;&gt;"","※未選択","")</f>
      </c>
      <c r="M29" s="177">
        <f aca="true" t="shared" si="3" ref="M29:M35">IF(D29&lt;&gt;"","※未選択","")</f>
      </c>
      <c r="N29" s="175">
        <f aca="true" t="shared" si="4" ref="N29:N35">IF(D29&lt;&gt;"","※未選択","")</f>
      </c>
      <c r="O29" s="176">
        <f aca="true" t="shared" si="5" ref="O29:O35">IF(D29&lt;&gt;"","※未選択","")</f>
      </c>
      <c r="P29" s="177">
        <f aca="true" t="shared" si="6" ref="P29:P35">IF(D29&lt;&gt;"","※未選択","")</f>
      </c>
      <c r="Q29" s="62">
        <f>IF(OR(K29="",L29="",M29="",N29="",O29="",P29="",K29="※未選択",L29="※未選択",M29="※未選択",N29="※未選択",O29="※未選択",P29="※未選択"),"",DATE(N29,O29,P29)-DATE(K29,L29,M29))</f>
      </c>
      <c r="R29" s="118">
        <f>IF(D29&lt;&gt;"","※未入力","")</f>
      </c>
      <c r="S29" s="119">
        <f>IF(D29&lt;&gt;"","※未入力","")</f>
      </c>
      <c r="T29" s="119">
        <f>IF(D29&lt;&gt;"","※未入力","")</f>
      </c>
      <c r="U29" s="119">
        <f>IF(D29&lt;&gt;"","※未入力","")</f>
      </c>
      <c r="V29" s="120">
        <f>IF(D29&lt;&gt;"","※未入力","")</f>
      </c>
      <c r="W29" s="158">
        <f>IF(SUM(R29:V29)=0,"",ROUND(AVERAGE(R29:V29),1))</f>
      </c>
      <c r="X29" s="202">
        <f>IF(SUM(R29:V29)=0,"",IF(W29&gt;=I29,"○","×"))</f>
      </c>
      <c r="Y29" s="203">
        <f>IF(SUM(R29:V29)=0,"",IF(MIN(R29:V29)&gt;=0.85*I29,"○","×"))</f>
      </c>
      <c r="Z29" s="171">
        <f>IF(SUM(R29:V29)=0,"",IF(COUNTIF(X29:Y29,"○")=2,"合格","不合格"))</f>
      </c>
      <c r="AA29" s="118">
        <f>IF(D29&lt;&gt;"","※未入力","")</f>
      </c>
      <c r="AB29" s="119">
        <f>IF(D29&lt;&gt;"","※未入力","")</f>
      </c>
      <c r="AC29" s="119">
        <f>IF(D29&lt;&gt;"","※未入力","")</f>
      </c>
      <c r="AD29" s="119">
        <f>IF(D29&lt;&gt;"","※未入力","")</f>
      </c>
      <c r="AE29" s="120">
        <f>IF(D29&lt;&gt;"","※未入力","")</f>
      </c>
      <c r="AF29" s="158">
        <f>IF(SUM(AA29:AE29)=0,"",ROUND(AVERAGE(AA29:AE29),1))</f>
      </c>
      <c r="AG29" s="33"/>
      <c r="AH29" s="33"/>
      <c r="AI29" s="33"/>
    </row>
    <row r="30" spans="2:35" s="32" customFormat="1" ht="13.5" customHeight="1">
      <c r="B30" s="233"/>
      <c r="C30" s="140"/>
      <c r="D30" s="63"/>
      <c r="E30" s="132">
        <f aca="true" t="shared" si="7" ref="E30:E38">IF(D30&lt;&gt;"","※未選択","")</f>
      </c>
      <c r="F30" s="63">
        <f aca="true" t="shared" si="8" ref="F30:F38">IF(D30&lt;&gt;"","※未選択","")</f>
      </c>
      <c r="G30" s="166">
        <f aca="true" t="shared" si="9" ref="G30:G93">IF(D30&lt;&gt;"","※未入力","")</f>
      </c>
      <c r="H30" s="64">
        <f aca="true" t="shared" si="10" ref="H30:H38">IF(D30&lt;&gt;"","※未選択","")</f>
      </c>
      <c r="I30" s="115">
        <f aca="true" t="shared" si="11" ref="I30:I93">IF(D30&lt;&gt;"","※未入力","")</f>
      </c>
      <c r="J30" s="168">
        <f aca="true" t="shared" si="12" ref="J30:J93">IF(D30&lt;&gt;"","※未入力","")</f>
      </c>
      <c r="K30" s="65">
        <f t="shared" si="1"/>
      </c>
      <c r="L30" s="66">
        <f t="shared" si="2"/>
      </c>
      <c r="M30" s="67">
        <f t="shared" si="3"/>
      </c>
      <c r="N30" s="65">
        <f t="shared" si="4"/>
      </c>
      <c r="O30" s="66">
        <f t="shared" si="5"/>
      </c>
      <c r="P30" s="67">
        <f t="shared" si="6"/>
      </c>
      <c r="Q30" s="68">
        <f aca="true" t="shared" si="13" ref="Q30:Q38">IF(OR(K30="",L30="",M30="",N30="",O30="",P30="",K30="※未選択",L30="※未選択",M30="※未選択",N30="※未選択",O30="※未選択",P30="※未選択"),"",DATE(N30,O30,P30)-DATE(K30,L30,M30))</f>
      </c>
      <c r="R30" s="121">
        <f aca="true" t="shared" si="14" ref="R30:R93">IF(D30&lt;&gt;"","※未入力","")</f>
      </c>
      <c r="S30" s="122">
        <f aca="true" t="shared" si="15" ref="S30:S93">IF(D30&lt;&gt;"","※未入力","")</f>
      </c>
      <c r="T30" s="122">
        <f aca="true" t="shared" si="16" ref="T30:T93">IF(D30&lt;&gt;"","※未入力","")</f>
      </c>
      <c r="U30" s="122">
        <f aca="true" t="shared" si="17" ref="U30:U93">IF(D30&lt;&gt;"","※未入力","")</f>
      </c>
      <c r="V30" s="123">
        <f aca="true" t="shared" si="18" ref="V30:V93">IF(D30&lt;&gt;"","※未入力","")</f>
      </c>
      <c r="W30" s="159">
        <f aca="true" t="shared" si="19" ref="W30:W38">IF(SUM(R30:V30)=0,"",ROUND(AVERAGE(R30:V30),1))</f>
      </c>
      <c r="X30" s="204">
        <f aca="true" t="shared" si="20" ref="X30:X38">IF(SUM(R30:V30)=0,"",IF(W30&gt;=I30,"○","×"))</f>
      </c>
      <c r="Y30" s="205">
        <f aca="true" t="shared" si="21" ref="Y30:Y38">IF(SUM(R30:V30)=0,"",IF(MIN(R30:V30)&gt;=0.85*I30,"○","×"))</f>
      </c>
      <c r="Z30" s="172">
        <f aca="true" t="shared" si="22" ref="Z30:Z38">IF(SUM(R30:V30)=0,"",IF(COUNTIF(X30:Y30,"○")=2,"合格","不合格"))</f>
      </c>
      <c r="AA30" s="121">
        <f aca="true" t="shared" si="23" ref="AA30:AA38">IF(D30&lt;&gt;"","※未入力","")</f>
      </c>
      <c r="AB30" s="122">
        <f aca="true" t="shared" si="24" ref="AB30:AB38">IF(D30&lt;&gt;"","※未入力","")</f>
      </c>
      <c r="AC30" s="122">
        <f aca="true" t="shared" si="25" ref="AC30:AC38">IF(D30&lt;&gt;"","※未入力","")</f>
      </c>
      <c r="AD30" s="122">
        <f aca="true" t="shared" si="26" ref="AD30:AD38">IF(D30&lt;&gt;"","※未入力","")</f>
      </c>
      <c r="AE30" s="123">
        <f aca="true" t="shared" si="27" ref="AE30:AE38">IF(D30&lt;&gt;"","※未入力","")</f>
      </c>
      <c r="AF30" s="159">
        <f>IF(SUM(AA30:AE30)=0,"",ROUND(AVERAGE(AA30:AE30),1))</f>
      </c>
      <c r="AG30" s="33"/>
      <c r="AH30" s="33"/>
      <c r="AI30" s="33"/>
    </row>
    <row r="31" spans="2:35" s="32" customFormat="1" ht="13.5" customHeight="1">
      <c r="B31" s="233"/>
      <c r="C31" s="140"/>
      <c r="D31" s="63"/>
      <c r="E31" s="132">
        <f t="shared" si="7"/>
      </c>
      <c r="F31" s="63">
        <f t="shared" si="8"/>
      </c>
      <c r="G31" s="166">
        <f t="shared" si="9"/>
      </c>
      <c r="H31" s="64">
        <f t="shared" si="10"/>
      </c>
      <c r="I31" s="115">
        <f t="shared" si="11"/>
      </c>
      <c r="J31" s="168">
        <f t="shared" si="12"/>
      </c>
      <c r="K31" s="65">
        <f t="shared" si="1"/>
      </c>
      <c r="L31" s="66">
        <f t="shared" si="2"/>
      </c>
      <c r="M31" s="67">
        <f t="shared" si="3"/>
      </c>
      <c r="N31" s="65">
        <f t="shared" si="4"/>
      </c>
      <c r="O31" s="66">
        <f t="shared" si="5"/>
      </c>
      <c r="P31" s="67">
        <f t="shared" si="6"/>
      </c>
      <c r="Q31" s="68">
        <f t="shared" si="13"/>
      </c>
      <c r="R31" s="121">
        <f t="shared" si="14"/>
      </c>
      <c r="S31" s="122">
        <f t="shared" si="15"/>
      </c>
      <c r="T31" s="122">
        <f t="shared" si="16"/>
      </c>
      <c r="U31" s="122">
        <f t="shared" si="17"/>
      </c>
      <c r="V31" s="123">
        <f t="shared" si="18"/>
      </c>
      <c r="W31" s="159">
        <f t="shared" si="19"/>
      </c>
      <c r="X31" s="204">
        <f t="shared" si="20"/>
      </c>
      <c r="Y31" s="205">
        <f t="shared" si="21"/>
      </c>
      <c r="Z31" s="172">
        <f t="shared" si="22"/>
      </c>
      <c r="AA31" s="121">
        <f t="shared" si="23"/>
      </c>
      <c r="AB31" s="122">
        <f t="shared" si="24"/>
      </c>
      <c r="AC31" s="122">
        <f t="shared" si="25"/>
      </c>
      <c r="AD31" s="122">
        <f t="shared" si="26"/>
      </c>
      <c r="AE31" s="123">
        <f t="shared" si="27"/>
      </c>
      <c r="AF31" s="159">
        <f aca="true" t="shared" si="28" ref="AF31:AF38">IF(SUM(AA31:AE31)=0,"",ROUND(AVERAGE(AA31:AE31),1))</f>
      </c>
      <c r="AG31" s="33"/>
      <c r="AH31" s="33"/>
      <c r="AI31" s="33"/>
    </row>
    <row r="32" spans="2:35" s="32" customFormat="1" ht="13.5" customHeight="1">
      <c r="B32" s="233"/>
      <c r="C32" s="140"/>
      <c r="D32" s="63"/>
      <c r="E32" s="132">
        <f t="shared" si="7"/>
      </c>
      <c r="F32" s="63">
        <f t="shared" si="8"/>
      </c>
      <c r="G32" s="166">
        <f t="shared" si="9"/>
      </c>
      <c r="H32" s="64">
        <f t="shared" si="10"/>
      </c>
      <c r="I32" s="115">
        <f t="shared" si="11"/>
      </c>
      <c r="J32" s="168">
        <f t="shared" si="12"/>
      </c>
      <c r="K32" s="65">
        <f t="shared" si="1"/>
      </c>
      <c r="L32" s="66">
        <f t="shared" si="2"/>
      </c>
      <c r="M32" s="67">
        <f t="shared" si="3"/>
      </c>
      <c r="N32" s="65">
        <f t="shared" si="4"/>
      </c>
      <c r="O32" s="66">
        <f t="shared" si="5"/>
      </c>
      <c r="P32" s="67">
        <f t="shared" si="6"/>
      </c>
      <c r="Q32" s="68">
        <f t="shared" si="13"/>
      </c>
      <c r="R32" s="121">
        <f t="shared" si="14"/>
      </c>
      <c r="S32" s="122">
        <f t="shared" si="15"/>
      </c>
      <c r="T32" s="122">
        <f t="shared" si="16"/>
      </c>
      <c r="U32" s="122">
        <f t="shared" si="17"/>
      </c>
      <c r="V32" s="123">
        <f t="shared" si="18"/>
      </c>
      <c r="W32" s="159">
        <f t="shared" si="19"/>
      </c>
      <c r="X32" s="204">
        <f t="shared" si="20"/>
      </c>
      <c r="Y32" s="205">
        <f t="shared" si="21"/>
      </c>
      <c r="Z32" s="172">
        <f t="shared" si="22"/>
      </c>
      <c r="AA32" s="121">
        <f t="shared" si="23"/>
      </c>
      <c r="AB32" s="122">
        <f t="shared" si="24"/>
      </c>
      <c r="AC32" s="122">
        <f t="shared" si="25"/>
      </c>
      <c r="AD32" s="122">
        <f t="shared" si="26"/>
      </c>
      <c r="AE32" s="123">
        <f t="shared" si="27"/>
      </c>
      <c r="AF32" s="159">
        <f t="shared" si="28"/>
      </c>
      <c r="AG32" s="33"/>
      <c r="AH32" s="33"/>
      <c r="AI32" s="33"/>
    </row>
    <row r="33" spans="2:35" s="32" customFormat="1" ht="13.5" customHeight="1">
      <c r="B33" s="233"/>
      <c r="C33" s="140"/>
      <c r="D33" s="63"/>
      <c r="E33" s="132">
        <f t="shared" si="7"/>
      </c>
      <c r="F33" s="63">
        <f t="shared" si="8"/>
      </c>
      <c r="G33" s="166">
        <f t="shared" si="9"/>
      </c>
      <c r="H33" s="64">
        <f t="shared" si="10"/>
      </c>
      <c r="I33" s="115">
        <f t="shared" si="11"/>
      </c>
      <c r="J33" s="168">
        <f t="shared" si="12"/>
      </c>
      <c r="K33" s="65">
        <f t="shared" si="1"/>
      </c>
      <c r="L33" s="66">
        <f t="shared" si="2"/>
      </c>
      <c r="M33" s="67">
        <f t="shared" si="3"/>
      </c>
      <c r="N33" s="65">
        <f t="shared" si="4"/>
      </c>
      <c r="O33" s="66">
        <f t="shared" si="5"/>
      </c>
      <c r="P33" s="67">
        <f t="shared" si="6"/>
      </c>
      <c r="Q33" s="68">
        <f t="shared" si="13"/>
      </c>
      <c r="R33" s="121">
        <f t="shared" si="14"/>
      </c>
      <c r="S33" s="122">
        <f t="shared" si="15"/>
      </c>
      <c r="T33" s="122">
        <f t="shared" si="16"/>
      </c>
      <c r="U33" s="122">
        <f t="shared" si="17"/>
      </c>
      <c r="V33" s="123">
        <f t="shared" si="18"/>
      </c>
      <c r="W33" s="159">
        <f t="shared" si="19"/>
      </c>
      <c r="X33" s="204">
        <f t="shared" si="20"/>
      </c>
      <c r="Y33" s="205">
        <f t="shared" si="21"/>
      </c>
      <c r="Z33" s="172">
        <f t="shared" si="22"/>
      </c>
      <c r="AA33" s="121">
        <f t="shared" si="23"/>
      </c>
      <c r="AB33" s="122">
        <f t="shared" si="24"/>
      </c>
      <c r="AC33" s="122">
        <f t="shared" si="25"/>
      </c>
      <c r="AD33" s="122">
        <f t="shared" si="26"/>
      </c>
      <c r="AE33" s="123">
        <f t="shared" si="27"/>
      </c>
      <c r="AF33" s="159">
        <f t="shared" si="28"/>
      </c>
      <c r="AG33" s="33"/>
      <c r="AH33" s="33"/>
      <c r="AI33" s="33"/>
    </row>
    <row r="34" spans="2:35" s="32" customFormat="1" ht="13.5" customHeight="1">
      <c r="B34" s="233"/>
      <c r="C34" s="140"/>
      <c r="D34" s="63"/>
      <c r="E34" s="132">
        <f t="shared" si="7"/>
      </c>
      <c r="F34" s="63">
        <f t="shared" si="8"/>
      </c>
      <c r="G34" s="166">
        <f t="shared" si="9"/>
      </c>
      <c r="H34" s="64">
        <f t="shared" si="10"/>
      </c>
      <c r="I34" s="115">
        <f t="shared" si="11"/>
      </c>
      <c r="J34" s="168">
        <f t="shared" si="12"/>
      </c>
      <c r="K34" s="65">
        <f t="shared" si="1"/>
      </c>
      <c r="L34" s="66">
        <f t="shared" si="2"/>
      </c>
      <c r="M34" s="67">
        <f t="shared" si="3"/>
      </c>
      <c r="N34" s="65">
        <f t="shared" si="4"/>
      </c>
      <c r="O34" s="66">
        <f t="shared" si="5"/>
      </c>
      <c r="P34" s="67">
        <f t="shared" si="6"/>
      </c>
      <c r="Q34" s="68">
        <f t="shared" si="13"/>
      </c>
      <c r="R34" s="121">
        <f t="shared" si="14"/>
      </c>
      <c r="S34" s="122">
        <f t="shared" si="15"/>
      </c>
      <c r="T34" s="122">
        <f t="shared" si="16"/>
      </c>
      <c r="U34" s="122">
        <f t="shared" si="17"/>
      </c>
      <c r="V34" s="123">
        <f t="shared" si="18"/>
      </c>
      <c r="W34" s="159">
        <f t="shared" si="19"/>
      </c>
      <c r="X34" s="204">
        <f t="shared" si="20"/>
      </c>
      <c r="Y34" s="205">
        <f t="shared" si="21"/>
      </c>
      <c r="Z34" s="172">
        <f t="shared" si="22"/>
      </c>
      <c r="AA34" s="121">
        <f t="shared" si="23"/>
      </c>
      <c r="AB34" s="122">
        <f t="shared" si="24"/>
      </c>
      <c r="AC34" s="122">
        <f t="shared" si="25"/>
      </c>
      <c r="AD34" s="122">
        <f t="shared" si="26"/>
      </c>
      <c r="AE34" s="123">
        <f t="shared" si="27"/>
      </c>
      <c r="AF34" s="159">
        <f t="shared" si="28"/>
      </c>
      <c r="AG34" s="33"/>
      <c r="AH34" s="33"/>
      <c r="AI34" s="33"/>
    </row>
    <row r="35" spans="2:35" s="32" customFormat="1" ht="13.5" customHeight="1">
      <c r="B35" s="233"/>
      <c r="C35" s="140"/>
      <c r="D35" s="63"/>
      <c r="E35" s="132">
        <f t="shared" si="7"/>
      </c>
      <c r="F35" s="63">
        <f t="shared" si="8"/>
      </c>
      <c r="G35" s="166">
        <f t="shared" si="9"/>
      </c>
      <c r="H35" s="64">
        <f t="shared" si="10"/>
      </c>
      <c r="I35" s="115">
        <f t="shared" si="11"/>
      </c>
      <c r="J35" s="168">
        <f t="shared" si="12"/>
      </c>
      <c r="K35" s="65">
        <f t="shared" si="1"/>
      </c>
      <c r="L35" s="66">
        <f t="shared" si="2"/>
      </c>
      <c r="M35" s="67">
        <f t="shared" si="3"/>
      </c>
      <c r="N35" s="65">
        <f t="shared" si="4"/>
      </c>
      <c r="O35" s="66">
        <f t="shared" si="5"/>
      </c>
      <c r="P35" s="67">
        <f t="shared" si="6"/>
      </c>
      <c r="Q35" s="68">
        <f t="shared" si="13"/>
      </c>
      <c r="R35" s="121">
        <f t="shared" si="14"/>
      </c>
      <c r="S35" s="122">
        <f t="shared" si="15"/>
      </c>
      <c r="T35" s="122">
        <f t="shared" si="16"/>
      </c>
      <c r="U35" s="122">
        <f t="shared" si="17"/>
      </c>
      <c r="V35" s="123">
        <f t="shared" si="18"/>
      </c>
      <c r="W35" s="159">
        <f t="shared" si="19"/>
      </c>
      <c r="X35" s="204">
        <f t="shared" si="20"/>
      </c>
      <c r="Y35" s="205">
        <f t="shared" si="21"/>
      </c>
      <c r="Z35" s="172">
        <f t="shared" si="22"/>
      </c>
      <c r="AA35" s="121">
        <f t="shared" si="23"/>
      </c>
      <c r="AB35" s="122">
        <f t="shared" si="24"/>
      </c>
      <c r="AC35" s="122">
        <f t="shared" si="25"/>
      </c>
      <c r="AD35" s="122">
        <f t="shared" si="26"/>
      </c>
      <c r="AE35" s="123">
        <f t="shared" si="27"/>
      </c>
      <c r="AF35" s="159">
        <f t="shared" si="28"/>
      </c>
      <c r="AG35" s="33"/>
      <c r="AH35" s="33"/>
      <c r="AI35" s="33"/>
    </row>
    <row r="36" spans="2:35" s="32" customFormat="1" ht="13.5" customHeight="1">
      <c r="B36" s="233"/>
      <c r="C36" s="140"/>
      <c r="D36" s="63"/>
      <c r="E36" s="132">
        <f t="shared" si="7"/>
      </c>
      <c r="F36" s="63">
        <f t="shared" si="8"/>
      </c>
      <c r="G36" s="166">
        <f t="shared" si="9"/>
      </c>
      <c r="H36" s="64">
        <f t="shared" si="10"/>
      </c>
      <c r="I36" s="115">
        <f t="shared" si="11"/>
      </c>
      <c r="J36" s="168">
        <f t="shared" si="12"/>
      </c>
      <c r="K36" s="65">
        <f>IF(D36&lt;&gt;"","※未選択","")</f>
      </c>
      <c r="L36" s="66">
        <f>IF(D36&lt;&gt;"","※未選択","")</f>
      </c>
      <c r="M36" s="67">
        <f>IF(D36&lt;&gt;"","※未選択","")</f>
      </c>
      <c r="N36" s="65">
        <f>IF(D36&lt;&gt;"","※未選択","")</f>
      </c>
      <c r="O36" s="66">
        <f>IF(D36&lt;&gt;"","※未選択","")</f>
      </c>
      <c r="P36" s="67">
        <f>IF(D36&lt;&gt;"","※未選択","")</f>
      </c>
      <c r="Q36" s="68">
        <f t="shared" si="13"/>
      </c>
      <c r="R36" s="121">
        <f t="shared" si="14"/>
      </c>
      <c r="S36" s="122">
        <f t="shared" si="15"/>
      </c>
      <c r="T36" s="122">
        <f t="shared" si="16"/>
      </c>
      <c r="U36" s="122">
        <f t="shared" si="17"/>
      </c>
      <c r="V36" s="123">
        <f t="shared" si="18"/>
      </c>
      <c r="W36" s="159">
        <f t="shared" si="19"/>
      </c>
      <c r="X36" s="204">
        <f t="shared" si="20"/>
      </c>
      <c r="Y36" s="205">
        <f t="shared" si="21"/>
      </c>
      <c r="Z36" s="172">
        <f t="shared" si="22"/>
      </c>
      <c r="AA36" s="121">
        <f t="shared" si="23"/>
      </c>
      <c r="AB36" s="122">
        <f t="shared" si="24"/>
      </c>
      <c r="AC36" s="122">
        <f t="shared" si="25"/>
      </c>
      <c r="AD36" s="122">
        <f t="shared" si="26"/>
      </c>
      <c r="AE36" s="123">
        <f t="shared" si="27"/>
      </c>
      <c r="AF36" s="159">
        <f t="shared" si="28"/>
      </c>
      <c r="AG36" s="33"/>
      <c r="AH36" s="33"/>
      <c r="AI36" s="33"/>
    </row>
    <row r="37" spans="2:35" s="32" customFormat="1" ht="13.5" customHeight="1">
      <c r="B37" s="233"/>
      <c r="C37" s="140"/>
      <c r="D37" s="63"/>
      <c r="E37" s="132">
        <f t="shared" si="7"/>
      </c>
      <c r="F37" s="63">
        <f t="shared" si="8"/>
      </c>
      <c r="G37" s="166">
        <f t="shared" si="9"/>
      </c>
      <c r="H37" s="64">
        <f t="shared" si="10"/>
      </c>
      <c r="I37" s="115">
        <f t="shared" si="11"/>
      </c>
      <c r="J37" s="168">
        <f t="shared" si="12"/>
      </c>
      <c r="K37" s="65">
        <f>IF(D37&lt;&gt;"","※未選択","")</f>
      </c>
      <c r="L37" s="66">
        <f>IF(D37&lt;&gt;"","※未選択","")</f>
      </c>
      <c r="M37" s="67">
        <f>IF(D37&lt;&gt;"","※未選択","")</f>
      </c>
      <c r="N37" s="65">
        <f>IF(D37&lt;&gt;"","※未選択","")</f>
      </c>
      <c r="O37" s="66">
        <f>IF(D37&lt;&gt;"","※未選択","")</f>
      </c>
      <c r="P37" s="67">
        <f>IF(D37&lt;&gt;"","※未選択","")</f>
      </c>
      <c r="Q37" s="68">
        <f t="shared" si="13"/>
      </c>
      <c r="R37" s="121">
        <f t="shared" si="14"/>
      </c>
      <c r="S37" s="122">
        <f t="shared" si="15"/>
      </c>
      <c r="T37" s="122">
        <f t="shared" si="16"/>
      </c>
      <c r="U37" s="122">
        <f t="shared" si="17"/>
      </c>
      <c r="V37" s="123">
        <f t="shared" si="18"/>
      </c>
      <c r="W37" s="159">
        <f t="shared" si="19"/>
      </c>
      <c r="X37" s="204">
        <f t="shared" si="20"/>
      </c>
      <c r="Y37" s="205">
        <f t="shared" si="21"/>
      </c>
      <c r="Z37" s="172">
        <f t="shared" si="22"/>
      </c>
      <c r="AA37" s="121">
        <f t="shared" si="23"/>
      </c>
      <c r="AB37" s="122">
        <f t="shared" si="24"/>
      </c>
      <c r="AC37" s="122">
        <f t="shared" si="25"/>
      </c>
      <c r="AD37" s="122">
        <f t="shared" si="26"/>
      </c>
      <c r="AE37" s="123">
        <f t="shared" si="27"/>
      </c>
      <c r="AF37" s="159">
        <f t="shared" si="28"/>
      </c>
      <c r="AG37" s="33"/>
      <c r="AH37" s="33"/>
      <c r="AI37" s="33"/>
    </row>
    <row r="38" spans="2:35" s="32" customFormat="1" ht="13.5" customHeight="1">
      <c r="B38" s="233"/>
      <c r="C38" s="141"/>
      <c r="D38" s="69"/>
      <c r="E38" s="133">
        <f t="shared" si="7"/>
      </c>
      <c r="F38" s="69">
        <f t="shared" si="8"/>
      </c>
      <c r="G38" s="167">
        <f t="shared" si="9"/>
      </c>
      <c r="H38" s="70">
        <f t="shared" si="10"/>
      </c>
      <c r="I38" s="116">
        <f t="shared" si="11"/>
      </c>
      <c r="J38" s="169">
        <f t="shared" si="12"/>
      </c>
      <c r="K38" s="71">
        <f>IF(D38&lt;&gt;"","※未選択","")</f>
      </c>
      <c r="L38" s="72">
        <f>IF(D38&lt;&gt;"","※未選択","")</f>
      </c>
      <c r="M38" s="73">
        <f>IF(D38&lt;&gt;"","※未選択","")</f>
      </c>
      <c r="N38" s="71">
        <f>IF(D38&lt;&gt;"","※未選択","")</f>
      </c>
      <c r="O38" s="72">
        <f>IF(D38&lt;&gt;"","※未選択","")</f>
      </c>
      <c r="P38" s="73">
        <f>IF(D38&lt;&gt;"","※未選択","")</f>
      </c>
      <c r="Q38" s="74">
        <f t="shared" si="13"/>
      </c>
      <c r="R38" s="124">
        <f t="shared" si="14"/>
      </c>
      <c r="S38" s="125">
        <f t="shared" si="15"/>
      </c>
      <c r="T38" s="125">
        <f t="shared" si="16"/>
      </c>
      <c r="U38" s="125">
        <f t="shared" si="17"/>
      </c>
      <c r="V38" s="126">
        <f t="shared" si="18"/>
      </c>
      <c r="W38" s="160">
        <f t="shared" si="19"/>
      </c>
      <c r="X38" s="206">
        <f t="shared" si="20"/>
      </c>
      <c r="Y38" s="207">
        <f t="shared" si="21"/>
      </c>
      <c r="Z38" s="173">
        <f t="shared" si="22"/>
      </c>
      <c r="AA38" s="124">
        <f t="shared" si="23"/>
      </c>
      <c r="AB38" s="125">
        <f t="shared" si="24"/>
      </c>
      <c r="AC38" s="125">
        <f t="shared" si="25"/>
      </c>
      <c r="AD38" s="125">
        <f t="shared" si="26"/>
      </c>
      <c r="AE38" s="126">
        <f t="shared" si="27"/>
      </c>
      <c r="AF38" s="160">
        <f t="shared" si="28"/>
      </c>
      <c r="AG38" s="33"/>
      <c r="AH38" s="33"/>
      <c r="AI38" s="33"/>
    </row>
    <row r="39" spans="2:32" ht="13.5" customHeight="1">
      <c r="B39" s="135"/>
      <c r="C39" s="34"/>
      <c r="D39" s="34"/>
      <c r="E39" s="134"/>
      <c r="F39" s="34"/>
      <c r="G39" s="34"/>
      <c r="H39" s="34"/>
      <c r="I39" s="117"/>
      <c r="J39" s="170"/>
      <c r="K39" s="34"/>
      <c r="L39" s="34"/>
      <c r="M39" s="34"/>
      <c r="N39" s="34"/>
      <c r="O39" s="34"/>
      <c r="P39" s="34"/>
      <c r="Q39" s="34"/>
      <c r="R39" s="113"/>
      <c r="S39" s="113"/>
      <c r="T39" s="113"/>
      <c r="U39" s="113"/>
      <c r="V39" s="113"/>
      <c r="W39" s="34"/>
      <c r="X39" s="34"/>
      <c r="Y39" s="34"/>
      <c r="Z39" s="34"/>
      <c r="AA39" s="113"/>
      <c r="AB39" s="113"/>
      <c r="AC39" s="113"/>
      <c r="AD39" s="113"/>
      <c r="AE39" s="113"/>
      <c r="AF39" s="34"/>
    </row>
    <row r="40" spans="2:35" s="32" customFormat="1" ht="13.5" customHeight="1">
      <c r="B40" s="233"/>
      <c r="C40" s="139"/>
      <c r="D40" s="60"/>
      <c r="E40" s="131">
        <f>IF(D40&lt;&gt;"","※未選択","")</f>
      </c>
      <c r="F40" s="60">
        <f>IF(D40&lt;&gt;"","※未選択","")</f>
      </c>
      <c r="G40" s="165">
        <f t="shared" si="9"/>
      </c>
      <c r="H40" s="61">
        <f>IF(D40&lt;&gt;"","※未選択","")</f>
      </c>
      <c r="I40" s="114">
        <f t="shared" si="11"/>
      </c>
      <c r="J40" s="174">
        <f t="shared" si="12"/>
      </c>
      <c r="K40" s="175">
        <f aca="true" t="shared" si="29" ref="K40:K46">IF(D40&lt;&gt;"","※未選択","")</f>
      </c>
      <c r="L40" s="176">
        <f aca="true" t="shared" si="30" ref="L40:L46">IF(D40&lt;&gt;"","※未選択","")</f>
      </c>
      <c r="M40" s="177">
        <f aca="true" t="shared" si="31" ref="M40:M46">IF(D40&lt;&gt;"","※未選択","")</f>
      </c>
      <c r="N40" s="175">
        <f aca="true" t="shared" si="32" ref="N40:N46">IF(D40&lt;&gt;"","※未選択","")</f>
      </c>
      <c r="O40" s="176">
        <f aca="true" t="shared" si="33" ref="O40:O46">IF(D40&lt;&gt;"","※未選択","")</f>
      </c>
      <c r="P40" s="177">
        <f aca="true" t="shared" si="34" ref="P40:P46">IF(D40&lt;&gt;"","※未選択","")</f>
      </c>
      <c r="Q40" s="62">
        <f>IF(OR(K40="",L40="",M40="",N40="",O40="",P40="",K40="※未選択",L40="※未選択",M40="※未選択",N40="※未選択",O40="※未選択",P40="※未選択"),"",DATE(N40,O40,P40)-DATE(K40,L40,M40))</f>
      </c>
      <c r="R40" s="118">
        <f t="shared" si="14"/>
      </c>
      <c r="S40" s="119">
        <f t="shared" si="15"/>
      </c>
      <c r="T40" s="119">
        <f t="shared" si="16"/>
      </c>
      <c r="U40" s="119">
        <f t="shared" si="17"/>
      </c>
      <c r="V40" s="120">
        <f t="shared" si="18"/>
      </c>
      <c r="W40" s="158">
        <f aca="true" t="shared" si="35" ref="W40:W49">IF(SUM(R40:V40)=0,"",ROUND(AVERAGE(R40:V40),1))</f>
      </c>
      <c r="X40" s="202">
        <f aca="true" t="shared" si="36" ref="X40:X49">IF(SUM(R40:V40)=0,"",IF(W40&gt;=I40,"○","×"))</f>
      </c>
      <c r="Y40" s="203">
        <f aca="true" t="shared" si="37" ref="Y40:Y49">IF(SUM(R40:V40)=0,"",IF(MIN(R40:V40)&gt;=0.85*I40,"○","×"))</f>
      </c>
      <c r="Z40" s="171">
        <f aca="true" t="shared" si="38" ref="Z40:Z49">IF(SUM(R40:V40)=0,"",IF(COUNTIF(X40:Y40,"○")=2,"合格","不合格"))</f>
      </c>
      <c r="AA40" s="118">
        <f>IF(D40&lt;&gt;"","※未入力","")</f>
      </c>
      <c r="AB40" s="119">
        <f>IF(D40&lt;&gt;"","※未入力","")</f>
      </c>
      <c r="AC40" s="119">
        <f>IF(D40&lt;&gt;"","※未入力","")</f>
      </c>
      <c r="AD40" s="119">
        <f>IF(D40&lt;&gt;"","※未入力","")</f>
      </c>
      <c r="AE40" s="120">
        <f>IF(D40&lt;&gt;"","※未入力","")</f>
      </c>
      <c r="AF40" s="158">
        <f>IF(SUM(AA40:AE40)=0,"",ROUND(AVERAGE(AA40:AE40),1))</f>
      </c>
      <c r="AG40" s="33"/>
      <c r="AH40" s="33"/>
      <c r="AI40" s="33"/>
    </row>
    <row r="41" spans="2:35" s="32" customFormat="1" ht="13.5" customHeight="1">
      <c r="B41" s="233"/>
      <c r="C41" s="140"/>
      <c r="D41" s="63"/>
      <c r="E41" s="132">
        <f aca="true" t="shared" si="39" ref="E41:E49">IF(D41&lt;&gt;"","※未選択","")</f>
      </c>
      <c r="F41" s="63">
        <f aca="true" t="shared" si="40" ref="F41:F49">IF(D41&lt;&gt;"","※未選択","")</f>
      </c>
      <c r="G41" s="166">
        <f t="shared" si="9"/>
      </c>
      <c r="H41" s="64">
        <f aca="true" t="shared" si="41" ref="H41:H49">IF(D41&lt;&gt;"","※未選択","")</f>
      </c>
      <c r="I41" s="115">
        <f t="shared" si="11"/>
      </c>
      <c r="J41" s="168">
        <f t="shared" si="12"/>
      </c>
      <c r="K41" s="65">
        <f t="shared" si="29"/>
      </c>
      <c r="L41" s="66">
        <f t="shared" si="30"/>
      </c>
      <c r="M41" s="67">
        <f t="shared" si="31"/>
      </c>
      <c r="N41" s="65">
        <f t="shared" si="32"/>
      </c>
      <c r="O41" s="66">
        <f t="shared" si="33"/>
      </c>
      <c r="P41" s="67">
        <f t="shared" si="34"/>
      </c>
      <c r="Q41" s="68">
        <f aca="true" t="shared" si="42" ref="Q41:Q49">IF(OR(K41="",L41="",M41="",N41="",O41="",P41="",K41="※未選択",L41="※未選択",M41="※未選択",N41="※未選択",O41="※未選択",P41="※未選択"),"",DATE(N41,O41,P41)-DATE(K41,L41,M41))</f>
      </c>
      <c r="R41" s="121">
        <f t="shared" si="14"/>
      </c>
      <c r="S41" s="122">
        <f t="shared" si="15"/>
      </c>
      <c r="T41" s="122">
        <f t="shared" si="16"/>
      </c>
      <c r="U41" s="122">
        <f t="shared" si="17"/>
      </c>
      <c r="V41" s="123">
        <f t="shared" si="18"/>
      </c>
      <c r="W41" s="159">
        <f t="shared" si="35"/>
      </c>
      <c r="X41" s="204">
        <f t="shared" si="36"/>
      </c>
      <c r="Y41" s="205">
        <f t="shared" si="37"/>
      </c>
      <c r="Z41" s="172">
        <f t="shared" si="38"/>
      </c>
      <c r="AA41" s="121">
        <f aca="true" t="shared" si="43" ref="AA41:AA49">IF(D41&lt;&gt;"","※未入力","")</f>
      </c>
      <c r="AB41" s="122">
        <f aca="true" t="shared" si="44" ref="AB41:AB49">IF(D41&lt;&gt;"","※未入力","")</f>
      </c>
      <c r="AC41" s="122">
        <f aca="true" t="shared" si="45" ref="AC41:AC49">IF(D41&lt;&gt;"","※未入力","")</f>
      </c>
      <c r="AD41" s="122">
        <f aca="true" t="shared" si="46" ref="AD41:AD49">IF(D41&lt;&gt;"","※未入力","")</f>
      </c>
      <c r="AE41" s="123">
        <f aca="true" t="shared" si="47" ref="AE41:AE49">IF(D41&lt;&gt;"","※未入力","")</f>
      </c>
      <c r="AF41" s="159">
        <f>IF(SUM(AA41:AE41)=0,"",ROUND(AVERAGE(AA41:AE41),1))</f>
      </c>
      <c r="AG41" s="33"/>
      <c r="AH41" s="33"/>
      <c r="AI41" s="33"/>
    </row>
    <row r="42" spans="2:35" s="32" customFormat="1" ht="13.5" customHeight="1">
      <c r="B42" s="233"/>
      <c r="C42" s="140"/>
      <c r="D42" s="63"/>
      <c r="E42" s="132">
        <f t="shared" si="39"/>
      </c>
      <c r="F42" s="63">
        <f t="shared" si="40"/>
      </c>
      <c r="G42" s="166">
        <f t="shared" si="9"/>
      </c>
      <c r="H42" s="64">
        <f t="shared" si="41"/>
      </c>
      <c r="I42" s="115">
        <f t="shared" si="11"/>
      </c>
      <c r="J42" s="168">
        <f t="shared" si="12"/>
      </c>
      <c r="K42" s="65">
        <f t="shared" si="29"/>
      </c>
      <c r="L42" s="66">
        <f t="shared" si="30"/>
      </c>
      <c r="M42" s="67">
        <f t="shared" si="31"/>
      </c>
      <c r="N42" s="65">
        <f t="shared" si="32"/>
      </c>
      <c r="O42" s="66">
        <f t="shared" si="33"/>
      </c>
      <c r="P42" s="67">
        <f t="shared" si="34"/>
      </c>
      <c r="Q42" s="68">
        <f t="shared" si="42"/>
      </c>
      <c r="R42" s="121">
        <f t="shared" si="14"/>
      </c>
      <c r="S42" s="122">
        <f t="shared" si="15"/>
      </c>
      <c r="T42" s="122">
        <f t="shared" si="16"/>
      </c>
      <c r="U42" s="122">
        <f t="shared" si="17"/>
      </c>
      <c r="V42" s="123">
        <f t="shared" si="18"/>
      </c>
      <c r="W42" s="159">
        <f t="shared" si="35"/>
      </c>
      <c r="X42" s="204">
        <f t="shared" si="36"/>
      </c>
      <c r="Y42" s="205">
        <f t="shared" si="37"/>
      </c>
      <c r="Z42" s="172">
        <f t="shared" si="38"/>
      </c>
      <c r="AA42" s="121">
        <f t="shared" si="43"/>
      </c>
      <c r="AB42" s="122">
        <f t="shared" si="44"/>
      </c>
      <c r="AC42" s="122">
        <f t="shared" si="45"/>
      </c>
      <c r="AD42" s="122">
        <f t="shared" si="46"/>
      </c>
      <c r="AE42" s="123">
        <f t="shared" si="47"/>
      </c>
      <c r="AF42" s="159">
        <f aca="true" t="shared" si="48" ref="AF42:AF49">IF(SUM(AA42:AE42)=0,"",ROUND(AVERAGE(AA42:AE42),1))</f>
      </c>
      <c r="AG42" s="33"/>
      <c r="AH42" s="33"/>
      <c r="AI42" s="33"/>
    </row>
    <row r="43" spans="2:35" s="32" customFormat="1" ht="13.5" customHeight="1">
      <c r="B43" s="233"/>
      <c r="C43" s="140"/>
      <c r="D43" s="63"/>
      <c r="E43" s="132">
        <f t="shared" si="39"/>
      </c>
      <c r="F43" s="63">
        <f t="shared" si="40"/>
      </c>
      <c r="G43" s="166">
        <f t="shared" si="9"/>
      </c>
      <c r="H43" s="64">
        <f t="shared" si="41"/>
      </c>
      <c r="I43" s="115">
        <f t="shared" si="11"/>
      </c>
      <c r="J43" s="168">
        <f t="shared" si="12"/>
      </c>
      <c r="K43" s="65">
        <f t="shared" si="29"/>
      </c>
      <c r="L43" s="66">
        <f t="shared" si="30"/>
      </c>
      <c r="M43" s="67">
        <f t="shared" si="31"/>
      </c>
      <c r="N43" s="65">
        <f t="shared" si="32"/>
      </c>
      <c r="O43" s="66">
        <f t="shared" si="33"/>
      </c>
      <c r="P43" s="67">
        <f t="shared" si="34"/>
      </c>
      <c r="Q43" s="68">
        <f t="shared" si="42"/>
      </c>
      <c r="R43" s="121">
        <f t="shared" si="14"/>
      </c>
      <c r="S43" s="122">
        <f t="shared" si="15"/>
      </c>
      <c r="T43" s="122">
        <f t="shared" si="16"/>
      </c>
      <c r="U43" s="122">
        <f t="shared" si="17"/>
      </c>
      <c r="V43" s="123">
        <f t="shared" si="18"/>
      </c>
      <c r="W43" s="159">
        <f t="shared" si="35"/>
      </c>
      <c r="X43" s="204">
        <f t="shared" si="36"/>
      </c>
      <c r="Y43" s="205">
        <f t="shared" si="37"/>
      </c>
      <c r="Z43" s="172">
        <f t="shared" si="38"/>
      </c>
      <c r="AA43" s="121">
        <f t="shared" si="43"/>
      </c>
      <c r="AB43" s="122">
        <f t="shared" si="44"/>
      </c>
      <c r="AC43" s="122">
        <f t="shared" si="45"/>
      </c>
      <c r="AD43" s="122">
        <f t="shared" si="46"/>
      </c>
      <c r="AE43" s="123">
        <f t="shared" si="47"/>
      </c>
      <c r="AF43" s="159">
        <f t="shared" si="48"/>
      </c>
      <c r="AG43" s="33"/>
      <c r="AH43" s="33"/>
      <c r="AI43" s="33"/>
    </row>
    <row r="44" spans="2:35" s="32" customFormat="1" ht="13.5" customHeight="1">
      <c r="B44" s="233"/>
      <c r="C44" s="140"/>
      <c r="D44" s="63"/>
      <c r="E44" s="132">
        <f t="shared" si="39"/>
      </c>
      <c r="F44" s="63">
        <f t="shared" si="40"/>
      </c>
      <c r="G44" s="166">
        <f t="shared" si="9"/>
      </c>
      <c r="H44" s="64">
        <f t="shared" si="41"/>
      </c>
      <c r="I44" s="115">
        <f t="shared" si="11"/>
      </c>
      <c r="J44" s="168">
        <f t="shared" si="12"/>
      </c>
      <c r="K44" s="65">
        <f t="shared" si="29"/>
      </c>
      <c r="L44" s="66">
        <f t="shared" si="30"/>
      </c>
      <c r="M44" s="67">
        <f t="shared" si="31"/>
      </c>
      <c r="N44" s="65">
        <f t="shared" si="32"/>
      </c>
      <c r="O44" s="66">
        <f t="shared" si="33"/>
      </c>
      <c r="P44" s="67">
        <f t="shared" si="34"/>
      </c>
      <c r="Q44" s="68">
        <f t="shared" si="42"/>
      </c>
      <c r="R44" s="121">
        <f t="shared" si="14"/>
      </c>
      <c r="S44" s="122">
        <f t="shared" si="15"/>
      </c>
      <c r="T44" s="122">
        <f t="shared" si="16"/>
      </c>
      <c r="U44" s="122">
        <f t="shared" si="17"/>
      </c>
      <c r="V44" s="123">
        <f t="shared" si="18"/>
      </c>
      <c r="W44" s="159">
        <f t="shared" si="35"/>
      </c>
      <c r="X44" s="204">
        <f t="shared" si="36"/>
      </c>
      <c r="Y44" s="205">
        <f t="shared" si="37"/>
      </c>
      <c r="Z44" s="172">
        <f t="shared" si="38"/>
      </c>
      <c r="AA44" s="121">
        <f t="shared" si="43"/>
      </c>
      <c r="AB44" s="122">
        <f t="shared" si="44"/>
      </c>
      <c r="AC44" s="122">
        <f t="shared" si="45"/>
      </c>
      <c r="AD44" s="122">
        <f t="shared" si="46"/>
      </c>
      <c r="AE44" s="123">
        <f t="shared" si="47"/>
      </c>
      <c r="AF44" s="159">
        <f t="shared" si="48"/>
      </c>
      <c r="AG44" s="33"/>
      <c r="AH44" s="33"/>
      <c r="AI44" s="33"/>
    </row>
    <row r="45" spans="2:35" s="32" customFormat="1" ht="13.5" customHeight="1">
      <c r="B45" s="233"/>
      <c r="C45" s="140"/>
      <c r="D45" s="63"/>
      <c r="E45" s="132">
        <f t="shared" si="39"/>
      </c>
      <c r="F45" s="63">
        <f t="shared" si="40"/>
      </c>
      <c r="G45" s="166">
        <f t="shared" si="9"/>
      </c>
      <c r="H45" s="64">
        <f t="shared" si="41"/>
      </c>
      <c r="I45" s="115">
        <f t="shared" si="11"/>
      </c>
      <c r="J45" s="168">
        <f t="shared" si="12"/>
      </c>
      <c r="K45" s="65">
        <f t="shared" si="29"/>
      </c>
      <c r="L45" s="66">
        <f t="shared" si="30"/>
      </c>
      <c r="M45" s="67">
        <f t="shared" si="31"/>
      </c>
      <c r="N45" s="65">
        <f t="shared" si="32"/>
      </c>
      <c r="O45" s="66">
        <f t="shared" si="33"/>
      </c>
      <c r="P45" s="67">
        <f t="shared" si="34"/>
      </c>
      <c r="Q45" s="68">
        <f t="shared" si="42"/>
      </c>
      <c r="R45" s="121">
        <f t="shared" si="14"/>
      </c>
      <c r="S45" s="122">
        <f t="shared" si="15"/>
      </c>
      <c r="T45" s="122">
        <f t="shared" si="16"/>
      </c>
      <c r="U45" s="122">
        <f t="shared" si="17"/>
      </c>
      <c r="V45" s="123">
        <f t="shared" si="18"/>
      </c>
      <c r="W45" s="159">
        <f t="shared" si="35"/>
      </c>
      <c r="X45" s="204">
        <f t="shared" si="36"/>
      </c>
      <c r="Y45" s="205">
        <f t="shared" si="37"/>
      </c>
      <c r="Z45" s="172">
        <f t="shared" si="38"/>
      </c>
      <c r="AA45" s="121">
        <f t="shared" si="43"/>
      </c>
      <c r="AB45" s="122">
        <f t="shared" si="44"/>
      </c>
      <c r="AC45" s="122">
        <f t="shared" si="45"/>
      </c>
      <c r="AD45" s="122">
        <f t="shared" si="46"/>
      </c>
      <c r="AE45" s="123">
        <f t="shared" si="47"/>
      </c>
      <c r="AF45" s="159">
        <f t="shared" si="48"/>
      </c>
      <c r="AG45" s="33"/>
      <c r="AH45" s="33"/>
      <c r="AI45" s="33"/>
    </row>
    <row r="46" spans="2:35" s="32" customFormat="1" ht="13.5" customHeight="1">
      <c r="B46" s="233"/>
      <c r="C46" s="140"/>
      <c r="D46" s="63"/>
      <c r="E46" s="132">
        <f t="shared" si="39"/>
      </c>
      <c r="F46" s="63">
        <f t="shared" si="40"/>
      </c>
      <c r="G46" s="166">
        <f t="shared" si="9"/>
      </c>
      <c r="H46" s="64">
        <f t="shared" si="41"/>
      </c>
      <c r="I46" s="115">
        <f t="shared" si="11"/>
      </c>
      <c r="J46" s="168">
        <f t="shared" si="12"/>
      </c>
      <c r="K46" s="65">
        <f t="shared" si="29"/>
      </c>
      <c r="L46" s="66">
        <f t="shared" si="30"/>
      </c>
      <c r="M46" s="67">
        <f t="shared" si="31"/>
      </c>
      <c r="N46" s="65">
        <f t="shared" si="32"/>
      </c>
      <c r="O46" s="66">
        <f t="shared" si="33"/>
      </c>
      <c r="P46" s="67">
        <f t="shared" si="34"/>
      </c>
      <c r="Q46" s="68">
        <f t="shared" si="42"/>
      </c>
      <c r="R46" s="121">
        <f t="shared" si="14"/>
      </c>
      <c r="S46" s="122">
        <f t="shared" si="15"/>
      </c>
      <c r="T46" s="122">
        <f t="shared" si="16"/>
      </c>
      <c r="U46" s="122">
        <f t="shared" si="17"/>
      </c>
      <c r="V46" s="123">
        <f t="shared" si="18"/>
      </c>
      <c r="W46" s="159">
        <f t="shared" si="35"/>
      </c>
      <c r="X46" s="204">
        <f t="shared" si="36"/>
      </c>
      <c r="Y46" s="205">
        <f t="shared" si="37"/>
      </c>
      <c r="Z46" s="172">
        <f t="shared" si="38"/>
      </c>
      <c r="AA46" s="121">
        <f t="shared" si="43"/>
      </c>
      <c r="AB46" s="122">
        <f t="shared" si="44"/>
      </c>
      <c r="AC46" s="122">
        <f t="shared" si="45"/>
      </c>
      <c r="AD46" s="122">
        <f t="shared" si="46"/>
      </c>
      <c r="AE46" s="123">
        <f t="shared" si="47"/>
      </c>
      <c r="AF46" s="159">
        <f t="shared" si="48"/>
      </c>
      <c r="AG46" s="33"/>
      <c r="AH46" s="33"/>
      <c r="AI46" s="33"/>
    </row>
    <row r="47" spans="2:35" s="32" customFormat="1" ht="13.5" customHeight="1">
      <c r="B47" s="233"/>
      <c r="C47" s="140"/>
      <c r="D47" s="63"/>
      <c r="E47" s="132">
        <f t="shared" si="39"/>
      </c>
      <c r="F47" s="63">
        <f t="shared" si="40"/>
      </c>
      <c r="G47" s="166">
        <f t="shared" si="9"/>
      </c>
      <c r="H47" s="64">
        <f t="shared" si="41"/>
      </c>
      <c r="I47" s="115">
        <f t="shared" si="11"/>
      </c>
      <c r="J47" s="168">
        <f t="shared" si="12"/>
      </c>
      <c r="K47" s="65">
        <f>IF(D47&lt;&gt;"","※未選択","")</f>
      </c>
      <c r="L47" s="66">
        <f>IF(D47&lt;&gt;"","※未選択","")</f>
      </c>
      <c r="M47" s="67">
        <f>IF(D47&lt;&gt;"","※未選択","")</f>
      </c>
      <c r="N47" s="65">
        <f>IF(D47&lt;&gt;"","※未選択","")</f>
      </c>
      <c r="O47" s="66">
        <f>IF(D47&lt;&gt;"","※未選択","")</f>
      </c>
      <c r="P47" s="67">
        <f>IF(D47&lt;&gt;"","※未選択","")</f>
      </c>
      <c r="Q47" s="68">
        <f t="shared" si="42"/>
      </c>
      <c r="R47" s="121">
        <f t="shared" si="14"/>
      </c>
      <c r="S47" s="122">
        <f t="shared" si="15"/>
      </c>
      <c r="T47" s="122">
        <f t="shared" si="16"/>
      </c>
      <c r="U47" s="122">
        <f t="shared" si="17"/>
      </c>
      <c r="V47" s="123">
        <f t="shared" si="18"/>
      </c>
      <c r="W47" s="159">
        <f t="shared" si="35"/>
      </c>
      <c r="X47" s="204">
        <f t="shared" si="36"/>
      </c>
      <c r="Y47" s="205">
        <f t="shared" si="37"/>
      </c>
      <c r="Z47" s="172">
        <f t="shared" si="38"/>
      </c>
      <c r="AA47" s="121">
        <f t="shared" si="43"/>
      </c>
      <c r="AB47" s="122">
        <f t="shared" si="44"/>
      </c>
      <c r="AC47" s="122">
        <f t="shared" si="45"/>
      </c>
      <c r="AD47" s="122">
        <f t="shared" si="46"/>
      </c>
      <c r="AE47" s="123">
        <f t="shared" si="47"/>
      </c>
      <c r="AF47" s="159">
        <f t="shared" si="48"/>
      </c>
      <c r="AG47" s="33"/>
      <c r="AH47" s="33"/>
      <c r="AI47" s="33"/>
    </row>
    <row r="48" spans="2:35" s="32" customFormat="1" ht="13.5" customHeight="1">
      <c r="B48" s="233"/>
      <c r="C48" s="140"/>
      <c r="D48" s="63"/>
      <c r="E48" s="132">
        <f t="shared" si="39"/>
      </c>
      <c r="F48" s="63">
        <f t="shared" si="40"/>
      </c>
      <c r="G48" s="166">
        <f t="shared" si="9"/>
      </c>
      <c r="H48" s="64">
        <f t="shared" si="41"/>
      </c>
      <c r="I48" s="115">
        <f t="shared" si="11"/>
      </c>
      <c r="J48" s="168">
        <f t="shared" si="12"/>
      </c>
      <c r="K48" s="65">
        <f>IF(D48&lt;&gt;"","※未選択","")</f>
      </c>
      <c r="L48" s="66">
        <f>IF(D48&lt;&gt;"","※未選択","")</f>
      </c>
      <c r="M48" s="67">
        <f>IF(D48&lt;&gt;"","※未選択","")</f>
      </c>
      <c r="N48" s="65">
        <f>IF(D48&lt;&gt;"","※未選択","")</f>
      </c>
      <c r="O48" s="66">
        <f>IF(D48&lt;&gt;"","※未選択","")</f>
      </c>
      <c r="P48" s="67">
        <f>IF(D48&lt;&gt;"","※未選択","")</f>
      </c>
      <c r="Q48" s="68">
        <f t="shared" si="42"/>
      </c>
      <c r="R48" s="121">
        <f t="shared" si="14"/>
      </c>
      <c r="S48" s="122">
        <f t="shared" si="15"/>
      </c>
      <c r="T48" s="122">
        <f t="shared" si="16"/>
      </c>
      <c r="U48" s="122">
        <f t="shared" si="17"/>
      </c>
      <c r="V48" s="123">
        <f t="shared" si="18"/>
      </c>
      <c r="W48" s="159">
        <f t="shared" si="35"/>
      </c>
      <c r="X48" s="204">
        <f t="shared" si="36"/>
      </c>
      <c r="Y48" s="205">
        <f t="shared" si="37"/>
      </c>
      <c r="Z48" s="172">
        <f t="shared" si="38"/>
      </c>
      <c r="AA48" s="121">
        <f t="shared" si="43"/>
      </c>
      <c r="AB48" s="122">
        <f t="shared" si="44"/>
      </c>
      <c r="AC48" s="122">
        <f t="shared" si="45"/>
      </c>
      <c r="AD48" s="122">
        <f t="shared" si="46"/>
      </c>
      <c r="AE48" s="123">
        <f t="shared" si="47"/>
      </c>
      <c r="AF48" s="159">
        <f t="shared" si="48"/>
      </c>
      <c r="AG48" s="33"/>
      <c r="AH48" s="33"/>
      <c r="AI48" s="33"/>
    </row>
    <row r="49" spans="2:35" s="32" customFormat="1" ht="13.5" customHeight="1">
      <c r="B49" s="233"/>
      <c r="C49" s="141"/>
      <c r="D49" s="69"/>
      <c r="E49" s="133">
        <f t="shared" si="39"/>
      </c>
      <c r="F49" s="69">
        <f t="shared" si="40"/>
      </c>
      <c r="G49" s="167">
        <f t="shared" si="9"/>
      </c>
      <c r="H49" s="70">
        <f t="shared" si="41"/>
      </c>
      <c r="I49" s="116">
        <f t="shared" si="11"/>
      </c>
      <c r="J49" s="169">
        <f t="shared" si="12"/>
      </c>
      <c r="K49" s="71">
        <f>IF(D49&lt;&gt;"","※未選択","")</f>
      </c>
      <c r="L49" s="72">
        <f>IF(D49&lt;&gt;"","※未選択","")</f>
      </c>
      <c r="M49" s="73">
        <f>IF(D49&lt;&gt;"","※未選択","")</f>
      </c>
      <c r="N49" s="71">
        <f>IF(D49&lt;&gt;"","※未選択","")</f>
      </c>
      <c r="O49" s="72">
        <f>IF(D49&lt;&gt;"","※未選択","")</f>
      </c>
      <c r="P49" s="73">
        <f>IF(D49&lt;&gt;"","※未選択","")</f>
      </c>
      <c r="Q49" s="74">
        <f t="shared" si="42"/>
      </c>
      <c r="R49" s="124">
        <f t="shared" si="14"/>
      </c>
      <c r="S49" s="125">
        <f t="shared" si="15"/>
      </c>
      <c r="T49" s="125">
        <f t="shared" si="16"/>
      </c>
      <c r="U49" s="125">
        <f t="shared" si="17"/>
      </c>
      <c r="V49" s="126">
        <f t="shared" si="18"/>
      </c>
      <c r="W49" s="160">
        <f t="shared" si="35"/>
      </c>
      <c r="X49" s="206">
        <f t="shared" si="36"/>
      </c>
      <c r="Y49" s="207">
        <f t="shared" si="37"/>
      </c>
      <c r="Z49" s="173">
        <f t="shared" si="38"/>
      </c>
      <c r="AA49" s="124">
        <f t="shared" si="43"/>
      </c>
      <c r="AB49" s="125">
        <f t="shared" si="44"/>
      </c>
      <c r="AC49" s="125">
        <f t="shared" si="45"/>
      </c>
      <c r="AD49" s="125">
        <f t="shared" si="46"/>
      </c>
      <c r="AE49" s="126">
        <f t="shared" si="47"/>
      </c>
      <c r="AF49" s="160">
        <f t="shared" si="48"/>
      </c>
      <c r="AG49" s="33"/>
      <c r="AH49" s="33"/>
      <c r="AI49" s="33"/>
    </row>
    <row r="50" spans="2:32" ht="13.5" customHeight="1">
      <c r="B50" s="135"/>
      <c r="C50" s="34"/>
      <c r="D50" s="34"/>
      <c r="E50" s="134"/>
      <c r="F50" s="34"/>
      <c r="G50" s="34"/>
      <c r="H50" s="34"/>
      <c r="I50" s="117"/>
      <c r="J50" s="170"/>
      <c r="K50" s="34"/>
      <c r="L50" s="34"/>
      <c r="M50" s="34"/>
      <c r="N50" s="34"/>
      <c r="O50" s="34"/>
      <c r="P50" s="34"/>
      <c r="Q50" s="34"/>
      <c r="R50" s="113"/>
      <c r="S50" s="113"/>
      <c r="T50" s="113"/>
      <c r="U50" s="113"/>
      <c r="V50" s="113"/>
      <c r="W50" s="34"/>
      <c r="X50" s="34"/>
      <c r="Y50" s="34"/>
      <c r="Z50" s="34"/>
      <c r="AA50" s="113"/>
      <c r="AB50" s="113"/>
      <c r="AC50" s="113"/>
      <c r="AD50" s="113"/>
      <c r="AE50" s="113"/>
      <c r="AF50" s="34"/>
    </row>
    <row r="51" spans="2:35" s="32" customFormat="1" ht="13.5" customHeight="1">
      <c r="B51" s="233"/>
      <c r="C51" s="139"/>
      <c r="D51" s="60"/>
      <c r="E51" s="131">
        <f>IF(D51&lt;&gt;"","※未選択","")</f>
      </c>
      <c r="F51" s="60">
        <f>IF(D51&lt;&gt;"","※未選択","")</f>
      </c>
      <c r="G51" s="165">
        <f t="shared" si="9"/>
      </c>
      <c r="H51" s="61">
        <f>IF(D51&lt;&gt;"","※未選択","")</f>
      </c>
      <c r="I51" s="114">
        <f t="shared" si="11"/>
      </c>
      <c r="J51" s="174">
        <f t="shared" si="12"/>
      </c>
      <c r="K51" s="175">
        <f aca="true" t="shared" si="49" ref="K51:K57">IF(D51&lt;&gt;"","※未選択","")</f>
      </c>
      <c r="L51" s="176">
        <f aca="true" t="shared" si="50" ref="L51:L57">IF(D51&lt;&gt;"","※未選択","")</f>
      </c>
      <c r="M51" s="177">
        <f aca="true" t="shared" si="51" ref="M51:M57">IF(D51&lt;&gt;"","※未選択","")</f>
      </c>
      <c r="N51" s="175">
        <f aca="true" t="shared" si="52" ref="N51:N57">IF(D51&lt;&gt;"","※未選択","")</f>
      </c>
      <c r="O51" s="176">
        <f aca="true" t="shared" si="53" ref="O51:O57">IF(D51&lt;&gt;"","※未選択","")</f>
      </c>
      <c r="P51" s="177">
        <f aca="true" t="shared" si="54" ref="P51:P57">IF(D51&lt;&gt;"","※未選択","")</f>
      </c>
      <c r="Q51" s="62">
        <f>IF(OR(K51="",L51="",M51="",N51="",O51="",P51="",K51="※未選択",L51="※未選択",M51="※未選択",N51="※未選択",O51="※未選択",P51="※未選択"),"",DATE(N51,O51,P51)-DATE(K51,L51,M51))</f>
      </c>
      <c r="R51" s="118">
        <f t="shared" si="14"/>
      </c>
      <c r="S51" s="119">
        <f t="shared" si="15"/>
      </c>
      <c r="T51" s="119">
        <f t="shared" si="16"/>
      </c>
      <c r="U51" s="119">
        <f t="shared" si="17"/>
      </c>
      <c r="V51" s="120">
        <f t="shared" si="18"/>
      </c>
      <c r="W51" s="158">
        <f aca="true" t="shared" si="55" ref="W51:W60">IF(SUM(R51:V51)=0,"",ROUND(AVERAGE(R51:V51),1))</f>
      </c>
      <c r="X51" s="202">
        <f aca="true" t="shared" si="56" ref="X51:X60">IF(SUM(R51:V51)=0,"",IF(W51&gt;=I51,"○","×"))</f>
      </c>
      <c r="Y51" s="203">
        <f aca="true" t="shared" si="57" ref="Y51:Y60">IF(SUM(R51:V51)=0,"",IF(MIN(R51:V51)&gt;=0.85*I51,"○","×"))</f>
      </c>
      <c r="Z51" s="171">
        <f aca="true" t="shared" si="58" ref="Z51:Z60">IF(SUM(R51:V51)=0,"",IF(COUNTIF(X51:Y51,"○")=2,"合格","不合格"))</f>
      </c>
      <c r="AA51" s="118">
        <f>IF(D51&lt;&gt;"","※未入力","")</f>
      </c>
      <c r="AB51" s="119">
        <f>IF(D51&lt;&gt;"","※未入力","")</f>
      </c>
      <c r="AC51" s="119">
        <f>IF(D51&lt;&gt;"","※未入力","")</f>
      </c>
      <c r="AD51" s="119">
        <f>IF(D51&lt;&gt;"","※未入力","")</f>
      </c>
      <c r="AE51" s="120">
        <f>IF(D51&lt;&gt;"","※未入力","")</f>
      </c>
      <c r="AF51" s="158">
        <f>IF(SUM(AA51:AE51)=0,"",ROUND(AVERAGE(AA51:AE51),1))</f>
      </c>
      <c r="AG51" s="33"/>
      <c r="AH51" s="33"/>
      <c r="AI51" s="33"/>
    </row>
    <row r="52" spans="2:35" s="32" customFormat="1" ht="13.5" customHeight="1">
      <c r="B52" s="233"/>
      <c r="C52" s="140"/>
      <c r="D52" s="63"/>
      <c r="E52" s="132">
        <f aca="true" t="shared" si="59" ref="E52:E60">IF(D52&lt;&gt;"","※未選択","")</f>
      </c>
      <c r="F52" s="63">
        <f aca="true" t="shared" si="60" ref="F52:F60">IF(D52&lt;&gt;"","※未選択","")</f>
      </c>
      <c r="G52" s="166">
        <f t="shared" si="9"/>
      </c>
      <c r="H52" s="64">
        <f aca="true" t="shared" si="61" ref="H52:H60">IF(D52&lt;&gt;"","※未選択","")</f>
      </c>
      <c r="I52" s="115">
        <f t="shared" si="11"/>
      </c>
      <c r="J52" s="168">
        <f t="shared" si="12"/>
      </c>
      <c r="K52" s="65">
        <f t="shared" si="49"/>
      </c>
      <c r="L52" s="66">
        <f t="shared" si="50"/>
      </c>
      <c r="M52" s="67">
        <f t="shared" si="51"/>
      </c>
      <c r="N52" s="65">
        <f t="shared" si="52"/>
      </c>
      <c r="O52" s="66">
        <f t="shared" si="53"/>
      </c>
      <c r="P52" s="67">
        <f t="shared" si="54"/>
      </c>
      <c r="Q52" s="68">
        <f aca="true" t="shared" si="62" ref="Q52:Q60">IF(OR(K52="",L52="",M52="",N52="",O52="",P52="",K52="※未選択",L52="※未選択",M52="※未選択",N52="※未選択",O52="※未選択",P52="※未選択"),"",DATE(N52,O52,P52)-DATE(K52,L52,M52))</f>
      </c>
      <c r="R52" s="121">
        <f t="shared" si="14"/>
      </c>
      <c r="S52" s="122">
        <f t="shared" si="15"/>
      </c>
      <c r="T52" s="122">
        <f t="shared" si="16"/>
      </c>
      <c r="U52" s="122">
        <f t="shared" si="17"/>
      </c>
      <c r="V52" s="123">
        <f t="shared" si="18"/>
      </c>
      <c r="W52" s="159">
        <f t="shared" si="55"/>
      </c>
      <c r="X52" s="204">
        <f t="shared" si="56"/>
      </c>
      <c r="Y52" s="205">
        <f t="shared" si="57"/>
      </c>
      <c r="Z52" s="172">
        <f t="shared" si="58"/>
      </c>
      <c r="AA52" s="121">
        <f aca="true" t="shared" si="63" ref="AA52:AA60">IF(D52&lt;&gt;"","※未入力","")</f>
      </c>
      <c r="AB52" s="122">
        <f aca="true" t="shared" si="64" ref="AB52:AB60">IF(D52&lt;&gt;"","※未入力","")</f>
      </c>
      <c r="AC52" s="122">
        <f aca="true" t="shared" si="65" ref="AC52:AC60">IF(D52&lt;&gt;"","※未入力","")</f>
      </c>
      <c r="AD52" s="122">
        <f aca="true" t="shared" si="66" ref="AD52:AD60">IF(D52&lt;&gt;"","※未入力","")</f>
      </c>
      <c r="AE52" s="123">
        <f aca="true" t="shared" si="67" ref="AE52:AE60">IF(D52&lt;&gt;"","※未入力","")</f>
      </c>
      <c r="AF52" s="159">
        <f>IF(SUM(AA52:AE52)=0,"",ROUND(AVERAGE(AA52:AE52),1))</f>
      </c>
      <c r="AG52" s="33"/>
      <c r="AH52" s="33"/>
      <c r="AI52" s="33"/>
    </row>
    <row r="53" spans="2:35" s="32" customFormat="1" ht="13.5" customHeight="1">
      <c r="B53" s="233"/>
      <c r="C53" s="140"/>
      <c r="D53" s="63"/>
      <c r="E53" s="132">
        <f t="shared" si="59"/>
      </c>
      <c r="F53" s="63">
        <f t="shared" si="60"/>
      </c>
      <c r="G53" s="166">
        <f t="shared" si="9"/>
      </c>
      <c r="H53" s="64">
        <f t="shared" si="61"/>
      </c>
      <c r="I53" s="115">
        <f t="shared" si="11"/>
      </c>
      <c r="J53" s="168">
        <f t="shared" si="12"/>
      </c>
      <c r="K53" s="65">
        <f t="shared" si="49"/>
      </c>
      <c r="L53" s="66">
        <f t="shared" si="50"/>
      </c>
      <c r="M53" s="67">
        <f t="shared" si="51"/>
      </c>
      <c r="N53" s="65">
        <f t="shared" si="52"/>
      </c>
      <c r="O53" s="66">
        <f t="shared" si="53"/>
      </c>
      <c r="P53" s="67">
        <f t="shared" si="54"/>
      </c>
      <c r="Q53" s="68">
        <f t="shared" si="62"/>
      </c>
      <c r="R53" s="121">
        <f t="shared" si="14"/>
      </c>
      <c r="S53" s="122">
        <f t="shared" si="15"/>
      </c>
      <c r="T53" s="122">
        <f t="shared" si="16"/>
      </c>
      <c r="U53" s="122">
        <f t="shared" si="17"/>
      </c>
      <c r="V53" s="123">
        <f t="shared" si="18"/>
      </c>
      <c r="W53" s="159">
        <f t="shared" si="55"/>
      </c>
      <c r="X53" s="204">
        <f t="shared" si="56"/>
      </c>
      <c r="Y53" s="205">
        <f t="shared" si="57"/>
      </c>
      <c r="Z53" s="172">
        <f t="shared" si="58"/>
      </c>
      <c r="AA53" s="121">
        <f t="shared" si="63"/>
      </c>
      <c r="AB53" s="122">
        <f t="shared" si="64"/>
      </c>
      <c r="AC53" s="122">
        <f t="shared" si="65"/>
      </c>
      <c r="AD53" s="122">
        <f t="shared" si="66"/>
      </c>
      <c r="AE53" s="123">
        <f t="shared" si="67"/>
      </c>
      <c r="AF53" s="159">
        <f aca="true" t="shared" si="68" ref="AF53:AF60">IF(SUM(AA53:AE53)=0,"",ROUND(AVERAGE(AA53:AE53),1))</f>
      </c>
      <c r="AG53" s="33"/>
      <c r="AH53" s="33"/>
      <c r="AI53" s="33"/>
    </row>
    <row r="54" spans="2:35" s="32" customFormat="1" ht="13.5" customHeight="1">
      <c r="B54" s="233"/>
      <c r="C54" s="140"/>
      <c r="D54" s="63"/>
      <c r="E54" s="132">
        <f t="shared" si="59"/>
      </c>
      <c r="F54" s="63">
        <f t="shared" si="60"/>
      </c>
      <c r="G54" s="166">
        <f t="shared" si="9"/>
      </c>
      <c r="H54" s="64">
        <f t="shared" si="61"/>
      </c>
      <c r="I54" s="115">
        <f t="shared" si="11"/>
      </c>
      <c r="J54" s="168">
        <f t="shared" si="12"/>
      </c>
      <c r="K54" s="65">
        <f t="shared" si="49"/>
      </c>
      <c r="L54" s="66">
        <f t="shared" si="50"/>
      </c>
      <c r="M54" s="67">
        <f t="shared" si="51"/>
      </c>
      <c r="N54" s="65">
        <f t="shared" si="52"/>
      </c>
      <c r="O54" s="66">
        <f t="shared" si="53"/>
      </c>
      <c r="P54" s="67">
        <f t="shared" si="54"/>
      </c>
      <c r="Q54" s="68">
        <f t="shared" si="62"/>
      </c>
      <c r="R54" s="121">
        <f t="shared" si="14"/>
      </c>
      <c r="S54" s="122">
        <f t="shared" si="15"/>
      </c>
      <c r="T54" s="122">
        <f t="shared" si="16"/>
      </c>
      <c r="U54" s="122">
        <f t="shared" si="17"/>
      </c>
      <c r="V54" s="123">
        <f t="shared" si="18"/>
      </c>
      <c r="W54" s="159">
        <f t="shared" si="55"/>
      </c>
      <c r="X54" s="204">
        <f t="shared" si="56"/>
      </c>
      <c r="Y54" s="205">
        <f t="shared" si="57"/>
      </c>
      <c r="Z54" s="172">
        <f t="shared" si="58"/>
      </c>
      <c r="AA54" s="121">
        <f t="shared" si="63"/>
      </c>
      <c r="AB54" s="122">
        <f t="shared" si="64"/>
      </c>
      <c r="AC54" s="122">
        <f t="shared" si="65"/>
      </c>
      <c r="AD54" s="122">
        <f t="shared" si="66"/>
      </c>
      <c r="AE54" s="123">
        <f t="shared" si="67"/>
      </c>
      <c r="AF54" s="159">
        <f t="shared" si="68"/>
      </c>
      <c r="AG54" s="33"/>
      <c r="AH54" s="33"/>
      <c r="AI54" s="33"/>
    </row>
    <row r="55" spans="2:35" s="32" customFormat="1" ht="13.5" customHeight="1">
      <c r="B55" s="233"/>
      <c r="C55" s="140"/>
      <c r="D55" s="63"/>
      <c r="E55" s="132">
        <f t="shared" si="59"/>
      </c>
      <c r="F55" s="63">
        <f t="shared" si="60"/>
      </c>
      <c r="G55" s="166">
        <f t="shared" si="9"/>
      </c>
      <c r="H55" s="64">
        <f t="shared" si="61"/>
      </c>
      <c r="I55" s="115">
        <f t="shared" si="11"/>
      </c>
      <c r="J55" s="168">
        <f t="shared" si="12"/>
      </c>
      <c r="K55" s="65">
        <f t="shared" si="49"/>
      </c>
      <c r="L55" s="66">
        <f t="shared" si="50"/>
      </c>
      <c r="M55" s="67">
        <f t="shared" si="51"/>
      </c>
      <c r="N55" s="65">
        <f t="shared" si="52"/>
      </c>
      <c r="O55" s="66">
        <f t="shared" si="53"/>
      </c>
      <c r="P55" s="67">
        <f t="shared" si="54"/>
      </c>
      <c r="Q55" s="68">
        <f t="shared" si="62"/>
      </c>
      <c r="R55" s="121">
        <f t="shared" si="14"/>
      </c>
      <c r="S55" s="122">
        <f t="shared" si="15"/>
      </c>
      <c r="T55" s="122">
        <f t="shared" si="16"/>
      </c>
      <c r="U55" s="122">
        <f t="shared" si="17"/>
      </c>
      <c r="V55" s="123">
        <f t="shared" si="18"/>
      </c>
      <c r="W55" s="159">
        <f t="shared" si="55"/>
      </c>
      <c r="X55" s="204">
        <f t="shared" si="56"/>
      </c>
      <c r="Y55" s="205">
        <f t="shared" si="57"/>
      </c>
      <c r="Z55" s="172">
        <f t="shared" si="58"/>
      </c>
      <c r="AA55" s="121">
        <f t="shared" si="63"/>
      </c>
      <c r="AB55" s="122">
        <f t="shared" si="64"/>
      </c>
      <c r="AC55" s="122">
        <f t="shared" si="65"/>
      </c>
      <c r="AD55" s="122">
        <f t="shared" si="66"/>
      </c>
      <c r="AE55" s="123">
        <f t="shared" si="67"/>
      </c>
      <c r="AF55" s="159">
        <f t="shared" si="68"/>
      </c>
      <c r="AG55" s="33"/>
      <c r="AH55" s="33"/>
      <c r="AI55" s="33"/>
    </row>
    <row r="56" spans="2:35" s="32" customFormat="1" ht="13.5" customHeight="1">
      <c r="B56" s="233"/>
      <c r="C56" s="140"/>
      <c r="D56" s="63"/>
      <c r="E56" s="132">
        <f t="shared" si="59"/>
      </c>
      <c r="F56" s="63">
        <f t="shared" si="60"/>
      </c>
      <c r="G56" s="166">
        <f t="shared" si="9"/>
      </c>
      <c r="H56" s="64">
        <f t="shared" si="61"/>
      </c>
      <c r="I56" s="115">
        <f t="shared" si="11"/>
      </c>
      <c r="J56" s="168">
        <f t="shared" si="12"/>
      </c>
      <c r="K56" s="65">
        <f t="shared" si="49"/>
      </c>
      <c r="L56" s="66">
        <f t="shared" si="50"/>
      </c>
      <c r="M56" s="67">
        <f t="shared" si="51"/>
      </c>
      <c r="N56" s="65">
        <f t="shared" si="52"/>
      </c>
      <c r="O56" s="66">
        <f t="shared" si="53"/>
      </c>
      <c r="P56" s="67">
        <f t="shared" si="54"/>
      </c>
      <c r="Q56" s="68">
        <f t="shared" si="62"/>
      </c>
      <c r="R56" s="121">
        <f t="shared" si="14"/>
      </c>
      <c r="S56" s="122">
        <f t="shared" si="15"/>
      </c>
      <c r="T56" s="122">
        <f t="shared" si="16"/>
      </c>
      <c r="U56" s="122">
        <f t="shared" si="17"/>
      </c>
      <c r="V56" s="123">
        <f t="shared" si="18"/>
      </c>
      <c r="W56" s="159">
        <f t="shared" si="55"/>
      </c>
      <c r="X56" s="204">
        <f t="shared" si="56"/>
      </c>
      <c r="Y56" s="205">
        <f t="shared" si="57"/>
      </c>
      <c r="Z56" s="172">
        <f t="shared" si="58"/>
      </c>
      <c r="AA56" s="121">
        <f t="shared" si="63"/>
      </c>
      <c r="AB56" s="122">
        <f t="shared" si="64"/>
      </c>
      <c r="AC56" s="122">
        <f t="shared" si="65"/>
      </c>
      <c r="AD56" s="122">
        <f t="shared" si="66"/>
      </c>
      <c r="AE56" s="123">
        <f t="shared" si="67"/>
      </c>
      <c r="AF56" s="159">
        <f t="shared" si="68"/>
      </c>
      <c r="AG56" s="33"/>
      <c r="AH56" s="33"/>
      <c r="AI56" s="33"/>
    </row>
    <row r="57" spans="2:35" s="32" customFormat="1" ht="13.5" customHeight="1">
      <c r="B57" s="233"/>
      <c r="C57" s="140"/>
      <c r="D57" s="63"/>
      <c r="E57" s="132">
        <f t="shared" si="59"/>
      </c>
      <c r="F57" s="63">
        <f t="shared" si="60"/>
      </c>
      <c r="G57" s="166">
        <f t="shared" si="9"/>
      </c>
      <c r="H57" s="64">
        <f t="shared" si="61"/>
      </c>
      <c r="I57" s="115">
        <f t="shared" si="11"/>
      </c>
      <c r="J57" s="168">
        <f t="shared" si="12"/>
      </c>
      <c r="K57" s="65">
        <f t="shared" si="49"/>
      </c>
      <c r="L57" s="66">
        <f t="shared" si="50"/>
      </c>
      <c r="M57" s="67">
        <f t="shared" si="51"/>
      </c>
      <c r="N57" s="65">
        <f t="shared" si="52"/>
      </c>
      <c r="O57" s="66">
        <f t="shared" si="53"/>
      </c>
      <c r="P57" s="67">
        <f t="shared" si="54"/>
      </c>
      <c r="Q57" s="68">
        <f t="shared" si="62"/>
      </c>
      <c r="R57" s="121">
        <f t="shared" si="14"/>
      </c>
      <c r="S57" s="122">
        <f t="shared" si="15"/>
      </c>
      <c r="T57" s="122">
        <f t="shared" si="16"/>
      </c>
      <c r="U57" s="122">
        <f t="shared" si="17"/>
      </c>
      <c r="V57" s="123">
        <f t="shared" si="18"/>
      </c>
      <c r="W57" s="159">
        <f t="shared" si="55"/>
      </c>
      <c r="X57" s="204">
        <f t="shared" si="56"/>
      </c>
      <c r="Y57" s="205">
        <f t="shared" si="57"/>
      </c>
      <c r="Z57" s="172">
        <f t="shared" si="58"/>
      </c>
      <c r="AA57" s="121">
        <f t="shared" si="63"/>
      </c>
      <c r="AB57" s="122">
        <f t="shared" si="64"/>
      </c>
      <c r="AC57" s="122">
        <f t="shared" si="65"/>
      </c>
      <c r="AD57" s="122">
        <f t="shared" si="66"/>
      </c>
      <c r="AE57" s="123">
        <f t="shared" si="67"/>
      </c>
      <c r="AF57" s="159">
        <f t="shared" si="68"/>
      </c>
      <c r="AG57" s="33"/>
      <c r="AH57" s="33"/>
      <c r="AI57" s="33"/>
    </row>
    <row r="58" spans="2:35" s="32" customFormat="1" ht="13.5" customHeight="1">
      <c r="B58" s="233"/>
      <c r="C58" s="140"/>
      <c r="D58" s="63"/>
      <c r="E58" s="132">
        <f t="shared" si="59"/>
      </c>
      <c r="F58" s="63">
        <f t="shared" si="60"/>
      </c>
      <c r="G58" s="166">
        <f t="shared" si="9"/>
      </c>
      <c r="H58" s="64">
        <f t="shared" si="61"/>
      </c>
      <c r="I58" s="115">
        <f t="shared" si="11"/>
      </c>
      <c r="J58" s="168">
        <f t="shared" si="12"/>
      </c>
      <c r="K58" s="65">
        <f>IF(D58&lt;&gt;"","※未選択","")</f>
      </c>
      <c r="L58" s="66">
        <f>IF(D58&lt;&gt;"","※未選択","")</f>
      </c>
      <c r="M58" s="67">
        <f>IF(D58&lt;&gt;"","※未選択","")</f>
      </c>
      <c r="N58" s="65">
        <f>IF(D58&lt;&gt;"","※未選択","")</f>
      </c>
      <c r="O58" s="66">
        <f>IF(D58&lt;&gt;"","※未選択","")</f>
      </c>
      <c r="P58" s="67">
        <f>IF(D58&lt;&gt;"","※未選択","")</f>
      </c>
      <c r="Q58" s="68">
        <f t="shared" si="62"/>
      </c>
      <c r="R58" s="121">
        <f t="shared" si="14"/>
      </c>
      <c r="S58" s="122">
        <f t="shared" si="15"/>
      </c>
      <c r="T58" s="122">
        <f t="shared" si="16"/>
      </c>
      <c r="U58" s="122">
        <f t="shared" si="17"/>
      </c>
      <c r="V58" s="123">
        <f t="shared" si="18"/>
      </c>
      <c r="W58" s="159">
        <f t="shared" si="55"/>
      </c>
      <c r="X58" s="204">
        <f t="shared" si="56"/>
      </c>
      <c r="Y58" s="205">
        <f t="shared" si="57"/>
      </c>
      <c r="Z58" s="172">
        <f t="shared" si="58"/>
      </c>
      <c r="AA58" s="121">
        <f t="shared" si="63"/>
      </c>
      <c r="AB58" s="122">
        <f t="shared" si="64"/>
      </c>
      <c r="AC58" s="122">
        <f t="shared" si="65"/>
      </c>
      <c r="AD58" s="122">
        <f t="shared" si="66"/>
      </c>
      <c r="AE58" s="123">
        <f t="shared" si="67"/>
      </c>
      <c r="AF58" s="159">
        <f t="shared" si="68"/>
      </c>
      <c r="AG58" s="33"/>
      <c r="AH58" s="33"/>
      <c r="AI58" s="33"/>
    </row>
    <row r="59" spans="2:35" s="32" customFormat="1" ht="13.5" customHeight="1">
      <c r="B59" s="233"/>
      <c r="C59" s="140"/>
      <c r="D59" s="63"/>
      <c r="E59" s="132">
        <f t="shared" si="59"/>
      </c>
      <c r="F59" s="63">
        <f t="shared" si="60"/>
      </c>
      <c r="G59" s="166">
        <f t="shared" si="9"/>
      </c>
      <c r="H59" s="64">
        <f t="shared" si="61"/>
      </c>
      <c r="I59" s="115">
        <f t="shared" si="11"/>
      </c>
      <c r="J59" s="168">
        <f t="shared" si="12"/>
      </c>
      <c r="K59" s="65">
        <f>IF(D59&lt;&gt;"","※未選択","")</f>
      </c>
      <c r="L59" s="66">
        <f>IF(D59&lt;&gt;"","※未選択","")</f>
      </c>
      <c r="M59" s="67">
        <f>IF(D59&lt;&gt;"","※未選択","")</f>
      </c>
      <c r="N59" s="65">
        <f>IF(D59&lt;&gt;"","※未選択","")</f>
      </c>
      <c r="O59" s="66">
        <f>IF(D59&lt;&gt;"","※未選択","")</f>
      </c>
      <c r="P59" s="67">
        <f>IF(D59&lt;&gt;"","※未選択","")</f>
      </c>
      <c r="Q59" s="68">
        <f t="shared" si="62"/>
      </c>
      <c r="R59" s="121">
        <f t="shared" si="14"/>
      </c>
      <c r="S59" s="122">
        <f t="shared" si="15"/>
      </c>
      <c r="T59" s="122">
        <f t="shared" si="16"/>
      </c>
      <c r="U59" s="122">
        <f t="shared" si="17"/>
      </c>
      <c r="V59" s="123">
        <f t="shared" si="18"/>
      </c>
      <c r="W59" s="159">
        <f t="shared" si="55"/>
      </c>
      <c r="X59" s="204">
        <f t="shared" si="56"/>
      </c>
      <c r="Y59" s="205">
        <f t="shared" si="57"/>
      </c>
      <c r="Z59" s="172">
        <f t="shared" si="58"/>
      </c>
      <c r="AA59" s="121">
        <f t="shared" si="63"/>
      </c>
      <c r="AB59" s="122">
        <f t="shared" si="64"/>
      </c>
      <c r="AC59" s="122">
        <f t="shared" si="65"/>
      </c>
      <c r="AD59" s="122">
        <f t="shared" si="66"/>
      </c>
      <c r="AE59" s="123">
        <f t="shared" si="67"/>
      </c>
      <c r="AF59" s="159">
        <f t="shared" si="68"/>
      </c>
      <c r="AG59" s="33"/>
      <c r="AH59" s="33"/>
      <c r="AI59" s="33"/>
    </row>
    <row r="60" spans="2:35" s="32" customFormat="1" ht="13.5" customHeight="1">
      <c r="B60" s="233"/>
      <c r="C60" s="141"/>
      <c r="D60" s="69"/>
      <c r="E60" s="133">
        <f t="shared" si="59"/>
      </c>
      <c r="F60" s="69">
        <f t="shared" si="60"/>
      </c>
      <c r="G60" s="167">
        <f t="shared" si="9"/>
      </c>
      <c r="H60" s="70">
        <f t="shared" si="61"/>
      </c>
      <c r="I60" s="116">
        <f t="shared" si="11"/>
      </c>
      <c r="J60" s="169">
        <f t="shared" si="12"/>
      </c>
      <c r="K60" s="71">
        <f>IF(D60&lt;&gt;"","※未選択","")</f>
      </c>
      <c r="L60" s="72">
        <f>IF(D60&lt;&gt;"","※未選択","")</f>
      </c>
      <c r="M60" s="73">
        <f>IF(D60&lt;&gt;"","※未選択","")</f>
      </c>
      <c r="N60" s="71">
        <f>IF(D60&lt;&gt;"","※未選択","")</f>
      </c>
      <c r="O60" s="72">
        <f>IF(D60&lt;&gt;"","※未選択","")</f>
      </c>
      <c r="P60" s="73">
        <f>IF(D60&lt;&gt;"","※未選択","")</f>
      </c>
      <c r="Q60" s="74">
        <f t="shared" si="62"/>
      </c>
      <c r="R60" s="124">
        <f t="shared" si="14"/>
      </c>
      <c r="S60" s="125">
        <f t="shared" si="15"/>
      </c>
      <c r="T60" s="125">
        <f t="shared" si="16"/>
      </c>
      <c r="U60" s="125">
        <f t="shared" si="17"/>
      </c>
      <c r="V60" s="126">
        <f t="shared" si="18"/>
      </c>
      <c r="W60" s="160">
        <f t="shared" si="55"/>
      </c>
      <c r="X60" s="206">
        <f t="shared" si="56"/>
      </c>
      <c r="Y60" s="207">
        <f t="shared" si="57"/>
      </c>
      <c r="Z60" s="173">
        <f t="shared" si="58"/>
      </c>
      <c r="AA60" s="124">
        <f t="shared" si="63"/>
      </c>
      <c r="AB60" s="125">
        <f t="shared" si="64"/>
      </c>
      <c r="AC60" s="125">
        <f t="shared" si="65"/>
      </c>
      <c r="AD60" s="125">
        <f t="shared" si="66"/>
      </c>
      <c r="AE60" s="126">
        <f t="shared" si="67"/>
      </c>
      <c r="AF60" s="160">
        <f t="shared" si="68"/>
      </c>
      <c r="AG60" s="33"/>
      <c r="AH60" s="33"/>
      <c r="AI60" s="33"/>
    </row>
    <row r="61" spans="2:32" ht="13.5" customHeight="1">
      <c r="B61" s="135"/>
      <c r="C61" s="34"/>
      <c r="D61" s="34"/>
      <c r="E61" s="134"/>
      <c r="F61" s="34"/>
      <c r="G61" s="34"/>
      <c r="H61" s="34"/>
      <c r="I61" s="117"/>
      <c r="J61" s="170"/>
      <c r="K61" s="34"/>
      <c r="L61" s="34"/>
      <c r="M61" s="34"/>
      <c r="N61" s="34"/>
      <c r="O61" s="34"/>
      <c r="P61" s="34"/>
      <c r="Q61" s="34"/>
      <c r="R61" s="113"/>
      <c r="S61" s="113"/>
      <c r="T61" s="113"/>
      <c r="U61" s="113"/>
      <c r="V61" s="113"/>
      <c r="W61" s="34"/>
      <c r="X61" s="34"/>
      <c r="Y61" s="34"/>
      <c r="Z61" s="34"/>
      <c r="AA61" s="113"/>
      <c r="AB61" s="113"/>
      <c r="AC61" s="113"/>
      <c r="AD61" s="113"/>
      <c r="AE61" s="113"/>
      <c r="AF61" s="34"/>
    </row>
    <row r="62" spans="2:35" s="32" customFormat="1" ht="13.5" customHeight="1">
      <c r="B62" s="233"/>
      <c r="C62" s="139"/>
      <c r="D62" s="60"/>
      <c r="E62" s="131">
        <f>IF(D62&lt;&gt;"","※未選択","")</f>
      </c>
      <c r="F62" s="60">
        <f>IF(D62&lt;&gt;"","※未選択","")</f>
      </c>
      <c r="G62" s="165">
        <f t="shared" si="9"/>
      </c>
      <c r="H62" s="61">
        <f>IF(D62&lt;&gt;"","※未選択","")</f>
      </c>
      <c r="I62" s="114">
        <f t="shared" si="11"/>
      </c>
      <c r="J62" s="174">
        <f t="shared" si="12"/>
      </c>
      <c r="K62" s="175">
        <f aca="true" t="shared" si="69" ref="K62:K68">IF(D62&lt;&gt;"","※未選択","")</f>
      </c>
      <c r="L62" s="176">
        <f aca="true" t="shared" si="70" ref="L62:L68">IF(D62&lt;&gt;"","※未選択","")</f>
      </c>
      <c r="M62" s="177">
        <f aca="true" t="shared" si="71" ref="M62:M68">IF(D62&lt;&gt;"","※未選択","")</f>
      </c>
      <c r="N62" s="175">
        <f aca="true" t="shared" si="72" ref="N62:N68">IF(D62&lt;&gt;"","※未選択","")</f>
      </c>
      <c r="O62" s="176">
        <f aca="true" t="shared" si="73" ref="O62:O68">IF(D62&lt;&gt;"","※未選択","")</f>
      </c>
      <c r="P62" s="177">
        <f aca="true" t="shared" si="74" ref="P62:P68">IF(D62&lt;&gt;"","※未選択","")</f>
      </c>
      <c r="Q62" s="62">
        <f>IF(OR(K62="",L62="",M62="",N62="",O62="",P62="",K62="※未選択",L62="※未選択",M62="※未選択",N62="※未選択",O62="※未選択",P62="※未選択"),"",DATE(N62,O62,P62)-DATE(K62,L62,M62))</f>
      </c>
      <c r="R62" s="118">
        <f t="shared" si="14"/>
      </c>
      <c r="S62" s="119">
        <f t="shared" si="15"/>
      </c>
      <c r="T62" s="119">
        <f t="shared" si="16"/>
      </c>
      <c r="U62" s="119">
        <f t="shared" si="17"/>
      </c>
      <c r="V62" s="120">
        <f t="shared" si="18"/>
      </c>
      <c r="W62" s="158">
        <f aca="true" t="shared" si="75" ref="W62:W71">IF(SUM(R62:V62)=0,"",ROUND(AVERAGE(R62:V62),1))</f>
      </c>
      <c r="X62" s="202">
        <f aca="true" t="shared" si="76" ref="X62:X71">IF(SUM(R62:V62)=0,"",IF(W62&gt;=I62,"○","×"))</f>
      </c>
      <c r="Y62" s="203">
        <f aca="true" t="shared" si="77" ref="Y62:Y71">IF(SUM(R62:V62)=0,"",IF(MIN(R62:V62)&gt;=0.85*I62,"○","×"))</f>
      </c>
      <c r="Z62" s="171">
        <f aca="true" t="shared" si="78" ref="Z62:Z71">IF(SUM(R62:V62)=0,"",IF(COUNTIF(X62:Y62,"○")=2,"合格","不合格"))</f>
      </c>
      <c r="AA62" s="118">
        <f>IF(D62&lt;&gt;"","※未入力","")</f>
      </c>
      <c r="AB62" s="119">
        <f>IF(D62&lt;&gt;"","※未入力","")</f>
      </c>
      <c r="AC62" s="119">
        <f>IF(D62&lt;&gt;"","※未入力","")</f>
      </c>
      <c r="AD62" s="119">
        <f>IF(D62&lt;&gt;"","※未入力","")</f>
      </c>
      <c r="AE62" s="120">
        <f>IF(D62&lt;&gt;"","※未入力","")</f>
      </c>
      <c r="AF62" s="158">
        <f>IF(SUM(AA62:AE62)=0,"",ROUND(AVERAGE(AA62:AE62),1))</f>
      </c>
      <c r="AG62" s="33"/>
      <c r="AH62" s="33"/>
      <c r="AI62" s="33"/>
    </row>
    <row r="63" spans="2:35" s="32" customFormat="1" ht="13.5" customHeight="1">
      <c r="B63" s="233"/>
      <c r="C63" s="140"/>
      <c r="D63" s="63"/>
      <c r="E63" s="132">
        <f aca="true" t="shared" si="79" ref="E63:E71">IF(D63&lt;&gt;"","※未選択","")</f>
      </c>
      <c r="F63" s="63">
        <f aca="true" t="shared" si="80" ref="F63:F71">IF(D63&lt;&gt;"","※未選択","")</f>
      </c>
      <c r="G63" s="166">
        <f t="shared" si="9"/>
      </c>
      <c r="H63" s="64">
        <f aca="true" t="shared" si="81" ref="H63:H71">IF(D63&lt;&gt;"","※未選択","")</f>
      </c>
      <c r="I63" s="115">
        <f t="shared" si="11"/>
      </c>
      <c r="J63" s="168">
        <f t="shared" si="12"/>
      </c>
      <c r="K63" s="65">
        <f t="shared" si="69"/>
      </c>
      <c r="L63" s="66">
        <f t="shared" si="70"/>
      </c>
      <c r="M63" s="67">
        <f t="shared" si="71"/>
      </c>
      <c r="N63" s="65">
        <f t="shared" si="72"/>
      </c>
      <c r="O63" s="66">
        <f t="shared" si="73"/>
      </c>
      <c r="P63" s="67">
        <f t="shared" si="74"/>
      </c>
      <c r="Q63" s="68">
        <f aca="true" t="shared" si="82" ref="Q63:Q71">IF(OR(K63="",L63="",M63="",N63="",O63="",P63="",K63="※未選択",L63="※未選択",M63="※未選択",N63="※未選択",O63="※未選択",P63="※未選択"),"",DATE(N63,O63,P63)-DATE(K63,L63,M63))</f>
      </c>
      <c r="R63" s="121">
        <f t="shared" si="14"/>
      </c>
      <c r="S63" s="122">
        <f t="shared" si="15"/>
      </c>
      <c r="T63" s="122">
        <f t="shared" si="16"/>
      </c>
      <c r="U63" s="122">
        <f t="shared" si="17"/>
      </c>
      <c r="V63" s="123">
        <f t="shared" si="18"/>
      </c>
      <c r="W63" s="159">
        <f t="shared" si="75"/>
      </c>
      <c r="X63" s="204">
        <f t="shared" si="76"/>
      </c>
      <c r="Y63" s="205">
        <f t="shared" si="77"/>
      </c>
      <c r="Z63" s="172">
        <f t="shared" si="78"/>
      </c>
      <c r="AA63" s="121">
        <f aca="true" t="shared" si="83" ref="AA63:AA71">IF(D63&lt;&gt;"","※未入力","")</f>
      </c>
      <c r="AB63" s="122">
        <f aca="true" t="shared" si="84" ref="AB63:AB71">IF(D63&lt;&gt;"","※未入力","")</f>
      </c>
      <c r="AC63" s="122">
        <f aca="true" t="shared" si="85" ref="AC63:AC71">IF(D63&lt;&gt;"","※未入力","")</f>
      </c>
      <c r="AD63" s="122">
        <f aca="true" t="shared" si="86" ref="AD63:AD71">IF(D63&lt;&gt;"","※未入力","")</f>
      </c>
      <c r="AE63" s="123">
        <f aca="true" t="shared" si="87" ref="AE63:AE71">IF(D63&lt;&gt;"","※未入力","")</f>
      </c>
      <c r="AF63" s="159">
        <f>IF(SUM(AA63:AE63)=0,"",ROUND(AVERAGE(AA63:AE63),1))</f>
      </c>
      <c r="AG63" s="33"/>
      <c r="AH63" s="33"/>
      <c r="AI63" s="33"/>
    </row>
    <row r="64" spans="2:35" s="32" customFormat="1" ht="13.5" customHeight="1">
      <c r="B64" s="233"/>
      <c r="C64" s="140"/>
      <c r="D64" s="63"/>
      <c r="E64" s="132">
        <f t="shared" si="79"/>
      </c>
      <c r="F64" s="63">
        <f t="shared" si="80"/>
      </c>
      <c r="G64" s="166">
        <f t="shared" si="9"/>
      </c>
      <c r="H64" s="64">
        <f t="shared" si="81"/>
      </c>
      <c r="I64" s="115">
        <f t="shared" si="11"/>
      </c>
      <c r="J64" s="168">
        <f t="shared" si="12"/>
      </c>
      <c r="K64" s="65">
        <f t="shared" si="69"/>
      </c>
      <c r="L64" s="66">
        <f t="shared" si="70"/>
      </c>
      <c r="M64" s="67">
        <f t="shared" si="71"/>
      </c>
      <c r="N64" s="65">
        <f t="shared" si="72"/>
      </c>
      <c r="O64" s="66">
        <f t="shared" si="73"/>
      </c>
      <c r="P64" s="67">
        <f t="shared" si="74"/>
      </c>
      <c r="Q64" s="68">
        <f t="shared" si="82"/>
      </c>
      <c r="R64" s="121">
        <f t="shared" si="14"/>
      </c>
      <c r="S64" s="122">
        <f t="shared" si="15"/>
      </c>
      <c r="T64" s="122">
        <f t="shared" si="16"/>
      </c>
      <c r="U64" s="122">
        <f t="shared" si="17"/>
      </c>
      <c r="V64" s="123">
        <f t="shared" si="18"/>
      </c>
      <c r="W64" s="159">
        <f t="shared" si="75"/>
      </c>
      <c r="X64" s="204">
        <f t="shared" si="76"/>
      </c>
      <c r="Y64" s="205">
        <f t="shared" si="77"/>
      </c>
      <c r="Z64" s="172">
        <f t="shared" si="78"/>
      </c>
      <c r="AA64" s="121">
        <f t="shared" si="83"/>
      </c>
      <c r="AB64" s="122">
        <f t="shared" si="84"/>
      </c>
      <c r="AC64" s="122">
        <f t="shared" si="85"/>
      </c>
      <c r="AD64" s="122">
        <f t="shared" si="86"/>
      </c>
      <c r="AE64" s="123">
        <f t="shared" si="87"/>
      </c>
      <c r="AF64" s="159">
        <f aca="true" t="shared" si="88" ref="AF64:AF71">IF(SUM(AA64:AE64)=0,"",ROUND(AVERAGE(AA64:AE64),1))</f>
      </c>
      <c r="AG64" s="33"/>
      <c r="AH64" s="33"/>
      <c r="AI64" s="33"/>
    </row>
    <row r="65" spans="2:35" s="32" customFormat="1" ht="13.5" customHeight="1">
      <c r="B65" s="233"/>
      <c r="C65" s="140"/>
      <c r="D65" s="63"/>
      <c r="E65" s="132">
        <f t="shared" si="79"/>
      </c>
      <c r="F65" s="63">
        <f t="shared" si="80"/>
      </c>
      <c r="G65" s="166">
        <f t="shared" si="9"/>
      </c>
      <c r="H65" s="64">
        <f t="shared" si="81"/>
      </c>
      <c r="I65" s="115">
        <f t="shared" si="11"/>
      </c>
      <c r="J65" s="168">
        <f t="shared" si="12"/>
      </c>
      <c r="K65" s="65">
        <f t="shared" si="69"/>
      </c>
      <c r="L65" s="66">
        <f t="shared" si="70"/>
      </c>
      <c r="M65" s="67">
        <f t="shared" si="71"/>
      </c>
      <c r="N65" s="65">
        <f t="shared" si="72"/>
      </c>
      <c r="O65" s="66">
        <f t="shared" si="73"/>
      </c>
      <c r="P65" s="67">
        <f t="shared" si="74"/>
      </c>
      <c r="Q65" s="68">
        <f t="shared" si="82"/>
      </c>
      <c r="R65" s="121">
        <f t="shared" si="14"/>
      </c>
      <c r="S65" s="122">
        <f t="shared" si="15"/>
      </c>
      <c r="T65" s="122">
        <f t="shared" si="16"/>
      </c>
      <c r="U65" s="122">
        <f t="shared" si="17"/>
      </c>
      <c r="V65" s="123">
        <f t="shared" si="18"/>
      </c>
      <c r="W65" s="159">
        <f t="shared" si="75"/>
      </c>
      <c r="X65" s="204">
        <f t="shared" si="76"/>
      </c>
      <c r="Y65" s="205">
        <f t="shared" si="77"/>
      </c>
      <c r="Z65" s="172">
        <f t="shared" si="78"/>
      </c>
      <c r="AA65" s="121">
        <f t="shared" si="83"/>
      </c>
      <c r="AB65" s="122">
        <f t="shared" si="84"/>
      </c>
      <c r="AC65" s="122">
        <f t="shared" si="85"/>
      </c>
      <c r="AD65" s="122">
        <f t="shared" si="86"/>
      </c>
      <c r="AE65" s="123">
        <f t="shared" si="87"/>
      </c>
      <c r="AF65" s="159">
        <f t="shared" si="88"/>
      </c>
      <c r="AG65" s="33"/>
      <c r="AH65" s="33"/>
      <c r="AI65" s="33"/>
    </row>
    <row r="66" spans="2:35" s="32" customFormat="1" ht="13.5" customHeight="1">
      <c r="B66" s="233"/>
      <c r="C66" s="140"/>
      <c r="D66" s="63"/>
      <c r="E66" s="132">
        <f t="shared" si="79"/>
      </c>
      <c r="F66" s="63">
        <f t="shared" si="80"/>
      </c>
      <c r="G66" s="166">
        <f t="shared" si="9"/>
      </c>
      <c r="H66" s="64">
        <f t="shared" si="81"/>
      </c>
      <c r="I66" s="115">
        <f t="shared" si="11"/>
      </c>
      <c r="J66" s="168">
        <f t="shared" si="12"/>
      </c>
      <c r="K66" s="65">
        <f t="shared" si="69"/>
      </c>
      <c r="L66" s="66">
        <f t="shared" si="70"/>
      </c>
      <c r="M66" s="67">
        <f t="shared" si="71"/>
      </c>
      <c r="N66" s="65">
        <f t="shared" si="72"/>
      </c>
      <c r="O66" s="66">
        <f t="shared" si="73"/>
      </c>
      <c r="P66" s="67">
        <f t="shared" si="74"/>
      </c>
      <c r="Q66" s="68">
        <f t="shared" si="82"/>
      </c>
      <c r="R66" s="121">
        <f t="shared" si="14"/>
      </c>
      <c r="S66" s="122">
        <f t="shared" si="15"/>
      </c>
      <c r="T66" s="122">
        <f t="shared" si="16"/>
      </c>
      <c r="U66" s="122">
        <f t="shared" si="17"/>
      </c>
      <c r="V66" s="123">
        <f t="shared" si="18"/>
      </c>
      <c r="W66" s="159">
        <f t="shared" si="75"/>
      </c>
      <c r="X66" s="204">
        <f t="shared" si="76"/>
      </c>
      <c r="Y66" s="205">
        <f t="shared" si="77"/>
      </c>
      <c r="Z66" s="172">
        <f t="shared" si="78"/>
      </c>
      <c r="AA66" s="121">
        <f t="shared" si="83"/>
      </c>
      <c r="AB66" s="122">
        <f t="shared" si="84"/>
      </c>
      <c r="AC66" s="122">
        <f t="shared" si="85"/>
      </c>
      <c r="AD66" s="122">
        <f t="shared" si="86"/>
      </c>
      <c r="AE66" s="123">
        <f t="shared" si="87"/>
      </c>
      <c r="AF66" s="159">
        <f t="shared" si="88"/>
      </c>
      <c r="AG66" s="33"/>
      <c r="AH66" s="33"/>
      <c r="AI66" s="33"/>
    </row>
    <row r="67" spans="2:35" s="32" customFormat="1" ht="13.5" customHeight="1">
      <c r="B67" s="233"/>
      <c r="C67" s="140"/>
      <c r="D67" s="63"/>
      <c r="E67" s="132">
        <f t="shared" si="79"/>
      </c>
      <c r="F67" s="63">
        <f t="shared" si="80"/>
      </c>
      <c r="G67" s="166">
        <f t="shared" si="9"/>
      </c>
      <c r="H67" s="64">
        <f t="shared" si="81"/>
      </c>
      <c r="I67" s="115">
        <f t="shared" si="11"/>
      </c>
      <c r="J67" s="168">
        <f t="shared" si="12"/>
      </c>
      <c r="K67" s="65">
        <f t="shared" si="69"/>
      </c>
      <c r="L67" s="66">
        <f t="shared" si="70"/>
      </c>
      <c r="M67" s="67">
        <f t="shared" si="71"/>
      </c>
      <c r="N67" s="65">
        <f t="shared" si="72"/>
      </c>
      <c r="O67" s="66">
        <f t="shared" si="73"/>
      </c>
      <c r="P67" s="67">
        <f t="shared" si="74"/>
      </c>
      <c r="Q67" s="68">
        <f t="shared" si="82"/>
      </c>
      <c r="R67" s="121">
        <f t="shared" si="14"/>
      </c>
      <c r="S67" s="122">
        <f t="shared" si="15"/>
      </c>
      <c r="T67" s="122">
        <f t="shared" si="16"/>
      </c>
      <c r="U67" s="122">
        <f t="shared" si="17"/>
      </c>
      <c r="V67" s="123">
        <f t="shared" si="18"/>
      </c>
      <c r="W67" s="159">
        <f t="shared" si="75"/>
      </c>
      <c r="X67" s="204">
        <f t="shared" si="76"/>
      </c>
      <c r="Y67" s="205">
        <f t="shared" si="77"/>
      </c>
      <c r="Z67" s="172">
        <f t="shared" si="78"/>
      </c>
      <c r="AA67" s="121">
        <f t="shared" si="83"/>
      </c>
      <c r="AB67" s="122">
        <f t="shared" si="84"/>
      </c>
      <c r="AC67" s="122">
        <f t="shared" si="85"/>
      </c>
      <c r="AD67" s="122">
        <f t="shared" si="86"/>
      </c>
      <c r="AE67" s="123">
        <f t="shared" si="87"/>
      </c>
      <c r="AF67" s="159">
        <f t="shared" si="88"/>
      </c>
      <c r="AG67" s="33"/>
      <c r="AH67" s="33"/>
      <c r="AI67" s="33"/>
    </row>
    <row r="68" spans="2:35" s="32" customFormat="1" ht="13.5" customHeight="1">
      <c r="B68" s="233"/>
      <c r="C68" s="140"/>
      <c r="D68" s="63"/>
      <c r="E68" s="132">
        <f t="shared" si="79"/>
      </c>
      <c r="F68" s="63">
        <f t="shared" si="80"/>
      </c>
      <c r="G68" s="166">
        <f t="shared" si="9"/>
      </c>
      <c r="H68" s="64">
        <f t="shared" si="81"/>
      </c>
      <c r="I68" s="115">
        <f t="shared" si="11"/>
      </c>
      <c r="J68" s="168">
        <f t="shared" si="12"/>
      </c>
      <c r="K68" s="65">
        <f t="shared" si="69"/>
      </c>
      <c r="L68" s="66">
        <f t="shared" si="70"/>
      </c>
      <c r="M68" s="67">
        <f t="shared" si="71"/>
      </c>
      <c r="N68" s="65">
        <f t="shared" si="72"/>
      </c>
      <c r="O68" s="66">
        <f t="shared" si="73"/>
      </c>
      <c r="P68" s="67">
        <f t="shared" si="74"/>
      </c>
      <c r="Q68" s="68">
        <f t="shared" si="82"/>
      </c>
      <c r="R68" s="121">
        <f t="shared" si="14"/>
      </c>
      <c r="S68" s="122">
        <f t="shared" si="15"/>
      </c>
      <c r="T68" s="122">
        <f t="shared" si="16"/>
      </c>
      <c r="U68" s="122">
        <f t="shared" si="17"/>
      </c>
      <c r="V68" s="123">
        <f t="shared" si="18"/>
      </c>
      <c r="W68" s="159">
        <f t="shared" si="75"/>
      </c>
      <c r="X68" s="204">
        <f t="shared" si="76"/>
      </c>
      <c r="Y68" s="205">
        <f t="shared" si="77"/>
      </c>
      <c r="Z68" s="172">
        <f t="shared" si="78"/>
      </c>
      <c r="AA68" s="121">
        <f t="shared" si="83"/>
      </c>
      <c r="AB68" s="122">
        <f t="shared" si="84"/>
      </c>
      <c r="AC68" s="122">
        <f t="shared" si="85"/>
      </c>
      <c r="AD68" s="122">
        <f t="shared" si="86"/>
      </c>
      <c r="AE68" s="123">
        <f t="shared" si="87"/>
      </c>
      <c r="AF68" s="159">
        <f t="shared" si="88"/>
      </c>
      <c r="AG68" s="33"/>
      <c r="AH68" s="33"/>
      <c r="AI68" s="33"/>
    </row>
    <row r="69" spans="2:35" s="32" customFormat="1" ht="13.5" customHeight="1">
      <c r="B69" s="233"/>
      <c r="C69" s="140"/>
      <c r="D69" s="63"/>
      <c r="E69" s="132">
        <f t="shared" si="79"/>
      </c>
      <c r="F69" s="63">
        <f t="shared" si="80"/>
      </c>
      <c r="G69" s="166">
        <f t="shared" si="9"/>
      </c>
      <c r="H69" s="64">
        <f t="shared" si="81"/>
      </c>
      <c r="I69" s="115">
        <f t="shared" si="11"/>
      </c>
      <c r="J69" s="168">
        <f t="shared" si="12"/>
      </c>
      <c r="K69" s="65">
        <f>IF(D69&lt;&gt;"","※未選択","")</f>
      </c>
      <c r="L69" s="66">
        <f>IF(D69&lt;&gt;"","※未選択","")</f>
      </c>
      <c r="M69" s="67">
        <f>IF(D69&lt;&gt;"","※未選択","")</f>
      </c>
      <c r="N69" s="65">
        <f>IF(D69&lt;&gt;"","※未選択","")</f>
      </c>
      <c r="O69" s="66">
        <f>IF(D69&lt;&gt;"","※未選択","")</f>
      </c>
      <c r="P69" s="67">
        <f>IF(D69&lt;&gt;"","※未選択","")</f>
      </c>
      <c r="Q69" s="68">
        <f t="shared" si="82"/>
      </c>
      <c r="R69" s="121">
        <f t="shared" si="14"/>
      </c>
      <c r="S69" s="122">
        <f t="shared" si="15"/>
      </c>
      <c r="T69" s="122">
        <f t="shared" si="16"/>
      </c>
      <c r="U69" s="122">
        <f t="shared" si="17"/>
      </c>
      <c r="V69" s="123">
        <f t="shared" si="18"/>
      </c>
      <c r="W69" s="159">
        <f t="shared" si="75"/>
      </c>
      <c r="X69" s="204">
        <f t="shared" si="76"/>
      </c>
      <c r="Y69" s="205">
        <f t="shared" si="77"/>
      </c>
      <c r="Z69" s="172">
        <f t="shared" si="78"/>
      </c>
      <c r="AA69" s="121">
        <f t="shared" si="83"/>
      </c>
      <c r="AB69" s="122">
        <f t="shared" si="84"/>
      </c>
      <c r="AC69" s="122">
        <f t="shared" si="85"/>
      </c>
      <c r="AD69" s="122">
        <f t="shared" si="86"/>
      </c>
      <c r="AE69" s="123">
        <f t="shared" si="87"/>
      </c>
      <c r="AF69" s="159">
        <f t="shared" si="88"/>
      </c>
      <c r="AG69" s="33"/>
      <c r="AH69" s="33"/>
      <c r="AI69" s="33"/>
    </row>
    <row r="70" spans="2:35" s="32" customFormat="1" ht="13.5" customHeight="1">
      <c r="B70" s="233"/>
      <c r="C70" s="140"/>
      <c r="D70" s="63"/>
      <c r="E70" s="132">
        <f t="shared" si="79"/>
      </c>
      <c r="F70" s="63">
        <f t="shared" si="80"/>
      </c>
      <c r="G70" s="166">
        <f t="shared" si="9"/>
      </c>
      <c r="H70" s="64">
        <f t="shared" si="81"/>
      </c>
      <c r="I70" s="115">
        <f t="shared" si="11"/>
      </c>
      <c r="J70" s="168">
        <f t="shared" si="12"/>
      </c>
      <c r="K70" s="65">
        <f>IF(D70&lt;&gt;"","※未選択","")</f>
      </c>
      <c r="L70" s="66">
        <f>IF(D70&lt;&gt;"","※未選択","")</f>
      </c>
      <c r="M70" s="67">
        <f>IF(D70&lt;&gt;"","※未選択","")</f>
      </c>
      <c r="N70" s="65">
        <f>IF(D70&lt;&gt;"","※未選択","")</f>
      </c>
      <c r="O70" s="66">
        <f>IF(D70&lt;&gt;"","※未選択","")</f>
      </c>
      <c r="P70" s="67">
        <f>IF(D70&lt;&gt;"","※未選択","")</f>
      </c>
      <c r="Q70" s="68">
        <f t="shared" si="82"/>
      </c>
      <c r="R70" s="121">
        <f t="shared" si="14"/>
      </c>
      <c r="S70" s="122">
        <f t="shared" si="15"/>
      </c>
      <c r="T70" s="122">
        <f t="shared" si="16"/>
      </c>
      <c r="U70" s="122">
        <f t="shared" si="17"/>
      </c>
      <c r="V70" s="123">
        <f t="shared" si="18"/>
      </c>
      <c r="W70" s="159">
        <f t="shared" si="75"/>
      </c>
      <c r="X70" s="204">
        <f t="shared" si="76"/>
      </c>
      <c r="Y70" s="205">
        <f t="shared" si="77"/>
      </c>
      <c r="Z70" s="172">
        <f t="shared" si="78"/>
      </c>
      <c r="AA70" s="121">
        <f t="shared" si="83"/>
      </c>
      <c r="AB70" s="122">
        <f t="shared" si="84"/>
      </c>
      <c r="AC70" s="122">
        <f t="shared" si="85"/>
      </c>
      <c r="AD70" s="122">
        <f t="shared" si="86"/>
      </c>
      <c r="AE70" s="123">
        <f t="shared" si="87"/>
      </c>
      <c r="AF70" s="159">
        <f t="shared" si="88"/>
      </c>
      <c r="AG70" s="33"/>
      <c r="AH70" s="33"/>
      <c r="AI70" s="33"/>
    </row>
    <row r="71" spans="2:35" s="32" customFormat="1" ht="13.5" customHeight="1">
      <c r="B71" s="233"/>
      <c r="C71" s="141"/>
      <c r="D71" s="69"/>
      <c r="E71" s="133">
        <f t="shared" si="79"/>
      </c>
      <c r="F71" s="69">
        <f t="shared" si="80"/>
      </c>
      <c r="G71" s="167">
        <f t="shared" si="9"/>
      </c>
      <c r="H71" s="70">
        <f t="shared" si="81"/>
      </c>
      <c r="I71" s="116">
        <f t="shared" si="11"/>
      </c>
      <c r="J71" s="169">
        <f t="shared" si="12"/>
      </c>
      <c r="K71" s="71">
        <f>IF(D71&lt;&gt;"","※未選択","")</f>
      </c>
      <c r="L71" s="72">
        <f>IF(D71&lt;&gt;"","※未選択","")</f>
      </c>
      <c r="M71" s="73">
        <f>IF(D71&lt;&gt;"","※未選択","")</f>
      </c>
      <c r="N71" s="71">
        <f>IF(D71&lt;&gt;"","※未選択","")</f>
      </c>
      <c r="O71" s="72">
        <f>IF(D71&lt;&gt;"","※未選択","")</f>
      </c>
      <c r="P71" s="73">
        <f>IF(D71&lt;&gt;"","※未選択","")</f>
      </c>
      <c r="Q71" s="74">
        <f t="shared" si="82"/>
      </c>
      <c r="R71" s="124">
        <f t="shared" si="14"/>
      </c>
      <c r="S71" s="125">
        <f t="shared" si="15"/>
      </c>
      <c r="T71" s="125">
        <f t="shared" si="16"/>
      </c>
      <c r="U71" s="125">
        <f t="shared" si="17"/>
      </c>
      <c r="V71" s="126">
        <f t="shared" si="18"/>
      </c>
      <c r="W71" s="160">
        <f t="shared" si="75"/>
      </c>
      <c r="X71" s="206">
        <f t="shared" si="76"/>
      </c>
      <c r="Y71" s="207">
        <f t="shared" si="77"/>
      </c>
      <c r="Z71" s="173">
        <f t="shared" si="78"/>
      </c>
      <c r="AA71" s="124">
        <f t="shared" si="83"/>
      </c>
      <c r="AB71" s="125">
        <f t="shared" si="84"/>
      </c>
      <c r="AC71" s="125">
        <f t="shared" si="85"/>
      </c>
      <c r="AD71" s="125">
        <f t="shared" si="86"/>
      </c>
      <c r="AE71" s="126">
        <f t="shared" si="87"/>
      </c>
      <c r="AF71" s="160">
        <f t="shared" si="88"/>
      </c>
      <c r="AG71" s="33"/>
      <c r="AH71" s="33"/>
      <c r="AI71" s="33"/>
    </row>
    <row r="72" spans="2:32" ht="13.5" customHeight="1">
      <c r="B72" s="135"/>
      <c r="C72" s="34"/>
      <c r="D72" s="34"/>
      <c r="E72" s="134"/>
      <c r="F72" s="34"/>
      <c r="G72" s="34"/>
      <c r="H72" s="34"/>
      <c r="I72" s="117"/>
      <c r="J72" s="170"/>
      <c r="K72" s="34"/>
      <c r="L72" s="34"/>
      <c r="M72" s="34"/>
      <c r="N72" s="34"/>
      <c r="O72" s="34"/>
      <c r="P72" s="34"/>
      <c r="Q72" s="34"/>
      <c r="R72" s="113"/>
      <c r="S72" s="113"/>
      <c r="T72" s="113"/>
      <c r="U72" s="113"/>
      <c r="V72" s="113"/>
      <c r="W72" s="34"/>
      <c r="X72" s="34"/>
      <c r="Y72" s="34"/>
      <c r="Z72" s="34"/>
      <c r="AA72" s="113"/>
      <c r="AB72" s="113"/>
      <c r="AC72" s="113"/>
      <c r="AD72" s="113"/>
      <c r="AE72" s="113"/>
      <c r="AF72" s="34"/>
    </row>
    <row r="73" spans="2:35" s="32" customFormat="1" ht="13.5" customHeight="1">
      <c r="B73" s="233"/>
      <c r="C73" s="139"/>
      <c r="D73" s="60"/>
      <c r="E73" s="131">
        <f>IF(D73&lt;&gt;"","※未選択","")</f>
      </c>
      <c r="F73" s="60">
        <f>IF(D73&lt;&gt;"","※未選択","")</f>
      </c>
      <c r="G73" s="165">
        <f t="shared" si="9"/>
      </c>
      <c r="H73" s="61">
        <f>IF(D73&lt;&gt;"","※未選択","")</f>
      </c>
      <c r="I73" s="114">
        <f t="shared" si="11"/>
      </c>
      <c r="J73" s="174">
        <f t="shared" si="12"/>
      </c>
      <c r="K73" s="175">
        <f aca="true" t="shared" si="89" ref="K73:K79">IF(D73&lt;&gt;"","※未選択","")</f>
      </c>
      <c r="L73" s="176">
        <f aca="true" t="shared" si="90" ref="L73:L79">IF(D73&lt;&gt;"","※未選択","")</f>
      </c>
      <c r="M73" s="177">
        <f aca="true" t="shared" si="91" ref="M73:M79">IF(D73&lt;&gt;"","※未選択","")</f>
      </c>
      <c r="N73" s="175">
        <f aca="true" t="shared" si="92" ref="N73:N79">IF(D73&lt;&gt;"","※未選択","")</f>
      </c>
      <c r="O73" s="176">
        <f aca="true" t="shared" si="93" ref="O73:O79">IF(D73&lt;&gt;"","※未選択","")</f>
      </c>
      <c r="P73" s="177">
        <f aca="true" t="shared" si="94" ref="P73:P79">IF(D73&lt;&gt;"","※未選択","")</f>
      </c>
      <c r="Q73" s="62">
        <f>IF(OR(K73="",L73="",M73="",N73="",O73="",P73="",K73="※未選択",L73="※未選択",M73="※未選択",N73="※未選択",O73="※未選択",P73="※未選択"),"",DATE(N73,O73,P73)-DATE(K73,L73,M73))</f>
      </c>
      <c r="R73" s="118">
        <f t="shared" si="14"/>
      </c>
      <c r="S73" s="119">
        <f t="shared" si="15"/>
      </c>
      <c r="T73" s="119">
        <f t="shared" si="16"/>
      </c>
      <c r="U73" s="119">
        <f t="shared" si="17"/>
      </c>
      <c r="V73" s="120">
        <f t="shared" si="18"/>
      </c>
      <c r="W73" s="158">
        <f aca="true" t="shared" si="95" ref="W73:W82">IF(SUM(R73:V73)=0,"",ROUND(AVERAGE(R73:V73),1))</f>
      </c>
      <c r="X73" s="202">
        <f aca="true" t="shared" si="96" ref="X73:X82">IF(SUM(R73:V73)=0,"",IF(W73&gt;=I73,"○","×"))</f>
      </c>
      <c r="Y73" s="203">
        <f aca="true" t="shared" si="97" ref="Y73:Y82">IF(SUM(R73:V73)=0,"",IF(MIN(R73:V73)&gt;=0.85*I73,"○","×"))</f>
      </c>
      <c r="Z73" s="171">
        <f aca="true" t="shared" si="98" ref="Z73:Z82">IF(SUM(R73:V73)=0,"",IF(COUNTIF(X73:Y73,"○")=2,"合格","不合格"))</f>
      </c>
      <c r="AA73" s="118">
        <f>IF(D73&lt;&gt;"","※未入力","")</f>
      </c>
      <c r="AB73" s="119">
        <f>IF(D73&lt;&gt;"","※未入力","")</f>
      </c>
      <c r="AC73" s="119">
        <f>IF(D73&lt;&gt;"","※未入力","")</f>
      </c>
      <c r="AD73" s="119">
        <f>IF(D73&lt;&gt;"","※未入力","")</f>
      </c>
      <c r="AE73" s="120">
        <f>IF(D73&lt;&gt;"","※未入力","")</f>
      </c>
      <c r="AF73" s="158">
        <f>IF(SUM(AA73:AE73)=0,"",ROUND(AVERAGE(AA73:AE73),1))</f>
      </c>
      <c r="AG73" s="33"/>
      <c r="AH73" s="33"/>
      <c r="AI73" s="33"/>
    </row>
    <row r="74" spans="2:35" s="32" customFormat="1" ht="13.5" customHeight="1">
      <c r="B74" s="233"/>
      <c r="C74" s="140"/>
      <c r="D74" s="63"/>
      <c r="E74" s="132">
        <f aca="true" t="shared" si="99" ref="E74:E82">IF(D74&lt;&gt;"","※未選択","")</f>
      </c>
      <c r="F74" s="63">
        <f aca="true" t="shared" si="100" ref="F74:F82">IF(D74&lt;&gt;"","※未選択","")</f>
      </c>
      <c r="G74" s="166">
        <f t="shared" si="9"/>
      </c>
      <c r="H74" s="64">
        <f aca="true" t="shared" si="101" ref="H74:H82">IF(D74&lt;&gt;"","※未選択","")</f>
      </c>
      <c r="I74" s="115">
        <f t="shared" si="11"/>
      </c>
      <c r="J74" s="168">
        <f t="shared" si="12"/>
      </c>
      <c r="K74" s="65">
        <f t="shared" si="89"/>
      </c>
      <c r="L74" s="66">
        <f t="shared" si="90"/>
      </c>
      <c r="M74" s="67">
        <f t="shared" si="91"/>
      </c>
      <c r="N74" s="65">
        <f t="shared" si="92"/>
      </c>
      <c r="O74" s="66">
        <f t="shared" si="93"/>
      </c>
      <c r="P74" s="67">
        <f t="shared" si="94"/>
      </c>
      <c r="Q74" s="68">
        <f aca="true" t="shared" si="102" ref="Q74:Q82">IF(OR(K74="",L74="",M74="",N74="",O74="",P74="",K74="※未選択",L74="※未選択",M74="※未選択",N74="※未選択",O74="※未選択",P74="※未選択"),"",DATE(N74,O74,P74)-DATE(K74,L74,M74))</f>
      </c>
      <c r="R74" s="121">
        <f t="shared" si="14"/>
      </c>
      <c r="S74" s="122">
        <f t="shared" si="15"/>
      </c>
      <c r="T74" s="122">
        <f t="shared" si="16"/>
      </c>
      <c r="U74" s="122">
        <f t="shared" si="17"/>
      </c>
      <c r="V74" s="123">
        <f t="shared" si="18"/>
      </c>
      <c r="W74" s="159">
        <f t="shared" si="95"/>
      </c>
      <c r="X74" s="204">
        <f t="shared" si="96"/>
      </c>
      <c r="Y74" s="205">
        <f t="shared" si="97"/>
      </c>
      <c r="Z74" s="172">
        <f t="shared" si="98"/>
      </c>
      <c r="AA74" s="121">
        <f aca="true" t="shared" si="103" ref="AA74:AA82">IF(D74&lt;&gt;"","※未入力","")</f>
      </c>
      <c r="AB74" s="122">
        <f aca="true" t="shared" si="104" ref="AB74:AB82">IF(D74&lt;&gt;"","※未入力","")</f>
      </c>
      <c r="AC74" s="122">
        <f aca="true" t="shared" si="105" ref="AC74:AC82">IF(D74&lt;&gt;"","※未入力","")</f>
      </c>
      <c r="AD74" s="122">
        <f aca="true" t="shared" si="106" ref="AD74:AD82">IF(D74&lt;&gt;"","※未入力","")</f>
      </c>
      <c r="AE74" s="123">
        <f aca="true" t="shared" si="107" ref="AE74:AE82">IF(D74&lt;&gt;"","※未入力","")</f>
      </c>
      <c r="AF74" s="159">
        <f>IF(SUM(AA74:AE74)=0,"",ROUND(AVERAGE(AA74:AE74),1))</f>
      </c>
      <c r="AG74" s="33"/>
      <c r="AH74" s="33"/>
      <c r="AI74" s="33"/>
    </row>
    <row r="75" spans="2:35" s="32" customFormat="1" ht="13.5" customHeight="1">
      <c r="B75" s="233"/>
      <c r="C75" s="140"/>
      <c r="D75" s="63"/>
      <c r="E75" s="132">
        <f t="shared" si="99"/>
      </c>
      <c r="F75" s="63">
        <f t="shared" si="100"/>
      </c>
      <c r="G75" s="166">
        <f t="shared" si="9"/>
      </c>
      <c r="H75" s="64">
        <f t="shared" si="101"/>
      </c>
      <c r="I75" s="115">
        <f t="shared" si="11"/>
      </c>
      <c r="J75" s="168">
        <f t="shared" si="12"/>
      </c>
      <c r="K75" s="65">
        <f t="shared" si="89"/>
      </c>
      <c r="L75" s="66">
        <f t="shared" si="90"/>
      </c>
      <c r="M75" s="67">
        <f t="shared" si="91"/>
      </c>
      <c r="N75" s="65">
        <f t="shared" si="92"/>
      </c>
      <c r="O75" s="66">
        <f t="shared" si="93"/>
      </c>
      <c r="P75" s="67">
        <f t="shared" si="94"/>
      </c>
      <c r="Q75" s="68">
        <f t="shared" si="102"/>
      </c>
      <c r="R75" s="121">
        <f t="shared" si="14"/>
      </c>
      <c r="S75" s="122">
        <f t="shared" si="15"/>
      </c>
      <c r="T75" s="122">
        <f t="shared" si="16"/>
      </c>
      <c r="U75" s="122">
        <f t="shared" si="17"/>
      </c>
      <c r="V75" s="123">
        <f t="shared" si="18"/>
      </c>
      <c r="W75" s="159">
        <f t="shared" si="95"/>
      </c>
      <c r="X75" s="204">
        <f t="shared" si="96"/>
      </c>
      <c r="Y75" s="205">
        <f t="shared" si="97"/>
      </c>
      <c r="Z75" s="172">
        <f t="shared" si="98"/>
      </c>
      <c r="AA75" s="121">
        <f t="shared" si="103"/>
      </c>
      <c r="AB75" s="122">
        <f t="shared" si="104"/>
      </c>
      <c r="AC75" s="122">
        <f t="shared" si="105"/>
      </c>
      <c r="AD75" s="122">
        <f t="shared" si="106"/>
      </c>
      <c r="AE75" s="123">
        <f t="shared" si="107"/>
      </c>
      <c r="AF75" s="159">
        <f aca="true" t="shared" si="108" ref="AF75:AF82">IF(SUM(AA75:AE75)=0,"",ROUND(AVERAGE(AA75:AE75),1))</f>
      </c>
      <c r="AG75" s="33"/>
      <c r="AH75" s="33"/>
      <c r="AI75" s="33"/>
    </row>
    <row r="76" spans="2:35" s="32" customFormat="1" ht="13.5" customHeight="1">
      <c r="B76" s="233"/>
      <c r="C76" s="140"/>
      <c r="D76" s="63"/>
      <c r="E76" s="132">
        <f t="shared" si="99"/>
      </c>
      <c r="F76" s="63">
        <f t="shared" si="100"/>
      </c>
      <c r="G76" s="166">
        <f t="shared" si="9"/>
      </c>
      <c r="H76" s="64">
        <f t="shared" si="101"/>
      </c>
      <c r="I76" s="115">
        <f t="shared" si="11"/>
      </c>
      <c r="J76" s="168">
        <f t="shared" si="12"/>
      </c>
      <c r="K76" s="65">
        <f t="shared" si="89"/>
      </c>
      <c r="L76" s="66">
        <f t="shared" si="90"/>
      </c>
      <c r="M76" s="67">
        <f t="shared" si="91"/>
      </c>
      <c r="N76" s="65">
        <f t="shared" si="92"/>
      </c>
      <c r="O76" s="66">
        <f t="shared" si="93"/>
      </c>
      <c r="P76" s="67">
        <f t="shared" si="94"/>
      </c>
      <c r="Q76" s="68">
        <f t="shared" si="102"/>
      </c>
      <c r="R76" s="121">
        <f t="shared" si="14"/>
      </c>
      <c r="S76" s="122">
        <f t="shared" si="15"/>
      </c>
      <c r="T76" s="122">
        <f t="shared" si="16"/>
      </c>
      <c r="U76" s="122">
        <f t="shared" si="17"/>
      </c>
      <c r="V76" s="123">
        <f t="shared" si="18"/>
      </c>
      <c r="W76" s="159">
        <f t="shared" si="95"/>
      </c>
      <c r="X76" s="204">
        <f t="shared" si="96"/>
      </c>
      <c r="Y76" s="205">
        <f t="shared" si="97"/>
      </c>
      <c r="Z76" s="172">
        <f t="shared" si="98"/>
      </c>
      <c r="AA76" s="121">
        <f t="shared" si="103"/>
      </c>
      <c r="AB76" s="122">
        <f t="shared" si="104"/>
      </c>
      <c r="AC76" s="122">
        <f t="shared" si="105"/>
      </c>
      <c r="AD76" s="122">
        <f t="shared" si="106"/>
      </c>
      <c r="AE76" s="123">
        <f t="shared" si="107"/>
      </c>
      <c r="AF76" s="159">
        <f t="shared" si="108"/>
      </c>
      <c r="AG76" s="33"/>
      <c r="AH76" s="33"/>
      <c r="AI76" s="33"/>
    </row>
    <row r="77" spans="2:35" s="32" customFormat="1" ht="13.5" customHeight="1">
      <c r="B77" s="233"/>
      <c r="C77" s="140"/>
      <c r="D77" s="63"/>
      <c r="E77" s="132">
        <f t="shared" si="99"/>
      </c>
      <c r="F77" s="63">
        <f t="shared" si="100"/>
      </c>
      <c r="G77" s="166">
        <f t="shared" si="9"/>
      </c>
      <c r="H77" s="64">
        <f t="shared" si="101"/>
      </c>
      <c r="I77" s="115">
        <f t="shared" si="11"/>
      </c>
      <c r="J77" s="168">
        <f t="shared" si="12"/>
      </c>
      <c r="K77" s="65">
        <f t="shared" si="89"/>
      </c>
      <c r="L77" s="66">
        <f t="shared" si="90"/>
      </c>
      <c r="M77" s="67">
        <f t="shared" si="91"/>
      </c>
      <c r="N77" s="65">
        <f t="shared" si="92"/>
      </c>
      <c r="O77" s="66">
        <f t="shared" si="93"/>
      </c>
      <c r="P77" s="67">
        <f t="shared" si="94"/>
      </c>
      <c r="Q77" s="68">
        <f t="shared" si="102"/>
      </c>
      <c r="R77" s="121">
        <f t="shared" si="14"/>
      </c>
      <c r="S77" s="122">
        <f t="shared" si="15"/>
      </c>
      <c r="T77" s="122">
        <f t="shared" si="16"/>
      </c>
      <c r="U77" s="122">
        <f t="shared" si="17"/>
      </c>
      <c r="V77" s="123">
        <f t="shared" si="18"/>
      </c>
      <c r="W77" s="159">
        <f t="shared" si="95"/>
      </c>
      <c r="X77" s="204">
        <f t="shared" si="96"/>
      </c>
      <c r="Y77" s="205">
        <f t="shared" si="97"/>
      </c>
      <c r="Z77" s="172">
        <f t="shared" si="98"/>
      </c>
      <c r="AA77" s="121">
        <f t="shared" si="103"/>
      </c>
      <c r="AB77" s="122">
        <f t="shared" si="104"/>
      </c>
      <c r="AC77" s="122">
        <f t="shared" si="105"/>
      </c>
      <c r="AD77" s="122">
        <f t="shared" si="106"/>
      </c>
      <c r="AE77" s="123">
        <f t="shared" si="107"/>
      </c>
      <c r="AF77" s="159">
        <f t="shared" si="108"/>
      </c>
      <c r="AG77" s="33"/>
      <c r="AH77" s="33"/>
      <c r="AI77" s="33"/>
    </row>
    <row r="78" spans="2:35" s="32" customFormat="1" ht="13.5" customHeight="1">
      <c r="B78" s="233"/>
      <c r="C78" s="140"/>
      <c r="D78" s="63"/>
      <c r="E78" s="132">
        <f t="shared" si="99"/>
      </c>
      <c r="F78" s="63">
        <f t="shared" si="100"/>
      </c>
      <c r="G78" s="166">
        <f t="shared" si="9"/>
      </c>
      <c r="H78" s="64">
        <f t="shared" si="101"/>
      </c>
      <c r="I78" s="115">
        <f t="shared" si="11"/>
      </c>
      <c r="J78" s="168">
        <f t="shared" si="12"/>
      </c>
      <c r="K78" s="65">
        <f t="shared" si="89"/>
      </c>
      <c r="L78" s="66">
        <f t="shared" si="90"/>
      </c>
      <c r="M78" s="67">
        <f t="shared" si="91"/>
      </c>
      <c r="N78" s="65">
        <f t="shared" si="92"/>
      </c>
      <c r="O78" s="66">
        <f t="shared" si="93"/>
      </c>
      <c r="P78" s="67">
        <f t="shared" si="94"/>
      </c>
      <c r="Q78" s="68">
        <f t="shared" si="102"/>
      </c>
      <c r="R78" s="121">
        <f t="shared" si="14"/>
      </c>
      <c r="S78" s="122">
        <f t="shared" si="15"/>
      </c>
      <c r="T78" s="122">
        <f t="shared" si="16"/>
      </c>
      <c r="U78" s="122">
        <f t="shared" si="17"/>
      </c>
      <c r="V78" s="123">
        <f t="shared" si="18"/>
      </c>
      <c r="W78" s="159">
        <f t="shared" si="95"/>
      </c>
      <c r="X78" s="204">
        <f t="shared" si="96"/>
      </c>
      <c r="Y78" s="205">
        <f t="shared" si="97"/>
      </c>
      <c r="Z78" s="172">
        <f t="shared" si="98"/>
      </c>
      <c r="AA78" s="121">
        <f t="shared" si="103"/>
      </c>
      <c r="AB78" s="122">
        <f t="shared" si="104"/>
      </c>
      <c r="AC78" s="122">
        <f t="shared" si="105"/>
      </c>
      <c r="AD78" s="122">
        <f t="shared" si="106"/>
      </c>
      <c r="AE78" s="123">
        <f t="shared" si="107"/>
      </c>
      <c r="AF78" s="159">
        <f t="shared" si="108"/>
      </c>
      <c r="AG78" s="33"/>
      <c r="AH78" s="33"/>
      <c r="AI78" s="33"/>
    </row>
    <row r="79" spans="2:35" s="32" customFormat="1" ht="13.5" customHeight="1">
      <c r="B79" s="233"/>
      <c r="C79" s="140"/>
      <c r="D79" s="63"/>
      <c r="E79" s="132">
        <f t="shared" si="99"/>
      </c>
      <c r="F79" s="63">
        <f t="shared" si="100"/>
      </c>
      <c r="G79" s="166">
        <f t="shared" si="9"/>
      </c>
      <c r="H79" s="64">
        <f t="shared" si="101"/>
      </c>
      <c r="I79" s="115">
        <f t="shared" si="11"/>
      </c>
      <c r="J79" s="168">
        <f t="shared" si="12"/>
      </c>
      <c r="K79" s="65">
        <f t="shared" si="89"/>
      </c>
      <c r="L79" s="66">
        <f t="shared" si="90"/>
      </c>
      <c r="M79" s="67">
        <f t="shared" si="91"/>
      </c>
      <c r="N79" s="65">
        <f t="shared" si="92"/>
      </c>
      <c r="O79" s="66">
        <f t="shared" si="93"/>
      </c>
      <c r="P79" s="67">
        <f t="shared" si="94"/>
      </c>
      <c r="Q79" s="68">
        <f t="shared" si="102"/>
      </c>
      <c r="R79" s="121">
        <f t="shared" si="14"/>
      </c>
      <c r="S79" s="122">
        <f t="shared" si="15"/>
      </c>
      <c r="T79" s="122">
        <f t="shared" si="16"/>
      </c>
      <c r="U79" s="122">
        <f t="shared" si="17"/>
      </c>
      <c r="V79" s="123">
        <f t="shared" si="18"/>
      </c>
      <c r="W79" s="159">
        <f t="shared" si="95"/>
      </c>
      <c r="X79" s="204">
        <f t="shared" si="96"/>
      </c>
      <c r="Y79" s="205">
        <f t="shared" si="97"/>
      </c>
      <c r="Z79" s="172">
        <f t="shared" si="98"/>
      </c>
      <c r="AA79" s="121">
        <f t="shared" si="103"/>
      </c>
      <c r="AB79" s="122">
        <f t="shared" si="104"/>
      </c>
      <c r="AC79" s="122">
        <f t="shared" si="105"/>
      </c>
      <c r="AD79" s="122">
        <f t="shared" si="106"/>
      </c>
      <c r="AE79" s="123">
        <f t="shared" si="107"/>
      </c>
      <c r="AF79" s="159">
        <f t="shared" si="108"/>
      </c>
      <c r="AG79" s="33"/>
      <c r="AH79" s="33"/>
      <c r="AI79" s="33"/>
    </row>
    <row r="80" spans="2:35" s="32" customFormat="1" ht="13.5" customHeight="1">
      <c r="B80" s="233"/>
      <c r="C80" s="140"/>
      <c r="D80" s="63"/>
      <c r="E80" s="132">
        <f t="shared" si="99"/>
      </c>
      <c r="F80" s="63">
        <f t="shared" si="100"/>
      </c>
      <c r="G80" s="166">
        <f t="shared" si="9"/>
      </c>
      <c r="H80" s="64">
        <f t="shared" si="101"/>
      </c>
      <c r="I80" s="115">
        <f t="shared" si="11"/>
      </c>
      <c r="J80" s="168">
        <f t="shared" si="12"/>
      </c>
      <c r="K80" s="65">
        <f>IF(D80&lt;&gt;"","※未選択","")</f>
      </c>
      <c r="L80" s="66">
        <f>IF(D80&lt;&gt;"","※未選択","")</f>
      </c>
      <c r="M80" s="67">
        <f>IF(D80&lt;&gt;"","※未選択","")</f>
      </c>
      <c r="N80" s="65">
        <f>IF(D80&lt;&gt;"","※未選択","")</f>
      </c>
      <c r="O80" s="66">
        <f>IF(D80&lt;&gt;"","※未選択","")</f>
      </c>
      <c r="P80" s="67">
        <f>IF(D80&lt;&gt;"","※未選択","")</f>
      </c>
      <c r="Q80" s="68">
        <f t="shared" si="102"/>
      </c>
      <c r="R80" s="121">
        <f t="shared" si="14"/>
      </c>
      <c r="S80" s="122">
        <f t="shared" si="15"/>
      </c>
      <c r="T80" s="122">
        <f t="shared" si="16"/>
      </c>
      <c r="U80" s="122">
        <f t="shared" si="17"/>
      </c>
      <c r="V80" s="123">
        <f t="shared" si="18"/>
      </c>
      <c r="W80" s="159">
        <f t="shared" si="95"/>
      </c>
      <c r="X80" s="204">
        <f t="shared" si="96"/>
      </c>
      <c r="Y80" s="205">
        <f t="shared" si="97"/>
      </c>
      <c r="Z80" s="172">
        <f t="shared" si="98"/>
      </c>
      <c r="AA80" s="121">
        <f t="shared" si="103"/>
      </c>
      <c r="AB80" s="122">
        <f t="shared" si="104"/>
      </c>
      <c r="AC80" s="122">
        <f t="shared" si="105"/>
      </c>
      <c r="AD80" s="122">
        <f t="shared" si="106"/>
      </c>
      <c r="AE80" s="123">
        <f t="shared" si="107"/>
      </c>
      <c r="AF80" s="159">
        <f t="shared" si="108"/>
      </c>
      <c r="AG80" s="33"/>
      <c r="AH80" s="33"/>
      <c r="AI80" s="33"/>
    </row>
    <row r="81" spans="2:35" s="32" customFormat="1" ht="13.5" customHeight="1">
      <c r="B81" s="233"/>
      <c r="C81" s="140"/>
      <c r="D81" s="63"/>
      <c r="E81" s="132">
        <f t="shared" si="99"/>
      </c>
      <c r="F81" s="63">
        <f t="shared" si="100"/>
      </c>
      <c r="G81" s="166">
        <f t="shared" si="9"/>
      </c>
      <c r="H81" s="64">
        <f t="shared" si="101"/>
      </c>
      <c r="I81" s="115">
        <f t="shared" si="11"/>
      </c>
      <c r="J81" s="168">
        <f t="shared" si="12"/>
      </c>
      <c r="K81" s="65">
        <f>IF(D81&lt;&gt;"","※未選択","")</f>
      </c>
      <c r="L81" s="66">
        <f>IF(D81&lt;&gt;"","※未選択","")</f>
      </c>
      <c r="M81" s="67">
        <f>IF(D81&lt;&gt;"","※未選択","")</f>
      </c>
      <c r="N81" s="65">
        <f>IF(D81&lt;&gt;"","※未選択","")</f>
      </c>
      <c r="O81" s="66">
        <f>IF(D81&lt;&gt;"","※未選択","")</f>
      </c>
      <c r="P81" s="67">
        <f>IF(D81&lt;&gt;"","※未選択","")</f>
      </c>
      <c r="Q81" s="68">
        <f t="shared" si="102"/>
      </c>
      <c r="R81" s="121">
        <f t="shared" si="14"/>
      </c>
      <c r="S81" s="122">
        <f t="shared" si="15"/>
      </c>
      <c r="T81" s="122">
        <f t="shared" si="16"/>
      </c>
      <c r="U81" s="122">
        <f t="shared" si="17"/>
      </c>
      <c r="V81" s="123">
        <f t="shared" si="18"/>
      </c>
      <c r="W81" s="159">
        <f t="shared" si="95"/>
      </c>
      <c r="X81" s="204">
        <f t="shared" si="96"/>
      </c>
      <c r="Y81" s="205">
        <f t="shared" si="97"/>
      </c>
      <c r="Z81" s="172">
        <f t="shared" si="98"/>
      </c>
      <c r="AA81" s="121">
        <f t="shared" si="103"/>
      </c>
      <c r="AB81" s="122">
        <f t="shared" si="104"/>
      </c>
      <c r="AC81" s="122">
        <f t="shared" si="105"/>
      </c>
      <c r="AD81" s="122">
        <f t="shared" si="106"/>
      </c>
      <c r="AE81" s="123">
        <f t="shared" si="107"/>
      </c>
      <c r="AF81" s="159">
        <f t="shared" si="108"/>
      </c>
      <c r="AG81" s="33"/>
      <c r="AH81" s="33"/>
      <c r="AI81" s="33"/>
    </row>
    <row r="82" spans="2:35" s="32" customFormat="1" ht="13.5" customHeight="1">
      <c r="B82" s="233"/>
      <c r="C82" s="141"/>
      <c r="D82" s="69"/>
      <c r="E82" s="133">
        <f t="shared" si="99"/>
      </c>
      <c r="F82" s="69">
        <f t="shared" si="100"/>
      </c>
      <c r="G82" s="167">
        <f t="shared" si="9"/>
      </c>
      <c r="H82" s="70">
        <f t="shared" si="101"/>
      </c>
      <c r="I82" s="116">
        <f t="shared" si="11"/>
      </c>
      <c r="J82" s="169">
        <f t="shared" si="12"/>
      </c>
      <c r="K82" s="71">
        <f>IF(D82&lt;&gt;"","※未選択","")</f>
      </c>
      <c r="L82" s="72">
        <f>IF(D82&lt;&gt;"","※未選択","")</f>
      </c>
      <c r="M82" s="73">
        <f>IF(D82&lt;&gt;"","※未選択","")</f>
      </c>
      <c r="N82" s="71">
        <f>IF(D82&lt;&gt;"","※未選択","")</f>
      </c>
      <c r="O82" s="72">
        <f>IF(D82&lt;&gt;"","※未選択","")</f>
      </c>
      <c r="P82" s="73">
        <f>IF(D82&lt;&gt;"","※未選択","")</f>
      </c>
      <c r="Q82" s="74">
        <f t="shared" si="102"/>
      </c>
      <c r="R82" s="124">
        <f t="shared" si="14"/>
      </c>
      <c r="S82" s="125">
        <f t="shared" si="15"/>
      </c>
      <c r="T82" s="125">
        <f t="shared" si="16"/>
      </c>
      <c r="U82" s="125">
        <f t="shared" si="17"/>
      </c>
      <c r="V82" s="126">
        <f t="shared" si="18"/>
      </c>
      <c r="W82" s="160">
        <f t="shared" si="95"/>
      </c>
      <c r="X82" s="206">
        <f t="shared" si="96"/>
      </c>
      <c r="Y82" s="207">
        <f t="shared" si="97"/>
      </c>
      <c r="Z82" s="173">
        <f t="shared" si="98"/>
      </c>
      <c r="AA82" s="124">
        <f t="shared" si="103"/>
      </c>
      <c r="AB82" s="125">
        <f t="shared" si="104"/>
      </c>
      <c r="AC82" s="125">
        <f t="shared" si="105"/>
      </c>
      <c r="AD82" s="125">
        <f t="shared" si="106"/>
      </c>
      <c r="AE82" s="126">
        <f t="shared" si="107"/>
      </c>
      <c r="AF82" s="160">
        <f t="shared" si="108"/>
      </c>
      <c r="AG82" s="33"/>
      <c r="AH82" s="33"/>
      <c r="AI82" s="33"/>
    </row>
    <row r="83" spans="2:32" ht="13.5" customHeight="1">
      <c r="B83" s="135"/>
      <c r="C83" s="34"/>
      <c r="D83" s="34"/>
      <c r="E83" s="134"/>
      <c r="F83" s="34"/>
      <c r="G83" s="34"/>
      <c r="H83" s="34"/>
      <c r="I83" s="117"/>
      <c r="J83" s="170"/>
      <c r="K83" s="34"/>
      <c r="L83" s="34"/>
      <c r="M83" s="34"/>
      <c r="N83" s="34"/>
      <c r="O83" s="34"/>
      <c r="P83" s="34"/>
      <c r="Q83" s="34"/>
      <c r="R83" s="113"/>
      <c r="S83" s="113"/>
      <c r="T83" s="113"/>
      <c r="U83" s="113"/>
      <c r="V83" s="113"/>
      <c r="W83" s="34"/>
      <c r="X83" s="34"/>
      <c r="Y83" s="34"/>
      <c r="Z83" s="34"/>
      <c r="AA83" s="113"/>
      <c r="AB83" s="113"/>
      <c r="AC83" s="113"/>
      <c r="AD83" s="113"/>
      <c r="AE83" s="113"/>
      <c r="AF83" s="34"/>
    </row>
    <row r="84" spans="2:35" s="32" customFormat="1" ht="13.5" customHeight="1">
      <c r="B84" s="233"/>
      <c r="C84" s="139"/>
      <c r="D84" s="60"/>
      <c r="E84" s="131">
        <f>IF(D84&lt;&gt;"","※未選択","")</f>
      </c>
      <c r="F84" s="60">
        <f>IF(D84&lt;&gt;"","※未選択","")</f>
      </c>
      <c r="G84" s="165">
        <f t="shared" si="9"/>
      </c>
      <c r="H84" s="61">
        <f>IF(D84&lt;&gt;"","※未選択","")</f>
      </c>
      <c r="I84" s="114">
        <f t="shared" si="11"/>
      </c>
      <c r="J84" s="174">
        <f t="shared" si="12"/>
      </c>
      <c r="K84" s="175">
        <f aca="true" t="shared" si="109" ref="K84:K90">IF(D84&lt;&gt;"","※未選択","")</f>
      </c>
      <c r="L84" s="176">
        <f aca="true" t="shared" si="110" ref="L84:L90">IF(D84&lt;&gt;"","※未選択","")</f>
      </c>
      <c r="M84" s="177">
        <f aca="true" t="shared" si="111" ref="M84:M90">IF(D84&lt;&gt;"","※未選択","")</f>
      </c>
      <c r="N84" s="175">
        <f aca="true" t="shared" si="112" ref="N84:N90">IF(D84&lt;&gt;"","※未選択","")</f>
      </c>
      <c r="O84" s="176">
        <f aca="true" t="shared" si="113" ref="O84:O90">IF(D84&lt;&gt;"","※未選択","")</f>
      </c>
      <c r="P84" s="177">
        <f aca="true" t="shared" si="114" ref="P84:P90">IF(D84&lt;&gt;"","※未選択","")</f>
      </c>
      <c r="Q84" s="62">
        <f>IF(OR(K84="",L84="",M84="",N84="",O84="",P84="",K84="※未選択",L84="※未選択",M84="※未選択",N84="※未選択",O84="※未選択",P84="※未選択"),"",DATE(N84,O84,P84)-DATE(K84,L84,M84))</f>
      </c>
      <c r="R84" s="118">
        <f t="shared" si="14"/>
      </c>
      <c r="S84" s="119">
        <f t="shared" si="15"/>
      </c>
      <c r="T84" s="119">
        <f t="shared" si="16"/>
      </c>
      <c r="U84" s="119">
        <f t="shared" si="17"/>
      </c>
      <c r="V84" s="120">
        <f t="shared" si="18"/>
      </c>
      <c r="W84" s="158">
        <f aca="true" t="shared" si="115" ref="W84:W93">IF(SUM(R84:V84)=0,"",ROUND(AVERAGE(R84:V84),1))</f>
      </c>
      <c r="X84" s="202">
        <f aca="true" t="shared" si="116" ref="X84:X93">IF(SUM(R84:V84)=0,"",IF(W84&gt;=I84,"○","×"))</f>
      </c>
      <c r="Y84" s="203">
        <f aca="true" t="shared" si="117" ref="Y84:Y93">IF(SUM(R84:V84)=0,"",IF(MIN(R84:V84)&gt;=0.85*I84,"○","×"))</f>
      </c>
      <c r="Z84" s="171">
        <f aca="true" t="shared" si="118" ref="Z84:Z93">IF(SUM(R84:V84)=0,"",IF(COUNTIF(X84:Y84,"○")=2,"合格","不合格"))</f>
      </c>
      <c r="AA84" s="118">
        <f>IF(D84&lt;&gt;"","※未入力","")</f>
      </c>
      <c r="AB84" s="119">
        <f>IF(D84&lt;&gt;"","※未入力","")</f>
      </c>
      <c r="AC84" s="119">
        <f>IF(D84&lt;&gt;"","※未入力","")</f>
      </c>
      <c r="AD84" s="119">
        <f>IF(D84&lt;&gt;"","※未入力","")</f>
      </c>
      <c r="AE84" s="120">
        <f>IF(D84&lt;&gt;"","※未入力","")</f>
      </c>
      <c r="AF84" s="158">
        <f>IF(SUM(AA84:AE84)=0,"",ROUND(AVERAGE(AA84:AE84),1))</f>
      </c>
      <c r="AG84" s="33"/>
      <c r="AH84" s="33"/>
      <c r="AI84" s="33"/>
    </row>
    <row r="85" spans="2:35" s="32" customFormat="1" ht="13.5" customHeight="1">
      <c r="B85" s="233"/>
      <c r="C85" s="140"/>
      <c r="D85" s="63"/>
      <c r="E85" s="132">
        <f aca="true" t="shared" si="119" ref="E85:E93">IF(D85&lt;&gt;"","※未選択","")</f>
      </c>
      <c r="F85" s="63">
        <f aca="true" t="shared" si="120" ref="F85:F93">IF(D85&lt;&gt;"","※未選択","")</f>
      </c>
      <c r="G85" s="166">
        <f t="shared" si="9"/>
      </c>
      <c r="H85" s="64">
        <f aca="true" t="shared" si="121" ref="H85:H93">IF(D85&lt;&gt;"","※未選択","")</f>
      </c>
      <c r="I85" s="115">
        <f t="shared" si="11"/>
      </c>
      <c r="J85" s="168">
        <f t="shared" si="12"/>
      </c>
      <c r="K85" s="65">
        <f t="shared" si="109"/>
      </c>
      <c r="L85" s="66">
        <f t="shared" si="110"/>
      </c>
      <c r="M85" s="67">
        <f t="shared" si="111"/>
      </c>
      <c r="N85" s="65">
        <f t="shared" si="112"/>
      </c>
      <c r="O85" s="66">
        <f t="shared" si="113"/>
      </c>
      <c r="P85" s="67">
        <f t="shared" si="114"/>
      </c>
      <c r="Q85" s="68">
        <f aca="true" t="shared" si="122" ref="Q85:Q93">IF(OR(K85="",L85="",M85="",N85="",O85="",P85="",K85="※未選択",L85="※未選択",M85="※未選択",N85="※未選択",O85="※未選択",P85="※未選択"),"",DATE(N85,O85,P85)-DATE(K85,L85,M85))</f>
      </c>
      <c r="R85" s="121">
        <f t="shared" si="14"/>
      </c>
      <c r="S85" s="122">
        <f t="shared" si="15"/>
      </c>
      <c r="T85" s="122">
        <f t="shared" si="16"/>
      </c>
      <c r="U85" s="122">
        <f t="shared" si="17"/>
      </c>
      <c r="V85" s="123">
        <f t="shared" si="18"/>
      </c>
      <c r="W85" s="159">
        <f t="shared" si="115"/>
      </c>
      <c r="X85" s="204">
        <f t="shared" si="116"/>
      </c>
      <c r="Y85" s="205">
        <f t="shared" si="117"/>
      </c>
      <c r="Z85" s="172">
        <f t="shared" si="118"/>
      </c>
      <c r="AA85" s="121">
        <f aca="true" t="shared" si="123" ref="AA85:AA93">IF(D85&lt;&gt;"","※未入力","")</f>
      </c>
      <c r="AB85" s="122">
        <f aca="true" t="shared" si="124" ref="AB85:AB93">IF(D85&lt;&gt;"","※未入力","")</f>
      </c>
      <c r="AC85" s="122">
        <f aca="true" t="shared" si="125" ref="AC85:AC93">IF(D85&lt;&gt;"","※未入力","")</f>
      </c>
      <c r="AD85" s="122">
        <f aca="true" t="shared" si="126" ref="AD85:AD93">IF(D85&lt;&gt;"","※未入力","")</f>
      </c>
      <c r="AE85" s="123">
        <f aca="true" t="shared" si="127" ref="AE85:AE93">IF(D85&lt;&gt;"","※未入力","")</f>
      </c>
      <c r="AF85" s="159">
        <f>IF(SUM(AA85:AE85)=0,"",ROUND(AVERAGE(AA85:AE85),1))</f>
      </c>
      <c r="AG85" s="33"/>
      <c r="AH85" s="33"/>
      <c r="AI85" s="33"/>
    </row>
    <row r="86" spans="2:35" s="32" customFormat="1" ht="13.5" customHeight="1">
      <c r="B86" s="233"/>
      <c r="C86" s="140"/>
      <c r="D86" s="63"/>
      <c r="E86" s="132">
        <f t="shared" si="119"/>
      </c>
      <c r="F86" s="63">
        <f t="shared" si="120"/>
      </c>
      <c r="G86" s="166">
        <f t="shared" si="9"/>
      </c>
      <c r="H86" s="64">
        <f t="shared" si="121"/>
      </c>
      <c r="I86" s="115">
        <f t="shared" si="11"/>
      </c>
      <c r="J86" s="168">
        <f t="shared" si="12"/>
      </c>
      <c r="K86" s="65">
        <f t="shared" si="109"/>
      </c>
      <c r="L86" s="66">
        <f t="shared" si="110"/>
      </c>
      <c r="M86" s="67">
        <f t="shared" si="111"/>
      </c>
      <c r="N86" s="65">
        <f t="shared" si="112"/>
      </c>
      <c r="O86" s="66">
        <f t="shared" si="113"/>
      </c>
      <c r="P86" s="67">
        <f t="shared" si="114"/>
      </c>
      <c r="Q86" s="68">
        <f t="shared" si="122"/>
      </c>
      <c r="R86" s="121">
        <f t="shared" si="14"/>
      </c>
      <c r="S86" s="122">
        <f t="shared" si="15"/>
      </c>
      <c r="T86" s="122">
        <f t="shared" si="16"/>
      </c>
      <c r="U86" s="122">
        <f t="shared" si="17"/>
      </c>
      <c r="V86" s="123">
        <f t="shared" si="18"/>
      </c>
      <c r="W86" s="159">
        <f t="shared" si="115"/>
      </c>
      <c r="X86" s="204">
        <f t="shared" si="116"/>
      </c>
      <c r="Y86" s="205">
        <f t="shared" si="117"/>
      </c>
      <c r="Z86" s="172">
        <f t="shared" si="118"/>
      </c>
      <c r="AA86" s="121">
        <f t="shared" si="123"/>
      </c>
      <c r="AB86" s="122">
        <f t="shared" si="124"/>
      </c>
      <c r="AC86" s="122">
        <f t="shared" si="125"/>
      </c>
      <c r="AD86" s="122">
        <f t="shared" si="126"/>
      </c>
      <c r="AE86" s="123">
        <f t="shared" si="127"/>
      </c>
      <c r="AF86" s="159">
        <f aca="true" t="shared" si="128" ref="AF86:AF93">IF(SUM(AA86:AE86)=0,"",ROUND(AVERAGE(AA86:AE86),1))</f>
      </c>
      <c r="AG86" s="33"/>
      <c r="AH86" s="33"/>
      <c r="AI86" s="33"/>
    </row>
    <row r="87" spans="2:35" s="32" customFormat="1" ht="13.5" customHeight="1">
      <c r="B87" s="233"/>
      <c r="C87" s="140"/>
      <c r="D87" s="63"/>
      <c r="E87" s="132">
        <f t="shared" si="119"/>
      </c>
      <c r="F87" s="63">
        <f t="shared" si="120"/>
      </c>
      <c r="G87" s="166">
        <f t="shared" si="9"/>
      </c>
      <c r="H87" s="64">
        <f t="shared" si="121"/>
      </c>
      <c r="I87" s="115">
        <f t="shared" si="11"/>
      </c>
      <c r="J87" s="168">
        <f t="shared" si="12"/>
      </c>
      <c r="K87" s="65">
        <f t="shared" si="109"/>
      </c>
      <c r="L87" s="66">
        <f t="shared" si="110"/>
      </c>
      <c r="M87" s="67">
        <f t="shared" si="111"/>
      </c>
      <c r="N87" s="65">
        <f t="shared" si="112"/>
      </c>
      <c r="O87" s="66">
        <f t="shared" si="113"/>
      </c>
      <c r="P87" s="67">
        <f t="shared" si="114"/>
      </c>
      <c r="Q87" s="68">
        <f t="shared" si="122"/>
      </c>
      <c r="R87" s="121">
        <f t="shared" si="14"/>
      </c>
      <c r="S87" s="122">
        <f t="shared" si="15"/>
      </c>
      <c r="T87" s="122">
        <f t="shared" si="16"/>
      </c>
      <c r="U87" s="122">
        <f t="shared" si="17"/>
      </c>
      <c r="V87" s="123">
        <f t="shared" si="18"/>
      </c>
      <c r="W87" s="159">
        <f t="shared" si="115"/>
      </c>
      <c r="X87" s="204">
        <f t="shared" si="116"/>
      </c>
      <c r="Y87" s="205">
        <f t="shared" si="117"/>
      </c>
      <c r="Z87" s="172">
        <f t="shared" si="118"/>
      </c>
      <c r="AA87" s="121">
        <f t="shared" si="123"/>
      </c>
      <c r="AB87" s="122">
        <f t="shared" si="124"/>
      </c>
      <c r="AC87" s="122">
        <f t="shared" si="125"/>
      </c>
      <c r="AD87" s="122">
        <f t="shared" si="126"/>
      </c>
      <c r="AE87" s="123">
        <f t="shared" si="127"/>
      </c>
      <c r="AF87" s="159">
        <f t="shared" si="128"/>
      </c>
      <c r="AG87" s="33"/>
      <c r="AH87" s="33"/>
      <c r="AI87" s="33"/>
    </row>
    <row r="88" spans="2:35" s="32" customFormat="1" ht="13.5" customHeight="1">
      <c r="B88" s="233"/>
      <c r="C88" s="140"/>
      <c r="D88" s="63"/>
      <c r="E88" s="132">
        <f t="shared" si="119"/>
      </c>
      <c r="F88" s="63">
        <f t="shared" si="120"/>
      </c>
      <c r="G88" s="166">
        <f t="shared" si="9"/>
      </c>
      <c r="H88" s="64">
        <f t="shared" si="121"/>
      </c>
      <c r="I88" s="115">
        <f t="shared" si="11"/>
      </c>
      <c r="J88" s="168">
        <f t="shared" si="12"/>
      </c>
      <c r="K88" s="65">
        <f t="shared" si="109"/>
      </c>
      <c r="L88" s="66">
        <f t="shared" si="110"/>
      </c>
      <c r="M88" s="67">
        <f t="shared" si="111"/>
      </c>
      <c r="N88" s="65">
        <f t="shared" si="112"/>
      </c>
      <c r="O88" s="66">
        <f t="shared" si="113"/>
      </c>
      <c r="P88" s="67">
        <f t="shared" si="114"/>
      </c>
      <c r="Q88" s="68">
        <f t="shared" si="122"/>
      </c>
      <c r="R88" s="121">
        <f t="shared" si="14"/>
      </c>
      <c r="S88" s="122">
        <f t="shared" si="15"/>
      </c>
      <c r="T88" s="122">
        <f t="shared" si="16"/>
      </c>
      <c r="U88" s="122">
        <f t="shared" si="17"/>
      </c>
      <c r="V88" s="123">
        <f t="shared" si="18"/>
      </c>
      <c r="W88" s="159">
        <f t="shared" si="115"/>
      </c>
      <c r="X88" s="204">
        <f t="shared" si="116"/>
      </c>
      <c r="Y88" s="205">
        <f t="shared" si="117"/>
      </c>
      <c r="Z88" s="172">
        <f t="shared" si="118"/>
      </c>
      <c r="AA88" s="121">
        <f t="shared" si="123"/>
      </c>
      <c r="AB88" s="122">
        <f t="shared" si="124"/>
      </c>
      <c r="AC88" s="122">
        <f t="shared" si="125"/>
      </c>
      <c r="AD88" s="122">
        <f t="shared" si="126"/>
      </c>
      <c r="AE88" s="123">
        <f t="shared" si="127"/>
      </c>
      <c r="AF88" s="159">
        <f t="shared" si="128"/>
      </c>
      <c r="AG88" s="33"/>
      <c r="AH88" s="33"/>
      <c r="AI88" s="33"/>
    </row>
    <row r="89" spans="2:35" s="32" customFormat="1" ht="13.5" customHeight="1">
      <c r="B89" s="233"/>
      <c r="C89" s="140"/>
      <c r="D89" s="63"/>
      <c r="E89" s="132">
        <f t="shared" si="119"/>
      </c>
      <c r="F89" s="63">
        <f t="shared" si="120"/>
      </c>
      <c r="G89" s="166">
        <f t="shared" si="9"/>
      </c>
      <c r="H89" s="64">
        <f t="shared" si="121"/>
      </c>
      <c r="I89" s="115">
        <f t="shared" si="11"/>
      </c>
      <c r="J89" s="168">
        <f t="shared" si="12"/>
      </c>
      <c r="K89" s="65">
        <f t="shared" si="109"/>
      </c>
      <c r="L89" s="66">
        <f t="shared" si="110"/>
      </c>
      <c r="M89" s="67">
        <f t="shared" si="111"/>
      </c>
      <c r="N89" s="65">
        <f t="shared" si="112"/>
      </c>
      <c r="O89" s="66">
        <f t="shared" si="113"/>
      </c>
      <c r="P89" s="67">
        <f t="shared" si="114"/>
      </c>
      <c r="Q89" s="68">
        <f t="shared" si="122"/>
      </c>
      <c r="R89" s="121">
        <f t="shared" si="14"/>
      </c>
      <c r="S89" s="122">
        <f t="shared" si="15"/>
      </c>
      <c r="T89" s="122">
        <f t="shared" si="16"/>
      </c>
      <c r="U89" s="122">
        <f t="shared" si="17"/>
      </c>
      <c r="V89" s="123">
        <f t="shared" si="18"/>
      </c>
      <c r="W89" s="159">
        <f t="shared" si="115"/>
      </c>
      <c r="X89" s="204">
        <f t="shared" si="116"/>
      </c>
      <c r="Y89" s="205">
        <f t="shared" si="117"/>
      </c>
      <c r="Z89" s="172">
        <f t="shared" si="118"/>
      </c>
      <c r="AA89" s="121">
        <f t="shared" si="123"/>
      </c>
      <c r="AB89" s="122">
        <f t="shared" si="124"/>
      </c>
      <c r="AC89" s="122">
        <f t="shared" si="125"/>
      </c>
      <c r="AD89" s="122">
        <f t="shared" si="126"/>
      </c>
      <c r="AE89" s="123">
        <f t="shared" si="127"/>
      </c>
      <c r="AF89" s="159">
        <f t="shared" si="128"/>
      </c>
      <c r="AG89" s="33"/>
      <c r="AH89" s="33"/>
      <c r="AI89" s="33"/>
    </row>
    <row r="90" spans="2:35" s="32" customFormat="1" ht="13.5" customHeight="1">
      <c r="B90" s="233"/>
      <c r="C90" s="140"/>
      <c r="D90" s="63"/>
      <c r="E90" s="132">
        <f t="shared" si="119"/>
      </c>
      <c r="F90" s="63">
        <f t="shared" si="120"/>
      </c>
      <c r="G90" s="166">
        <f t="shared" si="9"/>
      </c>
      <c r="H90" s="64">
        <f t="shared" si="121"/>
      </c>
      <c r="I90" s="115">
        <f t="shared" si="11"/>
      </c>
      <c r="J90" s="168">
        <f t="shared" si="12"/>
      </c>
      <c r="K90" s="65">
        <f t="shared" si="109"/>
      </c>
      <c r="L90" s="66">
        <f t="shared" si="110"/>
      </c>
      <c r="M90" s="67">
        <f t="shared" si="111"/>
      </c>
      <c r="N90" s="65">
        <f t="shared" si="112"/>
      </c>
      <c r="O90" s="66">
        <f t="shared" si="113"/>
      </c>
      <c r="P90" s="67">
        <f t="shared" si="114"/>
      </c>
      <c r="Q90" s="68">
        <f t="shared" si="122"/>
      </c>
      <c r="R90" s="121">
        <f t="shared" si="14"/>
      </c>
      <c r="S90" s="122">
        <f t="shared" si="15"/>
      </c>
      <c r="T90" s="122">
        <f t="shared" si="16"/>
      </c>
      <c r="U90" s="122">
        <f t="shared" si="17"/>
      </c>
      <c r="V90" s="123">
        <f t="shared" si="18"/>
      </c>
      <c r="W90" s="159">
        <f t="shared" si="115"/>
      </c>
      <c r="X90" s="204">
        <f t="shared" si="116"/>
      </c>
      <c r="Y90" s="205">
        <f t="shared" si="117"/>
      </c>
      <c r="Z90" s="172">
        <f t="shared" si="118"/>
      </c>
      <c r="AA90" s="121">
        <f t="shared" si="123"/>
      </c>
      <c r="AB90" s="122">
        <f t="shared" si="124"/>
      </c>
      <c r="AC90" s="122">
        <f t="shared" si="125"/>
      </c>
      <c r="AD90" s="122">
        <f t="shared" si="126"/>
      </c>
      <c r="AE90" s="123">
        <f t="shared" si="127"/>
      </c>
      <c r="AF90" s="159">
        <f t="shared" si="128"/>
      </c>
      <c r="AG90" s="33"/>
      <c r="AH90" s="33"/>
      <c r="AI90" s="33"/>
    </row>
    <row r="91" spans="2:35" s="32" customFormat="1" ht="13.5" customHeight="1">
      <c r="B91" s="233"/>
      <c r="C91" s="140"/>
      <c r="D91" s="63"/>
      <c r="E91" s="132">
        <f t="shared" si="119"/>
      </c>
      <c r="F91" s="63">
        <f t="shared" si="120"/>
      </c>
      <c r="G91" s="166">
        <f t="shared" si="9"/>
      </c>
      <c r="H91" s="64">
        <f t="shared" si="121"/>
      </c>
      <c r="I91" s="115">
        <f t="shared" si="11"/>
      </c>
      <c r="J91" s="168">
        <f t="shared" si="12"/>
      </c>
      <c r="K91" s="65">
        <f>IF(D91&lt;&gt;"","※未選択","")</f>
      </c>
      <c r="L91" s="66">
        <f>IF(D91&lt;&gt;"","※未選択","")</f>
      </c>
      <c r="M91" s="67">
        <f>IF(D91&lt;&gt;"","※未選択","")</f>
      </c>
      <c r="N91" s="65">
        <f>IF(D91&lt;&gt;"","※未選択","")</f>
      </c>
      <c r="O91" s="66">
        <f>IF(D91&lt;&gt;"","※未選択","")</f>
      </c>
      <c r="P91" s="67">
        <f>IF(D91&lt;&gt;"","※未選択","")</f>
      </c>
      <c r="Q91" s="68">
        <f t="shared" si="122"/>
      </c>
      <c r="R91" s="121">
        <f t="shared" si="14"/>
      </c>
      <c r="S91" s="122">
        <f t="shared" si="15"/>
      </c>
      <c r="T91" s="122">
        <f t="shared" si="16"/>
      </c>
      <c r="U91" s="122">
        <f t="shared" si="17"/>
      </c>
      <c r="V91" s="123">
        <f t="shared" si="18"/>
      </c>
      <c r="W91" s="159">
        <f t="shared" si="115"/>
      </c>
      <c r="X91" s="204">
        <f t="shared" si="116"/>
      </c>
      <c r="Y91" s="205">
        <f t="shared" si="117"/>
      </c>
      <c r="Z91" s="172">
        <f t="shared" si="118"/>
      </c>
      <c r="AA91" s="121">
        <f t="shared" si="123"/>
      </c>
      <c r="AB91" s="122">
        <f t="shared" si="124"/>
      </c>
      <c r="AC91" s="122">
        <f t="shared" si="125"/>
      </c>
      <c r="AD91" s="122">
        <f t="shared" si="126"/>
      </c>
      <c r="AE91" s="123">
        <f t="shared" si="127"/>
      </c>
      <c r="AF91" s="159">
        <f t="shared" si="128"/>
      </c>
      <c r="AG91" s="33"/>
      <c r="AH91" s="33"/>
      <c r="AI91" s="33"/>
    </row>
    <row r="92" spans="2:35" s="32" customFormat="1" ht="13.5" customHeight="1">
      <c r="B92" s="233"/>
      <c r="C92" s="140"/>
      <c r="D92" s="63"/>
      <c r="E92" s="132">
        <f t="shared" si="119"/>
      </c>
      <c r="F92" s="63">
        <f t="shared" si="120"/>
      </c>
      <c r="G92" s="166">
        <f t="shared" si="9"/>
      </c>
      <c r="H92" s="64">
        <f t="shared" si="121"/>
      </c>
      <c r="I92" s="115">
        <f t="shared" si="11"/>
      </c>
      <c r="J92" s="168">
        <f t="shared" si="12"/>
      </c>
      <c r="K92" s="65">
        <f>IF(D92&lt;&gt;"","※未選択","")</f>
      </c>
      <c r="L92" s="66">
        <f>IF(D92&lt;&gt;"","※未選択","")</f>
      </c>
      <c r="M92" s="67">
        <f>IF(D92&lt;&gt;"","※未選択","")</f>
      </c>
      <c r="N92" s="65">
        <f>IF(D92&lt;&gt;"","※未選択","")</f>
      </c>
      <c r="O92" s="66">
        <f>IF(D92&lt;&gt;"","※未選択","")</f>
      </c>
      <c r="P92" s="67">
        <f>IF(D92&lt;&gt;"","※未選択","")</f>
      </c>
      <c r="Q92" s="68">
        <f t="shared" si="122"/>
      </c>
      <c r="R92" s="121">
        <f t="shared" si="14"/>
      </c>
      <c r="S92" s="122">
        <f t="shared" si="15"/>
      </c>
      <c r="T92" s="122">
        <f t="shared" si="16"/>
      </c>
      <c r="U92" s="122">
        <f t="shared" si="17"/>
      </c>
      <c r="V92" s="123">
        <f t="shared" si="18"/>
      </c>
      <c r="W92" s="159">
        <f t="shared" si="115"/>
      </c>
      <c r="X92" s="204">
        <f t="shared" si="116"/>
      </c>
      <c r="Y92" s="205">
        <f t="shared" si="117"/>
      </c>
      <c r="Z92" s="172">
        <f t="shared" si="118"/>
      </c>
      <c r="AA92" s="121">
        <f t="shared" si="123"/>
      </c>
      <c r="AB92" s="122">
        <f t="shared" si="124"/>
      </c>
      <c r="AC92" s="122">
        <f t="shared" si="125"/>
      </c>
      <c r="AD92" s="122">
        <f t="shared" si="126"/>
      </c>
      <c r="AE92" s="123">
        <f t="shared" si="127"/>
      </c>
      <c r="AF92" s="159">
        <f t="shared" si="128"/>
      </c>
      <c r="AG92" s="33"/>
      <c r="AH92" s="33"/>
      <c r="AI92" s="33"/>
    </row>
    <row r="93" spans="2:35" s="32" customFormat="1" ht="13.5" customHeight="1">
      <c r="B93" s="233"/>
      <c r="C93" s="141"/>
      <c r="D93" s="69"/>
      <c r="E93" s="133">
        <f t="shared" si="119"/>
      </c>
      <c r="F93" s="69">
        <f t="shared" si="120"/>
      </c>
      <c r="G93" s="167">
        <f t="shared" si="9"/>
      </c>
      <c r="H93" s="70">
        <f t="shared" si="121"/>
      </c>
      <c r="I93" s="116">
        <f t="shared" si="11"/>
      </c>
      <c r="J93" s="169">
        <f t="shared" si="12"/>
      </c>
      <c r="K93" s="71">
        <f>IF(D93&lt;&gt;"","※未選択","")</f>
      </c>
      <c r="L93" s="72">
        <f>IF(D93&lt;&gt;"","※未選択","")</f>
      </c>
      <c r="M93" s="73">
        <f>IF(D93&lt;&gt;"","※未選択","")</f>
      </c>
      <c r="N93" s="71">
        <f>IF(D93&lt;&gt;"","※未選択","")</f>
      </c>
      <c r="O93" s="72">
        <f>IF(D93&lt;&gt;"","※未選択","")</f>
      </c>
      <c r="P93" s="73">
        <f>IF(D93&lt;&gt;"","※未選択","")</f>
      </c>
      <c r="Q93" s="74">
        <f t="shared" si="122"/>
      </c>
      <c r="R93" s="124">
        <f t="shared" si="14"/>
      </c>
      <c r="S93" s="125">
        <f t="shared" si="15"/>
      </c>
      <c r="T93" s="125">
        <f t="shared" si="16"/>
      </c>
      <c r="U93" s="125">
        <f t="shared" si="17"/>
      </c>
      <c r="V93" s="126">
        <f t="shared" si="18"/>
      </c>
      <c r="W93" s="160">
        <f t="shared" si="115"/>
      </c>
      <c r="X93" s="206">
        <f t="shared" si="116"/>
      </c>
      <c r="Y93" s="207">
        <f t="shared" si="117"/>
      </c>
      <c r="Z93" s="173">
        <f t="shared" si="118"/>
      </c>
      <c r="AA93" s="124">
        <f t="shared" si="123"/>
      </c>
      <c r="AB93" s="125">
        <f t="shared" si="124"/>
      </c>
      <c r="AC93" s="125">
        <f t="shared" si="125"/>
      </c>
      <c r="AD93" s="125">
        <f t="shared" si="126"/>
      </c>
      <c r="AE93" s="126">
        <f t="shared" si="127"/>
      </c>
      <c r="AF93" s="160">
        <f t="shared" si="128"/>
      </c>
      <c r="AG93" s="33"/>
      <c r="AH93" s="33"/>
      <c r="AI93" s="33"/>
    </row>
    <row r="94" spans="2:32" ht="13.5" customHeight="1">
      <c r="B94" s="135"/>
      <c r="C94" s="34"/>
      <c r="D94" s="34"/>
      <c r="E94" s="134"/>
      <c r="F94" s="34"/>
      <c r="G94" s="34"/>
      <c r="H94" s="34"/>
      <c r="I94" s="117"/>
      <c r="J94" s="170"/>
      <c r="K94" s="34"/>
      <c r="L94" s="34"/>
      <c r="M94" s="34"/>
      <c r="N94" s="34"/>
      <c r="O94" s="34"/>
      <c r="P94" s="34"/>
      <c r="Q94" s="34"/>
      <c r="R94" s="113"/>
      <c r="S94" s="113"/>
      <c r="T94" s="113"/>
      <c r="U94" s="113"/>
      <c r="V94" s="113"/>
      <c r="W94" s="34"/>
      <c r="X94" s="34"/>
      <c r="Y94" s="34"/>
      <c r="Z94" s="34"/>
      <c r="AA94" s="113"/>
      <c r="AB94" s="113"/>
      <c r="AC94" s="113"/>
      <c r="AD94" s="113"/>
      <c r="AE94" s="113"/>
      <c r="AF94" s="34"/>
    </row>
    <row r="95" spans="2:35" s="32" customFormat="1" ht="13.5" customHeight="1">
      <c r="B95" s="233"/>
      <c r="C95" s="139"/>
      <c r="D95" s="60"/>
      <c r="E95" s="131">
        <f>IF(D95&lt;&gt;"","※未選択","")</f>
      </c>
      <c r="F95" s="60">
        <f>IF(D95&lt;&gt;"","※未選択","")</f>
      </c>
      <c r="G95" s="165">
        <f aca="true" t="shared" si="129" ref="G95:G157">IF(D95&lt;&gt;"","※未入力","")</f>
      </c>
      <c r="H95" s="61">
        <f>IF(D95&lt;&gt;"","※未選択","")</f>
      </c>
      <c r="I95" s="114">
        <f aca="true" t="shared" si="130" ref="I95:I157">IF(D95&lt;&gt;"","※未入力","")</f>
      </c>
      <c r="J95" s="174">
        <f aca="true" t="shared" si="131" ref="J95:J157">IF(D95&lt;&gt;"","※未入力","")</f>
      </c>
      <c r="K95" s="175">
        <f aca="true" t="shared" si="132" ref="K95:K101">IF(D95&lt;&gt;"","※未選択","")</f>
      </c>
      <c r="L95" s="176">
        <f aca="true" t="shared" si="133" ref="L95:L101">IF(D95&lt;&gt;"","※未選択","")</f>
      </c>
      <c r="M95" s="177">
        <f aca="true" t="shared" si="134" ref="M95:M101">IF(D95&lt;&gt;"","※未選択","")</f>
      </c>
      <c r="N95" s="175">
        <f aca="true" t="shared" si="135" ref="N95:N101">IF(D95&lt;&gt;"","※未選択","")</f>
      </c>
      <c r="O95" s="176">
        <f aca="true" t="shared" si="136" ref="O95:O101">IF(D95&lt;&gt;"","※未選択","")</f>
      </c>
      <c r="P95" s="177">
        <f aca="true" t="shared" si="137" ref="P95:P101">IF(D95&lt;&gt;"","※未選択","")</f>
      </c>
      <c r="Q95" s="62">
        <f>IF(OR(K95="",L95="",M95="",N95="",O95="",P95="",K95="※未選択",L95="※未選択",M95="※未選択",N95="※未選択",O95="※未選択",P95="※未選択"),"",DATE(N95,O95,P95)-DATE(K95,L95,M95))</f>
      </c>
      <c r="R95" s="118">
        <f aca="true" t="shared" si="138" ref="R95:R157">IF(D95&lt;&gt;"","※未入力","")</f>
      </c>
      <c r="S95" s="119">
        <f aca="true" t="shared" si="139" ref="S95:S157">IF(D95&lt;&gt;"","※未入力","")</f>
      </c>
      <c r="T95" s="119">
        <f aca="true" t="shared" si="140" ref="T95:T157">IF(D95&lt;&gt;"","※未入力","")</f>
      </c>
      <c r="U95" s="119">
        <f aca="true" t="shared" si="141" ref="U95:U157">IF(D95&lt;&gt;"","※未入力","")</f>
      </c>
      <c r="V95" s="120">
        <f aca="true" t="shared" si="142" ref="V95:V157">IF(D95&lt;&gt;"","※未入力","")</f>
      </c>
      <c r="W95" s="158">
        <f aca="true" t="shared" si="143" ref="W95:W104">IF(SUM(R95:V95)=0,"",ROUND(AVERAGE(R95:V95),1))</f>
      </c>
      <c r="X95" s="202">
        <f aca="true" t="shared" si="144" ref="X95:X104">IF(SUM(R95:V95)=0,"",IF(W95&gt;=I95,"○","×"))</f>
      </c>
      <c r="Y95" s="203">
        <f aca="true" t="shared" si="145" ref="Y95:Y104">IF(SUM(R95:V95)=0,"",IF(MIN(R95:V95)&gt;=0.85*I95,"○","×"))</f>
      </c>
      <c r="Z95" s="171">
        <f aca="true" t="shared" si="146" ref="Z95:Z104">IF(SUM(R95:V95)=0,"",IF(COUNTIF(X95:Y95,"○")=2,"合格","不合格"))</f>
      </c>
      <c r="AA95" s="118">
        <f>IF(D95&lt;&gt;"","※未入力","")</f>
      </c>
      <c r="AB95" s="119">
        <f>IF(D95&lt;&gt;"","※未入力","")</f>
      </c>
      <c r="AC95" s="119">
        <f>IF(D95&lt;&gt;"","※未入力","")</f>
      </c>
      <c r="AD95" s="119">
        <f>IF(D95&lt;&gt;"","※未入力","")</f>
      </c>
      <c r="AE95" s="120">
        <f>IF(D95&lt;&gt;"","※未入力","")</f>
      </c>
      <c r="AF95" s="158">
        <f>IF(SUM(AA95:AE95)=0,"",ROUND(AVERAGE(AA95:AE95),1))</f>
      </c>
      <c r="AG95" s="33"/>
      <c r="AH95" s="33"/>
      <c r="AI95" s="33"/>
    </row>
    <row r="96" spans="2:35" s="32" customFormat="1" ht="13.5" customHeight="1">
      <c r="B96" s="233"/>
      <c r="C96" s="140"/>
      <c r="D96" s="63"/>
      <c r="E96" s="132">
        <f aca="true" t="shared" si="147" ref="E96:E104">IF(D96&lt;&gt;"","※未選択","")</f>
      </c>
      <c r="F96" s="63">
        <f aca="true" t="shared" si="148" ref="F96:F104">IF(D96&lt;&gt;"","※未選択","")</f>
      </c>
      <c r="G96" s="166">
        <f t="shared" si="129"/>
      </c>
      <c r="H96" s="64">
        <f aca="true" t="shared" si="149" ref="H96:H104">IF(D96&lt;&gt;"","※未選択","")</f>
      </c>
      <c r="I96" s="115">
        <f t="shared" si="130"/>
      </c>
      <c r="J96" s="168">
        <f t="shared" si="131"/>
      </c>
      <c r="K96" s="65">
        <f t="shared" si="132"/>
      </c>
      <c r="L96" s="66">
        <f t="shared" si="133"/>
      </c>
      <c r="M96" s="67">
        <f t="shared" si="134"/>
      </c>
      <c r="N96" s="65">
        <f t="shared" si="135"/>
      </c>
      <c r="O96" s="66">
        <f t="shared" si="136"/>
      </c>
      <c r="P96" s="67">
        <f t="shared" si="137"/>
      </c>
      <c r="Q96" s="68">
        <f aca="true" t="shared" si="150" ref="Q96:Q104">IF(OR(K96="",L96="",M96="",N96="",O96="",P96="",K96="※未選択",L96="※未選択",M96="※未選択",N96="※未選択",O96="※未選択",P96="※未選択"),"",DATE(N96,O96,P96)-DATE(K96,L96,M96))</f>
      </c>
      <c r="R96" s="121">
        <f t="shared" si="138"/>
      </c>
      <c r="S96" s="122">
        <f t="shared" si="139"/>
      </c>
      <c r="T96" s="122">
        <f t="shared" si="140"/>
      </c>
      <c r="U96" s="122">
        <f t="shared" si="141"/>
      </c>
      <c r="V96" s="123">
        <f t="shared" si="142"/>
      </c>
      <c r="W96" s="159">
        <f t="shared" si="143"/>
      </c>
      <c r="X96" s="204">
        <f t="shared" si="144"/>
      </c>
      <c r="Y96" s="205">
        <f t="shared" si="145"/>
      </c>
      <c r="Z96" s="172">
        <f t="shared" si="146"/>
      </c>
      <c r="AA96" s="121">
        <f aca="true" t="shared" si="151" ref="AA96:AA104">IF(D96&lt;&gt;"","※未入力","")</f>
      </c>
      <c r="AB96" s="122">
        <f aca="true" t="shared" si="152" ref="AB96:AB104">IF(D96&lt;&gt;"","※未入力","")</f>
      </c>
      <c r="AC96" s="122">
        <f aca="true" t="shared" si="153" ref="AC96:AC104">IF(D96&lt;&gt;"","※未入力","")</f>
      </c>
      <c r="AD96" s="122">
        <f aca="true" t="shared" si="154" ref="AD96:AD104">IF(D96&lt;&gt;"","※未入力","")</f>
      </c>
      <c r="AE96" s="123">
        <f aca="true" t="shared" si="155" ref="AE96:AE104">IF(D96&lt;&gt;"","※未入力","")</f>
      </c>
      <c r="AF96" s="159">
        <f>IF(SUM(AA96:AE96)=0,"",ROUND(AVERAGE(AA96:AE96),1))</f>
      </c>
      <c r="AG96" s="33"/>
      <c r="AH96" s="33"/>
      <c r="AI96" s="33"/>
    </row>
    <row r="97" spans="2:35" s="32" customFormat="1" ht="13.5" customHeight="1">
      <c r="B97" s="233"/>
      <c r="C97" s="140"/>
      <c r="D97" s="63"/>
      <c r="E97" s="132">
        <f t="shared" si="147"/>
      </c>
      <c r="F97" s="63">
        <f t="shared" si="148"/>
      </c>
      <c r="G97" s="166">
        <f t="shared" si="129"/>
      </c>
      <c r="H97" s="64">
        <f t="shared" si="149"/>
      </c>
      <c r="I97" s="115">
        <f t="shared" si="130"/>
      </c>
      <c r="J97" s="168">
        <f t="shared" si="131"/>
      </c>
      <c r="K97" s="65">
        <f t="shared" si="132"/>
      </c>
      <c r="L97" s="66">
        <f t="shared" si="133"/>
      </c>
      <c r="M97" s="67">
        <f t="shared" si="134"/>
      </c>
      <c r="N97" s="65">
        <f t="shared" si="135"/>
      </c>
      <c r="O97" s="66">
        <f t="shared" si="136"/>
      </c>
      <c r="P97" s="67">
        <f t="shared" si="137"/>
      </c>
      <c r="Q97" s="68">
        <f t="shared" si="150"/>
      </c>
      <c r="R97" s="121">
        <f t="shared" si="138"/>
      </c>
      <c r="S97" s="122">
        <f t="shared" si="139"/>
      </c>
      <c r="T97" s="122">
        <f t="shared" si="140"/>
      </c>
      <c r="U97" s="122">
        <f t="shared" si="141"/>
      </c>
      <c r="V97" s="123">
        <f t="shared" si="142"/>
      </c>
      <c r="W97" s="159">
        <f t="shared" si="143"/>
      </c>
      <c r="X97" s="204">
        <f t="shared" si="144"/>
      </c>
      <c r="Y97" s="205">
        <f t="shared" si="145"/>
      </c>
      <c r="Z97" s="172">
        <f t="shared" si="146"/>
      </c>
      <c r="AA97" s="121">
        <f t="shared" si="151"/>
      </c>
      <c r="AB97" s="122">
        <f t="shared" si="152"/>
      </c>
      <c r="AC97" s="122">
        <f t="shared" si="153"/>
      </c>
      <c r="AD97" s="122">
        <f t="shared" si="154"/>
      </c>
      <c r="AE97" s="123">
        <f t="shared" si="155"/>
      </c>
      <c r="AF97" s="159">
        <f aca="true" t="shared" si="156" ref="AF97:AF104">IF(SUM(AA97:AE97)=0,"",ROUND(AVERAGE(AA97:AE97),1))</f>
      </c>
      <c r="AG97" s="33"/>
      <c r="AH97" s="33"/>
      <c r="AI97" s="33"/>
    </row>
    <row r="98" spans="2:35" s="32" customFormat="1" ht="13.5" customHeight="1">
      <c r="B98" s="233"/>
      <c r="C98" s="140"/>
      <c r="D98" s="63"/>
      <c r="E98" s="132">
        <f t="shared" si="147"/>
      </c>
      <c r="F98" s="63">
        <f t="shared" si="148"/>
      </c>
      <c r="G98" s="166">
        <f t="shared" si="129"/>
      </c>
      <c r="H98" s="64">
        <f t="shared" si="149"/>
      </c>
      <c r="I98" s="115">
        <f t="shared" si="130"/>
      </c>
      <c r="J98" s="168">
        <f t="shared" si="131"/>
      </c>
      <c r="K98" s="65">
        <f t="shared" si="132"/>
      </c>
      <c r="L98" s="66">
        <f t="shared" si="133"/>
      </c>
      <c r="M98" s="67">
        <f t="shared" si="134"/>
      </c>
      <c r="N98" s="65">
        <f t="shared" si="135"/>
      </c>
      <c r="O98" s="66">
        <f t="shared" si="136"/>
      </c>
      <c r="P98" s="67">
        <f t="shared" si="137"/>
      </c>
      <c r="Q98" s="68">
        <f t="shared" si="150"/>
      </c>
      <c r="R98" s="121">
        <f t="shared" si="138"/>
      </c>
      <c r="S98" s="122">
        <f t="shared" si="139"/>
      </c>
      <c r="T98" s="122">
        <f t="shared" si="140"/>
      </c>
      <c r="U98" s="122">
        <f t="shared" si="141"/>
      </c>
      <c r="V98" s="123">
        <f t="shared" si="142"/>
      </c>
      <c r="W98" s="159">
        <f t="shared" si="143"/>
      </c>
      <c r="X98" s="204">
        <f t="shared" si="144"/>
      </c>
      <c r="Y98" s="205">
        <f t="shared" si="145"/>
      </c>
      <c r="Z98" s="172">
        <f t="shared" si="146"/>
      </c>
      <c r="AA98" s="121">
        <f t="shared" si="151"/>
      </c>
      <c r="AB98" s="122">
        <f t="shared" si="152"/>
      </c>
      <c r="AC98" s="122">
        <f t="shared" si="153"/>
      </c>
      <c r="AD98" s="122">
        <f t="shared" si="154"/>
      </c>
      <c r="AE98" s="123">
        <f t="shared" si="155"/>
      </c>
      <c r="AF98" s="159">
        <f t="shared" si="156"/>
      </c>
      <c r="AG98" s="33"/>
      <c r="AH98" s="33"/>
      <c r="AI98" s="33"/>
    </row>
    <row r="99" spans="2:35" s="32" customFormat="1" ht="13.5" customHeight="1">
      <c r="B99" s="233"/>
      <c r="C99" s="140"/>
      <c r="D99" s="63"/>
      <c r="E99" s="132">
        <f t="shared" si="147"/>
      </c>
      <c r="F99" s="63">
        <f t="shared" si="148"/>
      </c>
      <c r="G99" s="166">
        <f t="shared" si="129"/>
      </c>
      <c r="H99" s="64">
        <f t="shared" si="149"/>
      </c>
      <c r="I99" s="115">
        <f t="shared" si="130"/>
      </c>
      <c r="J99" s="168">
        <f t="shared" si="131"/>
      </c>
      <c r="K99" s="65">
        <f t="shared" si="132"/>
      </c>
      <c r="L99" s="66">
        <f t="shared" si="133"/>
      </c>
      <c r="M99" s="67">
        <f t="shared" si="134"/>
      </c>
      <c r="N99" s="65">
        <f t="shared" si="135"/>
      </c>
      <c r="O99" s="66">
        <f t="shared" si="136"/>
      </c>
      <c r="P99" s="67">
        <f t="shared" si="137"/>
      </c>
      <c r="Q99" s="68">
        <f t="shared" si="150"/>
      </c>
      <c r="R99" s="121">
        <f t="shared" si="138"/>
      </c>
      <c r="S99" s="122">
        <f t="shared" si="139"/>
      </c>
      <c r="T99" s="122">
        <f t="shared" si="140"/>
      </c>
      <c r="U99" s="122">
        <f t="shared" si="141"/>
      </c>
      <c r="V99" s="123">
        <f t="shared" si="142"/>
      </c>
      <c r="W99" s="159">
        <f t="shared" si="143"/>
      </c>
      <c r="X99" s="204">
        <f t="shared" si="144"/>
      </c>
      <c r="Y99" s="205">
        <f t="shared" si="145"/>
      </c>
      <c r="Z99" s="172">
        <f t="shared" si="146"/>
      </c>
      <c r="AA99" s="121">
        <f t="shared" si="151"/>
      </c>
      <c r="AB99" s="122">
        <f t="shared" si="152"/>
      </c>
      <c r="AC99" s="122">
        <f t="shared" si="153"/>
      </c>
      <c r="AD99" s="122">
        <f t="shared" si="154"/>
      </c>
      <c r="AE99" s="123">
        <f t="shared" si="155"/>
      </c>
      <c r="AF99" s="159">
        <f t="shared" si="156"/>
      </c>
      <c r="AG99" s="33"/>
      <c r="AH99" s="33"/>
      <c r="AI99" s="33"/>
    </row>
    <row r="100" spans="2:35" s="32" customFormat="1" ht="13.5" customHeight="1">
      <c r="B100" s="233"/>
      <c r="C100" s="140"/>
      <c r="D100" s="63"/>
      <c r="E100" s="132">
        <f t="shared" si="147"/>
      </c>
      <c r="F100" s="63">
        <f t="shared" si="148"/>
      </c>
      <c r="G100" s="166">
        <f t="shared" si="129"/>
      </c>
      <c r="H100" s="64">
        <f t="shared" si="149"/>
      </c>
      <c r="I100" s="115">
        <f t="shared" si="130"/>
      </c>
      <c r="J100" s="168">
        <f t="shared" si="131"/>
      </c>
      <c r="K100" s="65">
        <f t="shared" si="132"/>
      </c>
      <c r="L100" s="66">
        <f t="shared" si="133"/>
      </c>
      <c r="M100" s="67">
        <f t="shared" si="134"/>
      </c>
      <c r="N100" s="65">
        <f t="shared" si="135"/>
      </c>
      <c r="O100" s="66">
        <f t="shared" si="136"/>
      </c>
      <c r="P100" s="67">
        <f t="shared" si="137"/>
      </c>
      <c r="Q100" s="68">
        <f t="shared" si="150"/>
      </c>
      <c r="R100" s="121">
        <f t="shared" si="138"/>
      </c>
      <c r="S100" s="122">
        <f t="shared" si="139"/>
      </c>
      <c r="T100" s="122">
        <f t="shared" si="140"/>
      </c>
      <c r="U100" s="122">
        <f t="shared" si="141"/>
      </c>
      <c r="V100" s="123">
        <f t="shared" si="142"/>
      </c>
      <c r="W100" s="159">
        <f t="shared" si="143"/>
      </c>
      <c r="X100" s="204">
        <f t="shared" si="144"/>
      </c>
      <c r="Y100" s="205">
        <f t="shared" si="145"/>
      </c>
      <c r="Z100" s="172">
        <f t="shared" si="146"/>
      </c>
      <c r="AA100" s="121">
        <f t="shared" si="151"/>
      </c>
      <c r="AB100" s="122">
        <f t="shared" si="152"/>
      </c>
      <c r="AC100" s="122">
        <f t="shared" si="153"/>
      </c>
      <c r="AD100" s="122">
        <f t="shared" si="154"/>
      </c>
      <c r="AE100" s="123">
        <f t="shared" si="155"/>
      </c>
      <c r="AF100" s="159">
        <f t="shared" si="156"/>
      </c>
      <c r="AG100" s="33"/>
      <c r="AH100" s="33"/>
      <c r="AI100" s="33"/>
    </row>
    <row r="101" spans="2:35" s="32" customFormat="1" ht="13.5" customHeight="1">
      <c r="B101" s="233"/>
      <c r="C101" s="140"/>
      <c r="D101" s="63"/>
      <c r="E101" s="132">
        <f t="shared" si="147"/>
      </c>
      <c r="F101" s="63">
        <f t="shared" si="148"/>
      </c>
      <c r="G101" s="166">
        <f t="shared" si="129"/>
      </c>
      <c r="H101" s="64">
        <f t="shared" si="149"/>
      </c>
      <c r="I101" s="115">
        <f t="shared" si="130"/>
      </c>
      <c r="J101" s="168">
        <f t="shared" si="131"/>
      </c>
      <c r="K101" s="65">
        <f t="shared" si="132"/>
      </c>
      <c r="L101" s="66">
        <f t="shared" si="133"/>
      </c>
      <c r="M101" s="67">
        <f t="shared" si="134"/>
      </c>
      <c r="N101" s="65">
        <f t="shared" si="135"/>
      </c>
      <c r="O101" s="66">
        <f t="shared" si="136"/>
      </c>
      <c r="P101" s="67">
        <f t="shared" si="137"/>
      </c>
      <c r="Q101" s="68">
        <f t="shared" si="150"/>
      </c>
      <c r="R101" s="121">
        <f t="shared" si="138"/>
      </c>
      <c r="S101" s="122">
        <f t="shared" si="139"/>
      </c>
      <c r="T101" s="122">
        <f t="shared" si="140"/>
      </c>
      <c r="U101" s="122">
        <f t="shared" si="141"/>
      </c>
      <c r="V101" s="123">
        <f t="shared" si="142"/>
      </c>
      <c r="W101" s="159">
        <f t="shared" si="143"/>
      </c>
      <c r="X101" s="204">
        <f t="shared" si="144"/>
      </c>
      <c r="Y101" s="205">
        <f t="shared" si="145"/>
      </c>
      <c r="Z101" s="172">
        <f t="shared" si="146"/>
      </c>
      <c r="AA101" s="121">
        <f t="shared" si="151"/>
      </c>
      <c r="AB101" s="122">
        <f t="shared" si="152"/>
      </c>
      <c r="AC101" s="122">
        <f t="shared" si="153"/>
      </c>
      <c r="AD101" s="122">
        <f t="shared" si="154"/>
      </c>
      <c r="AE101" s="123">
        <f t="shared" si="155"/>
      </c>
      <c r="AF101" s="159">
        <f t="shared" si="156"/>
      </c>
      <c r="AG101" s="33"/>
      <c r="AH101" s="33"/>
      <c r="AI101" s="33"/>
    </row>
    <row r="102" spans="2:35" s="32" customFormat="1" ht="13.5" customHeight="1">
      <c r="B102" s="233"/>
      <c r="C102" s="140"/>
      <c r="D102" s="63"/>
      <c r="E102" s="132">
        <f t="shared" si="147"/>
      </c>
      <c r="F102" s="63">
        <f t="shared" si="148"/>
      </c>
      <c r="G102" s="166">
        <f t="shared" si="129"/>
      </c>
      <c r="H102" s="64">
        <f t="shared" si="149"/>
      </c>
      <c r="I102" s="115">
        <f t="shared" si="130"/>
      </c>
      <c r="J102" s="168">
        <f t="shared" si="131"/>
      </c>
      <c r="K102" s="65">
        <f>IF(D102&lt;&gt;"","※未選択","")</f>
      </c>
      <c r="L102" s="66">
        <f>IF(D102&lt;&gt;"","※未選択","")</f>
      </c>
      <c r="M102" s="67">
        <f>IF(D102&lt;&gt;"","※未選択","")</f>
      </c>
      <c r="N102" s="65">
        <f>IF(D102&lt;&gt;"","※未選択","")</f>
      </c>
      <c r="O102" s="66">
        <f>IF(D102&lt;&gt;"","※未選択","")</f>
      </c>
      <c r="P102" s="67">
        <f>IF(D102&lt;&gt;"","※未選択","")</f>
      </c>
      <c r="Q102" s="68">
        <f t="shared" si="150"/>
      </c>
      <c r="R102" s="121">
        <f t="shared" si="138"/>
      </c>
      <c r="S102" s="122">
        <f t="shared" si="139"/>
      </c>
      <c r="T102" s="122">
        <f t="shared" si="140"/>
      </c>
      <c r="U102" s="122">
        <f t="shared" si="141"/>
      </c>
      <c r="V102" s="123">
        <f t="shared" si="142"/>
      </c>
      <c r="W102" s="159">
        <f t="shared" si="143"/>
      </c>
      <c r="X102" s="204">
        <f t="shared" si="144"/>
      </c>
      <c r="Y102" s="205">
        <f t="shared" si="145"/>
      </c>
      <c r="Z102" s="172">
        <f t="shared" si="146"/>
      </c>
      <c r="AA102" s="121">
        <f t="shared" si="151"/>
      </c>
      <c r="AB102" s="122">
        <f t="shared" si="152"/>
      </c>
      <c r="AC102" s="122">
        <f t="shared" si="153"/>
      </c>
      <c r="AD102" s="122">
        <f t="shared" si="154"/>
      </c>
      <c r="AE102" s="123">
        <f t="shared" si="155"/>
      </c>
      <c r="AF102" s="159">
        <f t="shared" si="156"/>
      </c>
      <c r="AG102" s="33"/>
      <c r="AH102" s="33"/>
      <c r="AI102" s="33"/>
    </row>
    <row r="103" spans="2:35" s="32" customFormat="1" ht="13.5" customHeight="1">
      <c r="B103" s="233"/>
      <c r="C103" s="140"/>
      <c r="D103" s="63"/>
      <c r="E103" s="132">
        <f t="shared" si="147"/>
      </c>
      <c r="F103" s="63">
        <f t="shared" si="148"/>
      </c>
      <c r="G103" s="166">
        <f t="shared" si="129"/>
      </c>
      <c r="H103" s="64">
        <f t="shared" si="149"/>
      </c>
      <c r="I103" s="115">
        <f t="shared" si="130"/>
      </c>
      <c r="J103" s="168">
        <f t="shared" si="131"/>
      </c>
      <c r="K103" s="65">
        <f>IF(D103&lt;&gt;"","※未選択","")</f>
      </c>
      <c r="L103" s="66">
        <f>IF(D103&lt;&gt;"","※未選択","")</f>
      </c>
      <c r="M103" s="67">
        <f>IF(D103&lt;&gt;"","※未選択","")</f>
      </c>
      <c r="N103" s="65">
        <f>IF(D103&lt;&gt;"","※未選択","")</f>
      </c>
      <c r="O103" s="66">
        <f>IF(D103&lt;&gt;"","※未選択","")</f>
      </c>
      <c r="P103" s="67">
        <f>IF(D103&lt;&gt;"","※未選択","")</f>
      </c>
      <c r="Q103" s="68">
        <f t="shared" si="150"/>
      </c>
      <c r="R103" s="121">
        <f t="shared" si="138"/>
      </c>
      <c r="S103" s="122">
        <f t="shared" si="139"/>
      </c>
      <c r="T103" s="122">
        <f t="shared" si="140"/>
      </c>
      <c r="U103" s="122">
        <f t="shared" si="141"/>
      </c>
      <c r="V103" s="123">
        <f t="shared" si="142"/>
      </c>
      <c r="W103" s="159">
        <f t="shared" si="143"/>
      </c>
      <c r="X103" s="204">
        <f t="shared" si="144"/>
      </c>
      <c r="Y103" s="205">
        <f t="shared" si="145"/>
      </c>
      <c r="Z103" s="172">
        <f t="shared" si="146"/>
      </c>
      <c r="AA103" s="121">
        <f t="shared" si="151"/>
      </c>
      <c r="AB103" s="122">
        <f t="shared" si="152"/>
      </c>
      <c r="AC103" s="122">
        <f t="shared" si="153"/>
      </c>
      <c r="AD103" s="122">
        <f t="shared" si="154"/>
      </c>
      <c r="AE103" s="123">
        <f t="shared" si="155"/>
      </c>
      <c r="AF103" s="159">
        <f t="shared" si="156"/>
      </c>
      <c r="AG103" s="33"/>
      <c r="AH103" s="33"/>
      <c r="AI103" s="33"/>
    </row>
    <row r="104" spans="2:35" s="32" customFormat="1" ht="13.5" customHeight="1">
      <c r="B104" s="233"/>
      <c r="C104" s="141"/>
      <c r="D104" s="69"/>
      <c r="E104" s="133">
        <f t="shared" si="147"/>
      </c>
      <c r="F104" s="69">
        <f t="shared" si="148"/>
      </c>
      <c r="G104" s="167">
        <f t="shared" si="129"/>
      </c>
      <c r="H104" s="70">
        <f t="shared" si="149"/>
      </c>
      <c r="I104" s="116">
        <f t="shared" si="130"/>
      </c>
      <c r="J104" s="169">
        <f t="shared" si="131"/>
      </c>
      <c r="K104" s="71">
        <f>IF(D104&lt;&gt;"","※未選択","")</f>
      </c>
      <c r="L104" s="72">
        <f>IF(D104&lt;&gt;"","※未選択","")</f>
      </c>
      <c r="M104" s="73">
        <f>IF(D104&lt;&gt;"","※未選択","")</f>
      </c>
      <c r="N104" s="71">
        <f>IF(D104&lt;&gt;"","※未選択","")</f>
      </c>
      <c r="O104" s="72">
        <f>IF(D104&lt;&gt;"","※未選択","")</f>
      </c>
      <c r="P104" s="73">
        <f>IF(D104&lt;&gt;"","※未選択","")</f>
      </c>
      <c r="Q104" s="74">
        <f t="shared" si="150"/>
      </c>
      <c r="R104" s="124">
        <f t="shared" si="138"/>
      </c>
      <c r="S104" s="125">
        <f t="shared" si="139"/>
      </c>
      <c r="T104" s="125">
        <f t="shared" si="140"/>
      </c>
      <c r="U104" s="125">
        <f t="shared" si="141"/>
      </c>
      <c r="V104" s="126">
        <f t="shared" si="142"/>
      </c>
      <c r="W104" s="160">
        <f t="shared" si="143"/>
      </c>
      <c r="X104" s="206">
        <f t="shared" si="144"/>
      </c>
      <c r="Y104" s="207">
        <f t="shared" si="145"/>
      </c>
      <c r="Z104" s="173">
        <f t="shared" si="146"/>
      </c>
      <c r="AA104" s="124">
        <f t="shared" si="151"/>
      </c>
      <c r="AB104" s="125">
        <f t="shared" si="152"/>
      </c>
      <c r="AC104" s="125">
        <f t="shared" si="153"/>
      </c>
      <c r="AD104" s="125">
        <f t="shared" si="154"/>
      </c>
      <c r="AE104" s="126">
        <f t="shared" si="155"/>
      </c>
      <c r="AF104" s="160">
        <f t="shared" si="156"/>
      </c>
      <c r="AG104" s="33"/>
      <c r="AH104" s="33"/>
      <c r="AI104" s="33"/>
    </row>
    <row r="105" spans="2:32" ht="13.5" customHeight="1">
      <c r="B105" s="135"/>
      <c r="C105" s="34"/>
      <c r="D105" s="34"/>
      <c r="E105" s="134"/>
      <c r="F105" s="34"/>
      <c r="G105" s="34"/>
      <c r="H105" s="34"/>
      <c r="I105" s="117"/>
      <c r="J105" s="170"/>
      <c r="K105" s="34"/>
      <c r="L105" s="34"/>
      <c r="M105" s="34"/>
      <c r="N105" s="34"/>
      <c r="O105" s="34"/>
      <c r="P105" s="34"/>
      <c r="Q105" s="34"/>
      <c r="R105" s="113"/>
      <c r="S105" s="113"/>
      <c r="T105" s="113"/>
      <c r="U105" s="113"/>
      <c r="V105" s="113"/>
      <c r="W105" s="34"/>
      <c r="X105" s="34"/>
      <c r="Y105" s="34"/>
      <c r="Z105" s="34"/>
      <c r="AA105" s="113"/>
      <c r="AB105" s="113"/>
      <c r="AC105" s="113"/>
      <c r="AD105" s="113"/>
      <c r="AE105" s="113"/>
      <c r="AF105" s="34"/>
    </row>
    <row r="106" spans="2:35" s="32" customFormat="1" ht="13.5" customHeight="1">
      <c r="B106" s="233"/>
      <c r="C106" s="139"/>
      <c r="D106" s="60"/>
      <c r="E106" s="131">
        <f>IF(D106&lt;&gt;"","※未選択","")</f>
      </c>
      <c r="F106" s="60">
        <f>IF(D106&lt;&gt;"","※未選択","")</f>
      </c>
      <c r="G106" s="165">
        <f t="shared" si="129"/>
      </c>
      <c r="H106" s="61">
        <f>IF(D106&lt;&gt;"","※未選択","")</f>
      </c>
      <c r="I106" s="114">
        <f t="shared" si="130"/>
      </c>
      <c r="J106" s="174">
        <f t="shared" si="131"/>
      </c>
      <c r="K106" s="175">
        <f aca="true" t="shared" si="157" ref="K106:K112">IF(D106&lt;&gt;"","※未選択","")</f>
      </c>
      <c r="L106" s="176">
        <f aca="true" t="shared" si="158" ref="L106:L112">IF(D106&lt;&gt;"","※未選択","")</f>
      </c>
      <c r="M106" s="177">
        <f aca="true" t="shared" si="159" ref="M106:M112">IF(D106&lt;&gt;"","※未選択","")</f>
      </c>
      <c r="N106" s="175">
        <f aca="true" t="shared" si="160" ref="N106:N112">IF(D106&lt;&gt;"","※未選択","")</f>
      </c>
      <c r="O106" s="176">
        <f aca="true" t="shared" si="161" ref="O106:O112">IF(D106&lt;&gt;"","※未選択","")</f>
      </c>
      <c r="P106" s="177">
        <f aca="true" t="shared" si="162" ref="P106:P112">IF(D106&lt;&gt;"","※未選択","")</f>
      </c>
      <c r="Q106" s="62">
        <f>IF(OR(K106="",L106="",M106="",N106="",O106="",P106="",K106="※未選択",L106="※未選択",M106="※未選択",N106="※未選択",O106="※未選択",P106="※未選択"),"",DATE(N106,O106,P106)-DATE(K106,L106,M106))</f>
      </c>
      <c r="R106" s="118">
        <f t="shared" si="138"/>
      </c>
      <c r="S106" s="119">
        <f t="shared" si="139"/>
      </c>
      <c r="T106" s="119">
        <f t="shared" si="140"/>
      </c>
      <c r="U106" s="119">
        <f t="shared" si="141"/>
      </c>
      <c r="V106" s="120">
        <f t="shared" si="142"/>
      </c>
      <c r="W106" s="158">
        <f aca="true" t="shared" si="163" ref="W106:W115">IF(SUM(R106:V106)=0,"",ROUND(AVERAGE(R106:V106),1))</f>
      </c>
      <c r="X106" s="202">
        <f aca="true" t="shared" si="164" ref="X106:X115">IF(SUM(R106:V106)=0,"",IF(W106&gt;=I106,"○","×"))</f>
      </c>
      <c r="Y106" s="203">
        <f aca="true" t="shared" si="165" ref="Y106:Y115">IF(SUM(R106:V106)=0,"",IF(MIN(R106:V106)&gt;=0.85*I106,"○","×"))</f>
      </c>
      <c r="Z106" s="171">
        <f aca="true" t="shared" si="166" ref="Z106:Z115">IF(SUM(R106:V106)=0,"",IF(COUNTIF(X106:Y106,"○")=2,"合格","不合格"))</f>
      </c>
      <c r="AA106" s="118">
        <f>IF(D106&lt;&gt;"","※未入力","")</f>
      </c>
      <c r="AB106" s="119">
        <f>IF(D106&lt;&gt;"","※未入力","")</f>
      </c>
      <c r="AC106" s="119">
        <f>IF(D106&lt;&gt;"","※未入力","")</f>
      </c>
      <c r="AD106" s="119">
        <f>IF(D106&lt;&gt;"","※未入力","")</f>
      </c>
      <c r="AE106" s="120">
        <f>IF(D106&lt;&gt;"","※未入力","")</f>
      </c>
      <c r="AF106" s="158">
        <f>IF(SUM(AA106:AE106)=0,"",ROUND(AVERAGE(AA106:AE106),1))</f>
      </c>
      <c r="AG106" s="33"/>
      <c r="AH106" s="33"/>
      <c r="AI106" s="33"/>
    </row>
    <row r="107" spans="2:35" s="32" customFormat="1" ht="13.5" customHeight="1">
      <c r="B107" s="233"/>
      <c r="C107" s="140"/>
      <c r="D107" s="63"/>
      <c r="E107" s="132">
        <f aca="true" t="shared" si="167" ref="E107:E115">IF(D107&lt;&gt;"","※未選択","")</f>
      </c>
      <c r="F107" s="63">
        <f aca="true" t="shared" si="168" ref="F107:F115">IF(D107&lt;&gt;"","※未選択","")</f>
      </c>
      <c r="G107" s="166">
        <f t="shared" si="129"/>
      </c>
      <c r="H107" s="64">
        <f aca="true" t="shared" si="169" ref="H107:H115">IF(D107&lt;&gt;"","※未選択","")</f>
      </c>
      <c r="I107" s="115">
        <f t="shared" si="130"/>
      </c>
      <c r="J107" s="168">
        <f t="shared" si="131"/>
      </c>
      <c r="K107" s="65">
        <f t="shared" si="157"/>
      </c>
      <c r="L107" s="66">
        <f t="shared" si="158"/>
      </c>
      <c r="M107" s="67">
        <f t="shared" si="159"/>
      </c>
      <c r="N107" s="65">
        <f t="shared" si="160"/>
      </c>
      <c r="O107" s="66">
        <f t="shared" si="161"/>
      </c>
      <c r="P107" s="67">
        <f t="shared" si="162"/>
      </c>
      <c r="Q107" s="68">
        <f aca="true" t="shared" si="170" ref="Q107:Q115">IF(OR(K107="",L107="",M107="",N107="",O107="",P107="",K107="※未選択",L107="※未選択",M107="※未選択",N107="※未選択",O107="※未選択",P107="※未選択"),"",DATE(N107,O107,P107)-DATE(K107,L107,M107))</f>
      </c>
      <c r="R107" s="121">
        <f t="shared" si="138"/>
      </c>
      <c r="S107" s="122">
        <f t="shared" si="139"/>
      </c>
      <c r="T107" s="122">
        <f t="shared" si="140"/>
      </c>
      <c r="U107" s="122">
        <f t="shared" si="141"/>
      </c>
      <c r="V107" s="123">
        <f t="shared" si="142"/>
      </c>
      <c r="W107" s="159">
        <f t="shared" si="163"/>
      </c>
      <c r="X107" s="204">
        <f t="shared" si="164"/>
      </c>
      <c r="Y107" s="205">
        <f t="shared" si="165"/>
      </c>
      <c r="Z107" s="172">
        <f t="shared" si="166"/>
      </c>
      <c r="AA107" s="121">
        <f aca="true" t="shared" si="171" ref="AA107:AA115">IF(D107&lt;&gt;"","※未入力","")</f>
      </c>
      <c r="AB107" s="122">
        <f aca="true" t="shared" si="172" ref="AB107:AB115">IF(D107&lt;&gt;"","※未入力","")</f>
      </c>
      <c r="AC107" s="122">
        <f aca="true" t="shared" si="173" ref="AC107:AC115">IF(D107&lt;&gt;"","※未入力","")</f>
      </c>
      <c r="AD107" s="122">
        <f aca="true" t="shared" si="174" ref="AD107:AD115">IF(D107&lt;&gt;"","※未入力","")</f>
      </c>
      <c r="AE107" s="123">
        <f aca="true" t="shared" si="175" ref="AE107:AE115">IF(D107&lt;&gt;"","※未入力","")</f>
      </c>
      <c r="AF107" s="159">
        <f>IF(SUM(AA107:AE107)=0,"",ROUND(AVERAGE(AA107:AE107),1))</f>
      </c>
      <c r="AG107" s="33"/>
      <c r="AH107" s="33"/>
      <c r="AI107" s="33"/>
    </row>
    <row r="108" spans="2:35" s="32" customFormat="1" ht="13.5" customHeight="1">
      <c r="B108" s="233"/>
      <c r="C108" s="140"/>
      <c r="D108" s="63"/>
      <c r="E108" s="132">
        <f t="shared" si="167"/>
      </c>
      <c r="F108" s="63">
        <f t="shared" si="168"/>
      </c>
      <c r="G108" s="166">
        <f t="shared" si="129"/>
      </c>
      <c r="H108" s="64">
        <f t="shared" si="169"/>
      </c>
      <c r="I108" s="115">
        <f t="shared" si="130"/>
      </c>
      <c r="J108" s="168">
        <f t="shared" si="131"/>
      </c>
      <c r="K108" s="65">
        <f t="shared" si="157"/>
      </c>
      <c r="L108" s="66">
        <f t="shared" si="158"/>
      </c>
      <c r="M108" s="67">
        <f t="shared" si="159"/>
      </c>
      <c r="N108" s="65">
        <f t="shared" si="160"/>
      </c>
      <c r="O108" s="66">
        <f t="shared" si="161"/>
      </c>
      <c r="P108" s="67">
        <f t="shared" si="162"/>
      </c>
      <c r="Q108" s="68">
        <f t="shared" si="170"/>
      </c>
      <c r="R108" s="121">
        <f t="shared" si="138"/>
      </c>
      <c r="S108" s="122">
        <f t="shared" si="139"/>
      </c>
      <c r="T108" s="122">
        <f t="shared" si="140"/>
      </c>
      <c r="U108" s="122">
        <f t="shared" si="141"/>
      </c>
      <c r="V108" s="123">
        <f t="shared" si="142"/>
      </c>
      <c r="W108" s="159">
        <f t="shared" si="163"/>
      </c>
      <c r="X108" s="204">
        <f t="shared" si="164"/>
      </c>
      <c r="Y108" s="205">
        <f t="shared" si="165"/>
      </c>
      <c r="Z108" s="172">
        <f t="shared" si="166"/>
      </c>
      <c r="AA108" s="121">
        <f t="shared" si="171"/>
      </c>
      <c r="AB108" s="122">
        <f t="shared" si="172"/>
      </c>
      <c r="AC108" s="122">
        <f t="shared" si="173"/>
      </c>
      <c r="AD108" s="122">
        <f t="shared" si="174"/>
      </c>
      <c r="AE108" s="123">
        <f t="shared" si="175"/>
      </c>
      <c r="AF108" s="159">
        <f aca="true" t="shared" si="176" ref="AF108:AF115">IF(SUM(AA108:AE108)=0,"",ROUND(AVERAGE(AA108:AE108),1))</f>
      </c>
      <c r="AG108" s="33"/>
      <c r="AH108" s="33"/>
      <c r="AI108" s="33"/>
    </row>
    <row r="109" spans="2:35" s="32" customFormat="1" ht="13.5" customHeight="1">
      <c r="B109" s="233"/>
      <c r="C109" s="140"/>
      <c r="D109" s="63"/>
      <c r="E109" s="132">
        <f t="shared" si="167"/>
      </c>
      <c r="F109" s="63">
        <f t="shared" si="168"/>
      </c>
      <c r="G109" s="166">
        <f t="shared" si="129"/>
      </c>
      <c r="H109" s="64">
        <f t="shared" si="169"/>
      </c>
      <c r="I109" s="115">
        <f t="shared" si="130"/>
      </c>
      <c r="J109" s="168">
        <f t="shared" si="131"/>
      </c>
      <c r="K109" s="65">
        <f t="shared" si="157"/>
      </c>
      <c r="L109" s="66">
        <f t="shared" si="158"/>
      </c>
      <c r="M109" s="67">
        <f t="shared" si="159"/>
      </c>
      <c r="N109" s="65">
        <f t="shared" si="160"/>
      </c>
      <c r="O109" s="66">
        <f t="shared" si="161"/>
      </c>
      <c r="P109" s="67">
        <f t="shared" si="162"/>
      </c>
      <c r="Q109" s="68">
        <f t="shared" si="170"/>
      </c>
      <c r="R109" s="121">
        <f t="shared" si="138"/>
      </c>
      <c r="S109" s="122">
        <f t="shared" si="139"/>
      </c>
      <c r="T109" s="122">
        <f t="shared" si="140"/>
      </c>
      <c r="U109" s="122">
        <f t="shared" si="141"/>
      </c>
      <c r="V109" s="123">
        <f t="shared" si="142"/>
      </c>
      <c r="W109" s="159">
        <f t="shared" si="163"/>
      </c>
      <c r="X109" s="204">
        <f t="shared" si="164"/>
      </c>
      <c r="Y109" s="205">
        <f t="shared" si="165"/>
      </c>
      <c r="Z109" s="172">
        <f t="shared" si="166"/>
      </c>
      <c r="AA109" s="121">
        <f t="shared" si="171"/>
      </c>
      <c r="AB109" s="122">
        <f t="shared" si="172"/>
      </c>
      <c r="AC109" s="122">
        <f t="shared" si="173"/>
      </c>
      <c r="AD109" s="122">
        <f t="shared" si="174"/>
      </c>
      <c r="AE109" s="123">
        <f t="shared" si="175"/>
      </c>
      <c r="AF109" s="159">
        <f t="shared" si="176"/>
      </c>
      <c r="AG109" s="33"/>
      <c r="AH109" s="33"/>
      <c r="AI109" s="33"/>
    </row>
    <row r="110" spans="2:35" s="32" customFormat="1" ht="13.5" customHeight="1">
      <c r="B110" s="233"/>
      <c r="C110" s="140"/>
      <c r="D110" s="63"/>
      <c r="E110" s="132">
        <f t="shared" si="167"/>
      </c>
      <c r="F110" s="63">
        <f t="shared" si="168"/>
      </c>
      <c r="G110" s="166">
        <f t="shared" si="129"/>
      </c>
      <c r="H110" s="64">
        <f t="shared" si="169"/>
      </c>
      <c r="I110" s="115">
        <f t="shared" si="130"/>
      </c>
      <c r="J110" s="168">
        <f t="shared" si="131"/>
      </c>
      <c r="K110" s="65">
        <f t="shared" si="157"/>
      </c>
      <c r="L110" s="66">
        <f t="shared" si="158"/>
      </c>
      <c r="M110" s="67">
        <f t="shared" si="159"/>
      </c>
      <c r="N110" s="65">
        <f t="shared" si="160"/>
      </c>
      <c r="O110" s="66">
        <f t="shared" si="161"/>
      </c>
      <c r="P110" s="67">
        <f t="shared" si="162"/>
      </c>
      <c r="Q110" s="68">
        <f t="shared" si="170"/>
      </c>
      <c r="R110" s="121">
        <f t="shared" si="138"/>
      </c>
      <c r="S110" s="122">
        <f t="shared" si="139"/>
      </c>
      <c r="T110" s="122">
        <f t="shared" si="140"/>
      </c>
      <c r="U110" s="122">
        <f t="shared" si="141"/>
      </c>
      <c r="V110" s="123">
        <f t="shared" si="142"/>
      </c>
      <c r="W110" s="159">
        <f t="shared" si="163"/>
      </c>
      <c r="X110" s="204">
        <f t="shared" si="164"/>
      </c>
      <c r="Y110" s="205">
        <f t="shared" si="165"/>
      </c>
      <c r="Z110" s="172">
        <f t="shared" si="166"/>
      </c>
      <c r="AA110" s="121">
        <f t="shared" si="171"/>
      </c>
      <c r="AB110" s="122">
        <f t="shared" si="172"/>
      </c>
      <c r="AC110" s="122">
        <f t="shared" si="173"/>
      </c>
      <c r="AD110" s="122">
        <f t="shared" si="174"/>
      </c>
      <c r="AE110" s="123">
        <f t="shared" si="175"/>
      </c>
      <c r="AF110" s="159">
        <f t="shared" si="176"/>
      </c>
      <c r="AG110" s="33"/>
      <c r="AH110" s="33"/>
      <c r="AI110" s="33"/>
    </row>
    <row r="111" spans="2:35" s="32" customFormat="1" ht="13.5" customHeight="1">
      <c r="B111" s="233"/>
      <c r="C111" s="140"/>
      <c r="D111" s="63"/>
      <c r="E111" s="132">
        <f t="shared" si="167"/>
      </c>
      <c r="F111" s="63">
        <f t="shared" si="168"/>
      </c>
      <c r="G111" s="166">
        <f t="shared" si="129"/>
      </c>
      <c r="H111" s="64">
        <f t="shared" si="169"/>
      </c>
      <c r="I111" s="115">
        <f t="shared" si="130"/>
      </c>
      <c r="J111" s="168">
        <f t="shared" si="131"/>
      </c>
      <c r="K111" s="65">
        <f t="shared" si="157"/>
      </c>
      <c r="L111" s="66">
        <f t="shared" si="158"/>
      </c>
      <c r="M111" s="67">
        <f t="shared" si="159"/>
      </c>
      <c r="N111" s="65">
        <f t="shared" si="160"/>
      </c>
      <c r="O111" s="66">
        <f t="shared" si="161"/>
      </c>
      <c r="P111" s="67">
        <f t="shared" si="162"/>
      </c>
      <c r="Q111" s="68">
        <f t="shared" si="170"/>
      </c>
      <c r="R111" s="121">
        <f t="shared" si="138"/>
      </c>
      <c r="S111" s="122">
        <f t="shared" si="139"/>
      </c>
      <c r="T111" s="122">
        <f t="shared" si="140"/>
      </c>
      <c r="U111" s="122">
        <f t="shared" si="141"/>
      </c>
      <c r="V111" s="123">
        <f t="shared" si="142"/>
      </c>
      <c r="W111" s="159">
        <f t="shared" si="163"/>
      </c>
      <c r="X111" s="204">
        <f t="shared" si="164"/>
      </c>
      <c r="Y111" s="205">
        <f t="shared" si="165"/>
      </c>
      <c r="Z111" s="172">
        <f t="shared" si="166"/>
      </c>
      <c r="AA111" s="121">
        <f t="shared" si="171"/>
      </c>
      <c r="AB111" s="122">
        <f t="shared" si="172"/>
      </c>
      <c r="AC111" s="122">
        <f t="shared" si="173"/>
      </c>
      <c r="AD111" s="122">
        <f t="shared" si="174"/>
      </c>
      <c r="AE111" s="123">
        <f t="shared" si="175"/>
      </c>
      <c r="AF111" s="159">
        <f t="shared" si="176"/>
      </c>
      <c r="AG111" s="33"/>
      <c r="AH111" s="33"/>
      <c r="AI111" s="33"/>
    </row>
    <row r="112" spans="2:35" s="32" customFormat="1" ht="13.5" customHeight="1">
      <c r="B112" s="233"/>
      <c r="C112" s="140"/>
      <c r="D112" s="63"/>
      <c r="E112" s="132">
        <f t="shared" si="167"/>
      </c>
      <c r="F112" s="63">
        <f t="shared" si="168"/>
      </c>
      <c r="G112" s="166">
        <f t="shared" si="129"/>
      </c>
      <c r="H112" s="64">
        <f t="shared" si="169"/>
      </c>
      <c r="I112" s="115">
        <f t="shared" si="130"/>
      </c>
      <c r="J112" s="168">
        <f t="shared" si="131"/>
      </c>
      <c r="K112" s="65">
        <f t="shared" si="157"/>
      </c>
      <c r="L112" s="66">
        <f t="shared" si="158"/>
      </c>
      <c r="M112" s="67">
        <f t="shared" si="159"/>
      </c>
      <c r="N112" s="65">
        <f t="shared" si="160"/>
      </c>
      <c r="O112" s="66">
        <f t="shared" si="161"/>
      </c>
      <c r="P112" s="67">
        <f t="shared" si="162"/>
      </c>
      <c r="Q112" s="68">
        <f t="shared" si="170"/>
      </c>
      <c r="R112" s="121">
        <f t="shared" si="138"/>
      </c>
      <c r="S112" s="122">
        <f t="shared" si="139"/>
      </c>
      <c r="T112" s="122">
        <f t="shared" si="140"/>
      </c>
      <c r="U112" s="122">
        <f t="shared" si="141"/>
      </c>
      <c r="V112" s="123">
        <f t="shared" si="142"/>
      </c>
      <c r="W112" s="159">
        <f t="shared" si="163"/>
      </c>
      <c r="X112" s="204">
        <f t="shared" si="164"/>
      </c>
      <c r="Y112" s="205">
        <f t="shared" si="165"/>
      </c>
      <c r="Z112" s="172">
        <f t="shared" si="166"/>
      </c>
      <c r="AA112" s="121">
        <f t="shared" si="171"/>
      </c>
      <c r="AB112" s="122">
        <f t="shared" si="172"/>
      </c>
      <c r="AC112" s="122">
        <f t="shared" si="173"/>
      </c>
      <c r="AD112" s="122">
        <f t="shared" si="174"/>
      </c>
      <c r="AE112" s="123">
        <f t="shared" si="175"/>
      </c>
      <c r="AF112" s="159">
        <f t="shared" si="176"/>
      </c>
      <c r="AG112" s="33"/>
      <c r="AH112" s="33"/>
      <c r="AI112" s="33"/>
    </row>
    <row r="113" spans="2:35" s="32" customFormat="1" ht="13.5" customHeight="1">
      <c r="B113" s="233"/>
      <c r="C113" s="140"/>
      <c r="D113" s="63"/>
      <c r="E113" s="132">
        <f t="shared" si="167"/>
      </c>
      <c r="F113" s="63">
        <f t="shared" si="168"/>
      </c>
      <c r="G113" s="166">
        <f t="shared" si="129"/>
      </c>
      <c r="H113" s="64">
        <f t="shared" si="169"/>
      </c>
      <c r="I113" s="115">
        <f t="shared" si="130"/>
      </c>
      <c r="J113" s="168">
        <f t="shared" si="131"/>
      </c>
      <c r="K113" s="65">
        <f>IF(D113&lt;&gt;"","※未選択","")</f>
      </c>
      <c r="L113" s="66">
        <f>IF(D113&lt;&gt;"","※未選択","")</f>
      </c>
      <c r="M113" s="67">
        <f>IF(D113&lt;&gt;"","※未選択","")</f>
      </c>
      <c r="N113" s="65">
        <f>IF(D113&lt;&gt;"","※未選択","")</f>
      </c>
      <c r="O113" s="66">
        <f>IF(D113&lt;&gt;"","※未選択","")</f>
      </c>
      <c r="P113" s="67">
        <f>IF(D113&lt;&gt;"","※未選択","")</f>
      </c>
      <c r="Q113" s="68">
        <f t="shared" si="170"/>
      </c>
      <c r="R113" s="121">
        <f t="shared" si="138"/>
      </c>
      <c r="S113" s="122">
        <f t="shared" si="139"/>
      </c>
      <c r="T113" s="122">
        <f t="shared" si="140"/>
      </c>
      <c r="U113" s="122">
        <f t="shared" si="141"/>
      </c>
      <c r="V113" s="123">
        <f t="shared" si="142"/>
      </c>
      <c r="W113" s="159">
        <f t="shared" si="163"/>
      </c>
      <c r="X113" s="204">
        <f t="shared" si="164"/>
      </c>
      <c r="Y113" s="205">
        <f t="shared" si="165"/>
      </c>
      <c r="Z113" s="172">
        <f t="shared" si="166"/>
      </c>
      <c r="AA113" s="121">
        <f t="shared" si="171"/>
      </c>
      <c r="AB113" s="122">
        <f t="shared" si="172"/>
      </c>
      <c r="AC113" s="122">
        <f t="shared" si="173"/>
      </c>
      <c r="AD113" s="122">
        <f t="shared" si="174"/>
      </c>
      <c r="AE113" s="123">
        <f t="shared" si="175"/>
      </c>
      <c r="AF113" s="159">
        <f t="shared" si="176"/>
      </c>
      <c r="AG113" s="33"/>
      <c r="AH113" s="33"/>
      <c r="AI113" s="33"/>
    </row>
    <row r="114" spans="2:35" s="32" customFormat="1" ht="13.5" customHeight="1">
      <c r="B114" s="233"/>
      <c r="C114" s="140"/>
      <c r="D114" s="63"/>
      <c r="E114" s="132">
        <f t="shared" si="167"/>
      </c>
      <c r="F114" s="63">
        <f t="shared" si="168"/>
      </c>
      <c r="G114" s="166">
        <f t="shared" si="129"/>
      </c>
      <c r="H114" s="64">
        <f t="shared" si="169"/>
      </c>
      <c r="I114" s="115">
        <f t="shared" si="130"/>
      </c>
      <c r="J114" s="168">
        <f t="shared" si="131"/>
      </c>
      <c r="K114" s="65">
        <f>IF(D114&lt;&gt;"","※未選択","")</f>
      </c>
      <c r="L114" s="66">
        <f>IF(D114&lt;&gt;"","※未選択","")</f>
      </c>
      <c r="M114" s="67">
        <f>IF(D114&lt;&gt;"","※未選択","")</f>
      </c>
      <c r="N114" s="65">
        <f>IF(D114&lt;&gt;"","※未選択","")</f>
      </c>
      <c r="O114" s="66">
        <f>IF(D114&lt;&gt;"","※未選択","")</f>
      </c>
      <c r="P114" s="67">
        <f>IF(D114&lt;&gt;"","※未選択","")</f>
      </c>
      <c r="Q114" s="68">
        <f t="shared" si="170"/>
      </c>
      <c r="R114" s="121">
        <f t="shared" si="138"/>
      </c>
      <c r="S114" s="122">
        <f t="shared" si="139"/>
      </c>
      <c r="T114" s="122">
        <f t="shared" si="140"/>
      </c>
      <c r="U114" s="122">
        <f t="shared" si="141"/>
      </c>
      <c r="V114" s="123">
        <f t="shared" si="142"/>
      </c>
      <c r="W114" s="159">
        <f t="shared" si="163"/>
      </c>
      <c r="X114" s="204">
        <f t="shared" si="164"/>
      </c>
      <c r="Y114" s="205">
        <f t="shared" si="165"/>
      </c>
      <c r="Z114" s="172">
        <f t="shared" si="166"/>
      </c>
      <c r="AA114" s="121">
        <f t="shared" si="171"/>
      </c>
      <c r="AB114" s="122">
        <f t="shared" si="172"/>
      </c>
      <c r="AC114" s="122">
        <f t="shared" si="173"/>
      </c>
      <c r="AD114" s="122">
        <f t="shared" si="174"/>
      </c>
      <c r="AE114" s="123">
        <f t="shared" si="175"/>
      </c>
      <c r="AF114" s="159">
        <f t="shared" si="176"/>
      </c>
      <c r="AG114" s="33"/>
      <c r="AH114" s="33"/>
      <c r="AI114" s="33"/>
    </row>
    <row r="115" spans="2:35" s="32" customFormat="1" ht="13.5" customHeight="1">
      <c r="B115" s="233"/>
      <c r="C115" s="141"/>
      <c r="D115" s="69"/>
      <c r="E115" s="133">
        <f t="shared" si="167"/>
      </c>
      <c r="F115" s="69">
        <f t="shared" si="168"/>
      </c>
      <c r="G115" s="167">
        <f t="shared" si="129"/>
      </c>
      <c r="H115" s="70">
        <f t="shared" si="169"/>
      </c>
      <c r="I115" s="116">
        <f t="shared" si="130"/>
      </c>
      <c r="J115" s="169">
        <f t="shared" si="131"/>
      </c>
      <c r="K115" s="71">
        <f>IF(D115&lt;&gt;"","※未選択","")</f>
      </c>
      <c r="L115" s="72">
        <f>IF(D115&lt;&gt;"","※未選択","")</f>
      </c>
      <c r="M115" s="73">
        <f>IF(D115&lt;&gt;"","※未選択","")</f>
      </c>
      <c r="N115" s="71">
        <f>IF(D115&lt;&gt;"","※未選択","")</f>
      </c>
      <c r="O115" s="72">
        <f>IF(D115&lt;&gt;"","※未選択","")</f>
      </c>
      <c r="P115" s="73">
        <f>IF(D115&lt;&gt;"","※未選択","")</f>
      </c>
      <c r="Q115" s="74">
        <f t="shared" si="170"/>
      </c>
      <c r="R115" s="124">
        <f t="shared" si="138"/>
      </c>
      <c r="S115" s="125">
        <f t="shared" si="139"/>
      </c>
      <c r="T115" s="125">
        <f t="shared" si="140"/>
      </c>
      <c r="U115" s="125">
        <f t="shared" si="141"/>
      </c>
      <c r="V115" s="126">
        <f t="shared" si="142"/>
      </c>
      <c r="W115" s="160">
        <f t="shared" si="163"/>
      </c>
      <c r="X115" s="206">
        <f t="shared" si="164"/>
      </c>
      <c r="Y115" s="207">
        <f t="shared" si="165"/>
      </c>
      <c r="Z115" s="173">
        <f t="shared" si="166"/>
      </c>
      <c r="AA115" s="124">
        <f t="shared" si="171"/>
      </c>
      <c r="AB115" s="125">
        <f t="shared" si="172"/>
      </c>
      <c r="AC115" s="125">
        <f t="shared" si="173"/>
      </c>
      <c r="AD115" s="125">
        <f t="shared" si="174"/>
      </c>
      <c r="AE115" s="126">
        <f t="shared" si="175"/>
      </c>
      <c r="AF115" s="160">
        <f t="shared" si="176"/>
      </c>
      <c r="AG115" s="33"/>
      <c r="AH115" s="33"/>
      <c r="AI115" s="33"/>
    </row>
    <row r="116" spans="2:32" ht="13.5" customHeight="1">
      <c r="B116" s="135"/>
      <c r="C116" s="34"/>
      <c r="D116" s="34"/>
      <c r="E116" s="134"/>
      <c r="F116" s="34"/>
      <c r="G116" s="34"/>
      <c r="H116" s="34"/>
      <c r="I116" s="117"/>
      <c r="J116" s="170"/>
      <c r="K116" s="34"/>
      <c r="L116" s="34"/>
      <c r="M116" s="34"/>
      <c r="N116" s="34"/>
      <c r="O116" s="34"/>
      <c r="P116" s="34"/>
      <c r="Q116" s="34"/>
      <c r="R116" s="113"/>
      <c r="S116" s="113"/>
      <c r="T116" s="113"/>
      <c r="U116" s="113"/>
      <c r="V116" s="113"/>
      <c r="W116" s="34"/>
      <c r="X116" s="34"/>
      <c r="Y116" s="34"/>
      <c r="Z116" s="34"/>
      <c r="AA116" s="113"/>
      <c r="AB116" s="113"/>
      <c r="AC116" s="113"/>
      <c r="AD116" s="113"/>
      <c r="AE116" s="113"/>
      <c r="AF116" s="34"/>
    </row>
    <row r="117" spans="2:35" s="32" customFormat="1" ht="13.5" customHeight="1">
      <c r="B117" s="233"/>
      <c r="C117" s="139"/>
      <c r="D117" s="60"/>
      <c r="E117" s="131">
        <f>IF(D117&lt;&gt;"","※未選択","")</f>
      </c>
      <c r="F117" s="60">
        <f>IF(D117&lt;&gt;"","※未選択","")</f>
      </c>
      <c r="G117" s="165">
        <f t="shared" si="129"/>
      </c>
      <c r="H117" s="61">
        <f>IF(D117&lt;&gt;"","※未選択","")</f>
      </c>
      <c r="I117" s="114">
        <f t="shared" si="130"/>
      </c>
      <c r="J117" s="174">
        <f t="shared" si="131"/>
      </c>
      <c r="K117" s="175">
        <f aca="true" t="shared" si="177" ref="K117:K123">IF(D117&lt;&gt;"","※未選択","")</f>
      </c>
      <c r="L117" s="176">
        <f aca="true" t="shared" si="178" ref="L117:L123">IF(D117&lt;&gt;"","※未選択","")</f>
      </c>
      <c r="M117" s="177">
        <f aca="true" t="shared" si="179" ref="M117:M123">IF(D117&lt;&gt;"","※未選択","")</f>
      </c>
      <c r="N117" s="175">
        <f aca="true" t="shared" si="180" ref="N117:N123">IF(D117&lt;&gt;"","※未選択","")</f>
      </c>
      <c r="O117" s="176">
        <f aca="true" t="shared" si="181" ref="O117:O123">IF(D117&lt;&gt;"","※未選択","")</f>
      </c>
      <c r="P117" s="177">
        <f aca="true" t="shared" si="182" ref="P117:P123">IF(D117&lt;&gt;"","※未選択","")</f>
      </c>
      <c r="Q117" s="62">
        <f>IF(OR(K117="",L117="",M117="",N117="",O117="",P117="",K117="※未選択",L117="※未選択",M117="※未選択",N117="※未選択",O117="※未選択",P117="※未選択"),"",DATE(N117,O117,P117)-DATE(K117,L117,M117))</f>
      </c>
      <c r="R117" s="118">
        <f t="shared" si="138"/>
      </c>
      <c r="S117" s="119">
        <f t="shared" si="139"/>
      </c>
      <c r="T117" s="119">
        <f t="shared" si="140"/>
      </c>
      <c r="U117" s="119">
        <f t="shared" si="141"/>
      </c>
      <c r="V117" s="120">
        <f t="shared" si="142"/>
      </c>
      <c r="W117" s="158">
        <f aca="true" t="shared" si="183" ref="W117:W126">IF(SUM(R117:V117)=0,"",ROUND(AVERAGE(R117:V117),1))</f>
      </c>
      <c r="X117" s="202">
        <f aca="true" t="shared" si="184" ref="X117:X126">IF(SUM(R117:V117)=0,"",IF(W117&gt;=I117,"○","×"))</f>
      </c>
      <c r="Y117" s="203">
        <f aca="true" t="shared" si="185" ref="Y117:Y126">IF(SUM(R117:V117)=0,"",IF(MIN(R117:V117)&gt;=0.85*I117,"○","×"))</f>
      </c>
      <c r="Z117" s="171">
        <f aca="true" t="shared" si="186" ref="Z117:Z126">IF(SUM(R117:V117)=0,"",IF(COUNTIF(X117:Y117,"○")=2,"合格","不合格"))</f>
      </c>
      <c r="AA117" s="118">
        <f>IF(D117&lt;&gt;"","※未入力","")</f>
      </c>
      <c r="AB117" s="119">
        <f>IF(D117&lt;&gt;"","※未入力","")</f>
      </c>
      <c r="AC117" s="119">
        <f>IF(D117&lt;&gt;"","※未入力","")</f>
      </c>
      <c r="AD117" s="119">
        <f>IF(D117&lt;&gt;"","※未入力","")</f>
      </c>
      <c r="AE117" s="120">
        <f>IF(D117&lt;&gt;"","※未入力","")</f>
      </c>
      <c r="AF117" s="158">
        <f>IF(SUM(AA117:AE117)=0,"",ROUND(AVERAGE(AA117:AE117),1))</f>
      </c>
      <c r="AG117" s="33"/>
      <c r="AH117" s="33"/>
      <c r="AI117" s="33"/>
    </row>
    <row r="118" spans="2:35" s="32" customFormat="1" ht="13.5" customHeight="1">
      <c r="B118" s="233"/>
      <c r="C118" s="140"/>
      <c r="D118" s="63"/>
      <c r="E118" s="132">
        <f aca="true" t="shared" si="187" ref="E118:E126">IF(D118&lt;&gt;"","※未選択","")</f>
      </c>
      <c r="F118" s="63">
        <f aca="true" t="shared" si="188" ref="F118:F126">IF(D118&lt;&gt;"","※未選択","")</f>
      </c>
      <c r="G118" s="166">
        <f t="shared" si="129"/>
      </c>
      <c r="H118" s="64">
        <f aca="true" t="shared" si="189" ref="H118:H126">IF(D118&lt;&gt;"","※未選択","")</f>
      </c>
      <c r="I118" s="115">
        <f t="shared" si="130"/>
      </c>
      <c r="J118" s="168">
        <f t="shared" si="131"/>
      </c>
      <c r="K118" s="65">
        <f t="shared" si="177"/>
      </c>
      <c r="L118" s="66">
        <f t="shared" si="178"/>
      </c>
      <c r="M118" s="67">
        <f t="shared" si="179"/>
      </c>
      <c r="N118" s="65">
        <f t="shared" si="180"/>
      </c>
      <c r="O118" s="66">
        <f t="shared" si="181"/>
      </c>
      <c r="P118" s="67">
        <f t="shared" si="182"/>
      </c>
      <c r="Q118" s="68">
        <f aca="true" t="shared" si="190" ref="Q118:Q126">IF(OR(K118="",L118="",M118="",N118="",O118="",P118="",K118="※未選択",L118="※未選択",M118="※未選択",N118="※未選択",O118="※未選択",P118="※未選択"),"",DATE(N118,O118,P118)-DATE(K118,L118,M118))</f>
      </c>
      <c r="R118" s="121">
        <f t="shared" si="138"/>
      </c>
      <c r="S118" s="122">
        <f t="shared" si="139"/>
      </c>
      <c r="T118" s="122">
        <f t="shared" si="140"/>
      </c>
      <c r="U118" s="122">
        <f t="shared" si="141"/>
      </c>
      <c r="V118" s="123">
        <f t="shared" si="142"/>
      </c>
      <c r="W118" s="159">
        <f t="shared" si="183"/>
      </c>
      <c r="X118" s="204">
        <f t="shared" si="184"/>
      </c>
      <c r="Y118" s="205">
        <f t="shared" si="185"/>
      </c>
      <c r="Z118" s="172">
        <f t="shared" si="186"/>
      </c>
      <c r="AA118" s="121">
        <f aca="true" t="shared" si="191" ref="AA118:AA126">IF(D118&lt;&gt;"","※未入力","")</f>
      </c>
      <c r="AB118" s="122">
        <f aca="true" t="shared" si="192" ref="AB118:AB126">IF(D118&lt;&gt;"","※未入力","")</f>
      </c>
      <c r="AC118" s="122">
        <f aca="true" t="shared" si="193" ref="AC118:AC126">IF(D118&lt;&gt;"","※未入力","")</f>
      </c>
      <c r="AD118" s="122">
        <f aca="true" t="shared" si="194" ref="AD118:AD126">IF(D118&lt;&gt;"","※未入力","")</f>
      </c>
      <c r="AE118" s="123">
        <f aca="true" t="shared" si="195" ref="AE118:AE126">IF(D118&lt;&gt;"","※未入力","")</f>
      </c>
      <c r="AF118" s="159">
        <f>IF(SUM(AA118:AE118)=0,"",ROUND(AVERAGE(AA118:AE118),1))</f>
      </c>
      <c r="AG118" s="33"/>
      <c r="AH118" s="33"/>
      <c r="AI118" s="33"/>
    </row>
    <row r="119" spans="2:35" s="32" customFormat="1" ht="13.5" customHeight="1">
      <c r="B119" s="233"/>
      <c r="C119" s="140"/>
      <c r="D119" s="63"/>
      <c r="E119" s="132">
        <f t="shared" si="187"/>
      </c>
      <c r="F119" s="63">
        <f t="shared" si="188"/>
      </c>
      <c r="G119" s="166">
        <f t="shared" si="129"/>
      </c>
      <c r="H119" s="64">
        <f t="shared" si="189"/>
      </c>
      <c r="I119" s="115">
        <f t="shared" si="130"/>
      </c>
      <c r="J119" s="168">
        <f t="shared" si="131"/>
      </c>
      <c r="K119" s="65">
        <f t="shared" si="177"/>
      </c>
      <c r="L119" s="66">
        <f t="shared" si="178"/>
      </c>
      <c r="M119" s="67">
        <f t="shared" si="179"/>
      </c>
      <c r="N119" s="65">
        <f t="shared" si="180"/>
      </c>
      <c r="O119" s="66">
        <f t="shared" si="181"/>
      </c>
      <c r="P119" s="67">
        <f t="shared" si="182"/>
      </c>
      <c r="Q119" s="68">
        <f t="shared" si="190"/>
      </c>
      <c r="R119" s="121">
        <f t="shared" si="138"/>
      </c>
      <c r="S119" s="122">
        <f t="shared" si="139"/>
      </c>
      <c r="T119" s="122">
        <f t="shared" si="140"/>
      </c>
      <c r="U119" s="122">
        <f t="shared" si="141"/>
      </c>
      <c r="V119" s="123">
        <f t="shared" si="142"/>
      </c>
      <c r="W119" s="159">
        <f t="shared" si="183"/>
      </c>
      <c r="X119" s="204">
        <f t="shared" si="184"/>
      </c>
      <c r="Y119" s="205">
        <f t="shared" si="185"/>
      </c>
      <c r="Z119" s="172">
        <f t="shared" si="186"/>
      </c>
      <c r="AA119" s="121">
        <f t="shared" si="191"/>
      </c>
      <c r="AB119" s="122">
        <f t="shared" si="192"/>
      </c>
      <c r="AC119" s="122">
        <f t="shared" si="193"/>
      </c>
      <c r="AD119" s="122">
        <f t="shared" si="194"/>
      </c>
      <c r="AE119" s="123">
        <f t="shared" si="195"/>
      </c>
      <c r="AF119" s="159">
        <f aca="true" t="shared" si="196" ref="AF119:AF126">IF(SUM(AA119:AE119)=0,"",ROUND(AVERAGE(AA119:AE119),1))</f>
      </c>
      <c r="AG119" s="33"/>
      <c r="AH119" s="33"/>
      <c r="AI119" s="33"/>
    </row>
    <row r="120" spans="2:35" s="32" customFormat="1" ht="13.5" customHeight="1">
      <c r="B120" s="233"/>
      <c r="C120" s="140"/>
      <c r="D120" s="63"/>
      <c r="E120" s="132">
        <f t="shared" si="187"/>
      </c>
      <c r="F120" s="63">
        <f t="shared" si="188"/>
      </c>
      <c r="G120" s="166">
        <f t="shared" si="129"/>
      </c>
      <c r="H120" s="64">
        <f t="shared" si="189"/>
      </c>
      <c r="I120" s="115">
        <f t="shared" si="130"/>
      </c>
      <c r="J120" s="168">
        <f t="shared" si="131"/>
      </c>
      <c r="K120" s="65">
        <f t="shared" si="177"/>
      </c>
      <c r="L120" s="66">
        <f t="shared" si="178"/>
      </c>
      <c r="M120" s="67">
        <f t="shared" si="179"/>
      </c>
      <c r="N120" s="65">
        <f t="shared" si="180"/>
      </c>
      <c r="O120" s="66">
        <f t="shared" si="181"/>
      </c>
      <c r="P120" s="67">
        <f t="shared" si="182"/>
      </c>
      <c r="Q120" s="68">
        <f t="shared" si="190"/>
      </c>
      <c r="R120" s="121">
        <f t="shared" si="138"/>
      </c>
      <c r="S120" s="122">
        <f t="shared" si="139"/>
      </c>
      <c r="T120" s="122">
        <f t="shared" si="140"/>
      </c>
      <c r="U120" s="122">
        <f t="shared" si="141"/>
      </c>
      <c r="V120" s="123">
        <f t="shared" si="142"/>
      </c>
      <c r="W120" s="159">
        <f t="shared" si="183"/>
      </c>
      <c r="X120" s="204">
        <f t="shared" si="184"/>
      </c>
      <c r="Y120" s="205">
        <f t="shared" si="185"/>
      </c>
      <c r="Z120" s="172">
        <f t="shared" si="186"/>
      </c>
      <c r="AA120" s="121">
        <f t="shared" si="191"/>
      </c>
      <c r="AB120" s="122">
        <f t="shared" si="192"/>
      </c>
      <c r="AC120" s="122">
        <f t="shared" si="193"/>
      </c>
      <c r="AD120" s="122">
        <f t="shared" si="194"/>
      </c>
      <c r="AE120" s="123">
        <f t="shared" si="195"/>
      </c>
      <c r="AF120" s="159">
        <f t="shared" si="196"/>
      </c>
      <c r="AG120" s="33"/>
      <c r="AH120" s="33"/>
      <c r="AI120" s="33"/>
    </row>
    <row r="121" spans="2:35" s="32" customFormat="1" ht="13.5" customHeight="1">
      <c r="B121" s="233"/>
      <c r="C121" s="140"/>
      <c r="D121" s="63"/>
      <c r="E121" s="132">
        <f t="shared" si="187"/>
      </c>
      <c r="F121" s="63">
        <f t="shared" si="188"/>
      </c>
      <c r="G121" s="166">
        <f t="shared" si="129"/>
      </c>
      <c r="H121" s="64">
        <f t="shared" si="189"/>
      </c>
      <c r="I121" s="115">
        <f t="shared" si="130"/>
      </c>
      <c r="J121" s="168">
        <f t="shared" si="131"/>
      </c>
      <c r="K121" s="65">
        <f t="shared" si="177"/>
      </c>
      <c r="L121" s="66">
        <f t="shared" si="178"/>
      </c>
      <c r="M121" s="67">
        <f t="shared" si="179"/>
      </c>
      <c r="N121" s="65">
        <f t="shared" si="180"/>
      </c>
      <c r="O121" s="66">
        <f t="shared" si="181"/>
      </c>
      <c r="P121" s="67">
        <f t="shared" si="182"/>
      </c>
      <c r="Q121" s="68">
        <f t="shared" si="190"/>
      </c>
      <c r="R121" s="121">
        <f t="shared" si="138"/>
      </c>
      <c r="S121" s="122">
        <f t="shared" si="139"/>
      </c>
      <c r="T121" s="122">
        <f t="shared" si="140"/>
      </c>
      <c r="U121" s="122">
        <f t="shared" si="141"/>
      </c>
      <c r="V121" s="123">
        <f t="shared" si="142"/>
      </c>
      <c r="W121" s="159">
        <f t="shared" si="183"/>
      </c>
      <c r="X121" s="204">
        <f t="shared" si="184"/>
      </c>
      <c r="Y121" s="205">
        <f t="shared" si="185"/>
      </c>
      <c r="Z121" s="172">
        <f t="shared" si="186"/>
      </c>
      <c r="AA121" s="121">
        <f t="shared" si="191"/>
      </c>
      <c r="AB121" s="122">
        <f t="shared" si="192"/>
      </c>
      <c r="AC121" s="122">
        <f t="shared" si="193"/>
      </c>
      <c r="AD121" s="122">
        <f t="shared" si="194"/>
      </c>
      <c r="AE121" s="123">
        <f t="shared" si="195"/>
      </c>
      <c r="AF121" s="159">
        <f t="shared" si="196"/>
      </c>
      <c r="AG121" s="33"/>
      <c r="AH121" s="33"/>
      <c r="AI121" s="33"/>
    </row>
    <row r="122" spans="2:35" s="32" customFormat="1" ht="13.5" customHeight="1">
      <c r="B122" s="233"/>
      <c r="C122" s="140"/>
      <c r="D122" s="63"/>
      <c r="E122" s="132">
        <f t="shared" si="187"/>
      </c>
      <c r="F122" s="63">
        <f t="shared" si="188"/>
      </c>
      <c r="G122" s="166">
        <f t="shared" si="129"/>
      </c>
      <c r="H122" s="64">
        <f t="shared" si="189"/>
      </c>
      <c r="I122" s="115">
        <f t="shared" si="130"/>
      </c>
      <c r="J122" s="168">
        <f t="shared" si="131"/>
      </c>
      <c r="K122" s="65">
        <f t="shared" si="177"/>
      </c>
      <c r="L122" s="66">
        <f t="shared" si="178"/>
      </c>
      <c r="M122" s="67">
        <f t="shared" si="179"/>
      </c>
      <c r="N122" s="65">
        <f t="shared" si="180"/>
      </c>
      <c r="O122" s="66">
        <f t="shared" si="181"/>
      </c>
      <c r="P122" s="67">
        <f t="shared" si="182"/>
      </c>
      <c r="Q122" s="68">
        <f t="shared" si="190"/>
      </c>
      <c r="R122" s="121">
        <f t="shared" si="138"/>
      </c>
      <c r="S122" s="122">
        <f t="shared" si="139"/>
      </c>
      <c r="T122" s="122">
        <f t="shared" si="140"/>
      </c>
      <c r="U122" s="122">
        <f t="shared" si="141"/>
      </c>
      <c r="V122" s="123">
        <f t="shared" si="142"/>
      </c>
      <c r="W122" s="159">
        <f t="shared" si="183"/>
      </c>
      <c r="X122" s="204">
        <f t="shared" si="184"/>
      </c>
      <c r="Y122" s="205">
        <f t="shared" si="185"/>
      </c>
      <c r="Z122" s="172">
        <f t="shared" si="186"/>
      </c>
      <c r="AA122" s="121">
        <f t="shared" si="191"/>
      </c>
      <c r="AB122" s="122">
        <f t="shared" si="192"/>
      </c>
      <c r="AC122" s="122">
        <f t="shared" si="193"/>
      </c>
      <c r="AD122" s="122">
        <f t="shared" si="194"/>
      </c>
      <c r="AE122" s="123">
        <f t="shared" si="195"/>
      </c>
      <c r="AF122" s="159">
        <f t="shared" si="196"/>
      </c>
      <c r="AG122" s="33"/>
      <c r="AH122" s="33"/>
      <c r="AI122" s="33"/>
    </row>
    <row r="123" spans="2:35" s="32" customFormat="1" ht="13.5" customHeight="1">
      <c r="B123" s="233"/>
      <c r="C123" s="140"/>
      <c r="D123" s="63"/>
      <c r="E123" s="132">
        <f t="shared" si="187"/>
      </c>
      <c r="F123" s="63">
        <f t="shared" si="188"/>
      </c>
      <c r="G123" s="166">
        <f t="shared" si="129"/>
      </c>
      <c r="H123" s="64">
        <f t="shared" si="189"/>
      </c>
      <c r="I123" s="115">
        <f t="shared" si="130"/>
      </c>
      <c r="J123" s="168">
        <f t="shared" si="131"/>
      </c>
      <c r="K123" s="65">
        <f t="shared" si="177"/>
      </c>
      <c r="L123" s="66">
        <f t="shared" si="178"/>
      </c>
      <c r="M123" s="67">
        <f t="shared" si="179"/>
      </c>
      <c r="N123" s="65">
        <f t="shared" si="180"/>
      </c>
      <c r="O123" s="66">
        <f t="shared" si="181"/>
      </c>
      <c r="P123" s="67">
        <f t="shared" si="182"/>
      </c>
      <c r="Q123" s="68">
        <f t="shared" si="190"/>
      </c>
      <c r="R123" s="121">
        <f t="shared" si="138"/>
      </c>
      <c r="S123" s="122">
        <f t="shared" si="139"/>
      </c>
      <c r="T123" s="122">
        <f t="shared" si="140"/>
      </c>
      <c r="U123" s="122">
        <f t="shared" si="141"/>
      </c>
      <c r="V123" s="123">
        <f t="shared" si="142"/>
      </c>
      <c r="W123" s="159">
        <f t="shared" si="183"/>
      </c>
      <c r="X123" s="204">
        <f t="shared" si="184"/>
      </c>
      <c r="Y123" s="205">
        <f t="shared" si="185"/>
      </c>
      <c r="Z123" s="172">
        <f t="shared" si="186"/>
      </c>
      <c r="AA123" s="121">
        <f t="shared" si="191"/>
      </c>
      <c r="AB123" s="122">
        <f t="shared" si="192"/>
      </c>
      <c r="AC123" s="122">
        <f t="shared" si="193"/>
      </c>
      <c r="AD123" s="122">
        <f t="shared" si="194"/>
      </c>
      <c r="AE123" s="123">
        <f t="shared" si="195"/>
      </c>
      <c r="AF123" s="159">
        <f t="shared" si="196"/>
      </c>
      <c r="AG123" s="33"/>
      <c r="AH123" s="33"/>
      <c r="AI123" s="33"/>
    </row>
    <row r="124" spans="2:35" s="32" customFormat="1" ht="13.5" customHeight="1">
      <c r="B124" s="233"/>
      <c r="C124" s="140"/>
      <c r="D124" s="63"/>
      <c r="E124" s="132">
        <f t="shared" si="187"/>
      </c>
      <c r="F124" s="63">
        <f t="shared" si="188"/>
      </c>
      <c r="G124" s="166">
        <f t="shared" si="129"/>
      </c>
      <c r="H124" s="64">
        <f t="shared" si="189"/>
      </c>
      <c r="I124" s="115">
        <f t="shared" si="130"/>
      </c>
      <c r="J124" s="168">
        <f t="shared" si="131"/>
      </c>
      <c r="K124" s="65">
        <f>IF(D124&lt;&gt;"","※未選択","")</f>
      </c>
      <c r="L124" s="66">
        <f>IF(D124&lt;&gt;"","※未選択","")</f>
      </c>
      <c r="M124" s="67">
        <f>IF(D124&lt;&gt;"","※未選択","")</f>
      </c>
      <c r="N124" s="65">
        <f>IF(D124&lt;&gt;"","※未選択","")</f>
      </c>
      <c r="O124" s="66">
        <f>IF(D124&lt;&gt;"","※未選択","")</f>
      </c>
      <c r="P124" s="67">
        <f>IF(D124&lt;&gt;"","※未選択","")</f>
      </c>
      <c r="Q124" s="68">
        <f t="shared" si="190"/>
      </c>
      <c r="R124" s="121">
        <f t="shared" si="138"/>
      </c>
      <c r="S124" s="122">
        <f t="shared" si="139"/>
      </c>
      <c r="T124" s="122">
        <f t="shared" si="140"/>
      </c>
      <c r="U124" s="122">
        <f t="shared" si="141"/>
      </c>
      <c r="V124" s="123">
        <f t="shared" si="142"/>
      </c>
      <c r="W124" s="159">
        <f t="shared" si="183"/>
      </c>
      <c r="X124" s="204">
        <f t="shared" si="184"/>
      </c>
      <c r="Y124" s="205">
        <f t="shared" si="185"/>
      </c>
      <c r="Z124" s="172">
        <f t="shared" si="186"/>
      </c>
      <c r="AA124" s="121">
        <f t="shared" si="191"/>
      </c>
      <c r="AB124" s="122">
        <f t="shared" si="192"/>
      </c>
      <c r="AC124" s="122">
        <f t="shared" si="193"/>
      </c>
      <c r="AD124" s="122">
        <f t="shared" si="194"/>
      </c>
      <c r="AE124" s="123">
        <f t="shared" si="195"/>
      </c>
      <c r="AF124" s="159">
        <f t="shared" si="196"/>
      </c>
      <c r="AG124" s="33"/>
      <c r="AH124" s="33"/>
      <c r="AI124" s="33"/>
    </row>
    <row r="125" spans="2:35" s="32" customFormat="1" ht="13.5" customHeight="1">
      <c r="B125" s="233"/>
      <c r="C125" s="140"/>
      <c r="D125" s="63"/>
      <c r="E125" s="132">
        <f t="shared" si="187"/>
      </c>
      <c r="F125" s="63">
        <f t="shared" si="188"/>
      </c>
      <c r="G125" s="166">
        <f t="shared" si="129"/>
      </c>
      <c r="H125" s="64">
        <f t="shared" si="189"/>
      </c>
      <c r="I125" s="115">
        <f t="shared" si="130"/>
      </c>
      <c r="J125" s="168">
        <f t="shared" si="131"/>
      </c>
      <c r="K125" s="65">
        <f>IF(D125&lt;&gt;"","※未選択","")</f>
      </c>
      <c r="L125" s="66">
        <f>IF(D125&lt;&gt;"","※未選択","")</f>
      </c>
      <c r="M125" s="67">
        <f>IF(D125&lt;&gt;"","※未選択","")</f>
      </c>
      <c r="N125" s="65">
        <f>IF(D125&lt;&gt;"","※未選択","")</f>
      </c>
      <c r="O125" s="66">
        <f>IF(D125&lt;&gt;"","※未選択","")</f>
      </c>
      <c r="P125" s="67">
        <f>IF(D125&lt;&gt;"","※未選択","")</f>
      </c>
      <c r="Q125" s="68">
        <f t="shared" si="190"/>
      </c>
      <c r="R125" s="121">
        <f t="shared" si="138"/>
      </c>
      <c r="S125" s="122">
        <f t="shared" si="139"/>
      </c>
      <c r="T125" s="122">
        <f t="shared" si="140"/>
      </c>
      <c r="U125" s="122">
        <f t="shared" si="141"/>
      </c>
      <c r="V125" s="123">
        <f t="shared" si="142"/>
      </c>
      <c r="W125" s="159">
        <f t="shared" si="183"/>
      </c>
      <c r="X125" s="204">
        <f t="shared" si="184"/>
      </c>
      <c r="Y125" s="205">
        <f t="shared" si="185"/>
      </c>
      <c r="Z125" s="172">
        <f t="shared" si="186"/>
      </c>
      <c r="AA125" s="121">
        <f t="shared" si="191"/>
      </c>
      <c r="AB125" s="122">
        <f t="shared" si="192"/>
      </c>
      <c r="AC125" s="122">
        <f t="shared" si="193"/>
      </c>
      <c r="AD125" s="122">
        <f t="shared" si="194"/>
      </c>
      <c r="AE125" s="123">
        <f t="shared" si="195"/>
      </c>
      <c r="AF125" s="159">
        <f t="shared" si="196"/>
      </c>
      <c r="AG125" s="33"/>
      <c r="AH125" s="33"/>
      <c r="AI125" s="33"/>
    </row>
    <row r="126" spans="2:35" s="32" customFormat="1" ht="13.5" customHeight="1">
      <c r="B126" s="233"/>
      <c r="C126" s="141"/>
      <c r="D126" s="69"/>
      <c r="E126" s="133">
        <f t="shared" si="187"/>
      </c>
      <c r="F126" s="69">
        <f t="shared" si="188"/>
      </c>
      <c r="G126" s="167">
        <f t="shared" si="129"/>
      </c>
      <c r="H126" s="70">
        <f t="shared" si="189"/>
      </c>
      <c r="I126" s="116">
        <f t="shared" si="130"/>
      </c>
      <c r="J126" s="169">
        <f t="shared" si="131"/>
      </c>
      <c r="K126" s="71">
        <f>IF(D126&lt;&gt;"","※未選択","")</f>
      </c>
      <c r="L126" s="72">
        <f>IF(D126&lt;&gt;"","※未選択","")</f>
      </c>
      <c r="M126" s="73">
        <f>IF(D126&lt;&gt;"","※未選択","")</f>
      </c>
      <c r="N126" s="71">
        <f>IF(D126&lt;&gt;"","※未選択","")</f>
      </c>
      <c r="O126" s="72">
        <f>IF(D126&lt;&gt;"","※未選択","")</f>
      </c>
      <c r="P126" s="73">
        <f>IF(D126&lt;&gt;"","※未選択","")</f>
      </c>
      <c r="Q126" s="74">
        <f t="shared" si="190"/>
      </c>
      <c r="R126" s="124">
        <f t="shared" si="138"/>
      </c>
      <c r="S126" s="125">
        <f t="shared" si="139"/>
      </c>
      <c r="T126" s="125">
        <f t="shared" si="140"/>
      </c>
      <c r="U126" s="125">
        <f t="shared" si="141"/>
      </c>
      <c r="V126" s="126">
        <f t="shared" si="142"/>
      </c>
      <c r="W126" s="160">
        <f t="shared" si="183"/>
      </c>
      <c r="X126" s="206">
        <f t="shared" si="184"/>
      </c>
      <c r="Y126" s="207">
        <f t="shared" si="185"/>
      </c>
      <c r="Z126" s="173">
        <f t="shared" si="186"/>
      </c>
      <c r="AA126" s="124">
        <f t="shared" si="191"/>
      </c>
      <c r="AB126" s="125">
        <f t="shared" si="192"/>
      </c>
      <c r="AC126" s="125">
        <f t="shared" si="193"/>
      </c>
      <c r="AD126" s="125">
        <f t="shared" si="194"/>
      </c>
      <c r="AE126" s="126">
        <f t="shared" si="195"/>
      </c>
      <c r="AF126" s="160">
        <f t="shared" si="196"/>
      </c>
      <c r="AG126" s="33"/>
      <c r="AH126" s="33"/>
      <c r="AI126" s="33"/>
    </row>
    <row r="127" spans="2:32" ht="13.5" customHeight="1">
      <c r="B127" s="135"/>
      <c r="C127" s="34"/>
      <c r="D127" s="34"/>
      <c r="E127" s="134"/>
      <c r="F127" s="34"/>
      <c r="G127" s="34"/>
      <c r="H127" s="34"/>
      <c r="I127" s="117"/>
      <c r="J127" s="170"/>
      <c r="K127" s="34"/>
      <c r="L127" s="34"/>
      <c r="M127" s="34"/>
      <c r="N127" s="34"/>
      <c r="O127" s="34"/>
      <c r="P127" s="34"/>
      <c r="Q127" s="34"/>
      <c r="R127" s="113"/>
      <c r="S127" s="113"/>
      <c r="T127" s="113"/>
      <c r="U127" s="113"/>
      <c r="V127" s="113"/>
      <c r="W127" s="34"/>
      <c r="X127" s="34"/>
      <c r="Y127" s="34"/>
      <c r="Z127" s="34"/>
      <c r="AA127" s="113"/>
      <c r="AB127" s="113"/>
      <c r="AC127" s="113"/>
      <c r="AD127" s="113"/>
      <c r="AE127" s="113"/>
      <c r="AF127" s="34"/>
    </row>
    <row r="128" spans="2:35" s="32" customFormat="1" ht="13.5" customHeight="1">
      <c r="B128" s="233"/>
      <c r="C128" s="139"/>
      <c r="D128" s="60"/>
      <c r="E128" s="131">
        <f>IF(D128&lt;&gt;"","※未選択","")</f>
      </c>
      <c r="F128" s="60">
        <f>IF(D128&lt;&gt;"","※未選択","")</f>
      </c>
      <c r="G128" s="165">
        <f t="shared" si="129"/>
      </c>
      <c r="H128" s="61">
        <f>IF(D128&lt;&gt;"","※未選択","")</f>
      </c>
      <c r="I128" s="114">
        <f t="shared" si="130"/>
      </c>
      <c r="J128" s="174">
        <f t="shared" si="131"/>
      </c>
      <c r="K128" s="175">
        <f aca="true" t="shared" si="197" ref="K128:K134">IF(D128&lt;&gt;"","※未選択","")</f>
      </c>
      <c r="L128" s="176">
        <f aca="true" t="shared" si="198" ref="L128:L134">IF(D128&lt;&gt;"","※未選択","")</f>
      </c>
      <c r="M128" s="177">
        <f aca="true" t="shared" si="199" ref="M128:M134">IF(D128&lt;&gt;"","※未選択","")</f>
      </c>
      <c r="N128" s="175">
        <f aca="true" t="shared" si="200" ref="N128:N134">IF(D128&lt;&gt;"","※未選択","")</f>
      </c>
      <c r="O128" s="176">
        <f aca="true" t="shared" si="201" ref="O128:O134">IF(D128&lt;&gt;"","※未選択","")</f>
      </c>
      <c r="P128" s="177">
        <f aca="true" t="shared" si="202" ref="P128:P134">IF(D128&lt;&gt;"","※未選択","")</f>
      </c>
      <c r="Q128" s="62">
        <f>IF(OR(K128="",L128="",M128="",N128="",O128="",P128="",K128="※未選択",L128="※未選択",M128="※未選択",N128="※未選択",O128="※未選択",P128="※未選択"),"",DATE(N128,O128,P128)-DATE(K128,L128,M128))</f>
      </c>
      <c r="R128" s="118">
        <f t="shared" si="138"/>
      </c>
      <c r="S128" s="119">
        <f t="shared" si="139"/>
      </c>
      <c r="T128" s="119">
        <f t="shared" si="140"/>
      </c>
      <c r="U128" s="119">
        <f t="shared" si="141"/>
      </c>
      <c r="V128" s="120">
        <f t="shared" si="142"/>
      </c>
      <c r="W128" s="158">
        <f aca="true" t="shared" si="203" ref="W128:W137">IF(SUM(R128:V128)=0,"",ROUND(AVERAGE(R128:V128),1))</f>
      </c>
      <c r="X128" s="202">
        <f aca="true" t="shared" si="204" ref="X128:X137">IF(SUM(R128:V128)=0,"",IF(W128&gt;=I128,"○","×"))</f>
      </c>
      <c r="Y128" s="203">
        <f aca="true" t="shared" si="205" ref="Y128:Y137">IF(SUM(R128:V128)=0,"",IF(MIN(R128:V128)&gt;=0.85*I128,"○","×"))</f>
      </c>
      <c r="Z128" s="171">
        <f aca="true" t="shared" si="206" ref="Z128:Z137">IF(SUM(R128:V128)=0,"",IF(COUNTIF(X128:Y128,"○")=2,"合格","不合格"))</f>
      </c>
      <c r="AA128" s="118">
        <f>IF(D128&lt;&gt;"","※未入力","")</f>
      </c>
      <c r="AB128" s="119">
        <f>IF(D128&lt;&gt;"","※未入力","")</f>
      </c>
      <c r="AC128" s="119">
        <f>IF(D128&lt;&gt;"","※未入力","")</f>
      </c>
      <c r="AD128" s="119">
        <f>IF(D128&lt;&gt;"","※未入力","")</f>
      </c>
      <c r="AE128" s="120">
        <f>IF(D128&lt;&gt;"","※未入力","")</f>
      </c>
      <c r="AF128" s="158">
        <f>IF(SUM(AA128:AE128)=0,"",ROUND(AVERAGE(AA128:AE128),1))</f>
      </c>
      <c r="AG128" s="33"/>
      <c r="AH128" s="33"/>
      <c r="AI128" s="33"/>
    </row>
    <row r="129" spans="2:35" s="32" customFormat="1" ht="13.5" customHeight="1">
      <c r="B129" s="233"/>
      <c r="C129" s="140"/>
      <c r="D129" s="63"/>
      <c r="E129" s="132">
        <f aca="true" t="shared" si="207" ref="E129:E137">IF(D129&lt;&gt;"","※未選択","")</f>
      </c>
      <c r="F129" s="63">
        <f aca="true" t="shared" si="208" ref="F129:F137">IF(D129&lt;&gt;"","※未選択","")</f>
      </c>
      <c r="G129" s="166">
        <f t="shared" si="129"/>
      </c>
      <c r="H129" s="64">
        <f aca="true" t="shared" si="209" ref="H129:H137">IF(D129&lt;&gt;"","※未選択","")</f>
      </c>
      <c r="I129" s="115">
        <f t="shared" si="130"/>
      </c>
      <c r="J129" s="168">
        <f t="shared" si="131"/>
      </c>
      <c r="K129" s="65">
        <f t="shared" si="197"/>
      </c>
      <c r="L129" s="66">
        <f t="shared" si="198"/>
      </c>
      <c r="M129" s="67">
        <f t="shared" si="199"/>
      </c>
      <c r="N129" s="65">
        <f t="shared" si="200"/>
      </c>
      <c r="O129" s="66">
        <f t="shared" si="201"/>
      </c>
      <c r="P129" s="67">
        <f t="shared" si="202"/>
      </c>
      <c r="Q129" s="68">
        <f aca="true" t="shared" si="210" ref="Q129:Q137">IF(OR(K129="",L129="",M129="",N129="",O129="",P129="",K129="※未選択",L129="※未選択",M129="※未選択",N129="※未選択",O129="※未選択",P129="※未選択"),"",DATE(N129,O129,P129)-DATE(K129,L129,M129))</f>
      </c>
      <c r="R129" s="121">
        <f t="shared" si="138"/>
      </c>
      <c r="S129" s="122">
        <f t="shared" si="139"/>
      </c>
      <c r="T129" s="122">
        <f t="shared" si="140"/>
      </c>
      <c r="U129" s="122">
        <f t="shared" si="141"/>
      </c>
      <c r="V129" s="123">
        <f t="shared" si="142"/>
      </c>
      <c r="W129" s="159">
        <f t="shared" si="203"/>
      </c>
      <c r="X129" s="204">
        <f t="shared" si="204"/>
      </c>
      <c r="Y129" s="205">
        <f t="shared" si="205"/>
      </c>
      <c r="Z129" s="172">
        <f t="shared" si="206"/>
      </c>
      <c r="AA129" s="121">
        <f aca="true" t="shared" si="211" ref="AA129:AA137">IF(D129&lt;&gt;"","※未入力","")</f>
      </c>
      <c r="AB129" s="122">
        <f aca="true" t="shared" si="212" ref="AB129:AB137">IF(D129&lt;&gt;"","※未入力","")</f>
      </c>
      <c r="AC129" s="122">
        <f aca="true" t="shared" si="213" ref="AC129:AC137">IF(D129&lt;&gt;"","※未入力","")</f>
      </c>
      <c r="AD129" s="122">
        <f aca="true" t="shared" si="214" ref="AD129:AD137">IF(D129&lt;&gt;"","※未入力","")</f>
      </c>
      <c r="AE129" s="123">
        <f aca="true" t="shared" si="215" ref="AE129:AE137">IF(D129&lt;&gt;"","※未入力","")</f>
      </c>
      <c r="AF129" s="159">
        <f>IF(SUM(AA129:AE129)=0,"",ROUND(AVERAGE(AA129:AE129),1))</f>
      </c>
      <c r="AG129" s="33"/>
      <c r="AH129" s="33"/>
      <c r="AI129" s="33"/>
    </row>
    <row r="130" spans="2:35" s="32" customFormat="1" ht="13.5" customHeight="1">
      <c r="B130" s="233"/>
      <c r="C130" s="140"/>
      <c r="D130" s="63"/>
      <c r="E130" s="132">
        <f t="shared" si="207"/>
      </c>
      <c r="F130" s="63">
        <f t="shared" si="208"/>
      </c>
      <c r="G130" s="166">
        <f t="shared" si="129"/>
      </c>
      <c r="H130" s="64">
        <f t="shared" si="209"/>
      </c>
      <c r="I130" s="115">
        <f t="shared" si="130"/>
      </c>
      <c r="J130" s="168">
        <f t="shared" si="131"/>
      </c>
      <c r="K130" s="65">
        <f t="shared" si="197"/>
      </c>
      <c r="L130" s="66">
        <f t="shared" si="198"/>
      </c>
      <c r="M130" s="67">
        <f t="shared" si="199"/>
      </c>
      <c r="N130" s="65">
        <f t="shared" si="200"/>
      </c>
      <c r="O130" s="66">
        <f t="shared" si="201"/>
      </c>
      <c r="P130" s="67">
        <f t="shared" si="202"/>
      </c>
      <c r="Q130" s="68">
        <f t="shared" si="210"/>
      </c>
      <c r="R130" s="121">
        <f t="shared" si="138"/>
      </c>
      <c r="S130" s="122">
        <f t="shared" si="139"/>
      </c>
      <c r="T130" s="122">
        <f t="shared" si="140"/>
      </c>
      <c r="U130" s="122">
        <f t="shared" si="141"/>
      </c>
      <c r="V130" s="123">
        <f t="shared" si="142"/>
      </c>
      <c r="W130" s="159">
        <f t="shared" si="203"/>
      </c>
      <c r="X130" s="204">
        <f t="shared" si="204"/>
      </c>
      <c r="Y130" s="205">
        <f t="shared" si="205"/>
      </c>
      <c r="Z130" s="172">
        <f t="shared" si="206"/>
      </c>
      <c r="AA130" s="121">
        <f t="shared" si="211"/>
      </c>
      <c r="AB130" s="122">
        <f t="shared" si="212"/>
      </c>
      <c r="AC130" s="122">
        <f t="shared" si="213"/>
      </c>
      <c r="AD130" s="122">
        <f t="shared" si="214"/>
      </c>
      <c r="AE130" s="123">
        <f t="shared" si="215"/>
      </c>
      <c r="AF130" s="159">
        <f aca="true" t="shared" si="216" ref="AF130:AF137">IF(SUM(AA130:AE130)=0,"",ROUND(AVERAGE(AA130:AE130),1))</f>
      </c>
      <c r="AG130" s="33"/>
      <c r="AH130" s="33"/>
      <c r="AI130" s="33"/>
    </row>
    <row r="131" spans="2:35" s="32" customFormat="1" ht="13.5" customHeight="1">
      <c r="B131" s="233"/>
      <c r="C131" s="140"/>
      <c r="D131" s="63"/>
      <c r="E131" s="132">
        <f t="shared" si="207"/>
      </c>
      <c r="F131" s="63">
        <f t="shared" si="208"/>
      </c>
      <c r="G131" s="166">
        <f t="shared" si="129"/>
      </c>
      <c r="H131" s="64">
        <f t="shared" si="209"/>
      </c>
      <c r="I131" s="115">
        <f t="shared" si="130"/>
      </c>
      <c r="J131" s="168">
        <f t="shared" si="131"/>
      </c>
      <c r="K131" s="65">
        <f t="shared" si="197"/>
      </c>
      <c r="L131" s="66">
        <f t="shared" si="198"/>
      </c>
      <c r="M131" s="67">
        <f t="shared" si="199"/>
      </c>
      <c r="N131" s="65">
        <f t="shared" si="200"/>
      </c>
      <c r="O131" s="66">
        <f t="shared" si="201"/>
      </c>
      <c r="P131" s="67">
        <f t="shared" si="202"/>
      </c>
      <c r="Q131" s="68">
        <f t="shared" si="210"/>
      </c>
      <c r="R131" s="121">
        <f t="shared" si="138"/>
      </c>
      <c r="S131" s="122">
        <f t="shared" si="139"/>
      </c>
      <c r="T131" s="122">
        <f t="shared" si="140"/>
      </c>
      <c r="U131" s="122">
        <f t="shared" si="141"/>
      </c>
      <c r="V131" s="123">
        <f t="shared" si="142"/>
      </c>
      <c r="W131" s="159">
        <f t="shared" si="203"/>
      </c>
      <c r="X131" s="204">
        <f t="shared" si="204"/>
      </c>
      <c r="Y131" s="205">
        <f t="shared" si="205"/>
      </c>
      <c r="Z131" s="172">
        <f t="shared" si="206"/>
      </c>
      <c r="AA131" s="121">
        <f t="shared" si="211"/>
      </c>
      <c r="AB131" s="122">
        <f t="shared" si="212"/>
      </c>
      <c r="AC131" s="122">
        <f t="shared" si="213"/>
      </c>
      <c r="AD131" s="122">
        <f t="shared" si="214"/>
      </c>
      <c r="AE131" s="123">
        <f t="shared" si="215"/>
      </c>
      <c r="AF131" s="159">
        <f t="shared" si="216"/>
      </c>
      <c r="AG131" s="33"/>
      <c r="AH131" s="33"/>
      <c r="AI131" s="33"/>
    </row>
    <row r="132" spans="2:35" s="32" customFormat="1" ht="13.5" customHeight="1">
      <c r="B132" s="233"/>
      <c r="C132" s="140"/>
      <c r="D132" s="63"/>
      <c r="E132" s="132">
        <f t="shared" si="207"/>
      </c>
      <c r="F132" s="63">
        <f t="shared" si="208"/>
      </c>
      <c r="G132" s="166">
        <f t="shared" si="129"/>
      </c>
      <c r="H132" s="64">
        <f t="shared" si="209"/>
      </c>
      <c r="I132" s="115">
        <f t="shared" si="130"/>
      </c>
      <c r="J132" s="168">
        <f t="shared" si="131"/>
      </c>
      <c r="K132" s="65">
        <f t="shared" si="197"/>
      </c>
      <c r="L132" s="66">
        <f t="shared" si="198"/>
      </c>
      <c r="M132" s="67">
        <f t="shared" si="199"/>
      </c>
      <c r="N132" s="65">
        <f t="shared" si="200"/>
      </c>
      <c r="O132" s="66">
        <f t="shared" si="201"/>
      </c>
      <c r="P132" s="67">
        <f t="shared" si="202"/>
      </c>
      <c r="Q132" s="68">
        <f t="shared" si="210"/>
      </c>
      <c r="R132" s="121">
        <f t="shared" si="138"/>
      </c>
      <c r="S132" s="122">
        <f t="shared" si="139"/>
      </c>
      <c r="T132" s="122">
        <f t="shared" si="140"/>
      </c>
      <c r="U132" s="122">
        <f t="shared" si="141"/>
      </c>
      <c r="V132" s="123">
        <f t="shared" si="142"/>
      </c>
      <c r="W132" s="159">
        <f t="shared" si="203"/>
      </c>
      <c r="X132" s="204">
        <f t="shared" si="204"/>
      </c>
      <c r="Y132" s="205">
        <f t="shared" si="205"/>
      </c>
      <c r="Z132" s="172">
        <f t="shared" si="206"/>
      </c>
      <c r="AA132" s="121">
        <f t="shared" si="211"/>
      </c>
      <c r="AB132" s="122">
        <f t="shared" si="212"/>
      </c>
      <c r="AC132" s="122">
        <f t="shared" si="213"/>
      </c>
      <c r="AD132" s="122">
        <f t="shared" si="214"/>
      </c>
      <c r="AE132" s="123">
        <f t="shared" si="215"/>
      </c>
      <c r="AF132" s="159">
        <f t="shared" si="216"/>
      </c>
      <c r="AG132" s="33"/>
      <c r="AH132" s="33"/>
      <c r="AI132" s="33"/>
    </row>
    <row r="133" spans="2:35" s="32" customFormat="1" ht="13.5" customHeight="1">
      <c r="B133" s="233"/>
      <c r="C133" s="140"/>
      <c r="D133" s="63"/>
      <c r="E133" s="132">
        <f t="shared" si="207"/>
      </c>
      <c r="F133" s="63">
        <f t="shared" si="208"/>
      </c>
      <c r="G133" s="166">
        <f t="shared" si="129"/>
      </c>
      <c r="H133" s="64">
        <f t="shared" si="209"/>
      </c>
      <c r="I133" s="115">
        <f t="shared" si="130"/>
      </c>
      <c r="J133" s="168">
        <f t="shared" si="131"/>
      </c>
      <c r="K133" s="65">
        <f t="shared" si="197"/>
      </c>
      <c r="L133" s="66">
        <f t="shared" si="198"/>
      </c>
      <c r="M133" s="67">
        <f t="shared" si="199"/>
      </c>
      <c r="N133" s="65">
        <f t="shared" si="200"/>
      </c>
      <c r="O133" s="66">
        <f t="shared" si="201"/>
      </c>
      <c r="P133" s="67">
        <f t="shared" si="202"/>
      </c>
      <c r="Q133" s="68">
        <f t="shared" si="210"/>
      </c>
      <c r="R133" s="121">
        <f t="shared" si="138"/>
      </c>
      <c r="S133" s="122">
        <f t="shared" si="139"/>
      </c>
      <c r="T133" s="122">
        <f t="shared" si="140"/>
      </c>
      <c r="U133" s="122">
        <f t="shared" si="141"/>
      </c>
      <c r="V133" s="123">
        <f t="shared" si="142"/>
      </c>
      <c r="W133" s="159">
        <f t="shared" si="203"/>
      </c>
      <c r="X133" s="204">
        <f t="shared" si="204"/>
      </c>
      <c r="Y133" s="205">
        <f t="shared" si="205"/>
      </c>
      <c r="Z133" s="172">
        <f t="shared" si="206"/>
      </c>
      <c r="AA133" s="121">
        <f t="shared" si="211"/>
      </c>
      <c r="AB133" s="122">
        <f t="shared" si="212"/>
      </c>
      <c r="AC133" s="122">
        <f t="shared" si="213"/>
      </c>
      <c r="AD133" s="122">
        <f t="shared" si="214"/>
      </c>
      <c r="AE133" s="123">
        <f t="shared" si="215"/>
      </c>
      <c r="AF133" s="159">
        <f t="shared" si="216"/>
      </c>
      <c r="AG133" s="33"/>
      <c r="AH133" s="33"/>
      <c r="AI133" s="33"/>
    </row>
    <row r="134" spans="2:35" s="32" customFormat="1" ht="13.5" customHeight="1">
      <c r="B134" s="233"/>
      <c r="C134" s="140"/>
      <c r="D134" s="63"/>
      <c r="E134" s="132">
        <f t="shared" si="207"/>
      </c>
      <c r="F134" s="63">
        <f t="shared" si="208"/>
      </c>
      <c r="G134" s="166">
        <f t="shared" si="129"/>
      </c>
      <c r="H134" s="64">
        <f t="shared" si="209"/>
      </c>
      <c r="I134" s="115">
        <f t="shared" si="130"/>
      </c>
      <c r="J134" s="168">
        <f t="shared" si="131"/>
      </c>
      <c r="K134" s="65">
        <f t="shared" si="197"/>
      </c>
      <c r="L134" s="66">
        <f t="shared" si="198"/>
      </c>
      <c r="M134" s="67">
        <f t="shared" si="199"/>
      </c>
      <c r="N134" s="65">
        <f t="shared" si="200"/>
      </c>
      <c r="O134" s="66">
        <f t="shared" si="201"/>
      </c>
      <c r="P134" s="67">
        <f t="shared" si="202"/>
      </c>
      <c r="Q134" s="68">
        <f t="shared" si="210"/>
      </c>
      <c r="R134" s="121">
        <f t="shared" si="138"/>
      </c>
      <c r="S134" s="122">
        <f t="shared" si="139"/>
      </c>
      <c r="T134" s="122">
        <f t="shared" si="140"/>
      </c>
      <c r="U134" s="122">
        <f t="shared" si="141"/>
      </c>
      <c r="V134" s="123">
        <f t="shared" si="142"/>
      </c>
      <c r="W134" s="159">
        <f t="shared" si="203"/>
      </c>
      <c r="X134" s="204">
        <f t="shared" si="204"/>
      </c>
      <c r="Y134" s="205">
        <f t="shared" si="205"/>
      </c>
      <c r="Z134" s="172">
        <f t="shared" si="206"/>
      </c>
      <c r="AA134" s="121">
        <f t="shared" si="211"/>
      </c>
      <c r="AB134" s="122">
        <f t="shared" si="212"/>
      </c>
      <c r="AC134" s="122">
        <f t="shared" si="213"/>
      </c>
      <c r="AD134" s="122">
        <f t="shared" si="214"/>
      </c>
      <c r="AE134" s="123">
        <f t="shared" si="215"/>
      </c>
      <c r="AF134" s="159">
        <f t="shared" si="216"/>
      </c>
      <c r="AG134" s="33"/>
      <c r="AH134" s="33"/>
      <c r="AI134" s="33"/>
    </row>
    <row r="135" spans="2:35" s="32" customFormat="1" ht="13.5" customHeight="1">
      <c r="B135" s="233"/>
      <c r="C135" s="140"/>
      <c r="D135" s="63"/>
      <c r="E135" s="132">
        <f t="shared" si="207"/>
      </c>
      <c r="F135" s="63">
        <f t="shared" si="208"/>
      </c>
      <c r="G135" s="166">
        <f t="shared" si="129"/>
      </c>
      <c r="H135" s="64">
        <f t="shared" si="209"/>
      </c>
      <c r="I135" s="115">
        <f t="shared" si="130"/>
      </c>
      <c r="J135" s="168">
        <f t="shared" si="131"/>
      </c>
      <c r="K135" s="65">
        <f>IF(D135&lt;&gt;"","※未選択","")</f>
      </c>
      <c r="L135" s="66">
        <f>IF(D135&lt;&gt;"","※未選択","")</f>
      </c>
      <c r="M135" s="67">
        <f>IF(D135&lt;&gt;"","※未選択","")</f>
      </c>
      <c r="N135" s="65">
        <f>IF(D135&lt;&gt;"","※未選択","")</f>
      </c>
      <c r="O135" s="66">
        <f>IF(D135&lt;&gt;"","※未選択","")</f>
      </c>
      <c r="P135" s="67">
        <f>IF(D135&lt;&gt;"","※未選択","")</f>
      </c>
      <c r="Q135" s="68">
        <f t="shared" si="210"/>
      </c>
      <c r="R135" s="121">
        <f t="shared" si="138"/>
      </c>
      <c r="S135" s="122">
        <f t="shared" si="139"/>
      </c>
      <c r="T135" s="122">
        <f t="shared" si="140"/>
      </c>
      <c r="U135" s="122">
        <f t="shared" si="141"/>
      </c>
      <c r="V135" s="123">
        <f t="shared" si="142"/>
      </c>
      <c r="W135" s="159">
        <f t="shared" si="203"/>
      </c>
      <c r="X135" s="204">
        <f t="shared" si="204"/>
      </c>
      <c r="Y135" s="205">
        <f t="shared" si="205"/>
      </c>
      <c r="Z135" s="172">
        <f t="shared" si="206"/>
      </c>
      <c r="AA135" s="121">
        <f t="shared" si="211"/>
      </c>
      <c r="AB135" s="122">
        <f t="shared" si="212"/>
      </c>
      <c r="AC135" s="122">
        <f t="shared" si="213"/>
      </c>
      <c r="AD135" s="122">
        <f t="shared" si="214"/>
      </c>
      <c r="AE135" s="123">
        <f t="shared" si="215"/>
      </c>
      <c r="AF135" s="159">
        <f t="shared" si="216"/>
      </c>
      <c r="AG135" s="33"/>
      <c r="AH135" s="33"/>
      <c r="AI135" s="33"/>
    </row>
    <row r="136" spans="2:35" s="32" customFormat="1" ht="13.5" customHeight="1">
      <c r="B136" s="233"/>
      <c r="C136" s="140"/>
      <c r="D136" s="63"/>
      <c r="E136" s="132">
        <f t="shared" si="207"/>
      </c>
      <c r="F136" s="63">
        <f t="shared" si="208"/>
      </c>
      <c r="G136" s="166">
        <f t="shared" si="129"/>
      </c>
      <c r="H136" s="64">
        <f t="shared" si="209"/>
      </c>
      <c r="I136" s="115">
        <f t="shared" si="130"/>
      </c>
      <c r="J136" s="168">
        <f t="shared" si="131"/>
      </c>
      <c r="K136" s="65">
        <f>IF(D136&lt;&gt;"","※未選択","")</f>
      </c>
      <c r="L136" s="66">
        <f>IF(D136&lt;&gt;"","※未選択","")</f>
      </c>
      <c r="M136" s="67">
        <f>IF(D136&lt;&gt;"","※未選択","")</f>
      </c>
      <c r="N136" s="65">
        <f>IF(D136&lt;&gt;"","※未選択","")</f>
      </c>
      <c r="O136" s="66">
        <f>IF(D136&lt;&gt;"","※未選択","")</f>
      </c>
      <c r="P136" s="67">
        <f>IF(D136&lt;&gt;"","※未選択","")</f>
      </c>
      <c r="Q136" s="68">
        <f t="shared" si="210"/>
      </c>
      <c r="R136" s="121">
        <f t="shared" si="138"/>
      </c>
      <c r="S136" s="122">
        <f t="shared" si="139"/>
      </c>
      <c r="T136" s="122">
        <f t="shared" si="140"/>
      </c>
      <c r="U136" s="122">
        <f t="shared" si="141"/>
      </c>
      <c r="V136" s="123">
        <f t="shared" si="142"/>
      </c>
      <c r="W136" s="159">
        <f t="shared" si="203"/>
      </c>
      <c r="X136" s="204">
        <f t="shared" si="204"/>
      </c>
      <c r="Y136" s="205">
        <f t="shared" si="205"/>
      </c>
      <c r="Z136" s="172">
        <f t="shared" si="206"/>
      </c>
      <c r="AA136" s="121">
        <f t="shared" si="211"/>
      </c>
      <c r="AB136" s="122">
        <f t="shared" si="212"/>
      </c>
      <c r="AC136" s="122">
        <f t="shared" si="213"/>
      </c>
      <c r="AD136" s="122">
        <f t="shared" si="214"/>
      </c>
      <c r="AE136" s="123">
        <f t="shared" si="215"/>
      </c>
      <c r="AF136" s="159">
        <f t="shared" si="216"/>
      </c>
      <c r="AG136" s="33"/>
      <c r="AH136" s="33"/>
      <c r="AI136" s="33"/>
    </row>
    <row r="137" spans="2:35" s="32" customFormat="1" ht="13.5" customHeight="1">
      <c r="B137" s="233"/>
      <c r="C137" s="141"/>
      <c r="D137" s="69"/>
      <c r="E137" s="133">
        <f t="shared" si="207"/>
      </c>
      <c r="F137" s="69">
        <f t="shared" si="208"/>
      </c>
      <c r="G137" s="167">
        <f t="shared" si="129"/>
      </c>
      <c r="H137" s="70">
        <f t="shared" si="209"/>
      </c>
      <c r="I137" s="116">
        <f t="shared" si="130"/>
      </c>
      <c r="J137" s="169">
        <f t="shared" si="131"/>
      </c>
      <c r="K137" s="71">
        <f>IF(D137&lt;&gt;"","※未選択","")</f>
      </c>
      <c r="L137" s="72">
        <f>IF(D137&lt;&gt;"","※未選択","")</f>
      </c>
      <c r="M137" s="73">
        <f>IF(D137&lt;&gt;"","※未選択","")</f>
      </c>
      <c r="N137" s="71">
        <f>IF(D137&lt;&gt;"","※未選択","")</f>
      </c>
      <c r="O137" s="72">
        <f>IF(D137&lt;&gt;"","※未選択","")</f>
      </c>
      <c r="P137" s="73">
        <f>IF(D137&lt;&gt;"","※未選択","")</f>
      </c>
      <c r="Q137" s="74">
        <f t="shared" si="210"/>
      </c>
      <c r="R137" s="124">
        <f t="shared" si="138"/>
      </c>
      <c r="S137" s="125">
        <f t="shared" si="139"/>
      </c>
      <c r="T137" s="125">
        <f t="shared" si="140"/>
      </c>
      <c r="U137" s="125">
        <f t="shared" si="141"/>
      </c>
      <c r="V137" s="126">
        <f t="shared" si="142"/>
      </c>
      <c r="W137" s="160">
        <f t="shared" si="203"/>
      </c>
      <c r="X137" s="206">
        <f t="shared" si="204"/>
      </c>
      <c r="Y137" s="207">
        <f t="shared" si="205"/>
      </c>
      <c r="Z137" s="173">
        <f t="shared" si="206"/>
      </c>
      <c r="AA137" s="124">
        <f t="shared" si="211"/>
      </c>
      <c r="AB137" s="125">
        <f t="shared" si="212"/>
      </c>
      <c r="AC137" s="125">
        <f t="shared" si="213"/>
      </c>
      <c r="AD137" s="125">
        <f t="shared" si="214"/>
      </c>
      <c r="AE137" s="126">
        <f t="shared" si="215"/>
      </c>
      <c r="AF137" s="160">
        <f t="shared" si="216"/>
      </c>
      <c r="AG137" s="33"/>
      <c r="AH137" s="33"/>
      <c r="AI137" s="33"/>
    </row>
    <row r="138" spans="2:32" ht="13.5" customHeight="1">
      <c r="B138" s="135"/>
      <c r="C138" s="34"/>
      <c r="D138" s="34"/>
      <c r="E138" s="134"/>
      <c r="F138" s="34"/>
      <c r="G138" s="34"/>
      <c r="H138" s="34"/>
      <c r="I138" s="117"/>
      <c r="J138" s="170"/>
      <c r="K138" s="34"/>
      <c r="L138" s="34"/>
      <c r="M138" s="34"/>
      <c r="N138" s="34"/>
      <c r="O138" s="34"/>
      <c r="P138" s="34"/>
      <c r="Q138" s="34"/>
      <c r="R138" s="113"/>
      <c r="S138" s="113"/>
      <c r="T138" s="113"/>
      <c r="U138" s="113"/>
      <c r="V138" s="113"/>
      <c r="W138" s="34"/>
      <c r="X138" s="34"/>
      <c r="Y138" s="34"/>
      <c r="Z138" s="34"/>
      <c r="AA138" s="113"/>
      <c r="AB138" s="113"/>
      <c r="AC138" s="113"/>
      <c r="AD138" s="113"/>
      <c r="AE138" s="113"/>
      <c r="AF138" s="34"/>
    </row>
    <row r="139" spans="2:35" s="32" customFormat="1" ht="13.5" customHeight="1">
      <c r="B139" s="233"/>
      <c r="C139" s="139"/>
      <c r="D139" s="60"/>
      <c r="E139" s="131">
        <f>IF(D139&lt;&gt;"","※未選択","")</f>
      </c>
      <c r="F139" s="60">
        <f>IF(D139&lt;&gt;"","※未選択","")</f>
      </c>
      <c r="G139" s="165">
        <f t="shared" si="129"/>
      </c>
      <c r="H139" s="61">
        <f>IF(D139&lt;&gt;"","※未選択","")</f>
      </c>
      <c r="I139" s="114">
        <f t="shared" si="130"/>
      </c>
      <c r="J139" s="174">
        <f t="shared" si="131"/>
      </c>
      <c r="K139" s="175">
        <f aca="true" t="shared" si="217" ref="K139:K145">IF(D139&lt;&gt;"","※未選択","")</f>
      </c>
      <c r="L139" s="176">
        <f aca="true" t="shared" si="218" ref="L139:L145">IF(D139&lt;&gt;"","※未選択","")</f>
      </c>
      <c r="M139" s="177">
        <f aca="true" t="shared" si="219" ref="M139:M145">IF(D139&lt;&gt;"","※未選択","")</f>
      </c>
      <c r="N139" s="175">
        <f aca="true" t="shared" si="220" ref="N139:N145">IF(D139&lt;&gt;"","※未選択","")</f>
      </c>
      <c r="O139" s="176">
        <f aca="true" t="shared" si="221" ref="O139:O145">IF(D139&lt;&gt;"","※未選択","")</f>
      </c>
      <c r="P139" s="177">
        <f aca="true" t="shared" si="222" ref="P139:P145">IF(D139&lt;&gt;"","※未選択","")</f>
      </c>
      <c r="Q139" s="62">
        <f>IF(OR(K139="",L139="",M139="",N139="",O139="",P139="",K139="※未選択",L139="※未選択",M139="※未選択",N139="※未選択",O139="※未選択",P139="※未選択"),"",DATE(N139,O139,P139)-DATE(K139,L139,M139))</f>
      </c>
      <c r="R139" s="118">
        <f t="shared" si="138"/>
      </c>
      <c r="S139" s="119">
        <f t="shared" si="139"/>
      </c>
      <c r="T139" s="119">
        <f t="shared" si="140"/>
      </c>
      <c r="U139" s="119">
        <f t="shared" si="141"/>
      </c>
      <c r="V139" s="120">
        <f t="shared" si="142"/>
      </c>
      <c r="W139" s="158">
        <f aca="true" t="shared" si="223" ref="W139:W148">IF(SUM(R139:V139)=0,"",ROUND(AVERAGE(R139:V139),1))</f>
      </c>
      <c r="X139" s="202">
        <f aca="true" t="shared" si="224" ref="X139:X148">IF(SUM(R139:V139)=0,"",IF(W139&gt;=I139,"○","×"))</f>
      </c>
      <c r="Y139" s="203">
        <f aca="true" t="shared" si="225" ref="Y139:Y148">IF(SUM(R139:V139)=0,"",IF(MIN(R139:V139)&gt;=0.85*I139,"○","×"))</f>
      </c>
      <c r="Z139" s="171">
        <f aca="true" t="shared" si="226" ref="Z139:Z148">IF(SUM(R139:V139)=0,"",IF(COUNTIF(X139:Y139,"○")=2,"合格","不合格"))</f>
      </c>
      <c r="AA139" s="118">
        <f>IF(D139&lt;&gt;"","※未入力","")</f>
      </c>
      <c r="AB139" s="119">
        <f>IF(D139&lt;&gt;"","※未入力","")</f>
      </c>
      <c r="AC139" s="119">
        <f>IF(D139&lt;&gt;"","※未入力","")</f>
      </c>
      <c r="AD139" s="119">
        <f>IF(D139&lt;&gt;"","※未入力","")</f>
      </c>
      <c r="AE139" s="120">
        <f>IF(D139&lt;&gt;"","※未入力","")</f>
      </c>
      <c r="AF139" s="158">
        <f>IF(SUM(AA139:AE139)=0,"",ROUND(AVERAGE(AA139:AE139),1))</f>
      </c>
      <c r="AG139" s="33"/>
      <c r="AH139" s="33"/>
      <c r="AI139" s="33"/>
    </row>
    <row r="140" spans="2:35" s="32" customFormat="1" ht="13.5" customHeight="1">
      <c r="B140" s="233"/>
      <c r="C140" s="140"/>
      <c r="D140" s="63"/>
      <c r="E140" s="132">
        <f aca="true" t="shared" si="227" ref="E140:E148">IF(D140&lt;&gt;"","※未選択","")</f>
      </c>
      <c r="F140" s="63">
        <f aca="true" t="shared" si="228" ref="F140:F148">IF(D140&lt;&gt;"","※未選択","")</f>
      </c>
      <c r="G140" s="166">
        <f t="shared" si="129"/>
      </c>
      <c r="H140" s="64">
        <f aca="true" t="shared" si="229" ref="H140:H148">IF(D140&lt;&gt;"","※未選択","")</f>
      </c>
      <c r="I140" s="115">
        <f t="shared" si="130"/>
      </c>
      <c r="J140" s="168">
        <f t="shared" si="131"/>
      </c>
      <c r="K140" s="65">
        <f t="shared" si="217"/>
      </c>
      <c r="L140" s="66">
        <f t="shared" si="218"/>
      </c>
      <c r="M140" s="67">
        <f t="shared" si="219"/>
      </c>
      <c r="N140" s="65">
        <f t="shared" si="220"/>
      </c>
      <c r="O140" s="66">
        <f t="shared" si="221"/>
      </c>
      <c r="P140" s="67">
        <f t="shared" si="222"/>
      </c>
      <c r="Q140" s="68">
        <f aca="true" t="shared" si="230" ref="Q140:Q148">IF(OR(K140="",L140="",M140="",N140="",O140="",P140="",K140="※未選択",L140="※未選択",M140="※未選択",N140="※未選択",O140="※未選択",P140="※未選択"),"",DATE(N140,O140,P140)-DATE(K140,L140,M140))</f>
      </c>
      <c r="R140" s="121">
        <f t="shared" si="138"/>
      </c>
      <c r="S140" s="122">
        <f t="shared" si="139"/>
      </c>
      <c r="T140" s="122">
        <f t="shared" si="140"/>
      </c>
      <c r="U140" s="122">
        <f t="shared" si="141"/>
      </c>
      <c r="V140" s="123">
        <f t="shared" si="142"/>
      </c>
      <c r="W140" s="159">
        <f t="shared" si="223"/>
      </c>
      <c r="X140" s="204">
        <f t="shared" si="224"/>
      </c>
      <c r="Y140" s="205">
        <f t="shared" si="225"/>
      </c>
      <c r="Z140" s="172">
        <f t="shared" si="226"/>
      </c>
      <c r="AA140" s="121">
        <f aca="true" t="shared" si="231" ref="AA140:AA148">IF(D140&lt;&gt;"","※未入力","")</f>
      </c>
      <c r="AB140" s="122">
        <f aca="true" t="shared" si="232" ref="AB140:AB148">IF(D140&lt;&gt;"","※未入力","")</f>
      </c>
      <c r="AC140" s="122">
        <f aca="true" t="shared" si="233" ref="AC140:AC148">IF(D140&lt;&gt;"","※未入力","")</f>
      </c>
      <c r="AD140" s="122">
        <f aca="true" t="shared" si="234" ref="AD140:AD148">IF(D140&lt;&gt;"","※未入力","")</f>
      </c>
      <c r="AE140" s="123">
        <f aca="true" t="shared" si="235" ref="AE140:AE148">IF(D140&lt;&gt;"","※未入力","")</f>
      </c>
      <c r="AF140" s="159">
        <f>IF(SUM(AA140:AE140)=0,"",ROUND(AVERAGE(AA140:AE140),1))</f>
      </c>
      <c r="AG140" s="33"/>
      <c r="AH140" s="33"/>
      <c r="AI140" s="33"/>
    </row>
    <row r="141" spans="2:35" s="32" customFormat="1" ht="13.5" customHeight="1">
      <c r="B141" s="233"/>
      <c r="C141" s="140"/>
      <c r="D141" s="63"/>
      <c r="E141" s="132">
        <f t="shared" si="227"/>
      </c>
      <c r="F141" s="63">
        <f t="shared" si="228"/>
      </c>
      <c r="G141" s="166">
        <f t="shared" si="129"/>
      </c>
      <c r="H141" s="64">
        <f t="shared" si="229"/>
      </c>
      <c r="I141" s="115">
        <f t="shared" si="130"/>
      </c>
      <c r="J141" s="168">
        <f t="shared" si="131"/>
      </c>
      <c r="K141" s="65">
        <f t="shared" si="217"/>
      </c>
      <c r="L141" s="66">
        <f t="shared" si="218"/>
      </c>
      <c r="M141" s="67">
        <f t="shared" si="219"/>
      </c>
      <c r="N141" s="65">
        <f t="shared" si="220"/>
      </c>
      <c r="O141" s="66">
        <f t="shared" si="221"/>
      </c>
      <c r="P141" s="67">
        <f t="shared" si="222"/>
      </c>
      <c r="Q141" s="68">
        <f t="shared" si="230"/>
      </c>
      <c r="R141" s="121">
        <f t="shared" si="138"/>
      </c>
      <c r="S141" s="122">
        <f t="shared" si="139"/>
      </c>
      <c r="T141" s="122">
        <f t="shared" si="140"/>
      </c>
      <c r="U141" s="122">
        <f t="shared" si="141"/>
      </c>
      <c r="V141" s="123">
        <f t="shared" si="142"/>
      </c>
      <c r="W141" s="159">
        <f t="shared" si="223"/>
      </c>
      <c r="X141" s="204">
        <f t="shared" si="224"/>
      </c>
      <c r="Y141" s="205">
        <f t="shared" si="225"/>
      </c>
      <c r="Z141" s="172">
        <f t="shared" si="226"/>
      </c>
      <c r="AA141" s="121">
        <f t="shared" si="231"/>
      </c>
      <c r="AB141" s="122">
        <f t="shared" si="232"/>
      </c>
      <c r="AC141" s="122">
        <f t="shared" si="233"/>
      </c>
      <c r="AD141" s="122">
        <f t="shared" si="234"/>
      </c>
      <c r="AE141" s="123">
        <f t="shared" si="235"/>
      </c>
      <c r="AF141" s="159">
        <f aca="true" t="shared" si="236" ref="AF141:AF148">IF(SUM(AA141:AE141)=0,"",ROUND(AVERAGE(AA141:AE141),1))</f>
      </c>
      <c r="AG141" s="33"/>
      <c r="AH141" s="33"/>
      <c r="AI141" s="33"/>
    </row>
    <row r="142" spans="2:35" s="32" customFormat="1" ht="13.5" customHeight="1">
      <c r="B142" s="233"/>
      <c r="C142" s="140"/>
      <c r="D142" s="63"/>
      <c r="E142" s="132">
        <f t="shared" si="227"/>
      </c>
      <c r="F142" s="63">
        <f t="shared" si="228"/>
      </c>
      <c r="G142" s="166">
        <f t="shared" si="129"/>
      </c>
      <c r="H142" s="64">
        <f t="shared" si="229"/>
      </c>
      <c r="I142" s="115">
        <f t="shared" si="130"/>
      </c>
      <c r="J142" s="168">
        <f t="shared" si="131"/>
      </c>
      <c r="K142" s="65">
        <f t="shared" si="217"/>
      </c>
      <c r="L142" s="66">
        <f t="shared" si="218"/>
      </c>
      <c r="M142" s="67">
        <f t="shared" si="219"/>
      </c>
      <c r="N142" s="65">
        <f t="shared" si="220"/>
      </c>
      <c r="O142" s="66">
        <f t="shared" si="221"/>
      </c>
      <c r="P142" s="67">
        <f t="shared" si="222"/>
      </c>
      <c r="Q142" s="68">
        <f t="shared" si="230"/>
      </c>
      <c r="R142" s="121">
        <f t="shared" si="138"/>
      </c>
      <c r="S142" s="122">
        <f t="shared" si="139"/>
      </c>
      <c r="T142" s="122">
        <f t="shared" si="140"/>
      </c>
      <c r="U142" s="122">
        <f t="shared" si="141"/>
      </c>
      <c r="V142" s="123">
        <f t="shared" si="142"/>
      </c>
      <c r="W142" s="159">
        <f t="shared" si="223"/>
      </c>
      <c r="X142" s="204">
        <f t="shared" si="224"/>
      </c>
      <c r="Y142" s="205">
        <f t="shared" si="225"/>
      </c>
      <c r="Z142" s="172">
        <f t="shared" si="226"/>
      </c>
      <c r="AA142" s="121">
        <f t="shared" si="231"/>
      </c>
      <c r="AB142" s="122">
        <f t="shared" si="232"/>
      </c>
      <c r="AC142" s="122">
        <f t="shared" si="233"/>
      </c>
      <c r="AD142" s="122">
        <f t="shared" si="234"/>
      </c>
      <c r="AE142" s="123">
        <f t="shared" si="235"/>
      </c>
      <c r="AF142" s="159">
        <f t="shared" si="236"/>
      </c>
      <c r="AG142" s="33"/>
      <c r="AH142" s="33"/>
      <c r="AI142" s="33"/>
    </row>
    <row r="143" spans="2:35" s="32" customFormat="1" ht="13.5" customHeight="1">
      <c r="B143" s="233"/>
      <c r="C143" s="140"/>
      <c r="D143" s="63"/>
      <c r="E143" s="132">
        <f t="shared" si="227"/>
      </c>
      <c r="F143" s="63">
        <f t="shared" si="228"/>
      </c>
      <c r="G143" s="166">
        <f t="shared" si="129"/>
      </c>
      <c r="H143" s="64">
        <f t="shared" si="229"/>
      </c>
      <c r="I143" s="115">
        <f t="shared" si="130"/>
      </c>
      <c r="J143" s="168">
        <f t="shared" si="131"/>
      </c>
      <c r="K143" s="65">
        <f t="shared" si="217"/>
      </c>
      <c r="L143" s="66">
        <f t="shared" si="218"/>
      </c>
      <c r="M143" s="67">
        <f t="shared" si="219"/>
      </c>
      <c r="N143" s="65">
        <f t="shared" si="220"/>
      </c>
      <c r="O143" s="66">
        <f t="shared" si="221"/>
      </c>
      <c r="P143" s="67">
        <f t="shared" si="222"/>
      </c>
      <c r="Q143" s="68">
        <f t="shared" si="230"/>
      </c>
      <c r="R143" s="121">
        <f t="shared" si="138"/>
      </c>
      <c r="S143" s="122">
        <f t="shared" si="139"/>
      </c>
      <c r="T143" s="122">
        <f t="shared" si="140"/>
      </c>
      <c r="U143" s="122">
        <f t="shared" si="141"/>
      </c>
      <c r="V143" s="123">
        <f t="shared" si="142"/>
      </c>
      <c r="W143" s="159">
        <f t="shared" si="223"/>
      </c>
      <c r="X143" s="204">
        <f t="shared" si="224"/>
      </c>
      <c r="Y143" s="205">
        <f t="shared" si="225"/>
      </c>
      <c r="Z143" s="172">
        <f t="shared" si="226"/>
      </c>
      <c r="AA143" s="121">
        <f t="shared" si="231"/>
      </c>
      <c r="AB143" s="122">
        <f t="shared" si="232"/>
      </c>
      <c r="AC143" s="122">
        <f t="shared" si="233"/>
      </c>
      <c r="AD143" s="122">
        <f t="shared" si="234"/>
      </c>
      <c r="AE143" s="123">
        <f t="shared" si="235"/>
      </c>
      <c r="AF143" s="159">
        <f t="shared" si="236"/>
      </c>
      <c r="AG143" s="33"/>
      <c r="AH143" s="33"/>
      <c r="AI143" s="33"/>
    </row>
    <row r="144" spans="2:35" s="32" customFormat="1" ht="13.5" customHeight="1">
      <c r="B144" s="233"/>
      <c r="C144" s="140"/>
      <c r="D144" s="63"/>
      <c r="E144" s="132">
        <f t="shared" si="227"/>
      </c>
      <c r="F144" s="63">
        <f t="shared" si="228"/>
      </c>
      <c r="G144" s="166">
        <f t="shared" si="129"/>
      </c>
      <c r="H144" s="64">
        <f t="shared" si="229"/>
      </c>
      <c r="I144" s="115">
        <f t="shared" si="130"/>
      </c>
      <c r="J144" s="168">
        <f t="shared" si="131"/>
      </c>
      <c r="K144" s="65">
        <f t="shared" si="217"/>
      </c>
      <c r="L144" s="66">
        <f t="shared" si="218"/>
      </c>
      <c r="M144" s="67">
        <f t="shared" si="219"/>
      </c>
      <c r="N144" s="65">
        <f t="shared" si="220"/>
      </c>
      <c r="O144" s="66">
        <f t="shared" si="221"/>
      </c>
      <c r="P144" s="67">
        <f t="shared" si="222"/>
      </c>
      <c r="Q144" s="68">
        <f t="shared" si="230"/>
      </c>
      <c r="R144" s="121">
        <f t="shared" si="138"/>
      </c>
      <c r="S144" s="122">
        <f t="shared" si="139"/>
      </c>
      <c r="T144" s="122">
        <f t="shared" si="140"/>
      </c>
      <c r="U144" s="122">
        <f t="shared" si="141"/>
      </c>
      <c r="V144" s="123">
        <f t="shared" si="142"/>
      </c>
      <c r="W144" s="159">
        <f t="shared" si="223"/>
      </c>
      <c r="X144" s="204">
        <f t="shared" si="224"/>
      </c>
      <c r="Y144" s="205">
        <f t="shared" si="225"/>
      </c>
      <c r="Z144" s="172">
        <f t="shared" si="226"/>
      </c>
      <c r="AA144" s="121">
        <f t="shared" si="231"/>
      </c>
      <c r="AB144" s="122">
        <f t="shared" si="232"/>
      </c>
      <c r="AC144" s="122">
        <f t="shared" si="233"/>
      </c>
      <c r="AD144" s="122">
        <f t="shared" si="234"/>
      </c>
      <c r="AE144" s="123">
        <f t="shared" si="235"/>
      </c>
      <c r="AF144" s="159">
        <f t="shared" si="236"/>
      </c>
      <c r="AG144" s="33"/>
      <c r="AH144" s="33"/>
      <c r="AI144" s="33"/>
    </row>
    <row r="145" spans="2:35" s="32" customFormat="1" ht="13.5" customHeight="1">
      <c r="B145" s="233"/>
      <c r="C145" s="140"/>
      <c r="D145" s="63"/>
      <c r="E145" s="132">
        <f t="shared" si="227"/>
      </c>
      <c r="F145" s="63">
        <f t="shared" si="228"/>
      </c>
      <c r="G145" s="166">
        <f t="shared" si="129"/>
      </c>
      <c r="H145" s="64">
        <f t="shared" si="229"/>
      </c>
      <c r="I145" s="115">
        <f t="shared" si="130"/>
      </c>
      <c r="J145" s="168">
        <f t="shared" si="131"/>
      </c>
      <c r="K145" s="65">
        <f t="shared" si="217"/>
      </c>
      <c r="L145" s="66">
        <f t="shared" si="218"/>
      </c>
      <c r="M145" s="67">
        <f t="shared" si="219"/>
      </c>
      <c r="N145" s="65">
        <f t="shared" si="220"/>
      </c>
      <c r="O145" s="66">
        <f t="shared" si="221"/>
      </c>
      <c r="P145" s="67">
        <f t="shared" si="222"/>
      </c>
      <c r="Q145" s="68">
        <f t="shared" si="230"/>
      </c>
      <c r="R145" s="121">
        <f t="shared" si="138"/>
      </c>
      <c r="S145" s="122">
        <f t="shared" si="139"/>
      </c>
      <c r="T145" s="122">
        <f t="shared" si="140"/>
      </c>
      <c r="U145" s="122">
        <f t="shared" si="141"/>
      </c>
      <c r="V145" s="123">
        <f t="shared" si="142"/>
      </c>
      <c r="W145" s="159">
        <f t="shared" si="223"/>
      </c>
      <c r="X145" s="204">
        <f t="shared" si="224"/>
      </c>
      <c r="Y145" s="205">
        <f t="shared" si="225"/>
      </c>
      <c r="Z145" s="172">
        <f t="shared" si="226"/>
      </c>
      <c r="AA145" s="121">
        <f t="shared" si="231"/>
      </c>
      <c r="AB145" s="122">
        <f t="shared" si="232"/>
      </c>
      <c r="AC145" s="122">
        <f t="shared" si="233"/>
      </c>
      <c r="AD145" s="122">
        <f t="shared" si="234"/>
      </c>
      <c r="AE145" s="123">
        <f t="shared" si="235"/>
      </c>
      <c r="AF145" s="159">
        <f t="shared" si="236"/>
      </c>
      <c r="AG145" s="33"/>
      <c r="AH145" s="33"/>
      <c r="AI145" s="33"/>
    </row>
    <row r="146" spans="2:35" s="32" customFormat="1" ht="13.5" customHeight="1">
      <c r="B146" s="233"/>
      <c r="C146" s="140"/>
      <c r="D146" s="63"/>
      <c r="E146" s="132">
        <f t="shared" si="227"/>
      </c>
      <c r="F146" s="63">
        <f t="shared" si="228"/>
      </c>
      <c r="G146" s="166">
        <f t="shared" si="129"/>
      </c>
      <c r="H146" s="64">
        <f t="shared" si="229"/>
      </c>
      <c r="I146" s="115">
        <f t="shared" si="130"/>
      </c>
      <c r="J146" s="168">
        <f t="shared" si="131"/>
      </c>
      <c r="K146" s="65">
        <f>IF(D146&lt;&gt;"","※未選択","")</f>
      </c>
      <c r="L146" s="66">
        <f>IF(D146&lt;&gt;"","※未選択","")</f>
      </c>
      <c r="M146" s="67">
        <f>IF(D146&lt;&gt;"","※未選択","")</f>
      </c>
      <c r="N146" s="65">
        <f>IF(D146&lt;&gt;"","※未選択","")</f>
      </c>
      <c r="O146" s="66">
        <f>IF(D146&lt;&gt;"","※未選択","")</f>
      </c>
      <c r="P146" s="67">
        <f>IF(D146&lt;&gt;"","※未選択","")</f>
      </c>
      <c r="Q146" s="68">
        <f t="shared" si="230"/>
      </c>
      <c r="R146" s="121">
        <f t="shared" si="138"/>
      </c>
      <c r="S146" s="122">
        <f t="shared" si="139"/>
      </c>
      <c r="T146" s="122">
        <f t="shared" si="140"/>
      </c>
      <c r="U146" s="122">
        <f t="shared" si="141"/>
      </c>
      <c r="V146" s="123">
        <f t="shared" si="142"/>
      </c>
      <c r="W146" s="159">
        <f t="shared" si="223"/>
      </c>
      <c r="X146" s="204">
        <f t="shared" si="224"/>
      </c>
      <c r="Y146" s="205">
        <f t="shared" si="225"/>
      </c>
      <c r="Z146" s="172">
        <f t="shared" si="226"/>
      </c>
      <c r="AA146" s="121">
        <f t="shared" si="231"/>
      </c>
      <c r="AB146" s="122">
        <f t="shared" si="232"/>
      </c>
      <c r="AC146" s="122">
        <f t="shared" si="233"/>
      </c>
      <c r="AD146" s="122">
        <f t="shared" si="234"/>
      </c>
      <c r="AE146" s="123">
        <f t="shared" si="235"/>
      </c>
      <c r="AF146" s="159">
        <f t="shared" si="236"/>
      </c>
      <c r="AG146" s="33"/>
      <c r="AH146" s="33"/>
      <c r="AI146" s="33"/>
    </row>
    <row r="147" spans="2:35" s="32" customFormat="1" ht="13.5" customHeight="1">
      <c r="B147" s="233"/>
      <c r="C147" s="140"/>
      <c r="D147" s="63"/>
      <c r="E147" s="132">
        <f t="shared" si="227"/>
      </c>
      <c r="F147" s="63">
        <f t="shared" si="228"/>
      </c>
      <c r="G147" s="166">
        <f t="shared" si="129"/>
      </c>
      <c r="H147" s="64">
        <f t="shared" si="229"/>
      </c>
      <c r="I147" s="115">
        <f t="shared" si="130"/>
      </c>
      <c r="J147" s="168">
        <f t="shared" si="131"/>
      </c>
      <c r="K147" s="65">
        <f>IF(D147&lt;&gt;"","※未選択","")</f>
      </c>
      <c r="L147" s="66">
        <f>IF(D147&lt;&gt;"","※未選択","")</f>
      </c>
      <c r="M147" s="67">
        <f>IF(D147&lt;&gt;"","※未選択","")</f>
      </c>
      <c r="N147" s="65">
        <f>IF(D147&lt;&gt;"","※未選択","")</f>
      </c>
      <c r="O147" s="66">
        <f>IF(D147&lt;&gt;"","※未選択","")</f>
      </c>
      <c r="P147" s="67">
        <f>IF(D147&lt;&gt;"","※未選択","")</f>
      </c>
      <c r="Q147" s="68">
        <f t="shared" si="230"/>
      </c>
      <c r="R147" s="121">
        <f t="shared" si="138"/>
      </c>
      <c r="S147" s="122">
        <f t="shared" si="139"/>
      </c>
      <c r="T147" s="122">
        <f t="shared" si="140"/>
      </c>
      <c r="U147" s="122">
        <f t="shared" si="141"/>
      </c>
      <c r="V147" s="123">
        <f t="shared" si="142"/>
      </c>
      <c r="W147" s="159">
        <f t="shared" si="223"/>
      </c>
      <c r="X147" s="204">
        <f t="shared" si="224"/>
      </c>
      <c r="Y147" s="205">
        <f t="shared" si="225"/>
      </c>
      <c r="Z147" s="172">
        <f t="shared" si="226"/>
      </c>
      <c r="AA147" s="121">
        <f t="shared" si="231"/>
      </c>
      <c r="AB147" s="122">
        <f t="shared" si="232"/>
      </c>
      <c r="AC147" s="122">
        <f t="shared" si="233"/>
      </c>
      <c r="AD147" s="122">
        <f t="shared" si="234"/>
      </c>
      <c r="AE147" s="123">
        <f t="shared" si="235"/>
      </c>
      <c r="AF147" s="159">
        <f t="shared" si="236"/>
      </c>
      <c r="AG147" s="33"/>
      <c r="AH147" s="33"/>
      <c r="AI147" s="33"/>
    </row>
    <row r="148" spans="2:35" s="32" customFormat="1" ht="13.5" customHeight="1">
      <c r="B148" s="233"/>
      <c r="C148" s="141"/>
      <c r="D148" s="69"/>
      <c r="E148" s="133">
        <f t="shared" si="227"/>
      </c>
      <c r="F148" s="69">
        <f t="shared" si="228"/>
      </c>
      <c r="G148" s="167">
        <f t="shared" si="129"/>
      </c>
      <c r="H148" s="70">
        <f t="shared" si="229"/>
      </c>
      <c r="I148" s="116">
        <f t="shared" si="130"/>
      </c>
      <c r="J148" s="169">
        <f t="shared" si="131"/>
      </c>
      <c r="K148" s="71">
        <f>IF(D148&lt;&gt;"","※未選択","")</f>
      </c>
      <c r="L148" s="72">
        <f>IF(D148&lt;&gt;"","※未選択","")</f>
      </c>
      <c r="M148" s="73">
        <f>IF(D148&lt;&gt;"","※未選択","")</f>
      </c>
      <c r="N148" s="71">
        <f>IF(D148&lt;&gt;"","※未選択","")</f>
      </c>
      <c r="O148" s="72">
        <f>IF(D148&lt;&gt;"","※未選択","")</f>
      </c>
      <c r="P148" s="73">
        <f>IF(D148&lt;&gt;"","※未選択","")</f>
      </c>
      <c r="Q148" s="74">
        <f t="shared" si="230"/>
      </c>
      <c r="R148" s="124">
        <f t="shared" si="138"/>
      </c>
      <c r="S148" s="125">
        <f t="shared" si="139"/>
      </c>
      <c r="T148" s="125">
        <f t="shared" si="140"/>
      </c>
      <c r="U148" s="125">
        <f t="shared" si="141"/>
      </c>
      <c r="V148" s="126">
        <f t="shared" si="142"/>
      </c>
      <c r="W148" s="160">
        <f t="shared" si="223"/>
      </c>
      <c r="X148" s="206">
        <f t="shared" si="224"/>
      </c>
      <c r="Y148" s="207">
        <f t="shared" si="225"/>
      </c>
      <c r="Z148" s="173">
        <f t="shared" si="226"/>
      </c>
      <c r="AA148" s="124">
        <f t="shared" si="231"/>
      </c>
      <c r="AB148" s="125">
        <f t="shared" si="232"/>
      </c>
      <c r="AC148" s="125">
        <f t="shared" si="233"/>
      </c>
      <c r="AD148" s="125">
        <f t="shared" si="234"/>
      </c>
      <c r="AE148" s="126">
        <f t="shared" si="235"/>
      </c>
      <c r="AF148" s="160">
        <f t="shared" si="236"/>
      </c>
      <c r="AG148" s="33"/>
      <c r="AH148" s="33"/>
      <c r="AI148" s="33"/>
    </row>
    <row r="149" spans="2:32" ht="13.5" customHeight="1">
      <c r="B149" s="135"/>
      <c r="C149" s="34"/>
      <c r="D149" s="34"/>
      <c r="E149" s="134"/>
      <c r="F149" s="34"/>
      <c r="G149" s="34"/>
      <c r="H149" s="34"/>
      <c r="I149" s="117"/>
      <c r="J149" s="170"/>
      <c r="K149" s="34"/>
      <c r="L149" s="34"/>
      <c r="M149" s="34"/>
      <c r="N149" s="34"/>
      <c r="O149" s="34"/>
      <c r="P149" s="34"/>
      <c r="Q149" s="34"/>
      <c r="R149" s="113"/>
      <c r="S149" s="113"/>
      <c r="T149" s="113"/>
      <c r="U149" s="113"/>
      <c r="V149" s="113"/>
      <c r="W149" s="34"/>
      <c r="X149" s="34"/>
      <c r="Y149" s="34"/>
      <c r="Z149" s="34"/>
      <c r="AA149" s="113"/>
      <c r="AB149" s="113"/>
      <c r="AC149" s="113"/>
      <c r="AD149" s="113"/>
      <c r="AE149" s="113"/>
      <c r="AF149" s="34"/>
    </row>
    <row r="150" spans="2:35" s="32" customFormat="1" ht="13.5" customHeight="1">
      <c r="B150" s="233"/>
      <c r="C150" s="139"/>
      <c r="D150" s="60"/>
      <c r="E150" s="131">
        <f>IF(D150&lt;&gt;"","※未選択","")</f>
      </c>
      <c r="F150" s="60">
        <f>IF(D150&lt;&gt;"","※未選択","")</f>
      </c>
      <c r="G150" s="165">
        <f t="shared" si="129"/>
      </c>
      <c r="H150" s="61">
        <f>IF(D150&lt;&gt;"","※未選択","")</f>
      </c>
      <c r="I150" s="114">
        <f t="shared" si="130"/>
      </c>
      <c r="J150" s="174">
        <f t="shared" si="131"/>
      </c>
      <c r="K150" s="175">
        <f aca="true" t="shared" si="237" ref="K150:K156">IF(D150&lt;&gt;"","※未選択","")</f>
      </c>
      <c r="L150" s="176">
        <f aca="true" t="shared" si="238" ref="L150:L156">IF(D150&lt;&gt;"","※未選択","")</f>
      </c>
      <c r="M150" s="177">
        <f aca="true" t="shared" si="239" ref="M150:M156">IF(D150&lt;&gt;"","※未選択","")</f>
      </c>
      <c r="N150" s="175">
        <f aca="true" t="shared" si="240" ref="N150:N156">IF(D150&lt;&gt;"","※未選択","")</f>
      </c>
      <c r="O150" s="176">
        <f aca="true" t="shared" si="241" ref="O150:O156">IF(D150&lt;&gt;"","※未選択","")</f>
      </c>
      <c r="P150" s="177">
        <f aca="true" t="shared" si="242" ref="P150:P156">IF(D150&lt;&gt;"","※未選択","")</f>
      </c>
      <c r="Q150" s="62">
        <f>IF(OR(K150="",L150="",M150="",N150="",O150="",P150="",K150="※未選択",L150="※未選択",M150="※未選択",N150="※未選択",O150="※未選択",P150="※未選択"),"",DATE(N150,O150,P150)-DATE(K150,L150,M150))</f>
      </c>
      <c r="R150" s="118">
        <f t="shared" si="138"/>
      </c>
      <c r="S150" s="119">
        <f t="shared" si="139"/>
      </c>
      <c r="T150" s="119">
        <f t="shared" si="140"/>
      </c>
      <c r="U150" s="119">
        <f t="shared" si="141"/>
      </c>
      <c r="V150" s="120">
        <f t="shared" si="142"/>
      </c>
      <c r="W150" s="158">
        <f aca="true" t="shared" si="243" ref="W150:W159">IF(SUM(R150:V150)=0,"",ROUND(AVERAGE(R150:V150),1))</f>
      </c>
      <c r="X150" s="202">
        <f aca="true" t="shared" si="244" ref="X150:X159">IF(SUM(R150:V150)=0,"",IF(W150&gt;=I150,"○","×"))</f>
      </c>
      <c r="Y150" s="203">
        <f aca="true" t="shared" si="245" ref="Y150:Y159">IF(SUM(R150:V150)=0,"",IF(MIN(R150:V150)&gt;=0.85*I150,"○","×"))</f>
      </c>
      <c r="Z150" s="171">
        <f aca="true" t="shared" si="246" ref="Z150:Z159">IF(SUM(R150:V150)=0,"",IF(COUNTIF(X150:Y150,"○")=2,"合格","不合格"))</f>
      </c>
      <c r="AA150" s="118">
        <f>IF(D150&lt;&gt;"","※未入力","")</f>
      </c>
      <c r="AB150" s="119">
        <f>IF(D150&lt;&gt;"","※未入力","")</f>
      </c>
      <c r="AC150" s="119">
        <f>IF(D150&lt;&gt;"","※未入力","")</f>
      </c>
      <c r="AD150" s="119">
        <f>IF(D150&lt;&gt;"","※未入力","")</f>
      </c>
      <c r="AE150" s="120">
        <f>IF(D150&lt;&gt;"","※未入力","")</f>
      </c>
      <c r="AF150" s="158">
        <f>IF(SUM(AA150:AE150)=0,"",ROUND(AVERAGE(AA150:AE150),1))</f>
      </c>
      <c r="AG150" s="33"/>
      <c r="AH150" s="33"/>
      <c r="AI150" s="33"/>
    </row>
    <row r="151" spans="2:35" s="32" customFormat="1" ht="13.5" customHeight="1">
      <c r="B151" s="233"/>
      <c r="C151" s="140"/>
      <c r="D151" s="63"/>
      <c r="E151" s="132">
        <f aca="true" t="shared" si="247" ref="E151:E159">IF(D151&lt;&gt;"","※未選択","")</f>
      </c>
      <c r="F151" s="63">
        <f aca="true" t="shared" si="248" ref="F151:F159">IF(D151&lt;&gt;"","※未選択","")</f>
      </c>
      <c r="G151" s="166">
        <f t="shared" si="129"/>
      </c>
      <c r="H151" s="64">
        <f aca="true" t="shared" si="249" ref="H151:H159">IF(D151&lt;&gt;"","※未選択","")</f>
      </c>
      <c r="I151" s="115">
        <f t="shared" si="130"/>
      </c>
      <c r="J151" s="168">
        <f t="shared" si="131"/>
      </c>
      <c r="K151" s="65">
        <f t="shared" si="237"/>
      </c>
      <c r="L151" s="66">
        <f t="shared" si="238"/>
      </c>
      <c r="M151" s="67">
        <f t="shared" si="239"/>
      </c>
      <c r="N151" s="65">
        <f t="shared" si="240"/>
      </c>
      <c r="O151" s="66">
        <f t="shared" si="241"/>
      </c>
      <c r="P151" s="67">
        <f t="shared" si="242"/>
      </c>
      <c r="Q151" s="68">
        <f aca="true" t="shared" si="250" ref="Q151:Q159">IF(OR(K151="",L151="",M151="",N151="",O151="",P151="",K151="※未選択",L151="※未選択",M151="※未選択",N151="※未選択",O151="※未選択",P151="※未選択"),"",DATE(N151,O151,P151)-DATE(K151,L151,M151))</f>
      </c>
      <c r="R151" s="121">
        <f t="shared" si="138"/>
      </c>
      <c r="S151" s="122">
        <f t="shared" si="139"/>
      </c>
      <c r="T151" s="122">
        <f t="shared" si="140"/>
      </c>
      <c r="U151" s="122">
        <f t="shared" si="141"/>
      </c>
      <c r="V151" s="123">
        <f t="shared" si="142"/>
      </c>
      <c r="W151" s="159">
        <f t="shared" si="243"/>
      </c>
      <c r="X151" s="204">
        <f t="shared" si="244"/>
      </c>
      <c r="Y151" s="205">
        <f t="shared" si="245"/>
      </c>
      <c r="Z151" s="172">
        <f t="shared" si="246"/>
      </c>
      <c r="AA151" s="121">
        <f aca="true" t="shared" si="251" ref="AA151:AA159">IF(D151&lt;&gt;"","※未入力","")</f>
      </c>
      <c r="AB151" s="122">
        <f aca="true" t="shared" si="252" ref="AB151:AB159">IF(D151&lt;&gt;"","※未入力","")</f>
      </c>
      <c r="AC151" s="122">
        <f aca="true" t="shared" si="253" ref="AC151:AC159">IF(D151&lt;&gt;"","※未入力","")</f>
      </c>
      <c r="AD151" s="122">
        <f aca="true" t="shared" si="254" ref="AD151:AD159">IF(D151&lt;&gt;"","※未入力","")</f>
      </c>
      <c r="AE151" s="123">
        <f aca="true" t="shared" si="255" ref="AE151:AE159">IF(D151&lt;&gt;"","※未入力","")</f>
      </c>
      <c r="AF151" s="159">
        <f>IF(SUM(AA151:AE151)=0,"",ROUND(AVERAGE(AA151:AE151),1))</f>
      </c>
      <c r="AG151" s="33"/>
      <c r="AH151" s="33"/>
      <c r="AI151" s="33"/>
    </row>
    <row r="152" spans="2:35" s="32" customFormat="1" ht="13.5" customHeight="1">
      <c r="B152" s="233"/>
      <c r="C152" s="140"/>
      <c r="D152" s="63"/>
      <c r="E152" s="132">
        <f t="shared" si="247"/>
      </c>
      <c r="F152" s="63">
        <f t="shared" si="248"/>
      </c>
      <c r="G152" s="166">
        <f t="shared" si="129"/>
      </c>
      <c r="H152" s="64">
        <f t="shared" si="249"/>
      </c>
      <c r="I152" s="115">
        <f t="shared" si="130"/>
      </c>
      <c r="J152" s="168">
        <f t="shared" si="131"/>
      </c>
      <c r="K152" s="65">
        <f t="shared" si="237"/>
      </c>
      <c r="L152" s="66">
        <f t="shared" si="238"/>
      </c>
      <c r="M152" s="67">
        <f t="shared" si="239"/>
      </c>
      <c r="N152" s="65">
        <f t="shared" si="240"/>
      </c>
      <c r="O152" s="66">
        <f t="shared" si="241"/>
      </c>
      <c r="P152" s="67">
        <f t="shared" si="242"/>
      </c>
      <c r="Q152" s="68">
        <f t="shared" si="250"/>
      </c>
      <c r="R152" s="121">
        <f t="shared" si="138"/>
      </c>
      <c r="S152" s="122">
        <f t="shared" si="139"/>
      </c>
      <c r="T152" s="122">
        <f t="shared" si="140"/>
      </c>
      <c r="U152" s="122">
        <f t="shared" si="141"/>
      </c>
      <c r="V152" s="123">
        <f t="shared" si="142"/>
      </c>
      <c r="W152" s="159">
        <f t="shared" si="243"/>
      </c>
      <c r="X152" s="204">
        <f t="shared" si="244"/>
      </c>
      <c r="Y152" s="205">
        <f t="shared" si="245"/>
      </c>
      <c r="Z152" s="172">
        <f t="shared" si="246"/>
      </c>
      <c r="AA152" s="121">
        <f t="shared" si="251"/>
      </c>
      <c r="AB152" s="122">
        <f t="shared" si="252"/>
      </c>
      <c r="AC152" s="122">
        <f t="shared" si="253"/>
      </c>
      <c r="AD152" s="122">
        <f t="shared" si="254"/>
      </c>
      <c r="AE152" s="123">
        <f t="shared" si="255"/>
      </c>
      <c r="AF152" s="159">
        <f aca="true" t="shared" si="256" ref="AF152:AF159">IF(SUM(AA152:AE152)=0,"",ROUND(AVERAGE(AA152:AE152),1))</f>
      </c>
      <c r="AG152" s="33"/>
      <c r="AH152" s="33"/>
      <c r="AI152" s="33"/>
    </row>
    <row r="153" spans="2:35" s="32" customFormat="1" ht="13.5" customHeight="1">
      <c r="B153" s="233"/>
      <c r="C153" s="140"/>
      <c r="D153" s="63"/>
      <c r="E153" s="132">
        <f t="shared" si="247"/>
      </c>
      <c r="F153" s="63">
        <f t="shared" si="248"/>
      </c>
      <c r="G153" s="166">
        <f t="shared" si="129"/>
      </c>
      <c r="H153" s="64">
        <f t="shared" si="249"/>
      </c>
      <c r="I153" s="115">
        <f t="shared" si="130"/>
      </c>
      <c r="J153" s="168">
        <f t="shared" si="131"/>
      </c>
      <c r="K153" s="65">
        <f t="shared" si="237"/>
      </c>
      <c r="L153" s="66">
        <f t="shared" si="238"/>
      </c>
      <c r="M153" s="67">
        <f t="shared" si="239"/>
      </c>
      <c r="N153" s="65">
        <f t="shared" si="240"/>
      </c>
      <c r="O153" s="66">
        <f t="shared" si="241"/>
      </c>
      <c r="P153" s="67">
        <f t="shared" si="242"/>
      </c>
      <c r="Q153" s="68">
        <f t="shared" si="250"/>
      </c>
      <c r="R153" s="121">
        <f t="shared" si="138"/>
      </c>
      <c r="S153" s="122">
        <f t="shared" si="139"/>
      </c>
      <c r="T153" s="122">
        <f t="shared" si="140"/>
      </c>
      <c r="U153" s="122">
        <f t="shared" si="141"/>
      </c>
      <c r="V153" s="123">
        <f t="shared" si="142"/>
      </c>
      <c r="W153" s="159">
        <f t="shared" si="243"/>
      </c>
      <c r="X153" s="204">
        <f t="shared" si="244"/>
      </c>
      <c r="Y153" s="205">
        <f t="shared" si="245"/>
      </c>
      <c r="Z153" s="172">
        <f t="shared" si="246"/>
      </c>
      <c r="AA153" s="121">
        <f t="shared" si="251"/>
      </c>
      <c r="AB153" s="122">
        <f t="shared" si="252"/>
      </c>
      <c r="AC153" s="122">
        <f t="shared" si="253"/>
      </c>
      <c r="AD153" s="122">
        <f t="shared" si="254"/>
      </c>
      <c r="AE153" s="123">
        <f t="shared" si="255"/>
      </c>
      <c r="AF153" s="159">
        <f t="shared" si="256"/>
      </c>
      <c r="AG153" s="33"/>
      <c r="AH153" s="33"/>
      <c r="AI153" s="33"/>
    </row>
    <row r="154" spans="2:35" s="32" customFormat="1" ht="13.5" customHeight="1">
      <c r="B154" s="233"/>
      <c r="C154" s="140"/>
      <c r="D154" s="63"/>
      <c r="E154" s="132">
        <f t="shared" si="247"/>
      </c>
      <c r="F154" s="63">
        <f t="shared" si="248"/>
      </c>
      <c r="G154" s="166">
        <f t="shared" si="129"/>
      </c>
      <c r="H154" s="64">
        <f t="shared" si="249"/>
      </c>
      <c r="I154" s="115">
        <f t="shared" si="130"/>
      </c>
      <c r="J154" s="168">
        <f t="shared" si="131"/>
      </c>
      <c r="K154" s="65">
        <f t="shared" si="237"/>
      </c>
      <c r="L154" s="66">
        <f t="shared" si="238"/>
      </c>
      <c r="M154" s="67">
        <f t="shared" si="239"/>
      </c>
      <c r="N154" s="65">
        <f t="shared" si="240"/>
      </c>
      <c r="O154" s="66">
        <f t="shared" si="241"/>
      </c>
      <c r="P154" s="67">
        <f t="shared" si="242"/>
      </c>
      <c r="Q154" s="68">
        <f t="shared" si="250"/>
      </c>
      <c r="R154" s="121">
        <f t="shared" si="138"/>
      </c>
      <c r="S154" s="122">
        <f t="shared" si="139"/>
      </c>
      <c r="T154" s="122">
        <f t="shared" si="140"/>
      </c>
      <c r="U154" s="122">
        <f t="shared" si="141"/>
      </c>
      <c r="V154" s="123">
        <f t="shared" si="142"/>
      </c>
      <c r="W154" s="159">
        <f t="shared" si="243"/>
      </c>
      <c r="X154" s="204">
        <f t="shared" si="244"/>
      </c>
      <c r="Y154" s="205">
        <f t="shared" si="245"/>
      </c>
      <c r="Z154" s="172">
        <f t="shared" si="246"/>
      </c>
      <c r="AA154" s="121">
        <f t="shared" si="251"/>
      </c>
      <c r="AB154" s="122">
        <f t="shared" si="252"/>
      </c>
      <c r="AC154" s="122">
        <f t="shared" si="253"/>
      </c>
      <c r="AD154" s="122">
        <f t="shared" si="254"/>
      </c>
      <c r="AE154" s="123">
        <f t="shared" si="255"/>
      </c>
      <c r="AF154" s="159">
        <f t="shared" si="256"/>
      </c>
      <c r="AG154" s="33"/>
      <c r="AH154" s="33"/>
      <c r="AI154" s="33"/>
    </row>
    <row r="155" spans="2:35" s="32" customFormat="1" ht="13.5" customHeight="1">
      <c r="B155" s="233"/>
      <c r="C155" s="140"/>
      <c r="D155" s="63"/>
      <c r="E155" s="132">
        <f t="shared" si="247"/>
      </c>
      <c r="F155" s="63">
        <f t="shared" si="248"/>
      </c>
      <c r="G155" s="166">
        <f t="shared" si="129"/>
      </c>
      <c r="H155" s="64">
        <f t="shared" si="249"/>
      </c>
      <c r="I155" s="115">
        <f t="shared" si="130"/>
      </c>
      <c r="J155" s="168">
        <f t="shared" si="131"/>
      </c>
      <c r="K155" s="65">
        <f t="shared" si="237"/>
      </c>
      <c r="L155" s="66">
        <f t="shared" si="238"/>
      </c>
      <c r="M155" s="67">
        <f t="shared" si="239"/>
      </c>
      <c r="N155" s="65">
        <f t="shared" si="240"/>
      </c>
      <c r="O155" s="66">
        <f t="shared" si="241"/>
      </c>
      <c r="P155" s="67">
        <f t="shared" si="242"/>
      </c>
      <c r="Q155" s="68">
        <f t="shared" si="250"/>
      </c>
      <c r="R155" s="121">
        <f t="shared" si="138"/>
      </c>
      <c r="S155" s="122">
        <f t="shared" si="139"/>
      </c>
      <c r="T155" s="122">
        <f t="shared" si="140"/>
      </c>
      <c r="U155" s="122">
        <f t="shared" si="141"/>
      </c>
      <c r="V155" s="123">
        <f t="shared" si="142"/>
      </c>
      <c r="W155" s="159">
        <f t="shared" si="243"/>
      </c>
      <c r="X155" s="204">
        <f t="shared" si="244"/>
      </c>
      <c r="Y155" s="205">
        <f t="shared" si="245"/>
      </c>
      <c r="Z155" s="172">
        <f t="shared" si="246"/>
      </c>
      <c r="AA155" s="121">
        <f t="shared" si="251"/>
      </c>
      <c r="AB155" s="122">
        <f t="shared" si="252"/>
      </c>
      <c r="AC155" s="122">
        <f t="shared" si="253"/>
      </c>
      <c r="AD155" s="122">
        <f t="shared" si="254"/>
      </c>
      <c r="AE155" s="123">
        <f t="shared" si="255"/>
      </c>
      <c r="AF155" s="159">
        <f t="shared" si="256"/>
      </c>
      <c r="AG155" s="33"/>
      <c r="AH155" s="33"/>
      <c r="AI155" s="33"/>
    </row>
    <row r="156" spans="2:35" s="32" customFormat="1" ht="13.5" customHeight="1">
      <c r="B156" s="233"/>
      <c r="C156" s="140"/>
      <c r="D156" s="63"/>
      <c r="E156" s="132">
        <f t="shared" si="247"/>
      </c>
      <c r="F156" s="63">
        <f t="shared" si="248"/>
      </c>
      <c r="G156" s="166">
        <f t="shared" si="129"/>
      </c>
      <c r="H156" s="64">
        <f t="shared" si="249"/>
      </c>
      <c r="I156" s="115">
        <f t="shared" si="130"/>
      </c>
      <c r="J156" s="168">
        <f t="shared" si="131"/>
      </c>
      <c r="K156" s="65">
        <f t="shared" si="237"/>
      </c>
      <c r="L156" s="66">
        <f t="shared" si="238"/>
      </c>
      <c r="M156" s="67">
        <f t="shared" si="239"/>
      </c>
      <c r="N156" s="65">
        <f t="shared" si="240"/>
      </c>
      <c r="O156" s="66">
        <f t="shared" si="241"/>
      </c>
      <c r="P156" s="67">
        <f t="shared" si="242"/>
      </c>
      <c r="Q156" s="68">
        <f t="shared" si="250"/>
      </c>
      <c r="R156" s="121">
        <f t="shared" si="138"/>
      </c>
      <c r="S156" s="122">
        <f t="shared" si="139"/>
      </c>
      <c r="T156" s="122">
        <f t="shared" si="140"/>
      </c>
      <c r="U156" s="122">
        <f t="shared" si="141"/>
      </c>
      <c r="V156" s="123">
        <f t="shared" si="142"/>
      </c>
      <c r="W156" s="159">
        <f t="shared" si="243"/>
      </c>
      <c r="X156" s="204">
        <f t="shared" si="244"/>
      </c>
      <c r="Y156" s="205">
        <f t="shared" si="245"/>
      </c>
      <c r="Z156" s="172">
        <f t="shared" si="246"/>
      </c>
      <c r="AA156" s="121">
        <f t="shared" si="251"/>
      </c>
      <c r="AB156" s="122">
        <f t="shared" si="252"/>
      </c>
      <c r="AC156" s="122">
        <f t="shared" si="253"/>
      </c>
      <c r="AD156" s="122">
        <f t="shared" si="254"/>
      </c>
      <c r="AE156" s="123">
        <f t="shared" si="255"/>
      </c>
      <c r="AF156" s="159">
        <f t="shared" si="256"/>
      </c>
      <c r="AG156" s="33"/>
      <c r="AH156" s="33"/>
      <c r="AI156" s="33"/>
    </row>
    <row r="157" spans="2:35" s="32" customFormat="1" ht="13.5" customHeight="1">
      <c r="B157" s="233"/>
      <c r="C157" s="140"/>
      <c r="D157" s="63"/>
      <c r="E157" s="132">
        <f t="shared" si="247"/>
      </c>
      <c r="F157" s="63">
        <f t="shared" si="248"/>
      </c>
      <c r="G157" s="166">
        <f t="shared" si="129"/>
      </c>
      <c r="H157" s="64">
        <f t="shared" si="249"/>
      </c>
      <c r="I157" s="115">
        <f t="shared" si="130"/>
      </c>
      <c r="J157" s="168">
        <f t="shared" si="131"/>
      </c>
      <c r="K157" s="65">
        <f>IF(D157&lt;&gt;"","※未選択","")</f>
      </c>
      <c r="L157" s="66">
        <f>IF(D157&lt;&gt;"","※未選択","")</f>
      </c>
      <c r="M157" s="67">
        <f>IF(D157&lt;&gt;"","※未選択","")</f>
      </c>
      <c r="N157" s="65">
        <f>IF(D157&lt;&gt;"","※未選択","")</f>
      </c>
      <c r="O157" s="66">
        <f>IF(D157&lt;&gt;"","※未選択","")</f>
      </c>
      <c r="P157" s="67">
        <f>IF(D157&lt;&gt;"","※未選択","")</f>
      </c>
      <c r="Q157" s="68">
        <f t="shared" si="250"/>
      </c>
      <c r="R157" s="121">
        <f t="shared" si="138"/>
      </c>
      <c r="S157" s="122">
        <f t="shared" si="139"/>
      </c>
      <c r="T157" s="122">
        <f t="shared" si="140"/>
      </c>
      <c r="U157" s="122">
        <f t="shared" si="141"/>
      </c>
      <c r="V157" s="123">
        <f t="shared" si="142"/>
      </c>
      <c r="W157" s="159">
        <f t="shared" si="243"/>
      </c>
      <c r="X157" s="204">
        <f t="shared" si="244"/>
      </c>
      <c r="Y157" s="205">
        <f t="shared" si="245"/>
      </c>
      <c r="Z157" s="172">
        <f t="shared" si="246"/>
      </c>
      <c r="AA157" s="121">
        <f t="shared" si="251"/>
      </c>
      <c r="AB157" s="122">
        <f t="shared" si="252"/>
      </c>
      <c r="AC157" s="122">
        <f t="shared" si="253"/>
      </c>
      <c r="AD157" s="122">
        <f t="shared" si="254"/>
      </c>
      <c r="AE157" s="123">
        <f t="shared" si="255"/>
      </c>
      <c r="AF157" s="159">
        <f t="shared" si="256"/>
      </c>
      <c r="AG157" s="33"/>
      <c r="AH157" s="33"/>
      <c r="AI157" s="33"/>
    </row>
    <row r="158" spans="2:35" s="32" customFormat="1" ht="13.5" customHeight="1">
      <c r="B158" s="233"/>
      <c r="C158" s="140"/>
      <c r="D158" s="63"/>
      <c r="E158" s="132">
        <f t="shared" si="247"/>
      </c>
      <c r="F158" s="63">
        <f t="shared" si="248"/>
      </c>
      <c r="G158" s="166">
        <f>IF(D158&lt;&gt;"","※未入力","")</f>
      </c>
      <c r="H158" s="64">
        <f t="shared" si="249"/>
      </c>
      <c r="I158" s="115">
        <f>IF(D158&lt;&gt;"","※未入力","")</f>
      </c>
      <c r="J158" s="168">
        <f>IF(D158&lt;&gt;"","※未入力","")</f>
      </c>
      <c r="K158" s="65">
        <f>IF(D158&lt;&gt;"","※未選択","")</f>
      </c>
      <c r="L158" s="66">
        <f>IF(D158&lt;&gt;"","※未選択","")</f>
      </c>
      <c r="M158" s="67">
        <f>IF(D158&lt;&gt;"","※未選択","")</f>
      </c>
      <c r="N158" s="65">
        <f>IF(D158&lt;&gt;"","※未選択","")</f>
      </c>
      <c r="O158" s="66">
        <f>IF(D158&lt;&gt;"","※未選択","")</f>
      </c>
      <c r="P158" s="67">
        <f>IF(D158&lt;&gt;"","※未選択","")</f>
      </c>
      <c r="Q158" s="68">
        <f t="shared" si="250"/>
      </c>
      <c r="R158" s="121">
        <f>IF(D158&lt;&gt;"","※未入力","")</f>
      </c>
      <c r="S158" s="122">
        <f>IF(D158&lt;&gt;"","※未入力","")</f>
      </c>
      <c r="T158" s="122">
        <f>IF(D158&lt;&gt;"","※未入力","")</f>
      </c>
      <c r="U158" s="122">
        <f>IF(D158&lt;&gt;"","※未入力","")</f>
      </c>
      <c r="V158" s="123">
        <f>IF(D158&lt;&gt;"","※未入力","")</f>
      </c>
      <c r="W158" s="159">
        <f t="shared" si="243"/>
      </c>
      <c r="X158" s="204">
        <f t="shared" si="244"/>
      </c>
      <c r="Y158" s="205">
        <f t="shared" si="245"/>
      </c>
      <c r="Z158" s="172">
        <f t="shared" si="246"/>
      </c>
      <c r="AA158" s="121">
        <f t="shared" si="251"/>
      </c>
      <c r="AB158" s="122">
        <f t="shared" si="252"/>
      </c>
      <c r="AC158" s="122">
        <f t="shared" si="253"/>
      </c>
      <c r="AD158" s="122">
        <f t="shared" si="254"/>
      </c>
      <c r="AE158" s="123">
        <f t="shared" si="255"/>
      </c>
      <c r="AF158" s="159">
        <f t="shared" si="256"/>
      </c>
      <c r="AG158" s="33"/>
      <c r="AH158" s="33"/>
      <c r="AI158" s="33"/>
    </row>
    <row r="159" spans="2:35" s="32" customFormat="1" ht="13.5" customHeight="1">
      <c r="B159" s="233"/>
      <c r="C159" s="141"/>
      <c r="D159" s="69"/>
      <c r="E159" s="133">
        <f t="shared" si="247"/>
      </c>
      <c r="F159" s="69">
        <f t="shared" si="248"/>
      </c>
      <c r="G159" s="167">
        <f>IF(D159&lt;&gt;"","※未入力","")</f>
      </c>
      <c r="H159" s="70">
        <f t="shared" si="249"/>
      </c>
      <c r="I159" s="116">
        <f>IF(D159&lt;&gt;"","※未入力","")</f>
      </c>
      <c r="J159" s="169">
        <f>IF(D159&lt;&gt;"","※未入力","")</f>
      </c>
      <c r="K159" s="71">
        <f>IF(D159&lt;&gt;"","※未選択","")</f>
      </c>
      <c r="L159" s="72">
        <f>IF(D159&lt;&gt;"","※未選択","")</f>
      </c>
      <c r="M159" s="73">
        <f>IF(D159&lt;&gt;"","※未選択","")</f>
      </c>
      <c r="N159" s="71">
        <f>IF(D159&lt;&gt;"","※未選択","")</f>
      </c>
      <c r="O159" s="72">
        <f>IF(D159&lt;&gt;"","※未選択","")</f>
      </c>
      <c r="P159" s="73">
        <f>IF(D159&lt;&gt;"","※未選択","")</f>
      </c>
      <c r="Q159" s="74">
        <f t="shared" si="250"/>
      </c>
      <c r="R159" s="124">
        <f>IF(D159&lt;&gt;"","※未入力","")</f>
      </c>
      <c r="S159" s="125">
        <f>IF(D159&lt;&gt;"","※未入力","")</f>
      </c>
      <c r="T159" s="125">
        <f>IF(D159&lt;&gt;"","※未入力","")</f>
      </c>
      <c r="U159" s="125">
        <f>IF(D159&lt;&gt;"","※未入力","")</f>
      </c>
      <c r="V159" s="126">
        <f>IF(D159&lt;&gt;"","※未入力","")</f>
      </c>
      <c r="W159" s="160">
        <f t="shared" si="243"/>
      </c>
      <c r="X159" s="206">
        <f t="shared" si="244"/>
      </c>
      <c r="Y159" s="207">
        <f t="shared" si="245"/>
      </c>
      <c r="Z159" s="173">
        <f t="shared" si="246"/>
      </c>
      <c r="AA159" s="124">
        <f t="shared" si="251"/>
      </c>
      <c r="AB159" s="125">
        <f t="shared" si="252"/>
      </c>
      <c r="AC159" s="125">
        <f t="shared" si="253"/>
      </c>
      <c r="AD159" s="125">
        <f t="shared" si="254"/>
      </c>
      <c r="AE159" s="126">
        <f t="shared" si="255"/>
      </c>
      <c r="AF159" s="160">
        <f t="shared" si="256"/>
      </c>
      <c r="AG159" s="33"/>
      <c r="AH159" s="33"/>
      <c r="AI159" s="33"/>
    </row>
    <row r="160" spans="2:32" ht="13.5" customHeight="1">
      <c r="B160" s="135"/>
      <c r="C160" s="34"/>
      <c r="D160" s="34"/>
      <c r="E160" s="134"/>
      <c r="F160" s="34"/>
      <c r="G160" s="34"/>
      <c r="H160" s="34"/>
      <c r="I160" s="117"/>
      <c r="J160" s="170"/>
      <c r="K160" s="34"/>
      <c r="L160" s="34"/>
      <c r="M160" s="34"/>
      <c r="N160" s="34"/>
      <c r="O160" s="34"/>
      <c r="P160" s="34"/>
      <c r="Q160" s="34"/>
      <c r="R160" s="113"/>
      <c r="S160" s="113"/>
      <c r="T160" s="113"/>
      <c r="U160" s="113"/>
      <c r="V160" s="113"/>
      <c r="W160" s="34"/>
      <c r="X160" s="34"/>
      <c r="Y160" s="34"/>
      <c r="Z160" s="34"/>
      <c r="AA160" s="113"/>
      <c r="AB160" s="113"/>
      <c r="AC160" s="113"/>
      <c r="AD160" s="113"/>
      <c r="AE160" s="113"/>
      <c r="AF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sheetData>
  <sheetProtection/>
  <mergeCells count="31">
    <mergeCell ref="B3:D3"/>
    <mergeCell ref="E3:I3"/>
    <mergeCell ref="B4:D4"/>
    <mergeCell ref="E4:I4"/>
    <mergeCell ref="B40:B49"/>
    <mergeCell ref="B51:B60"/>
    <mergeCell ref="B27:B28"/>
    <mergeCell ref="B29:B38"/>
    <mergeCell ref="B62:B71"/>
    <mergeCell ref="B73:B82"/>
    <mergeCell ref="B84:B93"/>
    <mergeCell ref="B95:B104"/>
    <mergeCell ref="B106:B115"/>
    <mergeCell ref="B117:B126"/>
    <mergeCell ref="B128:B137"/>
    <mergeCell ref="B139:B148"/>
    <mergeCell ref="B150:B159"/>
    <mergeCell ref="AH27:AI27"/>
    <mergeCell ref="K27:M27"/>
    <mergeCell ref="Q27:Q28"/>
    <mergeCell ref="C27:C28"/>
    <mergeCell ref="N27:P27"/>
    <mergeCell ref="G27:H27"/>
    <mergeCell ref="I27:I28"/>
    <mergeCell ref="AA27:AF27"/>
    <mergeCell ref="J27:J28"/>
    <mergeCell ref="R27:W27"/>
    <mergeCell ref="X27:Z27"/>
    <mergeCell ref="D27:D28"/>
    <mergeCell ref="E27:E28"/>
    <mergeCell ref="F27:F28"/>
  </mergeCells>
  <conditionalFormatting sqref="R29:V38 AA29:AE38 I29:J38">
    <cfRule type="cellIs" priority="27" dxfId="41" operator="equal" stopIfTrue="1">
      <formula>"※未入力"</formula>
    </cfRule>
  </conditionalFormatting>
  <conditionalFormatting sqref="K29:P38 E29:F38 H29:H38">
    <cfRule type="cellIs" priority="28" dxfId="41" operator="equal" stopIfTrue="1">
      <formula>"※未選択"</formula>
    </cfRule>
  </conditionalFormatting>
  <conditionalFormatting sqref="R40:V49 AA40:AE49 I40:J49">
    <cfRule type="cellIs" priority="25" dxfId="41" operator="equal" stopIfTrue="1">
      <formula>"※未入力"</formula>
    </cfRule>
  </conditionalFormatting>
  <conditionalFormatting sqref="K40:P49 E40:F49 H40:H49">
    <cfRule type="cellIs" priority="24" dxfId="41" operator="equal" stopIfTrue="1">
      <formula>"※未選択"</formula>
    </cfRule>
  </conditionalFormatting>
  <conditionalFormatting sqref="R51:V60 AA51:AE60 I51:J60">
    <cfRule type="cellIs" priority="23" dxfId="41" operator="equal" stopIfTrue="1">
      <formula>"※未入力"</formula>
    </cfRule>
  </conditionalFormatting>
  <conditionalFormatting sqref="K51:P60 E51:F60 H51:H60">
    <cfRule type="cellIs" priority="22" dxfId="41" operator="equal" stopIfTrue="1">
      <formula>"※未選択"</formula>
    </cfRule>
  </conditionalFormatting>
  <conditionalFormatting sqref="R62:V71 AA62:AE71 I62:J71">
    <cfRule type="cellIs" priority="21" dxfId="41" operator="equal" stopIfTrue="1">
      <formula>"※未入力"</formula>
    </cfRule>
  </conditionalFormatting>
  <conditionalFormatting sqref="K62:P71 E62:F71 H62:H71">
    <cfRule type="cellIs" priority="20" dxfId="41" operator="equal" stopIfTrue="1">
      <formula>"※未選択"</formula>
    </cfRule>
  </conditionalFormatting>
  <conditionalFormatting sqref="R73:V82 AA73:AE82 I73:J82">
    <cfRule type="cellIs" priority="19" dxfId="41" operator="equal" stopIfTrue="1">
      <formula>"※未入力"</formula>
    </cfRule>
  </conditionalFormatting>
  <conditionalFormatting sqref="K73:P82 E73:F82 H73:H82">
    <cfRule type="cellIs" priority="18" dxfId="41" operator="equal" stopIfTrue="1">
      <formula>"※未選択"</formula>
    </cfRule>
  </conditionalFormatting>
  <conditionalFormatting sqref="R84:V93 AA84:AE93 I84:J93">
    <cfRule type="cellIs" priority="17" dxfId="41" operator="equal" stopIfTrue="1">
      <formula>"※未入力"</formula>
    </cfRule>
  </conditionalFormatting>
  <conditionalFormatting sqref="K84:P93 E84:F93 H84:H93">
    <cfRule type="cellIs" priority="16" dxfId="41" operator="equal" stopIfTrue="1">
      <formula>"※未選択"</formula>
    </cfRule>
  </conditionalFormatting>
  <conditionalFormatting sqref="R95:V104 AA95:AE104 I95:J104">
    <cfRule type="cellIs" priority="15" dxfId="41" operator="equal" stopIfTrue="1">
      <formula>"※未入力"</formula>
    </cfRule>
  </conditionalFormatting>
  <conditionalFormatting sqref="K95:P104 E95:F104 H95:H104">
    <cfRule type="cellIs" priority="14" dxfId="41" operator="equal" stopIfTrue="1">
      <formula>"※未選択"</formula>
    </cfRule>
  </conditionalFormatting>
  <conditionalFormatting sqref="R106:V115 AA106:AE115 I106:J115">
    <cfRule type="cellIs" priority="13" dxfId="41" operator="equal" stopIfTrue="1">
      <formula>"※未入力"</formula>
    </cfRule>
  </conditionalFormatting>
  <conditionalFormatting sqref="K106:P115 E106:F115 H106:H115">
    <cfRule type="cellIs" priority="12" dxfId="41" operator="equal" stopIfTrue="1">
      <formula>"※未選択"</formula>
    </cfRule>
  </conditionalFormatting>
  <conditionalFormatting sqref="R117:V126 AA117:AE126 I117:J126">
    <cfRule type="cellIs" priority="11" dxfId="41" operator="equal" stopIfTrue="1">
      <formula>"※未入力"</formula>
    </cfRule>
  </conditionalFormatting>
  <conditionalFormatting sqref="K117:P126 E117:F126 H117:H126">
    <cfRule type="cellIs" priority="10" dxfId="41" operator="equal" stopIfTrue="1">
      <formula>"※未選択"</formula>
    </cfRule>
  </conditionalFormatting>
  <conditionalFormatting sqref="R128:V137 AA128:AE137 I128:J137">
    <cfRule type="cellIs" priority="9" dxfId="41" operator="equal" stopIfTrue="1">
      <formula>"※未入力"</formula>
    </cfRule>
  </conditionalFormatting>
  <conditionalFormatting sqref="K128:P137 E128:F137 H128:H137">
    <cfRule type="cellIs" priority="8" dxfId="41" operator="equal" stopIfTrue="1">
      <formula>"※未選択"</formula>
    </cfRule>
  </conditionalFormatting>
  <conditionalFormatting sqref="R139:V148 AA139:AE148 I139:J148">
    <cfRule type="cellIs" priority="7" dxfId="41" operator="equal" stopIfTrue="1">
      <formula>"※未入力"</formula>
    </cfRule>
  </conditionalFormatting>
  <conditionalFormatting sqref="K139:P148 E139:F148 H139:H148">
    <cfRule type="cellIs" priority="6" dxfId="41" operator="equal" stopIfTrue="1">
      <formula>"※未選択"</formula>
    </cfRule>
  </conditionalFormatting>
  <conditionalFormatting sqref="R150:V159 AA150:AE159 I150:J159">
    <cfRule type="cellIs" priority="5" dxfId="41" operator="equal" stopIfTrue="1">
      <formula>"※未入力"</formula>
    </cfRule>
  </conditionalFormatting>
  <conditionalFormatting sqref="K150:P159 E150:F159 H150:H159">
    <cfRule type="cellIs" priority="4" dxfId="41" operator="equal" stopIfTrue="1">
      <formula>"※未選択"</formula>
    </cfRule>
  </conditionalFormatting>
  <conditionalFormatting sqref="Z29:Z160">
    <cfRule type="cellIs" priority="3" dxfId="42" operator="equal" stopIfTrue="1">
      <formula>"不合格"</formula>
    </cfRule>
  </conditionalFormatting>
  <conditionalFormatting sqref="G29:G159">
    <cfRule type="cellIs" priority="2" dxfId="42" operator="equal" stopIfTrue="1">
      <formula>"※未入力"</formula>
    </cfRule>
  </conditionalFormatting>
  <conditionalFormatting sqref="X29:Y160">
    <cfRule type="cellIs" priority="1" dxfId="42" operator="equal" stopIfTrue="1">
      <formula>"×"</formula>
    </cfRule>
  </conditionalFormatting>
  <dataValidations count="7">
    <dataValidation type="list" allowBlank="1" showInputMessage="1" showErrorMessage="1" sqref="O29:O38 L29:L38 O40:O49 L40:L49 O51:O60 L51:L60 O62:O71 L62:L71 O73:O82 L73:L82 O84:O93 L84:L93 O95:O104 L95:L104 O106:O115 L106:L115 O117:O126 L117:L126 O128:O137 L128:L137 O139:O148 L139:L148 O150:O159 L150:L159">
      <formula1>$AI$10:$AT$10</formula1>
    </dataValidation>
    <dataValidation type="list" allowBlank="1" showInputMessage="1" showErrorMessage="1" sqref="P29:P38 M29:M38 P40:P49 M40:M49 P51:P60 M51:M60 P62:P71 M62:M71 P73:P82 M73:M82 P84:P93 M84:M93 P95:P104 M95:M104 P106:P115 M106:M115 P117:P126 M117:M126 P128:P137 M128:M137 P139:P148 M139:M148 P150:P159 M150:M159">
      <formula1>$AI$11:$BM$11</formula1>
    </dataValidation>
    <dataValidation type="list" allowBlank="1" showInputMessage="1" showErrorMessage="1" sqref="N29:N38 K29:K38 N40:N49 K40:K49 N51:N60 K51:K60 N62:N71 K62:K71 N73:N82 K73:K82 N84:N93 K84:K93 N95:N104 K95:K104 N106:N115 K106:K115 N117:N126 K117:K126 N128:N137 K128:K137 N139:N148 K139:K148 N150:N159 K150:K159">
      <formula1>$AI$9:$AX$9</formula1>
    </dataValidation>
    <dataValidation type="list" allowBlank="1" showInputMessage="1" showErrorMessage="1" sqref="H29:H38 H40:H49 H51:H60 H62:H71 H73:H82 H84:H93 H95:H104 H106:H115 H117:H126 H128:H137 H139:H148 H150:H159">
      <formula1>$AI$14:$AO$14</formula1>
    </dataValidation>
    <dataValidation type="list" allowBlank="1" showInputMessage="1" showErrorMessage="1" sqref="D29:D38 D40:D49 D51:D60 D62:D71 D73:D82 D84:D93 D95:D104 D106:D115 D117:D126 D128:D137 D139:D148 D150:D159">
      <formula1>$AI$12:$AJ$12</formula1>
    </dataValidation>
    <dataValidation type="list" allowBlank="1" showInputMessage="1" showErrorMessage="1" sqref="F29:F38 F40:F49 F51:F60 F62:F71 F73:F82 F84:F93 F95:F104 F106:F115 F117:F126 F128:F137 F139:F148 F150:F159">
      <formula1>$AI$15:$AJ$15</formula1>
    </dataValidation>
    <dataValidation type="list" allowBlank="1" showInputMessage="1" showErrorMessage="1" sqref="E29:E38 E40:E49 E51:E60 E62:E71 E73:E82 E84:E93 E95:E104 E106:E115 E117:E126 E128:E137 E139:E148 E150:E159">
      <formula1>$AI$13:$AL$13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61" r:id="rId2"/>
  <rowBreaks count="1" manualBreakCount="1">
    <brk id="94" max="255" man="1"/>
  </rowBreaks>
  <drawing r:id="rId1"/>
</worksheet>
</file>

<file path=xl/worksheets/sheet4.xml><?xml version="1.0" encoding="utf-8"?>
<worksheet xmlns="http://schemas.openxmlformats.org/spreadsheetml/2006/main" xmlns:r="http://schemas.openxmlformats.org/officeDocument/2006/relationships">
  <sheetPr>
    <tabColor indexed="46"/>
  </sheetPr>
  <dimension ref="B1:BO160"/>
  <sheetViews>
    <sheetView showGridLines="0" view="pageBreakPreview" zoomScale="40" zoomScaleNormal="30" zoomScaleSheetLayoutView="40" zoomScalePageLayoutView="0" workbookViewId="0" topLeftCell="A1">
      <selection activeCell="J6" sqref="J6"/>
    </sheetView>
  </sheetViews>
  <sheetFormatPr defaultColWidth="9.00390625" defaultRowHeight="13.5" outlineLevelCol="1"/>
  <cols>
    <col min="1" max="1" width="9.00390625" style="4" customWidth="1"/>
    <col min="2" max="3" width="15.625" style="4" customWidth="1"/>
    <col min="4" max="4" width="10.625" style="4" customWidth="1"/>
    <col min="5" max="5" width="15.625" style="4" customWidth="1"/>
    <col min="6" max="6" width="10.625" style="4" customWidth="1"/>
    <col min="7" max="7" width="22.625" style="4" customWidth="1"/>
    <col min="8" max="8" width="10.625" style="4" customWidth="1"/>
    <col min="9" max="9" width="20.625" style="4" customWidth="1"/>
    <col min="10" max="11" width="10.625" style="4" customWidth="1"/>
    <col min="12" max="34" width="8.625" style="4" customWidth="1"/>
    <col min="35" max="35" width="10.625" style="4" customWidth="1"/>
    <col min="36" max="36" width="16.125" style="4" hidden="1" customWidth="1" outlineLevel="1"/>
    <col min="37" max="38" width="17.625" style="4" hidden="1" customWidth="1" outlineLevel="1"/>
    <col min="39" max="39" width="19.75390625" style="4" hidden="1" customWidth="1" outlineLevel="1"/>
    <col min="40" max="40" width="21.375" style="4" hidden="1" customWidth="1" outlineLevel="1"/>
    <col min="41" max="41" width="23.375" style="4" hidden="1" customWidth="1" outlineLevel="1"/>
    <col min="42" max="42" width="19.125" style="4" hidden="1" customWidth="1" outlineLevel="1"/>
    <col min="43" max="43" width="20.625" style="4" hidden="1" customWidth="1" outlineLevel="1"/>
    <col min="44" max="44" width="22.625" style="4" hidden="1" customWidth="1" outlineLevel="1"/>
    <col min="45" max="45" width="16.50390625" style="4" hidden="1" customWidth="1" outlineLevel="1"/>
    <col min="46" max="67" width="9.00390625" style="4" hidden="1" customWidth="1" outlineLevel="1"/>
    <col min="68" max="68" width="9.00390625" style="4" customWidth="1" collapsed="1"/>
    <col min="69" max="16384" width="9.00390625" style="4" customWidth="1"/>
  </cols>
  <sheetData>
    <row r="1" spans="2:19" ht="19.5" customHeight="1">
      <c r="B1" s="149" t="s">
        <v>69</v>
      </c>
      <c r="F1" s="11"/>
      <c r="G1" s="11"/>
      <c r="H1" s="2"/>
      <c r="I1" s="2"/>
      <c r="J1" s="2"/>
      <c r="K1" s="2"/>
      <c r="L1" s="2"/>
      <c r="M1" s="2"/>
      <c r="N1" s="2"/>
      <c r="O1" s="3"/>
      <c r="P1" s="3"/>
      <c r="Q1" s="3"/>
      <c r="R1" s="3"/>
      <c r="S1" s="3"/>
    </row>
    <row r="2" spans="2:19" ht="19.5" customHeight="1">
      <c r="B2" s="149"/>
      <c r="F2" s="11"/>
      <c r="G2" s="11"/>
      <c r="H2" s="2"/>
      <c r="I2" s="2"/>
      <c r="J2" s="2"/>
      <c r="K2" s="2"/>
      <c r="L2" s="2"/>
      <c r="M2" s="2"/>
      <c r="N2" s="2"/>
      <c r="O2" s="3"/>
      <c r="P2" s="3"/>
      <c r="Q2" s="3"/>
      <c r="R2" s="3"/>
      <c r="S2" s="3"/>
    </row>
    <row r="3" spans="2:33" ht="15" customHeight="1">
      <c r="B3" s="239" t="s">
        <v>77</v>
      </c>
      <c r="C3" s="240"/>
      <c r="D3" s="241"/>
      <c r="E3" s="242" t="str">
        <f>'①共通記入シート'!C9&amp;"  "&amp;'①共通記入シート'!C10</f>
        <v>沖縄県  南部土木事務所</v>
      </c>
      <c r="F3" s="243"/>
      <c r="G3" s="243"/>
      <c r="H3" s="243"/>
      <c r="I3" s="244"/>
      <c r="O3" s="6"/>
      <c r="P3" s="6"/>
      <c r="Q3" s="6"/>
      <c r="R3" s="6"/>
      <c r="S3" s="6"/>
      <c r="AA3" s="8" t="s">
        <v>17</v>
      </c>
      <c r="AB3" s="16"/>
      <c r="AC3" s="4" t="s">
        <v>14</v>
      </c>
      <c r="AD3" s="12"/>
      <c r="AE3" s="4" t="s">
        <v>15</v>
      </c>
      <c r="AF3" s="15"/>
      <c r="AG3" s="4" t="s">
        <v>16</v>
      </c>
    </row>
    <row r="4" spans="2:28" ht="15" customHeight="1">
      <c r="B4" s="239" t="s">
        <v>78</v>
      </c>
      <c r="C4" s="240"/>
      <c r="D4" s="241"/>
      <c r="E4" s="242">
        <f>'①共通記入シート'!C11</f>
        <v>0</v>
      </c>
      <c r="F4" s="243"/>
      <c r="G4" s="243"/>
      <c r="H4" s="243"/>
      <c r="I4" s="244"/>
      <c r="M4" s="5"/>
      <c r="N4" s="5"/>
      <c r="O4" s="6"/>
      <c r="P4" s="6"/>
      <c r="Q4" s="6"/>
      <c r="R4" s="6"/>
      <c r="S4" s="6"/>
      <c r="T4" s="10"/>
      <c r="U4" s="10"/>
      <c r="V4" s="10"/>
      <c r="W4" s="10"/>
      <c r="X4" s="10"/>
      <c r="Y4" s="10"/>
      <c r="Z4" s="10"/>
      <c r="AA4" s="10"/>
      <c r="AB4" s="10"/>
    </row>
    <row r="5" spans="14:53" ht="15" customHeight="1">
      <c r="N5" s="17"/>
      <c r="O5" s="17"/>
      <c r="P5" s="17"/>
      <c r="Q5" s="17"/>
      <c r="R5" s="17"/>
      <c r="S5" s="17"/>
      <c r="T5" s="17"/>
      <c r="U5" s="17"/>
      <c r="V5" s="17"/>
      <c r="W5" s="17"/>
      <c r="X5" s="17"/>
      <c r="Y5" s="17"/>
      <c r="Z5" s="17"/>
      <c r="AA5" s="17"/>
      <c r="AB5" s="17"/>
      <c r="AC5" s="17"/>
      <c r="AD5" s="17"/>
      <c r="AE5" s="17"/>
      <c r="AF5" s="17"/>
      <c r="AG5" s="17"/>
      <c r="AH5" s="17"/>
      <c r="AL5" s="10"/>
      <c r="AM5" s="10"/>
      <c r="AN5" s="9"/>
      <c r="AO5" s="9"/>
      <c r="AP5" s="9"/>
      <c r="AQ5" s="9"/>
      <c r="AR5" s="9"/>
      <c r="AS5" s="9"/>
      <c r="AT5" s="9"/>
      <c r="AU5" s="9"/>
      <c r="AV5" s="9"/>
      <c r="AW5" s="9"/>
      <c r="AX5" s="9"/>
      <c r="AY5" s="9"/>
      <c r="AZ5" s="9"/>
      <c r="BA5" s="9"/>
    </row>
    <row r="6" spans="2:50" ht="19.5" customHeight="1">
      <c r="B6" s="37"/>
      <c r="C6" s="154"/>
      <c r="D6" s="38"/>
      <c r="E6" s="39"/>
      <c r="F6" s="39"/>
      <c r="G6" s="39"/>
      <c r="H6" s="40"/>
      <c r="I6" s="40"/>
      <c r="J6" s="40"/>
      <c r="K6" s="40"/>
      <c r="L6" s="39"/>
      <c r="M6" s="40"/>
      <c r="N6" s="40"/>
      <c r="O6" s="39"/>
      <c r="P6" s="40"/>
      <c r="Q6" s="40"/>
      <c r="R6" s="40"/>
      <c r="S6" s="40"/>
      <c r="T6" s="39"/>
      <c r="U6" s="40"/>
      <c r="V6" s="39"/>
      <c r="W6" s="39"/>
      <c r="X6" s="39"/>
      <c r="Y6" s="40"/>
      <c r="Z6" s="40"/>
      <c r="AA6" s="40"/>
      <c r="AB6" s="40"/>
      <c r="AC6" s="39"/>
      <c r="AD6" s="40"/>
      <c r="AE6" s="40"/>
      <c r="AF6" s="40"/>
      <c r="AG6" s="40"/>
      <c r="AH6" s="41"/>
      <c r="AL6" s="13"/>
      <c r="AM6" s="13"/>
      <c r="AN6" s="13"/>
      <c r="AO6" s="13"/>
      <c r="AP6" s="13"/>
      <c r="AQ6" s="13"/>
      <c r="AR6" s="13"/>
      <c r="AS6" s="13"/>
      <c r="AT6" s="13"/>
      <c r="AU6" s="13"/>
      <c r="AV6" s="13"/>
      <c r="AW6" s="13"/>
      <c r="AX6" s="9"/>
    </row>
    <row r="7" spans="2:50" ht="45" customHeight="1">
      <c r="B7" s="42"/>
      <c r="C7" s="43"/>
      <c r="D7" s="43"/>
      <c r="E7" s="44"/>
      <c r="F7" s="44"/>
      <c r="G7" s="44"/>
      <c r="H7" s="45"/>
      <c r="I7" s="45"/>
      <c r="J7" s="45"/>
      <c r="K7" s="45"/>
      <c r="L7" s="44"/>
      <c r="M7" s="45"/>
      <c r="N7" s="45"/>
      <c r="O7" s="44"/>
      <c r="P7" s="45"/>
      <c r="Q7" s="45"/>
      <c r="R7" s="45"/>
      <c r="S7" s="45"/>
      <c r="T7" s="44"/>
      <c r="U7" s="45"/>
      <c r="V7" s="44"/>
      <c r="W7" s="44"/>
      <c r="X7" s="44"/>
      <c r="Y7" s="45"/>
      <c r="Z7" s="45"/>
      <c r="AA7" s="45"/>
      <c r="AB7" s="45"/>
      <c r="AC7" s="44"/>
      <c r="AD7" s="45"/>
      <c r="AE7" s="45"/>
      <c r="AF7" s="45"/>
      <c r="AG7" s="45"/>
      <c r="AH7" s="46"/>
      <c r="AL7" s="13"/>
      <c r="AM7" s="13"/>
      <c r="AN7" s="13"/>
      <c r="AO7" s="13"/>
      <c r="AP7" s="14"/>
      <c r="AQ7" s="14"/>
      <c r="AR7" s="14"/>
      <c r="AS7" s="14"/>
      <c r="AT7" s="14"/>
      <c r="AU7" s="14"/>
      <c r="AV7" s="14"/>
      <c r="AW7" s="14"/>
      <c r="AX7" s="9"/>
    </row>
    <row r="8" spans="2:67"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7"/>
      <c r="AJ8" s="79" t="s">
        <v>64</v>
      </c>
      <c r="AK8" s="80"/>
      <c r="AL8" s="80"/>
      <c r="AM8" s="80"/>
      <c r="AN8" s="80"/>
      <c r="AO8" s="80"/>
      <c r="AP8" s="80"/>
      <c r="AQ8" s="80"/>
      <c r="AR8" s="80"/>
      <c r="AS8" s="80"/>
      <c r="AT8" s="80"/>
      <c r="AU8" s="80"/>
      <c r="AV8" s="80"/>
      <c r="AW8" s="80"/>
      <c r="AX8" s="80"/>
      <c r="AY8" s="81"/>
      <c r="AZ8" s="81"/>
      <c r="BA8" s="81"/>
      <c r="BB8" s="81"/>
      <c r="BC8" s="81"/>
      <c r="BD8" s="81"/>
      <c r="BE8" s="81"/>
      <c r="BF8" s="81"/>
      <c r="BG8" s="81"/>
      <c r="BH8" s="81"/>
      <c r="BI8" s="81"/>
      <c r="BJ8" s="81"/>
      <c r="BK8" s="81"/>
      <c r="BL8" s="81"/>
      <c r="BM8" s="81"/>
      <c r="BN8" s="81"/>
      <c r="BO8" s="82"/>
    </row>
    <row r="9" spans="2:67"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7"/>
      <c r="AJ9" s="85" t="s">
        <v>10</v>
      </c>
      <c r="AK9" s="82">
        <v>2012</v>
      </c>
      <c r="AL9" s="78">
        <f>+AK9+1</f>
        <v>2013</v>
      </c>
      <c r="AM9" s="78">
        <f aca="true" t="shared" si="0" ref="AM9:AZ9">+AL9+1</f>
        <v>2014</v>
      </c>
      <c r="AN9" s="78">
        <f t="shared" si="0"/>
        <v>2015</v>
      </c>
      <c r="AO9" s="78">
        <f t="shared" si="0"/>
        <v>2016</v>
      </c>
      <c r="AP9" s="78">
        <f t="shared" si="0"/>
        <v>2017</v>
      </c>
      <c r="AQ9" s="78">
        <f t="shared" si="0"/>
        <v>2018</v>
      </c>
      <c r="AR9" s="78">
        <f t="shared" si="0"/>
        <v>2019</v>
      </c>
      <c r="AS9" s="78">
        <f t="shared" si="0"/>
        <v>2020</v>
      </c>
      <c r="AT9" s="78">
        <f t="shared" si="0"/>
        <v>2021</v>
      </c>
      <c r="AU9" s="78">
        <f t="shared" si="0"/>
        <v>2022</v>
      </c>
      <c r="AV9" s="78">
        <f t="shared" si="0"/>
        <v>2023</v>
      </c>
      <c r="AW9" s="78">
        <f t="shared" si="0"/>
        <v>2024</v>
      </c>
      <c r="AX9" s="78">
        <f t="shared" si="0"/>
        <v>2025</v>
      </c>
      <c r="AY9" s="78">
        <f t="shared" si="0"/>
        <v>2026</v>
      </c>
      <c r="AZ9" s="78">
        <f t="shared" si="0"/>
        <v>2027</v>
      </c>
      <c r="BA9" s="75"/>
      <c r="BB9" s="75"/>
      <c r="BC9" s="75"/>
      <c r="BD9" s="75"/>
      <c r="BE9" s="75"/>
      <c r="BF9" s="75"/>
      <c r="BG9" s="75"/>
      <c r="BH9" s="75"/>
      <c r="BI9" s="75"/>
      <c r="BJ9" s="75"/>
      <c r="BK9" s="75"/>
      <c r="BL9" s="75"/>
      <c r="BM9" s="75"/>
      <c r="BN9" s="75"/>
      <c r="BO9" s="75"/>
    </row>
    <row r="10" spans="2:67"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7"/>
      <c r="AJ10" s="85" t="s">
        <v>23</v>
      </c>
      <c r="AK10" s="82">
        <v>1</v>
      </c>
      <c r="AL10" s="78">
        <v>2</v>
      </c>
      <c r="AM10" s="78">
        <v>3</v>
      </c>
      <c r="AN10" s="78">
        <v>4</v>
      </c>
      <c r="AO10" s="78">
        <v>5</v>
      </c>
      <c r="AP10" s="78">
        <v>6</v>
      </c>
      <c r="AQ10" s="78">
        <v>7</v>
      </c>
      <c r="AR10" s="78">
        <v>8</v>
      </c>
      <c r="AS10" s="78">
        <v>9</v>
      </c>
      <c r="AT10" s="78">
        <v>10</v>
      </c>
      <c r="AU10" s="78">
        <v>11</v>
      </c>
      <c r="AV10" s="78">
        <v>12</v>
      </c>
      <c r="AW10" s="75"/>
      <c r="AX10" s="75"/>
      <c r="AY10" s="75"/>
      <c r="AZ10" s="75"/>
      <c r="BA10" s="75"/>
      <c r="BB10" s="75"/>
      <c r="BC10" s="75"/>
      <c r="BD10" s="75"/>
      <c r="BE10" s="75"/>
      <c r="BF10" s="75"/>
      <c r="BG10" s="75"/>
      <c r="BH10" s="75"/>
      <c r="BI10" s="75"/>
      <c r="BJ10" s="75"/>
      <c r="BK10" s="75"/>
      <c r="BL10" s="75"/>
      <c r="BM10" s="75"/>
      <c r="BN10" s="75"/>
      <c r="BO10" s="75"/>
    </row>
    <row r="11" spans="2:67"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8"/>
      <c r="AJ11" s="85" t="s">
        <v>24</v>
      </c>
      <c r="AK11" s="82">
        <v>1</v>
      </c>
      <c r="AL11" s="78">
        <v>2</v>
      </c>
      <c r="AM11" s="78">
        <v>3</v>
      </c>
      <c r="AN11" s="78">
        <v>4</v>
      </c>
      <c r="AO11" s="78">
        <v>5</v>
      </c>
      <c r="AP11" s="78">
        <v>6</v>
      </c>
      <c r="AQ11" s="78">
        <v>7</v>
      </c>
      <c r="AR11" s="78">
        <v>8</v>
      </c>
      <c r="AS11" s="78">
        <v>9</v>
      </c>
      <c r="AT11" s="78">
        <v>10</v>
      </c>
      <c r="AU11" s="78">
        <v>11</v>
      </c>
      <c r="AV11" s="78">
        <v>12</v>
      </c>
      <c r="AW11" s="78">
        <v>13</v>
      </c>
      <c r="AX11" s="78">
        <v>14</v>
      </c>
      <c r="AY11" s="78">
        <v>15</v>
      </c>
      <c r="AZ11" s="78">
        <v>16</v>
      </c>
      <c r="BA11" s="78">
        <v>17</v>
      </c>
      <c r="BB11" s="78">
        <v>18</v>
      </c>
      <c r="BC11" s="78">
        <v>19</v>
      </c>
      <c r="BD11" s="78">
        <v>20</v>
      </c>
      <c r="BE11" s="78">
        <v>21</v>
      </c>
      <c r="BF11" s="78">
        <v>22</v>
      </c>
      <c r="BG11" s="78">
        <v>23</v>
      </c>
      <c r="BH11" s="78">
        <v>24</v>
      </c>
      <c r="BI11" s="78">
        <v>25</v>
      </c>
      <c r="BJ11" s="78">
        <v>26</v>
      </c>
      <c r="BK11" s="78">
        <v>27</v>
      </c>
      <c r="BL11" s="78">
        <v>28</v>
      </c>
      <c r="BM11" s="78">
        <v>29</v>
      </c>
      <c r="BN11" s="78">
        <v>30</v>
      </c>
      <c r="BO11" s="78">
        <v>31</v>
      </c>
    </row>
    <row r="12" spans="2:67"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7"/>
      <c r="AJ12" s="85" t="s">
        <v>55</v>
      </c>
      <c r="AK12" s="84" t="s">
        <v>25</v>
      </c>
      <c r="AL12" s="77" t="s">
        <v>26</v>
      </c>
      <c r="AM12" s="76"/>
      <c r="AN12" s="76"/>
      <c r="AO12" s="76"/>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2:67"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7"/>
      <c r="AJ13" s="85" t="s">
        <v>58</v>
      </c>
      <c r="AK13" s="77" t="s">
        <v>27</v>
      </c>
      <c r="AL13" s="77" t="s">
        <v>59</v>
      </c>
      <c r="AM13" s="77" t="s">
        <v>61</v>
      </c>
      <c r="AN13" s="84" t="s">
        <v>60</v>
      </c>
      <c r="AP13" s="76"/>
      <c r="AQ13" s="76"/>
      <c r="AR13" s="76"/>
      <c r="AS13" s="76"/>
      <c r="AT13" s="76"/>
      <c r="AU13" s="76"/>
      <c r="AV13" s="76"/>
      <c r="AW13" s="76"/>
      <c r="AX13" s="76"/>
      <c r="AY13" s="75"/>
      <c r="AZ13" s="75"/>
      <c r="BA13" s="75"/>
      <c r="BB13" s="75"/>
      <c r="BC13" s="75"/>
      <c r="BD13" s="75"/>
      <c r="BE13" s="75"/>
      <c r="BF13" s="75"/>
      <c r="BG13" s="75"/>
      <c r="BH13" s="75"/>
      <c r="BI13" s="75"/>
      <c r="BJ13" s="75"/>
      <c r="BK13" s="75"/>
      <c r="BL13" s="75"/>
      <c r="BM13" s="75"/>
      <c r="BN13" s="75"/>
      <c r="BO13" s="75"/>
    </row>
    <row r="14" spans="2:67"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7"/>
      <c r="AJ14" s="85" t="s">
        <v>65</v>
      </c>
      <c r="AK14" s="84" t="s">
        <v>28</v>
      </c>
      <c r="AL14" s="77" t="s">
        <v>29</v>
      </c>
      <c r="AM14" s="77" t="s">
        <v>30</v>
      </c>
      <c r="AN14" s="77" t="s">
        <v>31</v>
      </c>
      <c r="AO14" s="77" t="s">
        <v>32</v>
      </c>
      <c r="AP14" s="77" t="s">
        <v>33</v>
      </c>
      <c r="AQ14" s="77" t="s">
        <v>34</v>
      </c>
      <c r="AR14" s="76"/>
      <c r="AS14" s="76"/>
      <c r="AT14" s="76"/>
      <c r="AU14" s="76"/>
      <c r="AV14" s="76"/>
      <c r="AW14" s="76"/>
      <c r="AX14" s="76"/>
      <c r="AY14" s="75"/>
      <c r="AZ14" s="75"/>
      <c r="BA14" s="75"/>
      <c r="BB14" s="75"/>
      <c r="BC14" s="75"/>
      <c r="BD14" s="75"/>
      <c r="BE14" s="75"/>
      <c r="BF14" s="75"/>
      <c r="BG14" s="75"/>
      <c r="BH14" s="75"/>
      <c r="BI14" s="75"/>
      <c r="BJ14" s="75"/>
      <c r="BK14" s="75"/>
      <c r="BL14" s="75"/>
      <c r="BM14" s="75"/>
      <c r="BN14" s="75"/>
      <c r="BO14" s="75"/>
    </row>
    <row r="15" spans="2:67"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7"/>
      <c r="AJ15" s="85" t="s">
        <v>35</v>
      </c>
      <c r="AK15" s="84" t="s">
        <v>36</v>
      </c>
      <c r="AL15" s="77" t="s">
        <v>37</v>
      </c>
      <c r="AM15" s="77" t="s">
        <v>38</v>
      </c>
      <c r="AN15" s="77" t="s">
        <v>43</v>
      </c>
      <c r="AO15" s="77" t="s">
        <v>44</v>
      </c>
      <c r="AP15" s="76"/>
      <c r="AQ15" s="76"/>
      <c r="AR15" s="76"/>
      <c r="AS15" s="76"/>
      <c r="AT15" s="76"/>
      <c r="AU15" s="76"/>
      <c r="AV15" s="76"/>
      <c r="AW15" s="76"/>
      <c r="AX15" s="76"/>
      <c r="AY15" s="75"/>
      <c r="AZ15" s="75"/>
      <c r="BA15" s="75"/>
      <c r="BB15" s="75"/>
      <c r="BC15" s="75"/>
      <c r="BD15" s="75"/>
      <c r="BE15" s="75"/>
      <c r="BF15" s="75"/>
      <c r="BG15" s="75"/>
      <c r="BH15" s="75"/>
      <c r="BI15" s="75"/>
      <c r="BJ15" s="75"/>
      <c r="BK15" s="75"/>
      <c r="BL15" s="75"/>
      <c r="BM15" s="75"/>
      <c r="BN15" s="75"/>
      <c r="BO15" s="75"/>
    </row>
    <row r="16" spans="2:67"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7"/>
      <c r="AJ16" s="83" t="s">
        <v>63</v>
      </c>
      <c r="AK16" s="83" t="s">
        <v>49</v>
      </c>
      <c r="AL16" s="83" t="s">
        <v>39</v>
      </c>
      <c r="AM16" s="76"/>
      <c r="AN16" s="76"/>
      <c r="AO16" s="76"/>
      <c r="AP16" s="76"/>
      <c r="AQ16" s="76"/>
      <c r="AR16" s="76"/>
      <c r="AS16" s="76"/>
      <c r="AT16" s="76"/>
      <c r="AU16" s="76"/>
      <c r="AV16" s="76"/>
      <c r="AW16" s="76"/>
      <c r="AX16" s="76"/>
      <c r="AY16" s="75"/>
      <c r="AZ16" s="75"/>
      <c r="BA16" s="75"/>
      <c r="BB16" s="75"/>
      <c r="BC16" s="75"/>
      <c r="BD16" s="75"/>
      <c r="BE16" s="75"/>
      <c r="BF16" s="75"/>
      <c r="BG16" s="75"/>
      <c r="BH16" s="75"/>
      <c r="BI16" s="75"/>
      <c r="BJ16" s="75"/>
      <c r="BK16" s="75"/>
      <c r="BL16" s="75"/>
      <c r="BM16" s="75"/>
      <c r="BN16" s="75"/>
      <c r="BO16" s="75"/>
    </row>
    <row r="17" spans="2:67"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7"/>
      <c r="AJ17" s="85" t="s">
        <v>93</v>
      </c>
      <c r="AK17" s="84">
        <v>1</v>
      </c>
      <c r="AL17" s="77">
        <v>3</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2:67"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7"/>
      <c r="AI18" s="5"/>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2:67"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7"/>
      <c r="AI19" s="5"/>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2:67"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7"/>
      <c r="AI20" s="5"/>
      <c r="AM20" s="29"/>
      <c r="AN20" s="29"/>
      <c r="AO20" s="29"/>
      <c r="AP20" s="29"/>
      <c r="AQ20" s="29"/>
      <c r="AR20" s="29"/>
      <c r="AS20" s="29"/>
      <c r="AT20" s="29"/>
      <c r="AU20" s="29"/>
      <c r="AV20" s="29"/>
      <c r="AW20" s="29"/>
      <c r="AX20" s="29"/>
      <c r="AY20" s="18"/>
      <c r="AZ20" s="18"/>
      <c r="BA20" s="18"/>
      <c r="BB20" s="18"/>
      <c r="BC20" s="18"/>
      <c r="BD20" s="18"/>
      <c r="BE20" s="18"/>
      <c r="BF20" s="18"/>
      <c r="BG20" s="18"/>
      <c r="BH20" s="18"/>
      <c r="BI20" s="18"/>
      <c r="BJ20" s="18"/>
      <c r="BK20" s="18"/>
      <c r="BL20" s="18"/>
      <c r="BM20" s="18"/>
      <c r="BN20" s="18"/>
      <c r="BO20" s="18"/>
    </row>
    <row r="21" spans="2:50"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7"/>
      <c r="AI21" s="5"/>
      <c r="AJ21" s="9"/>
      <c r="AK21" s="9"/>
      <c r="AL21" s="9"/>
      <c r="AM21" s="9"/>
      <c r="AN21" s="9"/>
      <c r="AO21" s="9"/>
      <c r="AP21" s="9"/>
      <c r="AQ21" s="9"/>
      <c r="AR21" s="9"/>
      <c r="AS21" s="9"/>
      <c r="AT21" s="9"/>
      <c r="AU21" s="9"/>
      <c r="AV21" s="9"/>
      <c r="AW21" s="9"/>
      <c r="AX21" s="9"/>
    </row>
    <row r="22" spans="2:50"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7"/>
      <c r="AI22" s="5"/>
      <c r="AJ22" s="9"/>
      <c r="AK22" s="9"/>
      <c r="AL22" s="9"/>
      <c r="AM22" s="9"/>
      <c r="AN22" s="9"/>
      <c r="AO22" s="9"/>
      <c r="AP22" s="9"/>
      <c r="AQ22" s="9"/>
      <c r="AR22" s="9"/>
      <c r="AS22" s="9"/>
      <c r="AT22" s="9"/>
      <c r="AU22" s="9"/>
      <c r="AV22" s="9"/>
      <c r="AW22" s="9"/>
      <c r="AX22" s="9"/>
    </row>
    <row r="23" spans="2:50"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7"/>
      <c r="AI23" s="5"/>
      <c r="AJ23" s="9"/>
      <c r="AK23" s="9"/>
      <c r="AL23" s="9"/>
      <c r="AM23" s="9"/>
      <c r="AN23" s="9"/>
      <c r="AO23" s="9"/>
      <c r="AP23" s="9"/>
      <c r="AQ23" s="9"/>
      <c r="AR23" s="9"/>
      <c r="AS23" s="9"/>
      <c r="AT23" s="9"/>
      <c r="AU23" s="9"/>
      <c r="AV23" s="9"/>
      <c r="AW23" s="9"/>
      <c r="AX23" s="9"/>
    </row>
    <row r="24" spans="2:37"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J24" s="1"/>
      <c r="AK24" s="1"/>
    </row>
    <row r="25" ht="15" customHeight="1"/>
    <row r="26" spans="2:4" ht="15" customHeight="1">
      <c r="B26" s="10" t="s">
        <v>51</v>
      </c>
      <c r="D26" s="10"/>
    </row>
    <row r="27" spans="2:37" ht="45" customHeight="1">
      <c r="B27" s="245" t="s">
        <v>79</v>
      </c>
      <c r="C27" s="222" t="s">
        <v>80</v>
      </c>
      <c r="D27" s="245" t="s">
        <v>62</v>
      </c>
      <c r="E27" s="235" t="s">
        <v>55</v>
      </c>
      <c r="F27" s="235" t="s">
        <v>57</v>
      </c>
      <c r="G27" s="235" t="s">
        <v>35</v>
      </c>
      <c r="H27" s="237" t="s">
        <v>81</v>
      </c>
      <c r="I27" s="238"/>
      <c r="J27" s="222" t="s">
        <v>101</v>
      </c>
      <c r="K27" s="222" t="s">
        <v>103</v>
      </c>
      <c r="L27" s="224" t="s">
        <v>13</v>
      </c>
      <c r="M27" s="224"/>
      <c r="N27" s="224"/>
      <c r="O27" s="224" t="s">
        <v>46</v>
      </c>
      <c r="P27" s="224"/>
      <c r="Q27" s="224"/>
      <c r="R27" s="223" t="s">
        <v>83</v>
      </c>
      <c r="S27" s="222" t="s">
        <v>94</v>
      </c>
      <c r="T27" s="249" t="s">
        <v>104</v>
      </c>
      <c r="U27" s="250"/>
      <c r="V27" s="250"/>
      <c r="W27" s="250"/>
      <c r="X27" s="250"/>
      <c r="Y27" s="251"/>
      <c r="Z27" s="228" t="s">
        <v>84</v>
      </c>
      <c r="AA27" s="229"/>
      <c r="AB27" s="230"/>
      <c r="AC27" s="222" t="s">
        <v>105</v>
      </c>
      <c r="AD27" s="222"/>
      <c r="AE27" s="222"/>
      <c r="AF27" s="222"/>
      <c r="AG27" s="222"/>
      <c r="AH27" s="222"/>
      <c r="AI27" s="7"/>
      <c r="AJ27" s="248"/>
      <c r="AK27" s="248"/>
    </row>
    <row r="28" spans="2:37" ht="54.75" customHeight="1">
      <c r="B28" s="246"/>
      <c r="C28" s="236"/>
      <c r="D28" s="245"/>
      <c r="E28" s="224"/>
      <c r="F28" s="224"/>
      <c r="G28" s="224"/>
      <c r="H28" s="196" t="s">
        <v>100</v>
      </c>
      <c r="I28" s="197" t="s">
        <v>45</v>
      </c>
      <c r="J28" s="236"/>
      <c r="K28" s="236"/>
      <c r="L28" s="59" t="s">
        <v>10</v>
      </c>
      <c r="M28" s="56" t="s">
        <v>11</v>
      </c>
      <c r="N28" s="57" t="s">
        <v>12</v>
      </c>
      <c r="O28" s="59" t="s">
        <v>10</v>
      </c>
      <c r="P28" s="56" t="s">
        <v>11</v>
      </c>
      <c r="Q28" s="57" t="s">
        <v>12</v>
      </c>
      <c r="R28" s="235"/>
      <c r="S28" s="236"/>
      <c r="T28" s="59" t="s">
        <v>95</v>
      </c>
      <c r="U28" s="56" t="s">
        <v>96</v>
      </c>
      <c r="V28" s="56" t="s">
        <v>97</v>
      </c>
      <c r="W28" s="56" t="s">
        <v>98</v>
      </c>
      <c r="X28" s="57" t="s">
        <v>99</v>
      </c>
      <c r="Y28" s="36" t="s">
        <v>48</v>
      </c>
      <c r="Z28" s="196" t="s">
        <v>90</v>
      </c>
      <c r="AA28" s="197" t="s">
        <v>91</v>
      </c>
      <c r="AB28" s="198" t="s">
        <v>92</v>
      </c>
      <c r="AC28" s="199" t="s">
        <v>18</v>
      </c>
      <c r="AD28" s="200" t="s">
        <v>19</v>
      </c>
      <c r="AE28" s="200" t="s">
        <v>20</v>
      </c>
      <c r="AF28" s="200" t="s">
        <v>21</v>
      </c>
      <c r="AG28" s="201" t="s">
        <v>22</v>
      </c>
      <c r="AH28" s="195" t="s">
        <v>47</v>
      </c>
      <c r="AI28" s="17"/>
      <c r="AJ28" s="17"/>
      <c r="AK28" s="17"/>
    </row>
    <row r="29" spans="2:37" ht="13.5" customHeight="1">
      <c r="B29" s="247"/>
      <c r="C29" s="136"/>
      <c r="D29" s="181">
        <f>IF(COUNTA(E29:E38)&lt;&gt;0,"※未選択","")</f>
      </c>
      <c r="E29" s="86"/>
      <c r="F29" s="86">
        <f aca="true" t="shared" si="1" ref="F29:F38">IF(E29&lt;&gt;"","※未選択","")</f>
      </c>
      <c r="G29" s="86">
        <f>IF(E29&lt;&gt;"","※未選択","")</f>
      </c>
      <c r="H29" s="178">
        <f>IF(E29&lt;&gt;"","※未入力","")</f>
      </c>
      <c r="I29" s="89">
        <f aca="true" t="shared" si="2" ref="I29:I38">IF(E29&lt;&gt;"","※未選択","")</f>
      </c>
      <c r="J29" s="110">
        <f>IF(E29&lt;&gt;"","※未入力","")</f>
      </c>
      <c r="K29" s="184">
        <f>IF(E29&lt;&gt;"","※未入力","")</f>
      </c>
      <c r="L29" s="92">
        <f aca="true" t="shared" si="3" ref="L29:L38">IF(E29&lt;&gt;"","※未選択","")</f>
      </c>
      <c r="M29" s="93">
        <f aca="true" t="shared" si="4" ref="M29:M38">IF(E29&lt;&gt;"","※未選択","")</f>
      </c>
      <c r="N29" s="94">
        <f aca="true" t="shared" si="5" ref="N29:N38">IF(E29&lt;&gt;"","※未選択","")</f>
      </c>
      <c r="O29" s="92">
        <f aca="true" t="shared" si="6" ref="O29:O38">IF(E29&lt;&gt;"","※未選択","")</f>
      </c>
      <c r="P29" s="93">
        <f aca="true" t="shared" si="7" ref="P29:P38">IF(E29&lt;&gt;"","※未選択","")</f>
      </c>
      <c r="Q29" s="94">
        <f aca="true" t="shared" si="8" ref="Q29:Q38">IF(E29&lt;&gt;"","※未選択","")</f>
      </c>
      <c r="R29" s="62">
        <f>IF(OR(L29="",M29="",N29="",O29="",P29="",Q29="",L29="※未選択",M29="※未選択",N29="※未選択",O29="※未選択",P29="※未選択",Q29="※未選択"),"",DATE(O29,P29,Q29)-DATE(L29,M29,N29))</f>
      </c>
      <c r="S29" s="86">
        <f>IF(Q29&lt;&gt;"","※未選択","")</f>
      </c>
      <c r="T29" s="101">
        <f>IF(E29&lt;&gt;"","※未入力","")</f>
      </c>
      <c r="U29" s="102">
        <f>IF(E29&lt;&gt;"","※未入力","")</f>
      </c>
      <c r="V29" s="102">
        <f>IF(E29&lt;&gt;"","※未入力","")</f>
      </c>
      <c r="W29" s="102">
        <f>IF(E29&lt;&gt;"","※未入力","")</f>
      </c>
      <c r="X29" s="103">
        <f>IF(E29&lt;&gt;"","※未入力","")</f>
      </c>
      <c r="Y29" s="161">
        <f>IF(SUM(T29:X29)=0,"",ROUND(AVERAGE(T29:X29),1))</f>
      </c>
      <c r="Z29" s="208">
        <f>IF(SUM(T29:X29)=0,"",IF(Y29&gt;=J29,"○","×"))</f>
      </c>
      <c r="AA29" s="209">
        <f>IF(SUM(T29:X29)=0,"",IF(MIN(T29:X29)&gt;=0.85*J29,"○","×"))</f>
      </c>
      <c r="AB29" s="190">
        <f>IF(S29=1,IF(SUM(T29:X29)=0,"",IF(COUNTIF(Z29:AA29,"○")=2,"合格","3測線測定")),IF(SUM(T29:X29)=0,"",IF(COUNTIF(Z29:AA29,"○")=2,"合格",IF(D29="初回","再計測","小径コア"))))</f>
      </c>
      <c r="AC29" s="101">
        <f aca="true" t="shared" si="9" ref="AC29:AC38">IF(E29&lt;&gt;"","※未入力","")</f>
      </c>
      <c r="AD29" s="102">
        <f aca="true" t="shared" si="10" ref="AD29:AD38">IF(E29&lt;&gt;"","※未入力","")</f>
      </c>
      <c r="AE29" s="102">
        <f aca="true" t="shared" si="11" ref="AE29:AE38">IF(E29&lt;&gt;"","※未入力","")</f>
      </c>
      <c r="AF29" s="102">
        <f aca="true" t="shared" si="12" ref="AF29:AF38">IF(E29&lt;&gt;"","※未入力","")</f>
      </c>
      <c r="AG29" s="103">
        <f aca="true" t="shared" si="13" ref="AG29:AG38">IF(E29&lt;&gt;"","※未入力","")</f>
      </c>
      <c r="AH29" s="161">
        <f aca="true" t="shared" si="14" ref="AH29:AH38">IF(SUM(AC29:AG29)=0,"",ROUND(AVERAGE(AC29:AG29),1))</f>
      </c>
      <c r="AI29" s="5"/>
      <c r="AJ29" s="5"/>
      <c r="AK29" s="5"/>
    </row>
    <row r="30" spans="2:37" ht="13.5" customHeight="1">
      <c r="B30" s="247"/>
      <c r="C30" s="137"/>
      <c r="D30" s="182">
        <f>IF(COUNTA(E30:E39)&lt;&gt;0,"※未選択","")</f>
      </c>
      <c r="E30" s="87"/>
      <c r="F30" s="87">
        <f t="shared" si="1"/>
      </c>
      <c r="G30" s="87">
        <f aca="true" t="shared" si="15" ref="G30:G38">IF(E30&lt;&gt;"","※未選択","")</f>
      </c>
      <c r="H30" s="179">
        <f aca="true" t="shared" si="16" ref="H30:H93">IF(E30&lt;&gt;"","※未入力","")</f>
      </c>
      <c r="I30" s="90">
        <f t="shared" si="2"/>
      </c>
      <c r="J30" s="111">
        <f aca="true" t="shared" si="17" ref="J30:J38">IF(E30&lt;&gt;"","※未入力","")</f>
      </c>
      <c r="K30" s="185">
        <f aca="true" t="shared" si="18" ref="K30:K38">IF(E30&lt;&gt;"","※未入力","")</f>
      </c>
      <c r="L30" s="95">
        <f t="shared" si="3"/>
      </c>
      <c r="M30" s="96">
        <f t="shared" si="4"/>
      </c>
      <c r="N30" s="97">
        <f t="shared" si="5"/>
      </c>
      <c r="O30" s="95">
        <f t="shared" si="6"/>
      </c>
      <c r="P30" s="96">
        <f t="shared" si="7"/>
      </c>
      <c r="Q30" s="97">
        <f t="shared" si="8"/>
      </c>
      <c r="R30" s="68">
        <f aca="true" t="shared" si="19" ref="R30:R38">IF(OR(L30="",M30="",N30="",O30="",P30="",Q30="",L30="※未選択",M30="※未選択",N30="※未選択",O30="※未選択",P30="※未選択",Q30="※未選択"),"",DATE(O30,P30,Q30)-DATE(L30,M30,N30))</f>
      </c>
      <c r="S30" s="87">
        <f aca="true" t="shared" si="20" ref="S30:S38">IF(Q30&lt;&gt;"","※未選択","")</f>
      </c>
      <c r="T30" s="104">
        <f aca="true" t="shared" si="21" ref="T30:T93">IF(E30&lt;&gt;"","※未入力","")</f>
      </c>
      <c r="U30" s="105">
        <f aca="true" t="shared" si="22" ref="U30:U93">IF(E30&lt;&gt;"","※未入力","")</f>
      </c>
      <c r="V30" s="105">
        <f aca="true" t="shared" si="23" ref="V30:V93">IF(E30&lt;&gt;"","※未入力","")</f>
      </c>
      <c r="W30" s="105">
        <f aca="true" t="shared" si="24" ref="W30:W93">IF(E30&lt;&gt;"","※未入力","")</f>
      </c>
      <c r="X30" s="106">
        <f aca="true" t="shared" si="25" ref="X30:X93">IF(E30&lt;&gt;"","※未入力","")</f>
      </c>
      <c r="Y30" s="162">
        <f aca="true" t="shared" si="26" ref="Y30:Y38">IF(SUM(T30:X30)=0,"",ROUND(AVERAGE(T30:X30),1))</f>
      </c>
      <c r="Z30" s="210">
        <f aca="true" t="shared" si="27" ref="Z30:Z38">IF(SUM(T30:X30)=0,"",IF(Y30&gt;=J30,"○","×"))</f>
      </c>
      <c r="AA30" s="211">
        <f aca="true" t="shared" si="28" ref="AA30:AA38">IF(SUM(T30:X30)=0,"",IF(MIN(T30:X30)&gt;=0.85*J30,"○","×"))</f>
      </c>
      <c r="AB30" s="191">
        <f aca="true" t="shared" si="29" ref="AB30:AB38">IF(S30=1,IF(SUM(T30:X30)=0,"",IF(COUNTIF(Z30:AA30,"○")=2,"合格","3測線測定")),IF(SUM(T30:X30)=0,"",IF(COUNTIF(Z30:AA30,"○")=2,"合格",IF(D30="初回","再計測","不合格"))))</f>
      </c>
      <c r="AC30" s="104">
        <f t="shared" si="9"/>
      </c>
      <c r="AD30" s="105">
        <f t="shared" si="10"/>
      </c>
      <c r="AE30" s="105">
        <f t="shared" si="11"/>
      </c>
      <c r="AF30" s="105">
        <f t="shared" si="12"/>
      </c>
      <c r="AG30" s="106">
        <f t="shared" si="13"/>
      </c>
      <c r="AH30" s="162">
        <f t="shared" si="14"/>
      </c>
      <c r="AI30" s="5"/>
      <c r="AJ30" s="5"/>
      <c r="AK30" s="5"/>
    </row>
    <row r="31" spans="2:37" ht="13.5" customHeight="1">
      <c r="B31" s="247"/>
      <c r="C31" s="137"/>
      <c r="D31" s="182">
        <f>IF(COUNTA(E31:E39)&lt;&gt;0,"※未選択","")</f>
      </c>
      <c r="E31" s="87"/>
      <c r="F31" s="87">
        <f t="shared" si="1"/>
      </c>
      <c r="G31" s="87">
        <f t="shared" si="15"/>
      </c>
      <c r="H31" s="179">
        <f t="shared" si="16"/>
      </c>
      <c r="I31" s="90">
        <f t="shared" si="2"/>
      </c>
      <c r="J31" s="111">
        <f t="shared" si="17"/>
      </c>
      <c r="K31" s="185">
        <f t="shared" si="18"/>
      </c>
      <c r="L31" s="95">
        <f t="shared" si="3"/>
      </c>
      <c r="M31" s="96">
        <f t="shared" si="4"/>
      </c>
      <c r="N31" s="97">
        <f t="shared" si="5"/>
      </c>
      <c r="O31" s="95">
        <f t="shared" si="6"/>
      </c>
      <c r="P31" s="96">
        <f t="shared" si="7"/>
      </c>
      <c r="Q31" s="97">
        <f t="shared" si="8"/>
      </c>
      <c r="R31" s="68">
        <f t="shared" si="19"/>
      </c>
      <c r="S31" s="87">
        <f t="shared" si="20"/>
      </c>
      <c r="T31" s="104">
        <f t="shared" si="21"/>
      </c>
      <c r="U31" s="105">
        <f t="shared" si="22"/>
      </c>
      <c r="V31" s="105">
        <f t="shared" si="23"/>
      </c>
      <c r="W31" s="105">
        <f t="shared" si="24"/>
      </c>
      <c r="X31" s="106">
        <f t="shared" si="25"/>
      </c>
      <c r="Y31" s="162">
        <f t="shared" si="26"/>
      </c>
      <c r="Z31" s="210">
        <f t="shared" si="27"/>
      </c>
      <c r="AA31" s="211">
        <f t="shared" si="28"/>
      </c>
      <c r="AB31" s="191">
        <f t="shared" si="29"/>
      </c>
      <c r="AC31" s="104">
        <f t="shared" si="9"/>
      </c>
      <c r="AD31" s="105">
        <f t="shared" si="10"/>
      </c>
      <c r="AE31" s="105">
        <f t="shared" si="11"/>
      </c>
      <c r="AF31" s="105">
        <f t="shared" si="12"/>
      </c>
      <c r="AG31" s="106">
        <f t="shared" si="13"/>
      </c>
      <c r="AH31" s="162">
        <f t="shared" si="14"/>
      </c>
      <c r="AI31" s="5"/>
      <c r="AJ31" s="5"/>
      <c r="AK31" s="5"/>
    </row>
    <row r="32" spans="2:37" ht="13.5" customHeight="1">
      <c r="B32" s="247"/>
      <c r="C32" s="137"/>
      <c r="D32" s="182">
        <f>IF(COUNTA(E32:E39)&lt;&gt;0,"※未選択","")</f>
      </c>
      <c r="E32" s="87"/>
      <c r="F32" s="87">
        <f t="shared" si="1"/>
      </c>
      <c r="G32" s="87">
        <f t="shared" si="15"/>
      </c>
      <c r="H32" s="179">
        <f t="shared" si="16"/>
      </c>
      <c r="I32" s="90">
        <f t="shared" si="2"/>
      </c>
      <c r="J32" s="111">
        <f t="shared" si="17"/>
      </c>
      <c r="K32" s="185">
        <f t="shared" si="18"/>
      </c>
      <c r="L32" s="95">
        <f t="shared" si="3"/>
      </c>
      <c r="M32" s="96">
        <f t="shared" si="4"/>
      </c>
      <c r="N32" s="97">
        <f t="shared" si="5"/>
      </c>
      <c r="O32" s="95">
        <f t="shared" si="6"/>
      </c>
      <c r="P32" s="96">
        <f t="shared" si="7"/>
      </c>
      <c r="Q32" s="97">
        <f t="shared" si="8"/>
      </c>
      <c r="R32" s="68">
        <f t="shared" si="19"/>
      </c>
      <c r="S32" s="87">
        <f t="shared" si="20"/>
      </c>
      <c r="T32" s="104">
        <f t="shared" si="21"/>
      </c>
      <c r="U32" s="105">
        <f t="shared" si="22"/>
      </c>
      <c r="V32" s="105">
        <f t="shared" si="23"/>
      </c>
      <c r="W32" s="105">
        <f t="shared" si="24"/>
      </c>
      <c r="X32" s="106">
        <f t="shared" si="25"/>
      </c>
      <c r="Y32" s="162">
        <f t="shared" si="26"/>
      </c>
      <c r="Z32" s="210">
        <f t="shared" si="27"/>
      </c>
      <c r="AA32" s="211">
        <f t="shared" si="28"/>
      </c>
      <c r="AB32" s="191">
        <f t="shared" si="29"/>
      </c>
      <c r="AC32" s="104">
        <f t="shared" si="9"/>
      </c>
      <c r="AD32" s="105">
        <f t="shared" si="10"/>
      </c>
      <c r="AE32" s="105">
        <f t="shared" si="11"/>
      </c>
      <c r="AF32" s="105">
        <f t="shared" si="12"/>
      </c>
      <c r="AG32" s="106">
        <f t="shared" si="13"/>
      </c>
      <c r="AH32" s="162">
        <f t="shared" si="14"/>
      </c>
      <c r="AI32" s="5"/>
      <c r="AJ32" s="5"/>
      <c r="AK32" s="5"/>
    </row>
    <row r="33" spans="2:37" ht="13.5" customHeight="1">
      <c r="B33" s="247"/>
      <c r="C33" s="137"/>
      <c r="D33" s="182">
        <f>IF(COUNTA(E33:E39)&lt;&gt;0,"※未選択","")</f>
      </c>
      <c r="E33" s="87"/>
      <c r="F33" s="87">
        <f t="shared" si="1"/>
      </c>
      <c r="G33" s="87">
        <f t="shared" si="15"/>
      </c>
      <c r="H33" s="179">
        <f t="shared" si="16"/>
      </c>
      <c r="I33" s="90">
        <f t="shared" si="2"/>
      </c>
      <c r="J33" s="111">
        <f t="shared" si="17"/>
      </c>
      <c r="K33" s="185">
        <f t="shared" si="18"/>
      </c>
      <c r="L33" s="95">
        <f t="shared" si="3"/>
      </c>
      <c r="M33" s="96">
        <f t="shared" si="4"/>
      </c>
      <c r="N33" s="97">
        <f t="shared" si="5"/>
      </c>
      <c r="O33" s="95">
        <f t="shared" si="6"/>
      </c>
      <c r="P33" s="96">
        <f t="shared" si="7"/>
      </c>
      <c r="Q33" s="97">
        <f t="shared" si="8"/>
      </c>
      <c r="R33" s="68">
        <f t="shared" si="19"/>
      </c>
      <c r="S33" s="87">
        <f t="shared" si="20"/>
      </c>
      <c r="T33" s="104">
        <f t="shared" si="21"/>
      </c>
      <c r="U33" s="105">
        <f t="shared" si="22"/>
      </c>
      <c r="V33" s="105">
        <f t="shared" si="23"/>
      </c>
      <c r="W33" s="105">
        <f t="shared" si="24"/>
      </c>
      <c r="X33" s="106">
        <f t="shared" si="25"/>
      </c>
      <c r="Y33" s="162">
        <f t="shared" si="26"/>
      </c>
      <c r="Z33" s="210">
        <f t="shared" si="27"/>
      </c>
      <c r="AA33" s="211">
        <f t="shared" si="28"/>
      </c>
      <c r="AB33" s="191">
        <f t="shared" si="29"/>
      </c>
      <c r="AC33" s="104">
        <f t="shared" si="9"/>
      </c>
      <c r="AD33" s="105">
        <f t="shared" si="10"/>
      </c>
      <c r="AE33" s="105">
        <f t="shared" si="11"/>
      </c>
      <c r="AF33" s="105">
        <f t="shared" si="12"/>
      </c>
      <c r="AG33" s="106">
        <f t="shared" si="13"/>
      </c>
      <c r="AH33" s="162">
        <f t="shared" si="14"/>
      </c>
      <c r="AI33" s="5"/>
      <c r="AJ33" s="5"/>
      <c r="AK33" s="5"/>
    </row>
    <row r="34" spans="2:37" ht="13.5" customHeight="1">
      <c r="B34" s="247"/>
      <c r="C34" s="137"/>
      <c r="D34" s="182">
        <f>IF(COUNTA(E34:E39)&lt;&gt;0,"※未選択","")</f>
      </c>
      <c r="E34" s="87"/>
      <c r="F34" s="87">
        <f t="shared" si="1"/>
      </c>
      <c r="G34" s="87">
        <f t="shared" si="15"/>
      </c>
      <c r="H34" s="179">
        <f t="shared" si="16"/>
      </c>
      <c r="I34" s="90">
        <f t="shared" si="2"/>
      </c>
      <c r="J34" s="111">
        <f t="shared" si="17"/>
      </c>
      <c r="K34" s="185">
        <f t="shared" si="18"/>
      </c>
      <c r="L34" s="95">
        <f t="shared" si="3"/>
      </c>
      <c r="M34" s="96">
        <f t="shared" si="4"/>
      </c>
      <c r="N34" s="97">
        <f t="shared" si="5"/>
      </c>
      <c r="O34" s="95">
        <f t="shared" si="6"/>
      </c>
      <c r="P34" s="96">
        <f t="shared" si="7"/>
      </c>
      <c r="Q34" s="97">
        <f t="shared" si="8"/>
      </c>
      <c r="R34" s="68">
        <f t="shared" si="19"/>
      </c>
      <c r="S34" s="87">
        <f t="shared" si="20"/>
      </c>
      <c r="T34" s="104">
        <f t="shared" si="21"/>
      </c>
      <c r="U34" s="105">
        <f t="shared" si="22"/>
      </c>
      <c r="V34" s="105">
        <f t="shared" si="23"/>
      </c>
      <c r="W34" s="105">
        <f t="shared" si="24"/>
      </c>
      <c r="X34" s="106">
        <f t="shared" si="25"/>
      </c>
      <c r="Y34" s="162">
        <f t="shared" si="26"/>
      </c>
      <c r="Z34" s="210">
        <f t="shared" si="27"/>
      </c>
      <c r="AA34" s="211">
        <f t="shared" si="28"/>
      </c>
      <c r="AB34" s="191">
        <f t="shared" si="29"/>
      </c>
      <c r="AC34" s="104">
        <f t="shared" si="9"/>
      </c>
      <c r="AD34" s="105">
        <f t="shared" si="10"/>
      </c>
      <c r="AE34" s="105">
        <f t="shared" si="11"/>
      </c>
      <c r="AF34" s="105">
        <f t="shared" si="12"/>
      </c>
      <c r="AG34" s="106">
        <f t="shared" si="13"/>
      </c>
      <c r="AH34" s="162">
        <f t="shared" si="14"/>
      </c>
      <c r="AI34" s="5"/>
      <c r="AJ34" s="5"/>
      <c r="AK34" s="5"/>
    </row>
    <row r="35" spans="2:37" ht="13.5" customHeight="1">
      <c r="B35" s="247"/>
      <c r="C35" s="137"/>
      <c r="D35" s="182">
        <f>IF(COUNTA(E35:E39)&lt;&gt;0,"※未選択","")</f>
      </c>
      <c r="E35" s="87"/>
      <c r="F35" s="87">
        <f t="shared" si="1"/>
      </c>
      <c r="G35" s="87">
        <f t="shared" si="15"/>
      </c>
      <c r="H35" s="179">
        <f t="shared" si="16"/>
      </c>
      <c r="I35" s="90">
        <f t="shared" si="2"/>
      </c>
      <c r="J35" s="111">
        <f t="shared" si="17"/>
      </c>
      <c r="K35" s="185">
        <f t="shared" si="18"/>
      </c>
      <c r="L35" s="95">
        <f t="shared" si="3"/>
      </c>
      <c r="M35" s="96">
        <f t="shared" si="4"/>
      </c>
      <c r="N35" s="97">
        <f t="shared" si="5"/>
      </c>
      <c r="O35" s="95">
        <f t="shared" si="6"/>
      </c>
      <c r="P35" s="96">
        <f t="shared" si="7"/>
      </c>
      <c r="Q35" s="97">
        <f t="shared" si="8"/>
      </c>
      <c r="R35" s="68">
        <f t="shared" si="19"/>
      </c>
      <c r="S35" s="87">
        <f t="shared" si="20"/>
      </c>
      <c r="T35" s="104">
        <f t="shared" si="21"/>
      </c>
      <c r="U35" s="105">
        <f t="shared" si="22"/>
      </c>
      <c r="V35" s="105">
        <f t="shared" si="23"/>
      </c>
      <c r="W35" s="105">
        <f t="shared" si="24"/>
      </c>
      <c r="X35" s="106">
        <f t="shared" si="25"/>
      </c>
      <c r="Y35" s="162">
        <f t="shared" si="26"/>
      </c>
      <c r="Z35" s="210">
        <f t="shared" si="27"/>
      </c>
      <c r="AA35" s="211">
        <f t="shared" si="28"/>
      </c>
      <c r="AB35" s="191">
        <f t="shared" si="29"/>
      </c>
      <c r="AC35" s="104">
        <f t="shared" si="9"/>
      </c>
      <c r="AD35" s="105">
        <f t="shared" si="10"/>
      </c>
      <c r="AE35" s="105">
        <f t="shared" si="11"/>
      </c>
      <c r="AF35" s="105">
        <f t="shared" si="12"/>
      </c>
      <c r="AG35" s="106">
        <f t="shared" si="13"/>
      </c>
      <c r="AH35" s="162">
        <f t="shared" si="14"/>
      </c>
      <c r="AI35" s="5"/>
      <c r="AJ35" s="5"/>
      <c r="AK35" s="5"/>
    </row>
    <row r="36" spans="2:37" ht="13.5" customHeight="1">
      <c r="B36" s="247"/>
      <c r="C36" s="137"/>
      <c r="D36" s="182">
        <f>IF(COUNTA(E36:E39)&lt;&gt;0,"※未選択","")</f>
      </c>
      <c r="E36" s="87"/>
      <c r="F36" s="87">
        <f t="shared" si="1"/>
      </c>
      <c r="G36" s="87">
        <f t="shared" si="15"/>
      </c>
      <c r="H36" s="179">
        <f t="shared" si="16"/>
      </c>
      <c r="I36" s="90">
        <f t="shared" si="2"/>
      </c>
      <c r="J36" s="111">
        <f t="shared" si="17"/>
      </c>
      <c r="K36" s="185">
        <f t="shared" si="18"/>
      </c>
      <c r="L36" s="95">
        <f t="shared" si="3"/>
      </c>
      <c r="M36" s="96">
        <f t="shared" si="4"/>
      </c>
      <c r="N36" s="97">
        <f t="shared" si="5"/>
      </c>
      <c r="O36" s="95">
        <f t="shared" si="6"/>
      </c>
      <c r="P36" s="96">
        <f t="shared" si="7"/>
      </c>
      <c r="Q36" s="97">
        <f t="shared" si="8"/>
      </c>
      <c r="R36" s="68">
        <f t="shared" si="19"/>
      </c>
      <c r="S36" s="87">
        <f t="shared" si="20"/>
      </c>
      <c r="T36" s="104">
        <f t="shared" si="21"/>
      </c>
      <c r="U36" s="105">
        <f t="shared" si="22"/>
      </c>
      <c r="V36" s="105">
        <f t="shared" si="23"/>
      </c>
      <c r="W36" s="105">
        <f t="shared" si="24"/>
      </c>
      <c r="X36" s="106">
        <f t="shared" si="25"/>
      </c>
      <c r="Y36" s="162">
        <f t="shared" si="26"/>
      </c>
      <c r="Z36" s="210">
        <f t="shared" si="27"/>
      </c>
      <c r="AA36" s="211">
        <f t="shared" si="28"/>
      </c>
      <c r="AB36" s="191">
        <f t="shared" si="29"/>
      </c>
      <c r="AC36" s="104">
        <f t="shared" si="9"/>
      </c>
      <c r="AD36" s="105">
        <f t="shared" si="10"/>
      </c>
      <c r="AE36" s="105">
        <f t="shared" si="11"/>
      </c>
      <c r="AF36" s="105">
        <f t="shared" si="12"/>
      </c>
      <c r="AG36" s="106">
        <f t="shared" si="13"/>
      </c>
      <c r="AH36" s="162">
        <f t="shared" si="14"/>
      </c>
      <c r="AI36" s="5"/>
      <c r="AJ36" s="5"/>
      <c r="AK36" s="5"/>
    </row>
    <row r="37" spans="2:37" ht="13.5" customHeight="1">
      <c r="B37" s="247"/>
      <c r="C37" s="137"/>
      <c r="D37" s="182">
        <f>IF(COUNTA(E37:E39)&lt;&gt;0,"※未選択","")</f>
      </c>
      <c r="E37" s="87"/>
      <c r="F37" s="87">
        <f t="shared" si="1"/>
      </c>
      <c r="G37" s="87">
        <f t="shared" si="15"/>
      </c>
      <c r="H37" s="179">
        <f t="shared" si="16"/>
      </c>
      <c r="I37" s="90">
        <f t="shared" si="2"/>
      </c>
      <c r="J37" s="111">
        <f t="shared" si="17"/>
      </c>
      <c r="K37" s="185">
        <f t="shared" si="18"/>
      </c>
      <c r="L37" s="95">
        <f t="shared" si="3"/>
      </c>
      <c r="M37" s="96">
        <f t="shared" si="4"/>
      </c>
      <c r="N37" s="97">
        <f t="shared" si="5"/>
      </c>
      <c r="O37" s="95">
        <f t="shared" si="6"/>
      </c>
      <c r="P37" s="96">
        <f t="shared" si="7"/>
      </c>
      <c r="Q37" s="97">
        <f t="shared" si="8"/>
      </c>
      <c r="R37" s="68">
        <f t="shared" si="19"/>
      </c>
      <c r="S37" s="87">
        <f t="shared" si="20"/>
      </c>
      <c r="T37" s="104">
        <f t="shared" si="21"/>
      </c>
      <c r="U37" s="105">
        <f t="shared" si="22"/>
      </c>
      <c r="V37" s="105">
        <f t="shared" si="23"/>
      </c>
      <c r="W37" s="105">
        <f t="shared" si="24"/>
      </c>
      <c r="X37" s="106">
        <f t="shared" si="25"/>
      </c>
      <c r="Y37" s="162">
        <f t="shared" si="26"/>
      </c>
      <c r="Z37" s="210">
        <f t="shared" si="27"/>
      </c>
      <c r="AA37" s="211">
        <f t="shared" si="28"/>
      </c>
      <c r="AB37" s="191">
        <f t="shared" si="29"/>
      </c>
      <c r="AC37" s="104">
        <f t="shared" si="9"/>
      </c>
      <c r="AD37" s="105">
        <f t="shared" si="10"/>
      </c>
      <c r="AE37" s="105">
        <f t="shared" si="11"/>
      </c>
      <c r="AF37" s="105">
        <f t="shared" si="12"/>
      </c>
      <c r="AG37" s="106">
        <f t="shared" si="13"/>
      </c>
      <c r="AH37" s="162">
        <f t="shared" si="14"/>
      </c>
      <c r="AI37" s="5"/>
      <c r="AJ37" s="5"/>
      <c r="AK37" s="5"/>
    </row>
    <row r="38" spans="2:37" ht="13.5" customHeight="1">
      <c r="B38" s="247"/>
      <c r="C38" s="138"/>
      <c r="D38" s="183">
        <f>IF(COUNTA(E38:E39)&lt;&gt;0,"※未選択","")</f>
      </c>
      <c r="E38" s="88"/>
      <c r="F38" s="88">
        <f t="shared" si="1"/>
      </c>
      <c r="G38" s="88">
        <f t="shared" si="15"/>
      </c>
      <c r="H38" s="180">
        <f t="shared" si="16"/>
      </c>
      <c r="I38" s="91">
        <f t="shared" si="2"/>
      </c>
      <c r="J38" s="112">
        <f t="shared" si="17"/>
      </c>
      <c r="K38" s="186">
        <f t="shared" si="18"/>
      </c>
      <c r="L38" s="98">
        <f t="shared" si="3"/>
      </c>
      <c r="M38" s="99">
        <f t="shared" si="4"/>
      </c>
      <c r="N38" s="100">
        <f t="shared" si="5"/>
      </c>
      <c r="O38" s="98">
        <f t="shared" si="6"/>
      </c>
      <c r="P38" s="99">
        <f t="shared" si="7"/>
      </c>
      <c r="Q38" s="100">
        <f t="shared" si="8"/>
      </c>
      <c r="R38" s="74">
        <f t="shared" si="19"/>
      </c>
      <c r="S38" s="88">
        <f t="shared" si="20"/>
      </c>
      <c r="T38" s="107">
        <f t="shared" si="21"/>
      </c>
      <c r="U38" s="108">
        <f t="shared" si="22"/>
      </c>
      <c r="V38" s="108">
        <f t="shared" si="23"/>
      </c>
      <c r="W38" s="108">
        <f t="shared" si="24"/>
      </c>
      <c r="X38" s="109">
        <f t="shared" si="25"/>
      </c>
      <c r="Y38" s="163">
        <f t="shared" si="26"/>
      </c>
      <c r="Z38" s="212">
        <f t="shared" si="27"/>
      </c>
      <c r="AA38" s="213">
        <f t="shared" si="28"/>
      </c>
      <c r="AB38" s="192">
        <f t="shared" si="29"/>
      </c>
      <c r="AC38" s="107">
        <f t="shared" si="9"/>
      </c>
      <c r="AD38" s="108">
        <f t="shared" si="10"/>
      </c>
      <c r="AE38" s="108">
        <f t="shared" si="11"/>
      </c>
      <c r="AF38" s="108">
        <f t="shared" si="12"/>
      </c>
      <c r="AG38" s="109">
        <f t="shared" si="13"/>
      </c>
      <c r="AH38" s="163">
        <f t="shared" si="14"/>
      </c>
      <c r="AI38" s="5"/>
      <c r="AJ38" s="5"/>
      <c r="AK38" s="5"/>
    </row>
    <row r="39" spans="2:34" ht="13.5" customHeight="1">
      <c r="B39" s="135"/>
      <c r="C39" s="34"/>
      <c r="D39" s="130"/>
      <c r="E39" s="34"/>
      <c r="F39" s="34"/>
      <c r="G39" s="34"/>
      <c r="H39" s="34"/>
      <c r="I39" s="34"/>
      <c r="J39" s="113"/>
      <c r="K39" s="164"/>
      <c r="L39" s="34"/>
      <c r="M39" s="34"/>
      <c r="N39" s="34"/>
      <c r="O39" s="34"/>
      <c r="P39" s="34"/>
      <c r="Q39" s="34"/>
      <c r="R39" s="34"/>
      <c r="S39" s="34"/>
      <c r="T39" s="113"/>
      <c r="U39" s="113"/>
      <c r="V39" s="113"/>
      <c r="W39" s="113"/>
      <c r="X39" s="113"/>
      <c r="Y39" s="34"/>
      <c r="Z39" s="193"/>
      <c r="AA39" s="193"/>
      <c r="AB39" s="193"/>
      <c r="AC39" s="113"/>
      <c r="AD39" s="113"/>
      <c r="AE39" s="113"/>
      <c r="AF39" s="113"/>
      <c r="AG39" s="113"/>
      <c r="AH39" s="34"/>
    </row>
    <row r="40" spans="2:37" ht="13.5" customHeight="1">
      <c r="B40" s="247"/>
      <c r="C40" s="136"/>
      <c r="D40" s="181">
        <f>IF(COUNTA(E40:E49)&lt;&gt;0,"※未選択","")</f>
      </c>
      <c r="E40" s="86"/>
      <c r="F40" s="86">
        <f aca="true" t="shared" si="30" ref="F40:F49">IF(E40&lt;&gt;"","※未選択","")</f>
      </c>
      <c r="G40" s="86">
        <f>IF(E40&lt;&gt;"","※未選択","")</f>
      </c>
      <c r="H40" s="178">
        <f t="shared" si="16"/>
      </c>
      <c r="I40" s="89">
        <f aca="true" t="shared" si="31" ref="I40:I49">IF(E40&lt;&gt;"","※未選択","")</f>
      </c>
      <c r="J40" s="110">
        <f aca="true" t="shared" si="32" ref="J40:J49">IF(E40&lt;&gt;"","※未入力","")</f>
      </c>
      <c r="K40" s="184">
        <f aca="true" t="shared" si="33" ref="K40:K49">IF(E40&lt;&gt;"","※未入力","")</f>
      </c>
      <c r="L40" s="92">
        <f aca="true" t="shared" si="34" ref="L40:L49">IF(E40&lt;&gt;"","※未選択","")</f>
      </c>
      <c r="M40" s="93">
        <f aca="true" t="shared" si="35" ref="M40:M49">IF(E40&lt;&gt;"","※未選択","")</f>
      </c>
      <c r="N40" s="94">
        <f aca="true" t="shared" si="36" ref="N40:N49">IF(E40&lt;&gt;"","※未選択","")</f>
      </c>
      <c r="O40" s="92">
        <f aca="true" t="shared" si="37" ref="O40:O49">IF(E40&lt;&gt;"","※未選択","")</f>
      </c>
      <c r="P40" s="93">
        <f aca="true" t="shared" si="38" ref="P40:P49">IF(E40&lt;&gt;"","※未選択","")</f>
      </c>
      <c r="Q40" s="94">
        <f aca="true" t="shared" si="39" ref="Q40:Q49">IF(E40&lt;&gt;"","※未選択","")</f>
      </c>
      <c r="R40" s="62">
        <f>IF(OR(L40="",M40="",N40="",O40="",P40="",Q40="",L40="※未選択",M40="※未選択",N40="※未選択",O40="※未選択",P40="※未選択",Q40="※未選択"),"",DATE(O40,P40,Q40)-DATE(L40,M40,N40))</f>
      </c>
      <c r="S40" s="86">
        <f>IF(Q40&lt;&gt;"","※未選択","")</f>
      </c>
      <c r="T40" s="101">
        <f t="shared" si="21"/>
      </c>
      <c r="U40" s="102">
        <f t="shared" si="22"/>
      </c>
      <c r="V40" s="102">
        <f t="shared" si="23"/>
      </c>
      <c r="W40" s="102">
        <f t="shared" si="24"/>
      </c>
      <c r="X40" s="103">
        <f t="shared" si="25"/>
      </c>
      <c r="Y40" s="161">
        <f aca="true" t="shared" si="40" ref="Y40:Y49">IF(SUM(T40:X40)=0,"",ROUND(AVERAGE(T40:X40),1))</f>
      </c>
      <c r="Z40" s="208">
        <f>IF(SUM(T40:X40)=0,"",IF(Y40&gt;=J40,"○","×"))</f>
      </c>
      <c r="AA40" s="209">
        <f>IF(SUM(T40:X40)=0,"",IF(MIN(T40:X40)&gt;=0.85*J40,"○","×"))</f>
      </c>
      <c r="AB40" s="190">
        <f>IF(S40=1,IF(SUM(T40:X40)=0,"",IF(COUNTIF(Z40:AA40,"○")=2,"合格","3測線測定")),IF(SUM(T40:X40)=0,"",IF(COUNTIF(Z40:AA40,"○")=2,"合格",IF(D40="初回","再計測","不合格"))))</f>
      </c>
      <c r="AC40" s="101">
        <f aca="true" t="shared" si="41" ref="AC40:AC49">IF(E40&lt;&gt;"","※未入力","")</f>
      </c>
      <c r="AD40" s="102">
        <f aca="true" t="shared" si="42" ref="AD40:AD49">IF(E40&lt;&gt;"","※未入力","")</f>
      </c>
      <c r="AE40" s="102">
        <f aca="true" t="shared" si="43" ref="AE40:AE49">IF(E40&lt;&gt;"","※未入力","")</f>
      </c>
      <c r="AF40" s="102">
        <f aca="true" t="shared" si="44" ref="AF40:AF49">IF(E40&lt;&gt;"","※未入力","")</f>
      </c>
      <c r="AG40" s="103">
        <f aca="true" t="shared" si="45" ref="AG40:AG49">IF(E40&lt;&gt;"","※未入力","")</f>
      </c>
      <c r="AH40" s="161">
        <f aca="true" t="shared" si="46" ref="AH40:AH49">IF(SUM(AC40:AG40)=0,"",ROUND(AVERAGE(AC40:AG40),1))</f>
      </c>
      <c r="AI40" s="5"/>
      <c r="AJ40" s="5"/>
      <c r="AK40" s="5"/>
    </row>
    <row r="41" spans="2:37" ht="13.5" customHeight="1">
      <c r="B41" s="247"/>
      <c r="C41" s="137"/>
      <c r="D41" s="182">
        <f>IF(COUNTA(E41:E50)&lt;&gt;0,"※未選択","")</f>
      </c>
      <c r="E41" s="87"/>
      <c r="F41" s="87">
        <f t="shared" si="30"/>
      </c>
      <c r="G41" s="87">
        <f aca="true" t="shared" si="47" ref="G41:G49">IF(E41&lt;&gt;"","※未選択","")</f>
      </c>
      <c r="H41" s="179">
        <f t="shared" si="16"/>
      </c>
      <c r="I41" s="90">
        <f t="shared" si="31"/>
      </c>
      <c r="J41" s="111">
        <f t="shared" si="32"/>
      </c>
      <c r="K41" s="185">
        <f t="shared" si="33"/>
      </c>
      <c r="L41" s="95">
        <f t="shared" si="34"/>
      </c>
      <c r="M41" s="96">
        <f t="shared" si="35"/>
      </c>
      <c r="N41" s="97">
        <f t="shared" si="36"/>
      </c>
      <c r="O41" s="95">
        <f t="shared" si="37"/>
      </c>
      <c r="P41" s="96">
        <f t="shared" si="38"/>
      </c>
      <c r="Q41" s="97">
        <f t="shared" si="39"/>
      </c>
      <c r="R41" s="68">
        <f aca="true" t="shared" si="48" ref="R41:R49">IF(OR(L41="",M41="",N41="",O41="",P41="",Q41="",L41="※未選択",M41="※未選択",N41="※未選択",O41="※未選択",P41="※未選択",Q41="※未選択"),"",DATE(O41,P41,Q41)-DATE(L41,M41,N41))</f>
      </c>
      <c r="S41" s="87">
        <f aca="true" t="shared" si="49" ref="S41:S49">IF(Q41&lt;&gt;"","※未選択","")</f>
      </c>
      <c r="T41" s="104">
        <f t="shared" si="21"/>
      </c>
      <c r="U41" s="105">
        <f t="shared" si="22"/>
      </c>
      <c r="V41" s="105">
        <f t="shared" si="23"/>
      </c>
      <c r="W41" s="105">
        <f t="shared" si="24"/>
      </c>
      <c r="X41" s="106">
        <f t="shared" si="25"/>
      </c>
      <c r="Y41" s="162">
        <f t="shared" si="40"/>
      </c>
      <c r="Z41" s="210">
        <f aca="true" t="shared" si="50" ref="Z41:Z49">IF(SUM(T41:X41)=0,"",IF(Y41&gt;=J41,"○","×"))</f>
      </c>
      <c r="AA41" s="211">
        <f aca="true" t="shared" si="51" ref="AA41:AA49">IF(SUM(T41:X41)=0,"",IF(MIN(T41:X41)&gt;=0.85*J41,"○","×"))</f>
      </c>
      <c r="AB41" s="191">
        <f aca="true" t="shared" si="52" ref="AB41:AB49">IF(S41=1,IF(SUM(T41:X41)=0,"",IF(COUNTIF(Z41:AA41,"○")=2,"合格","3測線測定")),IF(SUM(T41:X41)=0,"",IF(COUNTIF(Z41:AA41,"○")=2,"合格",IF(D41="初回","再計測","不合格"))))</f>
      </c>
      <c r="AC41" s="104">
        <f t="shared" si="41"/>
      </c>
      <c r="AD41" s="105">
        <f t="shared" si="42"/>
      </c>
      <c r="AE41" s="105">
        <f t="shared" si="43"/>
      </c>
      <c r="AF41" s="105">
        <f t="shared" si="44"/>
      </c>
      <c r="AG41" s="106">
        <f t="shared" si="45"/>
      </c>
      <c r="AH41" s="162">
        <f t="shared" si="46"/>
      </c>
      <c r="AI41" s="5"/>
      <c r="AJ41" s="5"/>
      <c r="AK41" s="5"/>
    </row>
    <row r="42" spans="2:37" ht="13.5" customHeight="1">
      <c r="B42" s="247"/>
      <c r="C42" s="137"/>
      <c r="D42" s="182">
        <f>IF(COUNTA(E42:E50)&lt;&gt;0,"※未選択","")</f>
      </c>
      <c r="E42" s="87"/>
      <c r="F42" s="87">
        <f t="shared" si="30"/>
      </c>
      <c r="G42" s="87">
        <f t="shared" si="47"/>
      </c>
      <c r="H42" s="179">
        <f t="shared" si="16"/>
      </c>
      <c r="I42" s="90">
        <f t="shared" si="31"/>
      </c>
      <c r="J42" s="111">
        <f t="shared" si="32"/>
      </c>
      <c r="K42" s="185">
        <f t="shared" si="33"/>
      </c>
      <c r="L42" s="95">
        <f t="shared" si="34"/>
      </c>
      <c r="M42" s="96">
        <f t="shared" si="35"/>
      </c>
      <c r="N42" s="97">
        <f t="shared" si="36"/>
      </c>
      <c r="O42" s="95">
        <f t="shared" si="37"/>
      </c>
      <c r="P42" s="96">
        <f t="shared" si="38"/>
      </c>
      <c r="Q42" s="97">
        <f t="shared" si="39"/>
      </c>
      <c r="R42" s="68">
        <f t="shared" si="48"/>
      </c>
      <c r="S42" s="87">
        <f t="shared" si="49"/>
      </c>
      <c r="T42" s="104">
        <f t="shared" si="21"/>
      </c>
      <c r="U42" s="105">
        <f t="shared" si="22"/>
      </c>
      <c r="V42" s="105">
        <f t="shared" si="23"/>
      </c>
      <c r="W42" s="105">
        <f t="shared" si="24"/>
      </c>
      <c r="X42" s="106">
        <f t="shared" si="25"/>
      </c>
      <c r="Y42" s="162">
        <f t="shared" si="40"/>
      </c>
      <c r="Z42" s="210">
        <f t="shared" si="50"/>
      </c>
      <c r="AA42" s="211">
        <f t="shared" si="51"/>
      </c>
      <c r="AB42" s="191">
        <f t="shared" si="52"/>
      </c>
      <c r="AC42" s="104">
        <f t="shared" si="41"/>
      </c>
      <c r="AD42" s="105">
        <f t="shared" si="42"/>
      </c>
      <c r="AE42" s="105">
        <f t="shared" si="43"/>
      </c>
      <c r="AF42" s="105">
        <f t="shared" si="44"/>
      </c>
      <c r="AG42" s="106">
        <f t="shared" si="45"/>
      </c>
      <c r="AH42" s="162">
        <f t="shared" si="46"/>
      </c>
      <c r="AI42" s="5"/>
      <c r="AJ42" s="5"/>
      <c r="AK42" s="5"/>
    </row>
    <row r="43" spans="2:37" ht="13.5" customHeight="1">
      <c r="B43" s="247"/>
      <c r="C43" s="137"/>
      <c r="D43" s="182">
        <f>IF(COUNTA(E43:E50)&lt;&gt;0,"※未選択","")</f>
      </c>
      <c r="E43" s="87"/>
      <c r="F43" s="87">
        <f t="shared" si="30"/>
      </c>
      <c r="G43" s="87">
        <f t="shared" si="47"/>
      </c>
      <c r="H43" s="179">
        <f t="shared" si="16"/>
      </c>
      <c r="I43" s="90">
        <f t="shared" si="31"/>
      </c>
      <c r="J43" s="111">
        <f t="shared" si="32"/>
      </c>
      <c r="K43" s="185">
        <f t="shared" si="33"/>
      </c>
      <c r="L43" s="95">
        <f t="shared" si="34"/>
      </c>
      <c r="M43" s="96">
        <f t="shared" si="35"/>
      </c>
      <c r="N43" s="97">
        <f t="shared" si="36"/>
      </c>
      <c r="O43" s="95">
        <f t="shared" si="37"/>
      </c>
      <c r="P43" s="96">
        <f t="shared" si="38"/>
      </c>
      <c r="Q43" s="97">
        <f t="shared" si="39"/>
      </c>
      <c r="R43" s="68">
        <f t="shared" si="48"/>
      </c>
      <c r="S43" s="87">
        <f t="shared" si="49"/>
      </c>
      <c r="T43" s="104">
        <f t="shared" si="21"/>
      </c>
      <c r="U43" s="105">
        <f t="shared" si="22"/>
      </c>
      <c r="V43" s="105">
        <f t="shared" si="23"/>
      </c>
      <c r="W43" s="105">
        <f t="shared" si="24"/>
      </c>
      <c r="X43" s="106">
        <f t="shared" si="25"/>
      </c>
      <c r="Y43" s="162">
        <f t="shared" si="40"/>
      </c>
      <c r="Z43" s="210">
        <f t="shared" si="50"/>
      </c>
      <c r="AA43" s="211">
        <f t="shared" si="51"/>
      </c>
      <c r="AB43" s="191">
        <f t="shared" si="52"/>
      </c>
      <c r="AC43" s="104">
        <f t="shared" si="41"/>
      </c>
      <c r="AD43" s="105">
        <f t="shared" si="42"/>
      </c>
      <c r="AE43" s="105">
        <f t="shared" si="43"/>
      </c>
      <c r="AF43" s="105">
        <f t="shared" si="44"/>
      </c>
      <c r="AG43" s="106">
        <f t="shared" si="45"/>
      </c>
      <c r="AH43" s="162">
        <f t="shared" si="46"/>
      </c>
      <c r="AI43" s="5"/>
      <c r="AJ43" s="5"/>
      <c r="AK43" s="5"/>
    </row>
    <row r="44" spans="2:37" ht="13.5" customHeight="1">
      <c r="B44" s="247"/>
      <c r="C44" s="137"/>
      <c r="D44" s="182">
        <f>IF(COUNTA(E44:E50)&lt;&gt;0,"※未選択","")</f>
      </c>
      <c r="E44" s="87"/>
      <c r="F44" s="87">
        <f t="shared" si="30"/>
      </c>
      <c r="G44" s="87">
        <f t="shared" si="47"/>
      </c>
      <c r="H44" s="179">
        <f t="shared" si="16"/>
      </c>
      <c r="I44" s="90">
        <f t="shared" si="31"/>
      </c>
      <c r="J44" s="111">
        <f t="shared" si="32"/>
      </c>
      <c r="K44" s="185">
        <f t="shared" si="33"/>
      </c>
      <c r="L44" s="95">
        <f t="shared" si="34"/>
      </c>
      <c r="M44" s="96">
        <f t="shared" si="35"/>
      </c>
      <c r="N44" s="97">
        <f t="shared" si="36"/>
      </c>
      <c r="O44" s="95">
        <f t="shared" si="37"/>
      </c>
      <c r="P44" s="96">
        <f t="shared" si="38"/>
      </c>
      <c r="Q44" s="97">
        <f t="shared" si="39"/>
      </c>
      <c r="R44" s="68">
        <f t="shared" si="48"/>
      </c>
      <c r="S44" s="87">
        <f t="shared" si="49"/>
      </c>
      <c r="T44" s="104">
        <f t="shared" si="21"/>
      </c>
      <c r="U44" s="105">
        <f t="shared" si="22"/>
      </c>
      <c r="V44" s="105">
        <f t="shared" si="23"/>
      </c>
      <c r="W44" s="105">
        <f t="shared" si="24"/>
      </c>
      <c r="X44" s="106">
        <f t="shared" si="25"/>
      </c>
      <c r="Y44" s="162">
        <f t="shared" si="40"/>
      </c>
      <c r="Z44" s="210">
        <f t="shared" si="50"/>
      </c>
      <c r="AA44" s="211">
        <f t="shared" si="51"/>
      </c>
      <c r="AB44" s="191">
        <f t="shared" si="52"/>
      </c>
      <c r="AC44" s="104">
        <f t="shared" si="41"/>
      </c>
      <c r="AD44" s="105">
        <f t="shared" si="42"/>
      </c>
      <c r="AE44" s="105">
        <f t="shared" si="43"/>
      </c>
      <c r="AF44" s="105">
        <f t="shared" si="44"/>
      </c>
      <c r="AG44" s="106">
        <f t="shared" si="45"/>
      </c>
      <c r="AH44" s="162">
        <f t="shared" si="46"/>
      </c>
      <c r="AI44" s="5"/>
      <c r="AJ44" s="5"/>
      <c r="AK44" s="5"/>
    </row>
    <row r="45" spans="2:37" ht="13.5" customHeight="1">
      <c r="B45" s="247"/>
      <c r="C45" s="137"/>
      <c r="D45" s="182">
        <f>IF(COUNTA(E45:E50)&lt;&gt;0,"※未選択","")</f>
      </c>
      <c r="E45" s="87"/>
      <c r="F45" s="87">
        <f t="shared" si="30"/>
      </c>
      <c r="G45" s="87">
        <f t="shared" si="47"/>
      </c>
      <c r="H45" s="179">
        <f t="shared" si="16"/>
      </c>
      <c r="I45" s="90">
        <f t="shared" si="31"/>
      </c>
      <c r="J45" s="111">
        <f t="shared" si="32"/>
      </c>
      <c r="K45" s="185">
        <f t="shared" si="33"/>
      </c>
      <c r="L45" s="95">
        <f t="shared" si="34"/>
      </c>
      <c r="M45" s="96">
        <f t="shared" si="35"/>
      </c>
      <c r="N45" s="97">
        <f t="shared" si="36"/>
      </c>
      <c r="O45" s="95">
        <f t="shared" si="37"/>
      </c>
      <c r="P45" s="96">
        <f t="shared" si="38"/>
      </c>
      <c r="Q45" s="97">
        <f t="shared" si="39"/>
      </c>
      <c r="R45" s="68">
        <f t="shared" si="48"/>
      </c>
      <c r="S45" s="87">
        <f t="shared" si="49"/>
      </c>
      <c r="T45" s="104">
        <f t="shared" si="21"/>
      </c>
      <c r="U45" s="105">
        <f t="shared" si="22"/>
      </c>
      <c r="V45" s="105">
        <f t="shared" si="23"/>
      </c>
      <c r="W45" s="105">
        <f t="shared" si="24"/>
      </c>
      <c r="X45" s="106">
        <f t="shared" si="25"/>
      </c>
      <c r="Y45" s="162">
        <f t="shared" si="40"/>
      </c>
      <c r="Z45" s="210">
        <f t="shared" si="50"/>
      </c>
      <c r="AA45" s="211">
        <f t="shared" si="51"/>
      </c>
      <c r="AB45" s="191">
        <f t="shared" si="52"/>
      </c>
      <c r="AC45" s="104">
        <f t="shared" si="41"/>
      </c>
      <c r="AD45" s="105">
        <f t="shared" si="42"/>
      </c>
      <c r="AE45" s="105">
        <f t="shared" si="43"/>
      </c>
      <c r="AF45" s="105">
        <f t="shared" si="44"/>
      </c>
      <c r="AG45" s="106">
        <f t="shared" si="45"/>
      </c>
      <c r="AH45" s="162">
        <f t="shared" si="46"/>
      </c>
      <c r="AI45" s="5"/>
      <c r="AJ45" s="5"/>
      <c r="AK45" s="5"/>
    </row>
    <row r="46" spans="2:37" ht="13.5" customHeight="1">
      <c r="B46" s="247"/>
      <c r="C46" s="137"/>
      <c r="D46" s="182">
        <f>IF(COUNTA(E46:E50)&lt;&gt;0,"※未選択","")</f>
      </c>
      <c r="E46" s="87"/>
      <c r="F46" s="87">
        <f t="shared" si="30"/>
      </c>
      <c r="G46" s="87">
        <f t="shared" si="47"/>
      </c>
      <c r="H46" s="179">
        <f t="shared" si="16"/>
      </c>
      <c r="I46" s="90">
        <f t="shared" si="31"/>
      </c>
      <c r="J46" s="111">
        <f t="shared" si="32"/>
      </c>
      <c r="K46" s="185">
        <f t="shared" si="33"/>
      </c>
      <c r="L46" s="95">
        <f t="shared" si="34"/>
      </c>
      <c r="M46" s="96">
        <f t="shared" si="35"/>
      </c>
      <c r="N46" s="97">
        <f t="shared" si="36"/>
      </c>
      <c r="O46" s="95">
        <f t="shared" si="37"/>
      </c>
      <c r="P46" s="96">
        <f t="shared" si="38"/>
      </c>
      <c r="Q46" s="97">
        <f t="shared" si="39"/>
      </c>
      <c r="R46" s="68">
        <f t="shared" si="48"/>
      </c>
      <c r="S46" s="87">
        <f t="shared" si="49"/>
      </c>
      <c r="T46" s="104">
        <f t="shared" si="21"/>
      </c>
      <c r="U46" s="105">
        <f t="shared" si="22"/>
      </c>
      <c r="V46" s="105">
        <f t="shared" si="23"/>
      </c>
      <c r="W46" s="105">
        <f t="shared" si="24"/>
      </c>
      <c r="X46" s="106">
        <f t="shared" si="25"/>
      </c>
      <c r="Y46" s="162">
        <f t="shared" si="40"/>
      </c>
      <c r="Z46" s="210">
        <f t="shared" si="50"/>
      </c>
      <c r="AA46" s="211">
        <f t="shared" si="51"/>
      </c>
      <c r="AB46" s="191">
        <f t="shared" si="52"/>
      </c>
      <c r="AC46" s="104">
        <f t="shared" si="41"/>
      </c>
      <c r="AD46" s="105">
        <f t="shared" si="42"/>
      </c>
      <c r="AE46" s="105">
        <f t="shared" si="43"/>
      </c>
      <c r="AF46" s="105">
        <f t="shared" si="44"/>
      </c>
      <c r="AG46" s="106">
        <f t="shared" si="45"/>
      </c>
      <c r="AH46" s="162">
        <f t="shared" si="46"/>
      </c>
      <c r="AI46" s="5"/>
      <c r="AJ46" s="5"/>
      <c r="AK46" s="5"/>
    </row>
    <row r="47" spans="2:37" ht="13.5" customHeight="1">
      <c r="B47" s="247"/>
      <c r="C47" s="137"/>
      <c r="D47" s="182">
        <f>IF(COUNTA(E47:E50)&lt;&gt;0,"※未選択","")</f>
      </c>
      <c r="E47" s="87"/>
      <c r="F47" s="87">
        <f t="shared" si="30"/>
      </c>
      <c r="G47" s="87">
        <f t="shared" si="47"/>
      </c>
      <c r="H47" s="179">
        <f t="shared" si="16"/>
      </c>
      <c r="I47" s="90">
        <f t="shared" si="31"/>
      </c>
      <c r="J47" s="111">
        <f t="shared" si="32"/>
      </c>
      <c r="K47" s="185">
        <f t="shared" si="33"/>
      </c>
      <c r="L47" s="95">
        <f t="shared" si="34"/>
      </c>
      <c r="M47" s="96">
        <f t="shared" si="35"/>
      </c>
      <c r="N47" s="97">
        <f t="shared" si="36"/>
      </c>
      <c r="O47" s="95">
        <f t="shared" si="37"/>
      </c>
      <c r="P47" s="96">
        <f t="shared" si="38"/>
      </c>
      <c r="Q47" s="97">
        <f t="shared" si="39"/>
      </c>
      <c r="R47" s="68">
        <f t="shared" si="48"/>
      </c>
      <c r="S47" s="87">
        <f t="shared" si="49"/>
      </c>
      <c r="T47" s="104">
        <f t="shared" si="21"/>
      </c>
      <c r="U47" s="105">
        <f t="shared" si="22"/>
      </c>
      <c r="V47" s="105">
        <f t="shared" si="23"/>
      </c>
      <c r="W47" s="105">
        <f t="shared" si="24"/>
      </c>
      <c r="X47" s="106">
        <f t="shared" si="25"/>
      </c>
      <c r="Y47" s="162">
        <f t="shared" si="40"/>
      </c>
      <c r="Z47" s="210">
        <f t="shared" si="50"/>
      </c>
      <c r="AA47" s="211">
        <f t="shared" si="51"/>
      </c>
      <c r="AB47" s="191">
        <f t="shared" si="52"/>
      </c>
      <c r="AC47" s="104">
        <f t="shared" si="41"/>
      </c>
      <c r="AD47" s="105">
        <f t="shared" si="42"/>
      </c>
      <c r="AE47" s="105">
        <f t="shared" si="43"/>
      </c>
      <c r="AF47" s="105">
        <f t="shared" si="44"/>
      </c>
      <c r="AG47" s="106">
        <f t="shared" si="45"/>
      </c>
      <c r="AH47" s="162">
        <f t="shared" si="46"/>
      </c>
      <c r="AI47" s="5"/>
      <c r="AJ47" s="5"/>
      <c r="AK47" s="5"/>
    </row>
    <row r="48" spans="2:37" ht="13.5" customHeight="1">
      <c r="B48" s="247"/>
      <c r="C48" s="137"/>
      <c r="D48" s="182">
        <f>IF(COUNTA(E48:E50)&lt;&gt;0,"※未選択","")</f>
      </c>
      <c r="E48" s="87"/>
      <c r="F48" s="87">
        <f t="shared" si="30"/>
      </c>
      <c r="G48" s="87">
        <f t="shared" si="47"/>
      </c>
      <c r="H48" s="179">
        <f t="shared" si="16"/>
      </c>
      <c r="I48" s="90">
        <f t="shared" si="31"/>
      </c>
      <c r="J48" s="111">
        <f t="shared" si="32"/>
      </c>
      <c r="K48" s="185">
        <f t="shared" si="33"/>
      </c>
      <c r="L48" s="95">
        <f t="shared" si="34"/>
      </c>
      <c r="M48" s="96">
        <f t="shared" si="35"/>
      </c>
      <c r="N48" s="97">
        <f t="shared" si="36"/>
      </c>
      <c r="O48" s="95">
        <f t="shared" si="37"/>
      </c>
      <c r="P48" s="96">
        <f t="shared" si="38"/>
      </c>
      <c r="Q48" s="97">
        <f t="shared" si="39"/>
      </c>
      <c r="R48" s="68">
        <f t="shared" si="48"/>
      </c>
      <c r="S48" s="87">
        <f t="shared" si="49"/>
      </c>
      <c r="T48" s="104">
        <f t="shared" si="21"/>
      </c>
      <c r="U48" s="105">
        <f t="shared" si="22"/>
      </c>
      <c r="V48" s="105">
        <f t="shared" si="23"/>
      </c>
      <c r="W48" s="105">
        <f t="shared" si="24"/>
      </c>
      <c r="X48" s="106">
        <f t="shared" si="25"/>
      </c>
      <c r="Y48" s="162">
        <f t="shared" si="40"/>
      </c>
      <c r="Z48" s="210">
        <f t="shared" si="50"/>
      </c>
      <c r="AA48" s="211">
        <f t="shared" si="51"/>
      </c>
      <c r="AB48" s="191">
        <f t="shared" si="52"/>
      </c>
      <c r="AC48" s="104">
        <f t="shared" si="41"/>
      </c>
      <c r="AD48" s="105">
        <f t="shared" si="42"/>
      </c>
      <c r="AE48" s="105">
        <f t="shared" si="43"/>
      </c>
      <c r="AF48" s="105">
        <f t="shared" si="44"/>
      </c>
      <c r="AG48" s="106">
        <f t="shared" si="45"/>
      </c>
      <c r="AH48" s="162">
        <f t="shared" si="46"/>
      </c>
      <c r="AI48" s="5"/>
      <c r="AJ48" s="5"/>
      <c r="AK48" s="5"/>
    </row>
    <row r="49" spans="2:37" ht="13.5" customHeight="1">
      <c r="B49" s="247"/>
      <c r="C49" s="138"/>
      <c r="D49" s="183">
        <f>IF(COUNTA(E49:E50)&lt;&gt;0,"※未選択","")</f>
      </c>
      <c r="E49" s="88"/>
      <c r="F49" s="88">
        <f t="shared" si="30"/>
      </c>
      <c r="G49" s="88">
        <f t="shared" si="47"/>
      </c>
      <c r="H49" s="180">
        <f t="shared" si="16"/>
      </c>
      <c r="I49" s="91">
        <f t="shared" si="31"/>
      </c>
      <c r="J49" s="112">
        <f t="shared" si="32"/>
      </c>
      <c r="K49" s="186">
        <f t="shared" si="33"/>
      </c>
      <c r="L49" s="98">
        <f t="shared" si="34"/>
      </c>
      <c r="M49" s="99">
        <f t="shared" si="35"/>
      </c>
      <c r="N49" s="100">
        <f t="shared" si="36"/>
      </c>
      <c r="O49" s="98">
        <f t="shared" si="37"/>
      </c>
      <c r="P49" s="99">
        <f t="shared" si="38"/>
      </c>
      <c r="Q49" s="100">
        <f t="shared" si="39"/>
      </c>
      <c r="R49" s="74">
        <f t="shared" si="48"/>
      </c>
      <c r="S49" s="88">
        <f t="shared" si="49"/>
      </c>
      <c r="T49" s="107">
        <f t="shared" si="21"/>
      </c>
      <c r="U49" s="108">
        <f t="shared" si="22"/>
      </c>
      <c r="V49" s="108">
        <f t="shared" si="23"/>
      </c>
      <c r="W49" s="108">
        <f t="shared" si="24"/>
      </c>
      <c r="X49" s="109">
        <f t="shared" si="25"/>
      </c>
      <c r="Y49" s="163">
        <f t="shared" si="40"/>
      </c>
      <c r="Z49" s="212">
        <f t="shared" si="50"/>
      </c>
      <c r="AA49" s="213">
        <f t="shared" si="51"/>
      </c>
      <c r="AB49" s="192">
        <f t="shared" si="52"/>
      </c>
      <c r="AC49" s="107">
        <f t="shared" si="41"/>
      </c>
      <c r="AD49" s="108">
        <f t="shared" si="42"/>
      </c>
      <c r="AE49" s="108">
        <f t="shared" si="43"/>
      </c>
      <c r="AF49" s="108">
        <f t="shared" si="44"/>
      </c>
      <c r="AG49" s="109">
        <f t="shared" si="45"/>
      </c>
      <c r="AH49" s="163">
        <f t="shared" si="46"/>
      </c>
      <c r="AI49" s="5"/>
      <c r="AJ49" s="5"/>
      <c r="AK49" s="5"/>
    </row>
    <row r="50" spans="2:34" ht="13.5" customHeight="1">
      <c r="B50" s="135"/>
      <c r="C50" s="34"/>
      <c r="D50" s="130"/>
      <c r="E50" s="34"/>
      <c r="F50" s="34"/>
      <c r="G50" s="34"/>
      <c r="H50" s="34"/>
      <c r="I50" s="34"/>
      <c r="J50" s="113"/>
      <c r="K50" s="164"/>
      <c r="L50" s="34"/>
      <c r="M50" s="34"/>
      <c r="N50" s="34"/>
      <c r="O50" s="34"/>
      <c r="P50" s="34"/>
      <c r="Q50" s="34"/>
      <c r="R50" s="34"/>
      <c r="S50" s="34"/>
      <c r="T50" s="113"/>
      <c r="U50" s="113"/>
      <c r="V50" s="113"/>
      <c r="W50" s="113"/>
      <c r="X50" s="113"/>
      <c r="Y50" s="34"/>
      <c r="Z50" s="193"/>
      <c r="AA50" s="193"/>
      <c r="AB50" s="193"/>
      <c r="AC50" s="113"/>
      <c r="AD50" s="113"/>
      <c r="AE50" s="113"/>
      <c r="AF50" s="113"/>
      <c r="AG50" s="113"/>
      <c r="AH50" s="34"/>
    </row>
    <row r="51" spans="2:37" ht="13.5" customHeight="1">
      <c r="B51" s="247"/>
      <c r="C51" s="136"/>
      <c r="D51" s="181">
        <f>IF(COUNTA(E51:E60)&lt;&gt;0,"※未選択","")</f>
      </c>
      <c r="E51" s="86"/>
      <c r="F51" s="86">
        <f aca="true" t="shared" si="53" ref="F51:F60">IF(E51&lt;&gt;"","※未選択","")</f>
      </c>
      <c r="G51" s="86">
        <f>IF(E51&lt;&gt;"","※未選択","")</f>
      </c>
      <c r="H51" s="178">
        <f t="shared" si="16"/>
      </c>
      <c r="I51" s="89">
        <f aca="true" t="shared" si="54" ref="I51:I60">IF(E51&lt;&gt;"","※未選択","")</f>
      </c>
      <c r="J51" s="110">
        <f aca="true" t="shared" si="55" ref="J51:J60">IF(E51&lt;&gt;"","※未入力","")</f>
      </c>
      <c r="K51" s="184">
        <f aca="true" t="shared" si="56" ref="K51:K60">IF(E51&lt;&gt;"","※未入力","")</f>
      </c>
      <c r="L51" s="92">
        <f aca="true" t="shared" si="57" ref="L51:L60">IF(E51&lt;&gt;"","※未選択","")</f>
      </c>
      <c r="M51" s="93">
        <f aca="true" t="shared" si="58" ref="M51:M60">IF(E51&lt;&gt;"","※未選択","")</f>
      </c>
      <c r="N51" s="94">
        <f aca="true" t="shared" si="59" ref="N51:N60">IF(E51&lt;&gt;"","※未選択","")</f>
      </c>
      <c r="O51" s="92">
        <f aca="true" t="shared" si="60" ref="O51:O60">IF(E51&lt;&gt;"","※未選択","")</f>
      </c>
      <c r="P51" s="93">
        <f aca="true" t="shared" si="61" ref="P51:P60">IF(E51&lt;&gt;"","※未選択","")</f>
      </c>
      <c r="Q51" s="94">
        <f aca="true" t="shared" si="62" ref="Q51:Q60">IF(E51&lt;&gt;"","※未選択","")</f>
      </c>
      <c r="R51" s="62">
        <f>IF(OR(L51="",M51="",N51="",O51="",P51="",Q51="",L51="※未選択",M51="※未選択",N51="※未選択",O51="※未選択",P51="※未選択",Q51="※未選択"),"",DATE(O51,P51,Q51)-DATE(L51,M51,N51))</f>
      </c>
      <c r="S51" s="86">
        <f>IF(Q51&lt;&gt;"","※未選択","")</f>
      </c>
      <c r="T51" s="101">
        <f t="shared" si="21"/>
      </c>
      <c r="U51" s="102">
        <f t="shared" si="22"/>
      </c>
      <c r="V51" s="102">
        <f t="shared" si="23"/>
      </c>
      <c r="W51" s="102">
        <f t="shared" si="24"/>
      </c>
      <c r="X51" s="103">
        <f t="shared" si="25"/>
      </c>
      <c r="Y51" s="161">
        <f aca="true" t="shared" si="63" ref="Y51:Y60">IF(SUM(T51:X51)=0,"",ROUND(AVERAGE(T51:X51),1))</f>
      </c>
      <c r="Z51" s="208">
        <f>IF(SUM(T51:X51)=0,"",IF(Y51&gt;=J51,"○","×"))</f>
      </c>
      <c r="AA51" s="209">
        <f>IF(SUM(T51:X51)=0,"",IF(MIN(T51:X51)&gt;=0.85*J51,"○","×"))</f>
      </c>
      <c r="AB51" s="190">
        <f>IF(S51=1,IF(SUM(T51:X51)=0,"",IF(COUNTIF(Z51:AA51,"○")=2,"合格","3測線測定")),IF(SUM(T51:X51)=0,"",IF(COUNTIF(Z51:AA51,"○")=2,"合格",IF(D51="初回","再計測","不合格"))))</f>
      </c>
      <c r="AC51" s="101">
        <f aca="true" t="shared" si="64" ref="AC51:AC60">IF(E51&lt;&gt;"","※未入力","")</f>
      </c>
      <c r="AD51" s="102">
        <f aca="true" t="shared" si="65" ref="AD51:AD60">IF(E51&lt;&gt;"","※未入力","")</f>
      </c>
      <c r="AE51" s="102">
        <f aca="true" t="shared" si="66" ref="AE51:AE60">IF(E51&lt;&gt;"","※未入力","")</f>
      </c>
      <c r="AF51" s="102">
        <f aca="true" t="shared" si="67" ref="AF51:AF60">IF(E51&lt;&gt;"","※未入力","")</f>
      </c>
      <c r="AG51" s="103">
        <f aca="true" t="shared" si="68" ref="AG51:AG60">IF(E51&lt;&gt;"","※未入力","")</f>
      </c>
      <c r="AH51" s="161">
        <f aca="true" t="shared" si="69" ref="AH51:AH60">IF(SUM(AC51:AG51)=0,"",ROUND(AVERAGE(AC51:AG51),1))</f>
      </c>
      <c r="AI51" s="5"/>
      <c r="AJ51" s="5"/>
      <c r="AK51" s="5"/>
    </row>
    <row r="52" spans="2:37" ht="13.5" customHeight="1">
      <c r="B52" s="247"/>
      <c r="C52" s="137"/>
      <c r="D52" s="182">
        <f>IF(COUNTA(E52:E61)&lt;&gt;0,"※未選択","")</f>
      </c>
      <c r="E52" s="87"/>
      <c r="F52" s="87">
        <f t="shared" si="53"/>
      </c>
      <c r="G52" s="87">
        <f aca="true" t="shared" si="70" ref="G52:G60">IF(E52&lt;&gt;"","※未選択","")</f>
      </c>
      <c r="H52" s="179">
        <f t="shared" si="16"/>
      </c>
      <c r="I52" s="90">
        <f t="shared" si="54"/>
      </c>
      <c r="J52" s="111">
        <f t="shared" si="55"/>
      </c>
      <c r="K52" s="185">
        <f t="shared" si="56"/>
      </c>
      <c r="L52" s="95">
        <f t="shared" si="57"/>
      </c>
      <c r="M52" s="96">
        <f t="shared" si="58"/>
      </c>
      <c r="N52" s="97">
        <f t="shared" si="59"/>
      </c>
      <c r="O52" s="95">
        <f t="shared" si="60"/>
      </c>
      <c r="P52" s="96">
        <f t="shared" si="61"/>
      </c>
      <c r="Q52" s="97">
        <f t="shared" si="62"/>
      </c>
      <c r="R52" s="68">
        <f aca="true" t="shared" si="71" ref="R52:R60">IF(OR(L52="",M52="",N52="",O52="",P52="",Q52="",L52="※未選択",M52="※未選択",N52="※未選択",O52="※未選択",P52="※未選択",Q52="※未選択"),"",DATE(O52,P52,Q52)-DATE(L52,M52,N52))</f>
      </c>
      <c r="S52" s="87">
        <f aca="true" t="shared" si="72" ref="S52:S60">IF(Q52&lt;&gt;"","※未選択","")</f>
      </c>
      <c r="T52" s="104">
        <f t="shared" si="21"/>
      </c>
      <c r="U52" s="105">
        <f t="shared" si="22"/>
      </c>
      <c r="V52" s="105">
        <f t="shared" si="23"/>
      </c>
      <c r="W52" s="105">
        <f t="shared" si="24"/>
      </c>
      <c r="X52" s="106">
        <f t="shared" si="25"/>
      </c>
      <c r="Y52" s="162">
        <f t="shared" si="63"/>
      </c>
      <c r="Z52" s="210">
        <f aca="true" t="shared" si="73" ref="Z52:Z60">IF(SUM(T52:X52)=0,"",IF(Y52&gt;=J52,"○","×"))</f>
      </c>
      <c r="AA52" s="211">
        <f aca="true" t="shared" si="74" ref="AA52:AA60">IF(SUM(T52:X52)=0,"",IF(MIN(T52:X52)&gt;=0.85*J52,"○","×"))</f>
      </c>
      <c r="AB52" s="191">
        <f aca="true" t="shared" si="75" ref="AB52:AB60">IF(S52=1,IF(SUM(T52:X52)=0,"",IF(COUNTIF(Z52:AA52,"○")=2,"合格","3測線測定")),IF(SUM(T52:X52)=0,"",IF(COUNTIF(Z52:AA52,"○")=2,"合格",IF(D52="初回","再計測","不合格"))))</f>
      </c>
      <c r="AC52" s="104">
        <f t="shared" si="64"/>
      </c>
      <c r="AD52" s="105">
        <f t="shared" si="65"/>
      </c>
      <c r="AE52" s="105">
        <f t="shared" si="66"/>
      </c>
      <c r="AF52" s="105">
        <f t="shared" si="67"/>
      </c>
      <c r="AG52" s="106">
        <f t="shared" si="68"/>
      </c>
      <c r="AH52" s="162">
        <f t="shared" si="69"/>
      </c>
      <c r="AI52" s="5"/>
      <c r="AJ52" s="5"/>
      <c r="AK52" s="5"/>
    </row>
    <row r="53" spans="2:37" ht="13.5" customHeight="1">
      <c r="B53" s="247"/>
      <c r="C53" s="137"/>
      <c r="D53" s="182">
        <f>IF(COUNTA(E53:E61)&lt;&gt;0,"※未選択","")</f>
      </c>
      <c r="E53" s="87"/>
      <c r="F53" s="87">
        <f t="shared" si="53"/>
      </c>
      <c r="G53" s="87">
        <f t="shared" si="70"/>
      </c>
      <c r="H53" s="179">
        <f t="shared" si="16"/>
      </c>
      <c r="I53" s="90">
        <f t="shared" si="54"/>
      </c>
      <c r="J53" s="111">
        <f t="shared" si="55"/>
      </c>
      <c r="K53" s="185">
        <f t="shared" si="56"/>
      </c>
      <c r="L53" s="95">
        <f t="shared" si="57"/>
      </c>
      <c r="M53" s="96">
        <f t="shared" si="58"/>
      </c>
      <c r="N53" s="97">
        <f t="shared" si="59"/>
      </c>
      <c r="O53" s="95">
        <f t="shared" si="60"/>
      </c>
      <c r="P53" s="96">
        <f t="shared" si="61"/>
      </c>
      <c r="Q53" s="97">
        <f t="shared" si="62"/>
      </c>
      <c r="R53" s="68">
        <f t="shared" si="71"/>
      </c>
      <c r="S53" s="87">
        <f t="shared" si="72"/>
      </c>
      <c r="T53" s="104">
        <f t="shared" si="21"/>
      </c>
      <c r="U53" s="105">
        <f t="shared" si="22"/>
      </c>
      <c r="V53" s="105">
        <f t="shared" si="23"/>
      </c>
      <c r="W53" s="105">
        <f t="shared" si="24"/>
      </c>
      <c r="X53" s="106">
        <f t="shared" si="25"/>
      </c>
      <c r="Y53" s="162">
        <f t="shared" si="63"/>
      </c>
      <c r="Z53" s="210">
        <f t="shared" si="73"/>
      </c>
      <c r="AA53" s="211">
        <f t="shared" si="74"/>
      </c>
      <c r="AB53" s="191">
        <f t="shared" si="75"/>
      </c>
      <c r="AC53" s="104">
        <f t="shared" si="64"/>
      </c>
      <c r="AD53" s="105">
        <f t="shared" si="65"/>
      </c>
      <c r="AE53" s="105">
        <f t="shared" si="66"/>
      </c>
      <c r="AF53" s="105">
        <f t="shared" si="67"/>
      </c>
      <c r="AG53" s="106">
        <f t="shared" si="68"/>
      </c>
      <c r="AH53" s="162">
        <f t="shared" si="69"/>
      </c>
      <c r="AI53" s="5"/>
      <c r="AJ53" s="5"/>
      <c r="AK53" s="5"/>
    </row>
    <row r="54" spans="2:37" ht="13.5" customHeight="1">
      <c r="B54" s="247"/>
      <c r="C54" s="137"/>
      <c r="D54" s="182">
        <f>IF(COUNTA(E54:E61)&lt;&gt;0,"※未選択","")</f>
      </c>
      <c r="E54" s="87"/>
      <c r="F54" s="87">
        <f t="shared" si="53"/>
      </c>
      <c r="G54" s="87">
        <f t="shared" si="70"/>
      </c>
      <c r="H54" s="179">
        <f t="shared" si="16"/>
      </c>
      <c r="I54" s="90">
        <f t="shared" si="54"/>
      </c>
      <c r="J54" s="111">
        <f t="shared" si="55"/>
      </c>
      <c r="K54" s="185">
        <f t="shared" si="56"/>
      </c>
      <c r="L54" s="95">
        <f t="shared" si="57"/>
      </c>
      <c r="M54" s="96">
        <f t="shared" si="58"/>
      </c>
      <c r="N54" s="97">
        <f t="shared" si="59"/>
      </c>
      <c r="O54" s="95">
        <f t="shared" si="60"/>
      </c>
      <c r="P54" s="96">
        <f t="shared" si="61"/>
      </c>
      <c r="Q54" s="97">
        <f t="shared" si="62"/>
      </c>
      <c r="R54" s="68">
        <f t="shared" si="71"/>
      </c>
      <c r="S54" s="87">
        <f t="shared" si="72"/>
      </c>
      <c r="T54" s="104">
        <f t="shared" si="21"/>
      </c>
      <c r="U54" s="105">
        <f t="shared" si="22"/>
      </c>
      <c r="V54" s="105">
        <f t="shared" si="23"/>
      </c>
      <c r="W54" s="105">
        <f t="shared" si="24"/>
      </c>
      <c r="X54" s="106">
        <f t="shared" si="25"/>
      </c>
      <c r="Y54" s="162">
        <f t="shared" si="63"/>
      </c>
      <c r="Z54" s="210">
        <f t="shared" si="73"/>
      </c>
      <c r="AA54" s="211">
        <f t="shared" si="74"/>
      </c>
      <c r="AB54" s="191">
        <f t="shared" si="75"/>
      </c>
      <c r="AC54" s="104">
        <f t="shared" si="64"/>
      </c>
      <c r="AD54" s="105">
        <f t="shared" si="65"/>
      </c>
      <c r="AE54" s="105">
        <f t="shared" si="66"/>
      </c>
      <c r="AF54" s="105">
        <f t="shared" si="67"/>
      </c>
      <c r="AG54" s="106">
        <f t="shared" si="68"/>
      </c>
      <c r="AH54" s="162">
        <f t="shared" si="69"/>
      </c>
      <c r="AI54" s="5"/>
      <c r="AJ54" s="5"/>
      <c r="AK54" s="5"/>
    </row>
    <row r="55" spans="2:37" ht="13.5" customHeight="1">
      <c r="B55" s="247"/>
      <c r="C55" s="137"/>
      <c r="D55" s="182">
        <f>IF(COUNTA(E55:E61)&lt;&gt;0,"※未選択","")</f>
      </c>
      <c r="E55" s="87"/>
      <c r="F55" s="87">
        <f t="shared" si="53"/>
      </c>
      <c r="G55" s="87">
        <f t="shared" si="70"/>
      </c>
      <c r="H55" s="179">
        <f t="shared" si="16"/>
      </c>
      <c r="I55" s="90">
        <f t="shared" si="54"/>
      </c>
      <c r="J55" s="111">
        <f t="shared" si="55"/>
      </c>
      <c r="K55" s="185">
        <f t="shared" si="56"/>
      </c>
      <c r="L55" s="95">
        <f t="shared" si="57"/>
      </c>
      <c r="M55" s="96">
        <f t="shared" si="58"/>
      </c>
      <c r="N55" s="97">
        <f t="shared" si="59"/>
      </c>
      <c r="O55" s="95">
        <f t="shared" si="60"/>
      </c>
      <c r="P55" s="96">
        <f t="shared" si="61"/>
      </c>
      <c r="Q55" s="97">
        <f t="shared" si="62"/>
      </c>
      <c r="R55" s="68">
        <f t="shared" si="71"/>
      </c>
      <c r="S55" s="87">
        <f t="shared" si="72"/>
      </c>
      <c r="T55" s="104">
        <f t="shared" si="21"/>
      </c>
      <c r="U55" s="105">
        <f t="shared" si="22"/>
      </c>
      <c r="V55" s="105">
        <f t="shared" si="23"/>
      </c>
      <c r="W55" s="105">
        <f t="shared" si="24"/>
      </c>
      <c r="X55" s="106">
        <f t="shared" si="25"/>
      </c>
      <c r="Y55" s="162">
        <f t="shared" si="63"/>
      </c>
      <c r="Z55" s="210">
        <f t="shared" si="73"/>
      </c>
      <c r="AA55" s="211">
        <f t="shared" si="74"/>
      </c>
      <c r="AB55" s="191">
        <f t="shared" si="75"/>
      </c>
      <c r="AC55" s="104">
        <f t="shared" si="64"/>
      </c>
      <c r="AD55" s="105">
        <f t="shared" si="65"/>
      </c>
      <c r="AE55" s="105">
        <f t="shared" si="66"/>
      </c>
      <c r="AF55" s="105">
        <f t="shared" si="67"/>
      </c>
      <c r="AG55" s="106">
        <f t="shared" si="68"/>
      </c>
      <c r="AH55" s="162">
        <f t="shared" si="69"/>
      </c>
      <c r="AI55" s="5"/>
      <c r="AJ55" s="5"/>
      <c r="AK55" s="5"/>
    </row>
    <row r="56" spans="2:37" ht="13.5" customHeight="1">
      <c r="B56" s="247"/>
      <c r="C56" s="137"/>
      <c r="D56" s="182">
        <f>IF(COUNTA(E56:E61)&lt;&gt;0,"※未選択","")</f>
      </c>
      <c r="E56" s="87"/>
      <c r="F56" s="87">
        <f t="shared" si="53"/>
      </c>
      <c r="G56" s="87">
        <f t="shared" si="70"/>
      </c>
      <c r="H56" s="179">
        <f t="shared" si="16"/>
      </c>
      <c r="I56" s="90">
        <f t="shared" si="54"/>
      </c>
      <c r="J56" s="111">
        <f t="shared" si="55"/>
      </c>
      <c r="K56" s="185">
        <f t="shared" si="56"/>
      </c>
      <c r="L56" s="95">
        <f t="shared" si="57"/>
      </c>
      <c r="M56" s="96">
        <f t="shared" si="58"/>
      </c>
      <c r="N56" s="97">
        <f t="shared" si="59"/>
      </c>
      <c r="O56" s="95">
        <f t="shared" si="60"/>
      </c>
      <c r="P56" s="96">
        <f t="shared" si="61"/>
      </c>
      <c r="Q56" s="97">
        <f t="shared" si="62"/>
      </c>
      <c r="R56" s="68">
        <f t="shared" si="71"/>
      </c>
      <c r="S56" s="87">
        <f t="shared" si="72"/>
      </c>
      <c r="T56" s="104">
        <f t="shared" si="21"/>
      </c>
      <c r="U56" s="105">
        <f t="shared" si="22"/>
      </c>
      <c r="V56" s="105">
        <f t="shared" si="23"/>
      </c>
      <c r="W56" s="105">
        <f t="shared" si="24"/>
      </c>
      <c r="X56" s="106">
        <f t="shared" si="25"/>
      </c>
      <c r="Y56" s="162">
        <f t="shared" si="63"/>
      </c>
      <c r="Z56" s="210">
        <f t="shared" si="73"/>
      </c>
      <c r="AA56" s="211">
        <f t="shared" si="74"/>
      </c>
      <c r="AB56" s="191">
        <f t="shared" si="75"/>
      </c>
      <c r="AC56" s="104">
        <f t="shared" si="64"/>
      </c>
      <c r="AD56" s="105">
        <f t="shared" si="65"/>
      </c>
      <c r="AE56" s="105">
        <f t="shared" si="66"/>
      </c>
      <c r="AF56" s="105">
        <f t="shared" si="67"/>
      </c>
      <c r="AG56" s="106">
        <f t="shared" si="68"/>
      </c>
      <c r="AH56" s="162">
        <f t="shared" si="69"/>
      </c>
      <c r="AI56" s="5"/>
      <c r="AJ56" s="5"/>
      <c r="AK56" s="5"/>
    </row>
    <row r="57" spans="2:37" ht="13.5" customHeight="1">
      <c r="B57" s="247"/>
      <c r="C57" s="137"/>
      <c r="D57" s="182">
        <f>IF(COUNTA(E57:E61)&lt;&gt;0,"※未選択","")</f>
      </c>
      <c r="E57" s="87"/>
      <c r="F57" s="87">
        <f t="shared" si="53"/>
      </c>
      <c r="G57" s="87">
        <f t="shared" si="70"/>
      </c>
      <c r="H57" s="179">
        <f t="shared" si="16"/>
      </c>
      <c r="I57" s="90">
        <f t="shared" si="54"/>
      </c>
      <c r="J57" s="111">
        <f t="shared" si="55"/>
      </c>
      <c r="K57" s="185">
        <f t="shared" si="56"/>
      </c>
      <c r="L57" s="95">
        <f t="shared" si="57"/>
      </c>
      <c r="M57" s="96">
        <f t="shared" si="58"/>
      </c>
      <c r="N57" s="97">
        <f t="shared" si="59"/>
      </c>
      <c r="O57" s="95">
        <f t="shared" si="60"/>
      </c>
      <c r="P57" s="96">
        <f t="shared" si="61"/>
      </c>
      <c r="Q57" s="97">
        <f t="shared" si="62"/>
      </c>
      <c r="R57" s="68">
        <f t="shared" si="71"/>
      </c>
      <c r="S57" s="87">
        <f t="shared" si="72"/>
      </c>
      <c r="T57" s="104">
        <f t="shared" si="21"/>
      </c>
      <c r="U57" s="105">
        <f t="shared" si="22"/>
      </c>
      <c r="V57" s="105">
        <f t="shared" si="23"/>
      </c>
      <c r="W57" s="105">
        <f t="shared" si="24"/>
      </c>
      <c r="X57" s="106">
        <f t="shared" si="25"/>
      </c>
      <c r="Y57" s="162">
        <f t="shared" si="63"/>
      </c>
      <c r="Z57" s="210">
        <f t="shared" si="73"/>
      </c>
      <c r="AA57" s="211">
        <f t="shared" si="74"/>
      </c>
      <c r="AB57" s="191">
        <f t="shared" si="75"/>
      </c>
      <c r="AC57" s="104">
        <f t="shared" si="64"/>
      </c>
      <c r="AD57" s="105">
        <f t="shared" si="65"/>
      </c>
      <c r="AE57" s="105">
        <f t="shared" si="66"/>
      </c>
      <c r="AF57" s="105">
        <f t="shared" si="67"/>
      </c>
      <c r="AG57" s="106">
        <f t="shared" si="68"/>
      </c>
      <c r="AH57" s="162">
        <f t="shared" si="69"/>
      </c>
      <c r="AI57" s="5"/>
      <c r="AJ57" s="5"/>
      <c r="AK57" s="5"/>
    </row>
    <row r="58" spans="2:37" ht="13.5" customHeight="1">
      <c r="B58" s="247"/>
      <c r="C58" s="137"/>
      <c r="D58" s="182">
        <f>IF(COUNTA(E58:E61)&lt;&gt;0,"※未選択","")</f>
      </c>
      <c r="E58" s="87"/>
      <c r="F58" s="87">
        <f t="shared" si="53"/>
      </c>
      <c r="G58" s="87">
        <f t="shared" si="70"/>
      </c>
      <c r="H58" s="179">
        <f t="shared" si="16"/>
      </c>
      <c r="I58" s="90">
        <f t="shared" si="54"/>
      </c>
      <c r="J58" s="111">
        <f t="shared" si="55"/>
      </c>
      <c r="K58" s="185">
        <f t="shared" si="56"/>
      </c>
      <c r="L58" s="95">
        <f t="shared" si="57"/>
      </c>
      <c r="M58" s="96">
        <f t="shared" si="58"/>
      </c>
      <c r="N58" s="97">
        <f t="shared" si="59"/>
      </c>
      <c r="O58" s="95">
        <f t="shared" si="60"/>
      </c>
      <c r="P58" s="96">
        <f t="shared" si="61"/>
      </c>
      <c r="Q58" s="97">
        <f t="shared" si="62"/>
      </c>
      <c r="R58" s="68">
        <f t="shared" si="71"/>
      </c>
      <c r="S58" s="87">
        <f t="shared" si="72"/>
      </c>
      <c r="T58" s="104">
        <f t="shared" si="21"/>
      </c>
      <c r="U58" s="105">
        <f t="shared" si="22"/>
      </c>
      <c r="V58" s="105">
        <f t="shared" si="23"/>
      </c>
      <c r="W58" s="105">
        <f t="shared" si="24"/>
      </c>
      <c r="X58" s="106">
        <f t="shared" si="25"/>
      </c>
      <c r="Y58" s="162">
        <f t="shared" si="63"/>
      </c>
      <c r="Z58" s="210">
        <f t="shared" si="73"/>
      </c>
      <c r="AA58" s="211">
        <f t="shared" si="74"/>
      </c>
      <c r="AB58" s="191">
        <f t="shared" si="75"/>
      </c>
      <c r="AC58" s="104">
        <f t="shared" si="64"/>
      </c>
      <c r="AD58" s="105">
        <f t="shared" si="65"/>
      </c>
      <c r="AE58" s="105">
        <f t="shared" si="66"/>
      </c>
      <c r="AF58" s="105">
        <f t="shared" si="67"/>
      </c>
      <c r="AG58" s="106">
        <f t="shared" si="68"/>
      </c>
      <c r="AH58" s="162">
        <f t="shared" si="69"/>
      </c>
      <c r="AI58" s="5"/>
      <c r="AJ58" s="5"/>
      <c r="AK58" s="5"/>
    </row>
    <row r="59" spans="2:37" ht="13.5" customHeight="1">
      <c r="B59" s="247"/>
      <c r="C59" s="137"/>
      <c r="D59" s="182">
        <f>IF(COUNTA(E59:E61)&lt;&gt;0,"※未選択","")</f>
      </c>
      <c r="E59" s="87"/>
      <c r="F59" s="87">
        <f t="shared" si="53"/>
      </c>
      <c r="G59" s="87">
        <f t="shared" si="70"/>
      </c>
      <c r="H59" s="179">
        <f t="shared" si="16"/>
      </c>
      <c r="I59" s="90">
        <f t="shared" si="54"/>
      </c>
      <c r="J59" s="111">
        <f t="shared" si="55"/>
      </c>
      <c r="K59" s="185">
        <f t="shared" si="56"/>
      </c>
      <c r="L59" s="95">
        <f t="shared" si="57"/>
      </c>
      <c r="M59" s="96">
        <f t="shared" si="58"/>
      </c>
      <c r="N59" s="97">
        <f t="shared" si="59"/>
      </c>
      <c r="O59" s="95">
        <f t="shared" si="60"/>
      </c>
      <c r="P59" s="96">
        <f t="shared" si="61"/>
      </c>
      <c r="Q59" s="97">
        <f t="shared" si="62"/>
      </c>
      <c r="R59" s="68">
        <f t="shared" si="71"/>
      </c>
      <c r="S59" s="87">
        <f t="shared" si="72"/>
      </c>
      <c r="T59" s="104">
        <f t="shared" si="21"/>
      </c>
      <c r="U59" s="105">
        <f t="shared" si="22"/>
      </c>
      <c r="V59" s="105">
        <f t="shared" si="23"/>
      </c>
      <c r="W59" s="105">
        <f t="shared" si="24"/>
      </c>
      <c r="X59" s="106">
        <f t="shared" si="25"/>
      </c>
      <c r="Y59" s="162">
        <f t="shared" si="63"/>
      </c>
      <c r="Z59" s="210">
        <f t="shared" si="73"/>
      </c>
      <c r="AA59" s="211">
        <f t="shared" si="74"/>
      </c>
      <c r="AB59" s="191">
        <f t="shared" si="75"/>
      </c>
      <c r="AC59" s="104">
        <f t="shared" si="64"/>
      </c>
      <c r="AD59" s="105">
        <f t="shared" si="65"/>
      </c>
      <c r="AE59" s="105">
        <f t="shared" si="66"/>
      </c>
      <c r="AF59" s="105">
        <f t="shared" si="67"/>
      </c>
      <c r="AG59" s="106">
        <f t="shared" si="68"/>
      </c>
      <c r="AH59" s="162">
        <f t="shared" si="69"/>
      </c>
      <c r="AI59" s="5"/>
      <c r="AJ59" s="5"/>
      <c r="AK59" s="5"/>
    </row>
    <row r="60" spans="2:37" ht="13.5" customHeight="1">
      <c r="B60" s="247"/>
      <c r="C60" s="138"/>
      <c r="D60" s="183">
        <f>IF(COUNTA(E60:E61)&lt;&gt;0,"※未選択","")</f>
      </c>
      <c r="E60" s="88"/>
      <c r="F60" s="88">
        <f t="shared" si="53"/>
      </c>
      <c r="G60" s="88">
        <f t="shared" si="70"/>
      </c>
      <c r="H60" s="180">
        <f t="shared" si="16"/>
      </c>
      <c r="I60" s="91">
        <f t="shared" si="54"/>
      </c>
      <c r="J60" s="112">
        <f t="shared" si="55"/>
      </c>
      <c r="K60" s="186">
        <f t="shared" si="56"/>
      </c>
      <c r="L60" s="98">
        <f t="shared" si="57"/>
      </c>
      <c r="M60" s="99">
        <f t="shared" si="58"/>
      </c>
      <c r="N60" s="100">
        <f t="shared" si="59"/>
      </c>
      <c r="O60" s="98">
        <f t="shared" si="60"/>
      </c>
      <c r="P60" s="99">
        <f t="shared" si="61"/>
      </c>
      <c r="Q60" s="100">
        <f t="shared" si="62"/>
      </c>
      <c r="R60" s="74">
        <f t="shared" si="71"/>
      </c>
      <c r="S60" s="88">
        <f t="shared" si="72"/>
      </c>
      <c r="T60" s="107">
        <f t="shared" si="21"/>
      </c>
      <c r="U60" s="108">
        <f t="shared" si="22"/>
      </c>
      <c r="V60" s="108">
        <f t="shared" si="23"/>
      </c>
      <c r="W60" s="108">
        <f t="shared" si="24"/>
      </c>
      <c r="X60" s="109">
        <f t="shared" si="25"/>
      </c>
      <c r="Y60" s="163">
        <f t="shared" si="63"/>
      </c>
      <c r="Z60" s="212">
        <f t="shared" si="73"/>
      </c>
      <c r="AA60" s="213">
        <f t="shared" si="74"/>
      </c>
      <c r="AB60" s="192">
        <f t="shared" si="75"/>
      </c>
      <c r="AC60" s="107">
        <f t="shared" si="64"/>
      </c>
      <c r="AD60" s="108">
        <f t="shared" si="65"/>
      </c>
      <c r="AE60" s="108">
        <f t="shared" si="66"/>
      </c>
      <c r="AF60" s="108">
        <f t="shared" si="67"/>
      </c>
      <c r="AG60" s="109">
        <f t="shared" si="68"/>
      </c>
      <c r="AH60" s="163">
        <f t="shared" si="69"/>
      </c>
      <c r="AI60" s="5"/>
      <c r="AJ60" s="5"/>
      <c r="AK60" s="5"/>
    </row>
    <row r="61" spans="2:34" ht="13.5" customHeight="1">
      <c r="B61" s="135"/>
      <c r="C61" s="34"/>
      <c r="D61" s="130"/>
      <c r="E61" s="34"/>
      <c r="F61" s="34"/>
      <c r="G61" s="34"/>
      <c r="H61" s="34"/>
      <c r="I61" s="34"/>
      <c r="J61" s="113"/>
      <c r="K61" s="164"/>
      <c r="L61" s="34"/>
      <c r="M61" s="34"/>
      <c r="N61" s="34"/>
      <c r="O61" s="34"/>
      <c r="P61" s="34"/>
      <c r="Q61" s="34"/>
      <c r="R61" s="34"/>
      <c r="S61" s="34"/>
      <c r="T61" s="113"/>
      <c r="U61" s="113"/>
      <c r="V61" s="113"/>
      <c r="W61" s="113"/>
      <c r="X61" s="113"/>
      <c r="Y61" s="34"/>
      <c r="Z61" s="193"/>
      <c r="AA61" s="193"/>
      <c r="AB61" s="193"/>
      <c r="AC61" s="113"/>
      <c r="AD61" s="113"/>
      <c r="AE61" s="113"/>
      <c r="AF61" s="113"/>
      <c r="AG61" s="113"/>
      <c r="AH61" s="34"/>
    </row>
    <row r="62" spans="2:37" ht="13.5" customHeight="1">
      <c r="B62" s="247"/>
      <c r="C62" s="136"/>
      <c r="D62" s="181">
        <f>IF(COUNTA(E62:E71)&lt;&gt;0,"※未選択","")</f>
      </c>
      <c r="E62" s="86"/>
      <c r="F62" s="86">
        <f aca="true" t="shared" si="76" ref="F62:F71">IF(E62&lt;&gt;"","※未選択","")</f>
      </c>
      <c r="G62" s="86">
        <f>IF(E62&lt;&gt;"","※未選択","")</f>
      </c>
      <c r="H62" s="178">
        <f t="shared" si="16"/>
      </c>
      <c r="I62" s="89">
        <f aca="true" t="shared" si="77" ref="I62:I71">IF(E62&lt;&gt;"","※未選択","")</f>
      </c>
      <c r="J62" s="110">
        <f aca="true" t="shared" si="78" ref="J62:J71">IF(E62&lt;&gt;"","※未入力","")</f>
      </c>
      <c r="K62" s="184">
        <f aca="true" t="shared" si="79" ref="K62:K71">IF(E62&lt;&gt;"","※未入力","")</f>
      </c>
      <c r="L62" s="92">
        <f aca="true" t="shared" si="80" ref="L62:L71">IF(E62&lt;&gt;"","※未選択","")</f>
      </c>
      <c r="M62" s="93">
        <f aca="true" t="shared" si="81" ref="M62:M71">IF(E62&lt;&gt;"","※未選択","")</f>
      </c>
      <c r="N62" s="94">
        <f aca="true" t="shared" si="82" ref="N62:N71">IF(E62&lt;&gt;"","※未選択","")</f>
      </c>
      <c r="O62" s="92">
        <f aca="true" t="shared" si="83" ref="O62:O71">IF(E62&lt;&gt;"","※未選択","")</f>
      </c>
      <c r="P62" s="93">
        <f aca="true" t="shared" si="84" ref="P62:P71">IF(E62&lt;&gt;"","※未選択","")</f>
      </c>
      <c r="Q62" s="94">
        <f aca="true" t="shared" si="85" ref="Q62:Q71">IF(E62&lt;&gt;"","※未選択","")</f>
      </c>
      <c r="R62" s="62">
        <f>IF(OR(L62="",M62="",N62="",O62="",P62="",Q62="",L62="※未選択",M62="※未選択",N62="※未選択",O62="※未選択",P62="※未選択",Q62="※未選択"),"",DATE(O62,P62,Q62)-DATE(L62,M62,N62))</f>
      </c>
      <c r="S62" s="86">
        <f>IF(Q62&lt;&gt;"","※未選択","")</f>
      </c>
      <c r="T62" s="101">
        <f t="shared" si="21"/>
      </c>
      <c r="U62" s="102">
        <f t="shared" si="22"/>
      </c>
      <c r="V62" s="102">
        <f t="shared" si="23"/>
      </c>
      <c r="W62" s="102">
        <f t="shared" si="24"/>
      </c>
      <c r="X62" s="103">
        <f t="shared" si="25"/>
      </c>
      <c r="Y62" s="161">
        <f aca="true" t="shared" si="86" ref="Y62:Y71">IF(SUM(T62:X62)=0,"",ROUND(AVERAGE(T62:X62),1))</f>
      </c>
      <c r="Z62" s="208">
        <f>IF(SUM(T62:X62)=0,"",IF(Y62&gt;=J62,"○","×"))</f>
      </c>
      <c r="AA62" s="209">
        <f>IF(SUM(T62:X62)=0,"",IF(MIN(T62:X62)&gt;=0.85*J62,"○","×"))</f>
      </c>
      <c r="AB62" s="190">
        <f>IF(S62=1,IF(SUM(T62:X62)=0,"",IF(COUNTIF(Z62:AA62,"○")=2,"合格","3測線測定")),IF(SUM(T62:X62)=0,"",IF(COUNTIF(Z62:AA62,"○")=2,"合格",IF(D62="初回","再計測","不合格"))))</f>
      </c>
      <c r="AC62" s="101">
        <f aca="true" t="shared" si="87" ref="AC62:AC71">IF(E62&lt;&gt;"","※未入力","")</f>
      </c>
      <c r="AD62" s="102">
        <f aca="true" t="shared" si="88" ref="AD62:AD71">IF(E62&lt;&gt;"","※未入力","")</f>
      </c>
      <c r="AE62" s="102">
        <f aca="true" t="shared" si="89" ref="AE62:AE71">IF(E62&lt;&gt;"","※未入力","")</f>
      </c>
      <c r="AF62" s="102">
        <f aca="true" t="shared" si="90" ref="AF62:AF71">IF(E62&lt;&gt;"","※未入力","")</f>
      </c>
      <c r="AG62" s="103">
        <f aca="true" t="shared" si="91" ref="AG62:AG71">IF(E62&lt;&gt;"","※未入力","")</f>
      </c>
      <c r="AH62" s="161">
        <f aca="true" t="shared" si="92" ref="AH62:AH71">IF(SUM(AC62:AG62)=0,"",ROUND(AVERAGE(AC62:AG62),1))</f>
      </c>
      <c r="AI62" s="5"/>
      <c r="AJ62" s="5"/>
      <c r="AK62" s="5"/>
    </row>
    <row r="63" spans="2:37" ht="13.5" customHeight="1">
      <c r="B63" s="247"/>
      <c r="C63" s="137"/>
      <c r="D63" s="182">
        <f>IF(COUNTA(E63:E72)&lt;&gt;0,"※未選択","")</f>
      </c>
      <c r="E63" s="87"/>
      <c r="F63" s="87">
        <f t="shared" si="76"/>
      </c>
      <c r="G63" s="87">
        <f aca="true" t="shared" si="93" ref="G63:G71">IF(E63&lt;&gt;"","※未選択","")</f>
      </c>
      <c r="H63" s="179">
        <f t="shared" si="16"/>
      </c>
      <c r="I63" s="90">
        <f t="shared" si="77"/>
      </c>
      <c r="J63" s="111">
        <f t="shared" si="78"/>
      </c>
      <c r="K63" s="185">
        <f t="shared" si="79"/>
      </c>
      <c r="L63" s="95">
        <f t="shared" si="80"/>
      </c>
      <c r="M63" s="96">
        <f t="shared" si="81"/>
      </c>
      <c r="N63" s="97">
        <f t="shared" si="82"/>
      </c>
      <c r="O63" s="95">
        <f t="shared" si="83"/>
      </c>
      <c r="P63" s="96">
        <f t="shared" si="84"/>
      </c>
      <c r="Q63" s="97">
        <f t="shared" si="85"/>
      </c>
      <c r="R63" s="68">
        <f aca="true" t="shared" si="94" ref="R63:R71">IF(OR(L63="",M63="",N63="",O63="",P63="",Q63="",L63="※未選択",M63="※未選択",N63="※未選択",O63="※未選択",P63="※未選択",Q63="※未選択"),"",DATE(O63,P63,Q63)-DATE(L63,M63,N63))</f>
      </c>
      <c r="S63" s="87">
        <f aca="true" t="shared" si="95" ref="S63:S71">IF(Q63&lt;&gt;"","※未選択","")</f>
      </c>
      <c r="T63" s="104">
        <f t="shared" si="21"/>
      </c>
      <c r="U63" s="105">
        <f t="shared" si="22"/>
      </c>
      <c r="V63" s="105">
        <f t="shared" si="23"/>
      </c>
      <c r="W63" s="105">
        <f t="shared" si="24"/>
      </c>
      <c r="X63" s="106">
        <f t="shared" si="25"/>
      </c>
      <c r="Y63" s="162">
        <f t="shared" si="86"/>
      </c>
      <c r="Z63" s="210">
        <f aca="true" t="shared" si="96" ref="Z63:Z71">IF(SUM(T63:X63)=0,"",IF(Y63&gt;=J63,"○","×"))</f>
      </c>
      <c r="AA63" s="211">
        <f aca="true" t="shared" si="97" ref="AA63:AA71">IF(SUM(T63:X63)=0,"",IF(MIN(T63:X63)&gt;=0.85*J63,"○","×"))</f>
      </c>
      <c r="AB63" s="191">
        <f aca="true" t="shared" si="98" ref="AB63:AB71">IF(S63=1,IF(SUM(T63:X63)=0,"",IF(COUNTIF(Z63:AA63,"○")=2,"合格","3測線測定")),IF(SUM(T63:X63)=0,"",IF(COUNTIF(Z63:AA63,"○")=2,"合格",IF(D63="初回","再計測","不合格"))))</f>
      </c>
      <c r="AC63" s="104">
        <f t="shared" si="87"/>
      </c>
      <c r="AD63" s="105">
        <f t="shared" si="88"/>
      </c>
      <c r="AE63" s="105">
        <f t="shared" si="89"/>
      </c>
      <c r="AF63" s="105">
        <f t="shared" si="90"/>
      </c>
      <c r="AG63" s="106">
        <f t="shared" si="91"/>
      </c>
      <c r="AH63" s="162">
        <f t="shared" si="92"/>
      </c>
      <c r="AI63" s="5"/>
      <c r="AJ63" s="5"/>
      <c r="AK63" s="5"/>
    </row>
    <row r="64" spans="2:37" ht="13.5" customHeight="1">
      <c r="B64" s="247"/>
      <c r="C64" s="137"/>
      <c r="D64" s="182">
        <f>IF(COUNTA(E64:E72)&lt;&gt;0,"※未選択","")</f>
      </c>
      <c r="E64" s="87"/>
      <c r="F64" s="87">
        <f t="shared" si="76"/>
      </c>
      <c r="G64" s="87">
        <f t="shared" si="93"/>
      </c>
      <c r="H64" s="179">
        <f t="shared" si="16"/>
      </c>
      <c r="I64" s="90">
        <f t="shared" si="77"/>
      </c>
      <c r="J64" s="111">
        <f t="shared" si="78"/>
      </c>
      <c r="K64" s="185">
        <f t="shared" si="79"/>
      </c>
      <c r="L64" s="95">
        <f t="shared" si="80"/>
      </c>
      <c r="M64" s="96">
        <f t="shared" si="81"/>
      </c>
      <c r="N64" s="97">
        <f t="shared" si="82"/>
      </c>
      <c r="O64" s="95">
        <f t="shared" si="83"/>
      </c>
      <c r="P64" s="96">
        <f t="shared" si="84"/>
      </c>
      <c r="Q64" s="97">
        <f t="shared" si="85"/>
      </c>
      <c r="R64" s="68">
        <f t="shared" si="94"/>
      </c>
      <c r="S64" s="87">
        <f t="shared" si="95"/>
      </c>
      <c r="T64" s="104">
        <f t="shared" si="21"/>
      </c>
      <c r="U64" s="105">
        <f t="shared" si="22"/>
      </c>
      <c r="V64" s="105">
        <f t="shared" si="23"/>
      </c>
      <c r="W64" s="105">
        <f t="shared" si="24"/>
      </c>
      <c r="X64" s="106">
        <f t="shared" si="25"/>
      </c>
      <c r="Y64" s="162">
        <f t="shared" si="86"/>
      </c>
      <c r="Z64" s="210">
        <f t="shared" si="96"/>
      </c>
      <c r="AA64" s="211">
        <f t="shared" si="97"/>
      </c>
      <c r="AB64" s="191">
        <f t="shared" si="98"/>
      </c>
      <c r="AC64" s="104">
        <f t="shared" si="87"/>
      </c>
      <c r="AD64" s="105">
        <f t="shared" si="88"/>
      </c>
      <c r="AE64" s="105">
        <f t="shared" si="89"/>
      </c>
      <c r="AF64" s="105">
        <f t="shared" si="90"/>
      </c>
      <c r="AG64" s="106">
        <f t="shared" si="91"/>
      </c>
      <c r="AH64" s="162">
        <f t="shared" si="92"/>
      </c>
      <c r="AI64" s="5"/>
      <c r="AJ64" s="5"/>
      <c r="AK64" s="5"/>
    </row>
    <row r="65" spans="2:37" ht="13.5" customHeight="1">
      <c r="B65" s="247"/>
      <c r="C65" s="137"/>
      <c r="D65" s="182">
        <f>IF(COUNTA(E65:E72)&lt;&gt;0,"※未選択","")</f>
      </c>
      <c r="E65" s="87"/>
      <c r="F65" s="87">
        <f t="shared" si="76"/>
      </c>
      <c r="G65" s="87">
        <f t="shared" si="93"/>
      </c>
      <c r="H65" s="179">
        <f t="shared" si="16"/>
      </c>
      <c r="I65" s="90">
        <f t="shared" si="77"/>
      </c>
      <c r="J65" s="111">
        <f t="shared" si="78"/>
      </c>
      <c r="K65" s="185">
        <f t="shared" si="79"/>
      </c>
      <c r="L65" s="95">
        <f t="shared" si="80"/>
      </c>
      <c r="M65" s="96">
        <f t="shared" si="81"/>
      </c>
      <c r="N65" s="97">
        <f t="shared" si="82"/>
      </c>
      <c r="O65" s="95">
        <f t="shared" si="83"/>
      </c>
      <c r="P65" s="96">
        <f t="shared" si="84"/>
      </c>
      <c r="Q65" s="97">
        <f t="shared" si="85"/>
      </c>
      <c r="R65" s="68">
        <f t="shared" si="94"/>
      </c>
      <c r="S65" s="87">
        <f t="shared" si="95"/>
      </c>
      <c r="T65" s="104">
        <f t="shared" si="21"/>
      </c>
      <c r="U65" s="105">
        <f t="shared" si="22"/>
      </c>
      <c r="V65" s="105">
        <f t="shared" si="23"/>
      </c>
      <c r="W65" s="105">
        <f t="shared" si="24"/>
      </c>
      <c r="X65" s="106">
        <f t="shared" si="25"/>
      </c>
      <c r="Y65" s="162">
        <f t="shared" si="86"/>
      </c>
      <c r="Z65" s="210">
        <f t="shared" si="96"/>
      </c>
      <c r="AA65" s="211">
        <f t="shared" si="97"/>
      </c>
      <c r="AB65" s="191">
        <f t="shared" si="98"/>
      </c>
      <c r="AC65" s="104">
        <f t="shared" si="87"/>
      </c>
      <c r="AD65" s="105">
        <f t="shared" si="88"/>
      </c>
      <c r="AE65" s="105">
        <f t="shared" si="89"/>
      </c>
      <c r="AF65" s="105">
        <f t="shared" si="90"/>
      </c>
      <c r="AG65" s="106">
        <f t="shared" si="91"/>
      </c>
      <c r="AH65" s="162">
        <f t="shared" si="92"/>
      </c>
      <c r="AI65" s="5"/>
      <c r="AJ65" s="5"/>
      <c r="AK65" s="5"/>
    </row>
    <row r="66" spans="2:37" ht="13.5" customHeight="1">
      <c r="B66" s="247"/>
      <c r="C66" s="137"/>
      <c r="D66" s="182">
        <f>IF(COUNTA(E66:E72)&lt;&gt;0,"※未選択","")</f>
      </c>
      <c r="E66" s="87"/>
      <c r="F66" s="87">
        <f t="shared" si="76"/>
      </c>
      <c r="G66" s="87">
        <f t="shared" si="93"/>
      </c>
      <c r="H66" s="179">
        <f t="shared" si="16"/>
      </c>
      <c r="I66" s="90">
        <f t="shared" si="77"/>
      </c>
      <c r="J66" s="111">
        <f t="shared" si="78"/>
      </c>
      <c r="K66" s="185">
        <f t="shared" si="79"/>
      </c>
      <c r="L66" s="95">
        <f t="shared" si="80"/>
      </c>
      <c r="M66" s="96">
        <f t="shared" si="81"/>
      </c>
      <c r="N66" s="97">
        <f t="shared" si="82"/>
      </c>
      <c r="O66" s="95">
        <f t="shared" si="83"/>
      </c>
      <c r="P66" s="96">
        <f t="shared" si="84"/>
      </c>
      <c r="Q66" s="97">
        <f t="shared" si="85"/>
      </c>
      <c r="R66" s="68">
        <f t="shared" si="94"/>
      </c>
      <c r="S66" s="87">
        <f t="shared" si="95"/>
      </c>
      <c r="T66" s="104">
        <f t="shared" si="21"/>
      </c>
      <c r="U66" s="105">
        <f t="shared" si="22"/>
      </c>
      <c r="V66" s="105">
        <f t="shared" si="23"/>
      </c>
      <c r="W66" s="105">
        <f t="shared" si="24"/>
      </c>
      <c r="X66" s="106">
        <f t="shared" si="25"/>
      </c>
      <c r="Y66" s="162">
        <f t="shared" si="86"/>
      </c>
      <c r="Z66" s="210">
        <f t="shared" si="96"/>
      </c>
      <c r="AA66" s="211">
        <f t="shared" si="97"/>
      </c>
      <c r="AB66" s="191">
        <f t="shared" si="98"/>
      </c>
      <c r="AC66" s="104">
        <f t="shared" si="87"/>
      </c>
      <c r="AD66" s="105">
        <f t="shared" si="88"/>
      </c>
      <c r="AE66" s="105">
        <f t="shared" si="89"/>
      </c>
      <c r="AF66" s="105">
        <f t="shared" si="90"/>
      </c>
      <c r="AG66" s="106">
        <f t="shared" si="91"/>
      </c>
      <c r="AH66" s="162">
        <f t="shared" si="92"/>
      </c>
      <c r="AI66" s="5"/>
      <c r="AJ66" s="5"/>
      <c r="AK66" s="5"/>
    </row>
    <row r="67" spans="2:37" ht="13.5" customHeight="1">
      <c r="B67" s="247"/>
      <c r="C67" s="137"/>
      <c r="D67" s="182">
        <f>IF(COUNTA(E67:E72)&lt;&gt;0,"※未選択","")</f>
      </c>
      <c r="E67" s="87"/>
      <c r="F67" s="87">
        <f t="shared" si="76"/>
      </c>
      <c r="G67" s="87">
        <f t="shared" si="93"/>
      </c>
      <c r="H67" s="179">
        <f t="shared" si="16"/>
      </c>
      <c r="I67" s="90">
        <f t="shared" si="77"/>
      </c>
      <c r="J67" s="111">
        <f t="shared" si="78"/>
      </c>
      <c r="K67" s="185">
        <f t="shared" si="79"/>
      </c>
      <c r="L67" s="95">
        <f t="shared" si="80"/>
      </c>
      <c r="M67" s="96">
        <f t="shared" si="81"/>
      </c>
      <c r="N67" s="97">
        <f t="shared" si="82"/>
      </c>
      <c r="O67" s="95">
        <f t="shared" si="83"/>
      </c>
      <c r="P67" s="96">
        <f t="shared" si="84"/>
      </c>
      <c r="Q67" s="97">
        <f t="shared" si="85"/>
      </c>
      <c r="R67" s="68">
        <f t="shared" si="94"/>
      </c>
      <c r="S67" s="87">
        <f t="shared" si="95"/>
      </c>
      <c r="T67" s="104">
        <f t="shared" si="21"/>
      </c>
      <c r="U67" s="105">
        <f t="shared" si="22"/>
      </c>
      <c r="V67" s="105">
        <f t="shared" si="23"/>
      </c>
      <c r="W67" s="105">
        <f t="shared" si="24"/>
      </c>
      <c r="X67" s="106">
        <f t="shared" si="25"/>
      </c>
      <c r="Y67" s="162">
        <f t="shared" si="86"/>
      </c>
      <c r="Z67" s="210">
        <f t="shared" si="96"/>
      </c>
      <c r="AA67" s="211">
        <f t="shared" si="97"/>
      </c>
      <c r="AB67" s="191">
        <f t="shared" si="98"/>
      </c>
      <c r="AC67" s="104">
        <f t="shared" si="87"/>
      </c>
      <c r="AD67" s="105">
        <f t="shared" si="88"/>
      </c>
      <c r="AE67" s="105">
        <f t="shared" si="89"/>
      </c>
      <c r="AF67" s="105">
        <f t="shared" si="90"/>
      </c>
      <c r="AG67" s="106">
        <f t="shared" si="91"/>
      </c>
      <c r="AH67" s="162">
        <f t="shared" si="92"/>
      </c>
      <c r="AI67" s="5"/>
      <c r="AJ67" s="5"/>
      <c r="AK67" s="5"/>
    </row>
    <row r="68" spans="2:37" ht="13.5" customHeight="1">
      <c r="B68" s="247"/>
      <c r="C68" s="137"/>
      <c r="D68" s="182">
        <f>IF(COUNTA(E68:E72)&lt;&gt;0,"※未選択","")</f>
      </c>
      <c r="E68" s="87"/>
      <c r="F68" s="87">
        <f t="shared" si="76"/>
      </c>
      <c r="G68" s="87">
        <f t="shared" si="93"/>
      </c>
      <c r="H68" s="179">
        <f t="shared" si="16"/>
      </c>
      <c r="I68" s="90">
        <f t="shared" si="77"/>
      </c>
      <c r="J68" s="111">
        <f t="shared" si="78"/>
      </c>
      <c r="K68" s="185">
        <f t="shared" si="79"/>
      </c>
      <c r="L68" s="95">
        <f t="shared" si="80"/>
      </c>
      <c r="M68" s="96">
        <f t="shared" si="81"/>
      </c>
      <c r="N68" s="97">
        <f t="shared" si="82"/>
      </c>
      <c r="O68" s="95">
        <f t="shared" si="83"/>
      </c>
      <c r="P68" s="96">
        <f t="shared" si="84"/>
      </c>
      <c r="Q68" s="97">
        <f t="shared" si="85"/>
      </c>
      <c r="R68" s="68">
        <f t="shared" si="94"/>
      </c>
      <c r="S68" s="87">
        <f t="shared" si="95"/>
      </c>
      <c r="T68" s="104">
        <f t="shared" si="21"/>
      </c>
      <c r="U68" s="105">
        <f t="shared" si="22"/>
      </c>
      <c r="V68" s="105">
        <f t="shared" si="23"/>
      </c>
      <c r="W68" s="105">
        <f t="shared" si="24"/>
      </c>
      <c r="X68" s="106">
        <f t="shared" si="25"/>
      </c>
      <c r="Y68" s="162">
        <f t="shared" si="86"/>
      </c>
      <c r="Z68" s="210">
        <f t="shared" si="96"/>
      </c>
      <c r="AA68" s="211">
        <f t="shared" si="97"/>
      </c>
      <c r="AB68" s="191">
        <f t="shared" si="98"/>
      </c>
      <c r="AC68" s="104">
        <f t="shared" si="87"/>
      </c>
      <c r="AD68" s="105">
        <f t="shared" si="88"/>
      </c>
      <c r="AE68" s="105">
        <f t="shared" si="89"/>
      </c>
      <c r="AF68" s="105">
        <f t="shared" si="90"/>
      </c>
      <c r="AG68" s="106">
        <f t="shared" si="91"/>
      </c>
      <c r="AH68" s="162">
        <f t="shared" si="92"/>
      </c>
      <c r="AI68" s="5"/>
      <c r="AJ68" s="5"/>
      <c r="AK68" s="5"/>
    </row>
    <row r="69" spans="2:37" ht="13.5" customHeight="1">
      <c r="B69" s="247"/>
      <c r="C69" s="137"/>
      <c r="D69" s="182">
        <f>IF(COUNTA(E69:E72)&lt;&gt;0,"※未選択","")</f>
      </c>
      <c r="E69" s="87"/>
      <c r="F69" s="87">
        <f t="shared" si="76"/>
      </c>
      <c r="G69" s="87">
        <f t="shared" si="93"/>
      </c>
      <c r="H69" s="179">
        <f t="shared" si="16"/>
      </c>
      <c r="I69" s="90">
        <f t="shared" si="77"/>
      </c>
      <c r="J69" s="111">
        <f t="shared" si="78"/>
      </c>
      <c r="K69" s="185">
        <f t="shared" si="79"/>
      </c>
      <c r="L69" s="95">
        <f t="shared" si="80"/>
      </c>
      <c r="M69" s="96">
        <f t="shared" si="81"/>
      </c>
      <c r="N69" s="97">
        <f t="shared" si="82"/>
      </c>
      <c r="O69" s="95">
        <f t="shared" si="83"/>
      </c>
      <c r="P69" s="96">
        <f t="shared" si="84"/>
      </c>
      <c r="Q69" s="97">
        <f t="shared" si="85"/>
      </c>
      <c r="R69" s="68">
        <f t="shared" si="94"/>
      </c>
      <c r="S69" s="87">
        <f t="shared" si="95"/>
      </c>
      <c r="T69" s="104">
        <f t="shared" si="21"/>
      </c>
      <c r="U69" s="105">
        <f t="shared" si="22"/>
      </c>
      <c r="V69" s="105">
        <f t="shared" si="23"/>
      </c>
      <c r="W69" s="105">
        <f t="shared" si="24"/>
      </c>
      <c r="X69" s="106">
        <f t="shared" si="25"/>
      </c>
      <c r="Y69" s="162">
        <f t="shared" si="86"/>
      </c>
      <c r="Z69" s="210">
        <f t="shared" si="96"/>
      </c>
      <c r="AA69" s="211">
        <f t="shared" si="97"/>
      </c>
      <c r="AB69" s="191">
        <f t="shared" si="98"/>
      </c>
      <c r="AC69" s="104">
        <f t="shared" si="87"/>
      </c>
      <c r="AD69" s="105">
        <f t="shared" si="88"/>
      </c>
      <c r="AE69" s="105">
        <f t="shared" si="89"/>
      </c>
      <c r="AF69" s="105">
        <f t="shared" si="90"/>
      </c>
      <c r="AG69" s="106">
        <f t="shared" si="91"/>
      </c>
      <c r="AH69" s="162">
        <f t="shared" si="92"/>
      </c>
      <c r="AI69" s="5"/>
      <c r="AJ69" s="5"/>
      <c r="AK69" s="5"/>
    </row>
    <row r="70" spans="2:37" ht="13.5" customHeight="1">
      <c r="B70" s="247"/>
      <c r="C70" s="137"/>
      <c r="D70" s="182">
        <f>IF(COUNTA(E70:E72)&lt;&gt;0,"※未選択","")</f>
      </c>
      <c r="E70" s="87"/>
      <c r="F70" s="87">
        <f t="shared" si="76"/>
      </c>
      <c r="G70" s="87">
        <f t="shared" si="93"/>
      </c>
      <c r="H70" s="179">
        <f t="shared" si="16"/>
      </c>
      <c r="I70" s="90">
        <f t="shared" si="77"/>
      </c>
      <c r="J70" s="111">
        <f t="shared" si="78"/>
      </c>
      <c r="K70" s="185">
        <f t="shared" si="79"/>
      </c>
      <c r="L70" s="95">
        <f t="shared" si="80"/>
      </c>
      <c r="M70" s="96">
        <f t="shared" si="81"/>
      </c>
      <c r="N70" s="97">
        <f t="shared" si="82"/>
      </c>
      <c r="O70" s="95">
        <f t="shared" si="83"/>
      </c>
      <c r="P70" s="96">
        <f t="shared" si="84"/>
      </c>
      <c r="Q70" s="97">
        <f t="shared" si="85"/>
      </c>
      <c r="R70" s="68">
        <f t="shared" si="94"/>
      </c>
      <c r="S70" s="87">
        <f t="shared" si="95"/>
      </c>
      <c r="T70" s="104">
        <f t="shared" si="21"/>
      </c>
      <c r="U70" s="105">
        <f t="shared" si="22"/>
      </c>
      <c r="V70" s="105">
        <f t="shared" si="23"/>
      </c>
      <c r="W70" s="105">
        <f t="shared" si="24"/>
      </c>
      <c r="X70" s="106">
        <f t="shared" si="25"/>
      </c>
      <c r="Y70" s="162">
        <f t="shared" si="86"/>
      </c>
      <c r="Z70" s="210">
        <f t="shared" si="96"/>
      </c>
      <c r="AA70" s="211">
        <f t="shared" si="97"/>
      </c>
      <c r="AB70" s="191">
        <f t="shared" si="98"/>
      </c>
      <c r="AC70" s="104">
        <f t="shared" si="87"/>
      </c>
      <c r="AD70" s="105">
        <f t="shared" si="88"/>
      </c>
      <c r="AE70" s="105">
        <f t="shared" si="89"/>
      </c>
      <c r="AF70" s="105">
        <f t="shared" si="90"/>
      </c>
      <c r="AG70" s="106">
        <f t="shared" si="91"/>
      </c>
      <c r="AH70" s="162">
        <f t="shared" si="92"/>
      </c>
      <c r="AI70" s="5"/>
      <c r="AJ70" s="5"/>
      <c r="AK70" s="5"/>
    </row>
    <row r="71" spans="2:37" ht="13.5" customHeight="1">
      <c r="B71" s="247"/>
      <c r="C71" s="138"/>
      <c r="D71" s="183">
        <f>IF(COUNTA(E71:E72)&lt;&gt;0,"※未選択","")</f>
      </c>
      <c r="E71" s="88"/>
      <c r="F71" s="88">
        <f t="shared" si="76"/>
      </c>
      <c r="G71" s="88">
        <f t="shared" si="93"/>
      </c>
      <c r="H71" s="180">
        <f t="shared" si="16"/>
      </c>
      <c r="I71" s="91">
        <f t="shared" si="77"/>
      </c>
      <c r="J71" s="112">
        <f t="shared" si="78"/>
      </c>
      <c r="K71" s="186">
        <f t="shared" si="79"/>
      </c>
      <c r="L71" s="98">
        <f t="shared" si="80"/>
      </c>
      <c r="M71" s="99">
        <f t="shared" si="81"/>
      </c>
      <c r="N71" s="100">
        <f t="shared" si="82"/>
      </c>
      <c r="O71" s="98">
        <f t="shared" si="83"/>
      </c>
      <c r="P71" s="99">
        <f t="shared" si="84"/>
      </c>
      <c r="Q71" s="100">
        <f t="shared" si="85"/>
      </c>
      <c r="R71" s="74">
        <f t="shared" si="94"/>
      </c>
      <c r="S71" s="88">
        <f t="shared" si="95"/>
      </c>
      <c r="T71" s="107">
        <f t="shared" si="21"/>
      </c>
      <c r="U71" s="108">
        <f t="shared" si="22"/>
      </c>
      <c r="V71" s="108">
        <f t="shared" si="23"/>
      </c>
      <c r="W71" s="108">
        <f t="shared" si="24"/>
      </c>
      <c r="X71" s="109">
        <f t="shared" si="25"/>
      </c>
      <c r="Y71" s="163">
        <f t="shared" si="86"/>
      </c>
      <c r="Z71" s="212">
        <f t="shared" si="96"/>
      </c>
      <c r="AA71" s="213">
        <f t="shared" si="97"/>
      </c>
      <c r="AB71" s="192">
        <f t="shared" si="98"/>
      </c>
      <c r="AC71" s="107">
        <f t="shared" si="87"/>
      </c>
      <c r="AD71" s="108">
        <f t="shared" si="88"/>
      </c>
      <c r="AE71" s="108">
        <f t="shared" si="89"/>
      </c>
      <c r="AF71" s="108">
        <f t="shared" si="90"/>
      </c>
      <c r="AG71" s="109">
        <f t="shared" si="91"/>
      </c>
      <c r="AH71" s="163">
        <f t="shared" si="92"/>
      </c>
      <c r="AI71" s="5"/>
      <c r="AJ71" s="5"/>
      <c r="AK71" s="5"/>
    </row>
    <row r="72" spans="2:34" ht="13.5" customHeight="1">
      <c r="B72" s="135"/>
      <c r="C72" s="34"/>
      <c r="D72" s="130"/>
      <c r="E72" s="34"/>
      <c r="F72" s="34"/>
      <c r="G72" s="34"/>
      <c r="H72" s="34"/>
      <c r="I72" s="34"/>
      <c r="J72" s="113"/>
      <c r="K72" s="164"/>
      <c r="L72" s="34"/>
      <c r="M72" s="34"/>
      <c r="N72" s="34"/>
      <c r="O72" s="34"/>
      <c r="P72" s="34"/>
      <c r="Q72" s="34"/>
      <c r="R72" s="34"/>
      <c r="S72" s="34"/>
      <c r="T72" s="113"/>
      <c r="U72" s="113"/>
      <c r="V72" s="113"/>
      <c r="W72" s="113"/>
      <c r="X72" s="113"/>
      <c r="Y72" s="34"/>
      <c r="Z72" s="193"/>
      <c r="AA72" s="193"/>
      <c r="AB72" s="193"/>
      <c r="AC72" s="113"/>
      <c r="AD72" s="113"/>
      <c r="AE72" s="113"/>
      <c r="AF72" s="113"/>
      <c r="AG72" s="113"/>
      <c r="AH72" s="34"/>
    </row>
    <row r="73" spans="2:37" ht="13.5" customHeight="1">
      <c r="B73" s="247"/>
      <c r="C73" s="136"/>
      <c r="D73" s="181">
        <f>IF(COUNTA(E73:E82)&lt;&gt;0,"※未選択","")</f>
      </c>
      <c r="E73" s="86"/>
      <c r="F73" s="86">
        <f aca="true" t="shared" si="99" ref="F73:F82">IF(E73&lt;&gt;"","※未選択","")</f>
      </c>
      <c r="G73" s="86">
        <f>IF(E73&lt;&gt;"","※未選択","")</f>
      </c>
      <c r="H73" s="178">
        <f t="shared" si="16"/>
      </c>
      <c r="I73" s="89">
        <f aca="true" t="shared" si="100" ref="I73:I82">IF(E73&lt;&gt;"","※未選択","")</f>
      </c>
      <c r="J73" s="110">
        <f aca="true" t="shared" si="101" ref="J73:J82">IF(E73&lt;&gt;"","※未入力","")</f>
      </c>
      <c r="K73" s="184">
        <f aca="true" t="shared" si="102" ref="K73:K82">IF(E73&lt;&gt;"","※未入力","")</f>
      </c>
      <c r="L73" s="92">
        <f aca="true" t="shared" si="103" ref="L73:L82">IF(E73&lt;&gt;"","※未選択","")</f>
      </c>
      <c r="M73" s="93">
        <f aca="true" t="shared" si="104" ref="M73:M82">IF(E73&lt;&gt;"","※未選択","")</f>
      </c>
      <c r="N73" s="94">
        <f aca="true" t="shared" si="105" ref="N73:N82">IF(E73&lt;&gt;"","※未選択","")</f>
      </c>
      <c r="O73" s="92">
        <f aca="true" t="shared" si="106" ref="O73:O82">IF(E73&lt;&gt;"","※未選択","")</f>
      </c>
      <c r="P73" s="93">
        <f aca="true" t="shared" si="107" ref="P73:P82">IF(E73&lt;&gt;"","※未選択","")</f>
      </c>
      <c r="Q73" s="94">
        <f aca="true" t="shared" si="108" ref="Q73:Q82">IF(E73&lt;&gt;"","※未選択","")</f>
      </c>
      <c r="R73" s="62">
        <f>IF(OR(L73="",M73="",N73="",O73="",P73="",Q73="",L73="※未選択",M73="※未選択",N73="※未選択",O73="※未選択",P73="※未選択",Q73="※未選択"),"",DATE(O73,P73,Q73)-DATE(L73,M73,N73))</f>
      </c>
      <c r="S73" s="86">
        <f>IF(Q73&lt;&gt;"","※未選択","")</f>
      </c>
      <c r="T73" s="101">
        <f t="shared" si="21"/>
      </c>
      <c r="U73" s="102">
        <f t="shared" si="22"/>
      </c>
      <c r="V73" s="102">
        <f t="shared" si="23"/>
      </c>
      <c r="W73" s="102">
        <f t="shared" si="24"/>
      </c>
      <c r="X73" s="103">
        <f t="shared" si="25"/>
      </c>
      <c r="Y73" s="161">
        <f aca="true" t="shared" si="109" ref="Y73:Y82">IF(SUM(T73:X73)=0,"",ROUND(AVERAGE(T73:X73),1))</f>
      </c>
      <c r="Z73" s="208">
        <f>IF(SUM(T73:X73)=0,"",IF(Y73&gt;=J73,"○","×"))</f>
      </c>
      <c r="AA73" s="209">
        <f>IF(SUM(T73:X73)=0,"",IF(MIN(T73:X73)&gt;=0.85*J73,"○","×"))</f>
      </c>
      <c r="AB73" s="190">
        <f>IF(S73=1,IF(SUM(T73:X73)=0,"",IF(COUNTIF(Z73:AA73,"○")=2,"合格","3測線測定")),IF(SUM(T73:X73)=0,"",IF(COUNTIF(Z73:AA73,"○")=2,"合格",IF(D73="初回","再計測","不合格"))))</f>
      </c>
      <c r="AC73" s="101">
        <f aca="true" t="shared" si="110" ref="AC73:AC82">IF(E73&lt;&gt;"","※未入力","")</f>
      </c>
      <c r="AD73" s="102">
        <f aca="true" t="shared" si="111" ref="AD73:AD82">IF(E73&lt;&gt;"","※未入力","")</f>
      </c>
      <c r="AE73" s="102">
        <f aca="true" t="shared" si="112" ref="AE73:AE82">IF(E73&lt;&gt;"","※未入力","")</f>
      </c>
      <c r="AF73" s="102">
        <f aca="true" t="shared" si="113" ref="AF73:AF82">IF(E73&lt;&gt;"","※未入力","")</f>
      </c>
      <c r="AG73" s="103">
        <f aca="true" t="shared" si="114" ref="AG73:AG82">IF(E73&lt;&gt;"","※未入力","")</f>
      </c>
      <c r="AH73" s="161">
        <f aca="true" t="shared" si="115" ref="AH73:AH82">IF(SUM(AC73:AG73)=0,"",ROUND(AVERAGE(AC73:AG73),1))</f>
      </c>
      <c r="AI73" s="5"/>
      <c r="AJ73" s="5"/>
      <c r="AK73" s="5"/>
    </row>
    <row r="74" spans="2:37" ht="13.5" customHeight="1">
      <c r="B74" s="247"/>
      <c r="C74" s="137"/>
      <c r="D74" s="182">
        <f>IF(COUNTA(E74:E83)&lt;&gt;0,"※未選択","")</f>
      </c>
      <c r="E74" s="87"/>
      <c r="F74" s="87">
        <f t="shared" si="99"/>
      </c>
      <c r="G74" s="87">
        <f aca="true" t="shared" si="116" ref="G74:G82">IF(E74&lt;&gt;"","※未選択","")</f>
      </c>
      <c r="H74" s="179">
        <f t="shared" si="16"/>
      </c>
      <c r="I74" s="90">
        <f t="shared" si="100"/>
      </c>
      <c r="J74" s="111">
        <f t="shared" si="101"/>
      </c>
      <c r="K74" s="185">
        <f t="shared" si="102"/>
      </c>
      <c r="L74" s="95">
        <f t="shared" si="103"/>
      </c>
      <c r="M74" s="96">
        <f t="shared" si="104"/>
      </c>
      <c r="N74" s="97">
        <f t="shared" si="105"/>
      </c>
      <c r="O74" s="95">
        <f t="shared" si="106"/>
      </c>
      <c r="P74" s="96">
        <f t="shared" si="107"/>
      </c>
      <c r="Q74" s="97">
        <f t="shared" si="108"/>
      </c>
      <c r="R74" s="68">
        <f aca="true" t="shared" si="117" ref="R74:R82">IF(OR(L74="",M74="",N74="",O74="",P74="",Q74="",L74="※未選択",M74="※未選択",N74="※未選択",O74="※未選択",P74="※未選択",Q74="※未選択"),"",DATE(O74,P74,Q74)-DATE(L74,M74,N74))</f>
      </c>
      <c r="S74" s="87">
        <f aca="true" t="shared" si="118" ref="S74:S82">IF(Q74&lt;&gt;"","※未選択","")</f>
      </c>
      <c r="T74" s="104">
        <f t="shared" si="21"/>
      </c>
      <c r="U74" s="105">
        <f t="shared" si="22"/>
      </c>
      <c r="V74" s="105">
        <f t="shared" si="23"/>
      </c>
      <c r="W74" s="105">
        <f t="shared" si="24"/>
      </c>
      <c r="X74" s="106">
        <f t="shared" si="25"/>
      </c>
      <c r="Y74" s="162">
        <f t="shared" si="109"/>
      </c>
      <c r="Z74" s="210">
        <f aca="true" t="shared" si="119" ref="Z74:Z82">IF(SUM(T74:X74)=0,"",IF(Y74&gt;=J74,"○","×"))</f>
      </c>
      <c r="AA74" s="211">
        <f aca="true" t="shared" si="120" ref="AA74:AA82">IF(SUM(T74:X74)=0,"",IF(MIN(T74:X74)&gt;=0.85*J74,"○","×"))</f>
      </c>
      <c r="AB74" s="191">
        <f aca="true" t="shared" si="121" ref="AB74:AB82">IF(S74=1,IF(SUM(T74:X74)=0,"",IF(COUNTIF(Z74:AA74,"○")=2,"合格","3測線測定")),IF(SUM(T74:X74)=0,"",IF(COUNTIF(Z74:AA74,"○")=2,"合格",IF(D74="初回","再計測","不合格"))))</f>
      </c>
      <c r="AC74" s="104">
        <f t="shared" si="110"/>
      </c>
      <c r="AD74" s="105">
        <f t="shared" si="111"/>
      </c>
      <c r="AE74" s="105">
        <f t="shared" si="112"/>
      </c>
      <c r="AF74" s="105">
        <f t="shared" si="113"/>
      </c>
      <c r="AG74" s="106">
        <f t="shared" si="114"/>
      </c>
      <c r="AH74" s="162">
        <f t="shared" si="115"/>
      </c>
      <c r="AI74" s="5"/>
      <c r="AJ74" s="5"/>
      <c r="AK74" s="5"/>
    </row>
    <row r="75" spans="2:37" ht="13.5" customHeight="1">
      <c r="B75" s="247"/>
      <c r="C75" s="137"/>
      <c r="D75" s="182">
        <f>IF(COUNTA(E75:E83)&lt;&gt;0,"※未選択","")</f>
      </c>
      <c r="E75" s="87"/>
      <c r="F75" s="87">
        <f t="shared" si="99"/>
      </c>
      <c r="G75" s="87">
        <f t="shared" si="116"/>
      </c>
      <c r="H75" s="179">
        <f t="shared" si="16"/>
      </c>
      <c r="I75" s="90">
        <f t="shared" si="100"/>
      </c>
      <c r="J75" s="111">
        <f t="shared" si="101"/>
      </c>
      <c r="K75" s="185">
        <f t="shared" si="102"/>
      </c>
      <c r="L75" s="95">
        <f t="shared" si="103"/>
      </c>
      <c r="M75" s="96">
        <f t="shared" si="104"/>
      </c>
      <c r="N75" s="97">
        <f t="shared" si="105"/>
      </c>
      <c r="O75" s="95">
        <f t="shared" si="106"/>
      </c>
      <c r="P75" s="96">
        <f t="shared" si="107"/>
      </c>
      <c r="Q75" s="97">
        <f t="shared" si="108"/>
      </c>
      <c r="R75" s="68">
        <f t="shared" si="117"/>
      </c>
      <c r="S75" s="87">
        <f t="shared" si="118"/>
      </c>
      <c r="T75" s="104">
        <f t="shared" si="21"/>
      </c>
      <c r="U75" s="105">
        <f t="shared" si="22"/>
      </c>
      <c r="V75" s="105">
        <f t="shared" si="23"/>
      </c>
      <c r="W75" s="105">
        <f t="shared" si="24"/>
      </c>
      <c r="X75" s="106">
        <f t="shared" si="25"/>
      </c>
      <c r="Y75" s="162">
        <f t="shared" si="109"/>
      </c>
      <c r="Z75" s="210">
        <f t="shared" si="119"/>
      </c>
      <c r="AA75" s="211">
        <f t="shared" si="120"/>
      </c>
      <c r="AB75" s="191">
        <f t="shared" si="121"/>
      </c>
      <c r="AC75" s="104">
        <f t="shared" si="110"/>
      </c>
      <c r="AD75" s="105">
        <f t="shared" si="111"/>
      </c>
      <c r="AE75" s="105">
        <f t="shared" si="112"/>
      </c>
      <c r="AF75" s="105">
        <f t="shared" si="113"/>
      </c>
      <c r="AG75" s="106">
        <f t="shared" si="114"/>
      </c>
      <c r="AH75" s="162">
        <f t="shared" si="115"/>
      </c>
      <c r="AI75" s="5"/>
      <c r="AJ75" s="5"/>
      <c r="AK75" s="5"/>
    </row>
    <row r="76" spans="2:37" ht="13.5" customHeight="1">
      <c r="B76" s="247"/>
      <c r="C76" s="137"/>
      <c r="D76" s="182">
        <f>IF(COUNTA(E76:E83)&lt;&gt;0,"※未選択","")</f>
      </c>
      <c r="E76" s="87"/>
      <c r="F76" s="87">
        <f t="shared" si="99"/>
      </c>
      <c r="G76" s="87">
        <f t="shared" si="116"/>
      </c>
      <c r="H76" s="179">
        <f t="shared" si="16"/>
      </c>
      <c r="I76" s="90">
        <f t="shared" si="100"/>
      </c>
      <c r="J76" s="111">
        <f t="shared" si="101"/>
      </c>
      <c r="K76" s="185">
        <f t="shared" si="102"/>
      </c>
      <c r="L76" s="95">
        <f t="shared" si="103"/>
      </c>
      <c r="M76" s="96">
        <f t="shared" si="104"/>
      </c>
      <c r="N76" s="97">
        <f t="shared" si="105"/>
      </c>
      <c r="O76" s="95">
        <f t="shared" si="106"/>
      </c>
      <c r="P76" s="96">
        <f t="shared" si="107"/>
      </c>
      <c r="Q76" s="97">
        <f t="shared" si="108"/>
      </c>
      <c r="R76" s="68">
        <f t="shared" si="117"/>
      </c>
      <c r="S76" s="87">
        <f t="shared" si="118"/>
      </c>
      <c r="T76" s="104">
        <f t="shared" si="21"/>
      </c>
      <c r="U76" s="105">
        <f t="shared" si="22"/>
      </c>
      <c r="V76" s="105">
        <f t="shared" si="23"/>
      </c>
      <c r="W76" s="105">
        <f t="shared" si="24"/>
      </c>
      <c r="X76" s="106">
        <f t="shared" si="25"/>
      </c>
      <c r="Y76" s="162">
        <f t="shared" si="109"/>
      </c>
      <c r="Z76" s="210">
        <f t="shared" si="119"/>
      </c>
      <c r="AA76" s="211">
        <f t="shared" si="120"/>
      </c>
      <c r="AB76" s="191">
        <f t="shared" si="121"/>
      </c>
      <c r="AC76" s="104">
        <f t="shared" si="110"/>
      </c>
      <c r="AD76" s="105">
        <f t="shared" si="111"/>
      </c>
      <c r="AE76" s="105">
        <f t="shared" si="112"/>
      </c>
      <c r="AF76" s="105">
        <f t="shared" si="113"/>
      </c>
      <c r="AG76" s="106">
        <f t="shared" si="114"/>
      </c>
      <c r="AH76" s="162">
        <f t="shared" si="115"/>
      </c>
      <c r="AI76" s="5"/>
      <c r="AJ76" s="5"/>
      <c r="AK76" s="5"/>
    </row>
    <row r="77" spans="2:37" ht="13.5" customHeight="1">
      <c r="B77" s="247"/>
      <c r="C77" s="137"/>
      <c r="D77" s="182">
        <f>IF(COUNTA(E77:E83)&lt;&gt;0,"※未選択","")</f>
      </c>
      <c r="E77" s="87"/>
      <c r="F77" s="87">
        <f t="shared" si="99"/>
      </c>
      <c r="G77" s="87">
        <f t="shared" si="116"/>
      </c>
      <c r="H77" s="179">
        <f t="shared" si="16"/>
      </c>
      <c r="I77" s="90">
        <f t="shared" si="100"/>
      </c>
      <c r="J77" s="111">
        <f t="shared" si="101"/>
      </c>
      <c r="K77" s="185">
        <f t="shared" si="102"/>
      </c>
      <c r="L77" s="95">
        <f t="shared" si="103"/>
      </c>
      <c r="M77" s="96">
        <f t="shared" si="104"/>
      </c>
      <c r="N77" s="97">
        <f t="shared" si="105"/>
      </c>
      <c r="O77" s="95">
        <f t="shared" si="106"/>
      </c>
      <c r="P77" s="96">
        <f t="shared" si="107"/>
      </c>
      <c r="Q77" s="97">
        <f t="shared" si="108"/>
      </c>
      <c r="R77" s="68">
        <f t="shared" si="117"/>
      </c>
      <c r="S77" s="87">
        <f t="shared" si="118"/>
      </c>
      <c r="T77" s="104">
        <f t="shared" si="21"/>
      </c>
      <c r="U77" s="105">
        <f t="shared" si="22"/>
      </c>
      <c r="V77" s="105">
        <f t="shared" si="23"/>
      </c>
      <c r="W77" s="105">
        <f t="shared" si="24"/>
      </c>
      <c r="X77" s="106">
        <f t="shared" si="25"/>
      </c>
      <c r="Y77" s="162">
        <f t="shared" si="109"/>
      </c>
      <c r="Z77" s="210">
        <f t="shared" si="119"/>
      </c>
      <c r="AA77" s="211">
        <f t="shared" si="120"/>
      </c>
      <c r="AB77" s="191">
        <f t="shared" si="121"/>
      </c>
      <c r="AC77" s="104">
        <f t="shared" si="110"/>
      </c>
      <c r="AD77" s="105">
        <f t="shared" si="111"/>
      </c>
      <c r="AE77" s="105">
        <f t="shared" si="112"/>
      </c>
      <c r="AF77" s="105">
        <f t="shared" si="113"/>
      </c>
      <c r="AG77" s="106">
        <f t="shared" si="114"/>
      </c>
      <c r="AH77" s="162">
        <f t="shared" si="115"/>
      </c>
      <c r="AI77" s="5"/>
      <c r="AJ77" s="5"/>
      <c r="AK77" s="5"/>
    </row>
    <row r="78" spans="2:37" ht="13.5" customHeight="1">
      <c r="B78" s="247"/>
      <c r="C78" s="137"/>
      <c r="D78" s="182">
        <f>IF(COUNTA(E78:E83)&lt;&gt;0,"※未選択","")</f>
      </c>
      <c r="E78" s="87"/>
      <c r="F78" s="87">
        <f t="shared" si="99"/>
      </c>
      <c r="G78" s="87">
        <f t="shared" si="116"/>
      </c>
      <c r="H78" s="179">
        <f t="shared" si="16"/>
      </c>
      <c r="I78" s="90">
        <f t="shared" si="100"/>
      </c>
      <c r="J78" s="111">
        <f t="shared" si="101"/>
      </c>
      <c r="K78" s="185">
        <f t="shared" si="102"/>
      </c>
      <c r="L78" s="95">
        <f t="shared" si="103"/>
      </c>
      <c r="M78" s="96">
        <f t="shared" si="104"/>
      </c>
      <c r="N78" s="97">
        <f t="shared" si="105"/>
      </c>
      <c r="O78" s="95">
        <f t="shared" si="106"/>
      </c>
      <c r="P78" s="96">
        <f t="shared" si="107"/>
      </c>
      <c r="Q78" s="97">
        <f t="shared" si="108"/>
      </c>
      <c r="R78" s="68">
        <f t="shared" si="117"/>
      </c>
      <c r="S78" s="87">
        <f t="shared" si="118"/>
      </c>
      <c r="T78" s="104">
        <f t="shared" si="21"/>
      </c>
      <c r="U78" s="105">
        <f t="shared" si="22"/>
      </c>
      <c r="V78" s="105">
        <f t="shared" si="23"/>
      </c>
      <c r="W78" s="105">
        <f t="shared" si="24"/>
      </c>
      <c r="X78" s="106">
        <f t="shared" si="25"/>
      </c>
      <c r="Y78" s="162">
        <f t="shared" si="109"/>
      </c>
      <c r="Z78" s="210">
        <f t="shared" si="119"/>
      </c>
      <c r="AA78" s="211">
        <f t="shared" si="120"/>
      </c>
      <c r="AB78" s="191">
        <f t="shared" si="121"/>
      </c>
      <c r="AC78" s="104">
        <f t="shared" si="110"/>
      </c>
      <c r="AD78" s="105">
        <f t="shared" si="111"/>
      </c>
      <c r="AE78" s="105">
        <f t="shared" si="112"/>
      </c>
      <c r="AF78" s="105">
        <f t="shared" si="113"/>
      </c>
      <c r="AG78" s="106">
        <f t="shared" si="114"/>
      </c>
      <c r="AH78" s="162">
        <f t="shared" si="115"/>
      </c>
      <c r="AI78" s="5"/>
      <c r="AJ78" s="5"/>
      <c r="AK78" s="5"/>
    </row>
    <row r="79" spans="2:37" ht="13.5" customHeight="1">
      <c r="B79" s="247"/>
      <c r="C79" s="137"/>
      <c r="D79" s="182">
        <f>IF(COUNTA(E79:E83)&lt;&gt;0,"※未選択","")</f>
      </c>
      <c r="E79" s="87"/>
      <c r="F79" s="87">
        <f t="shared" si="99"/>
      </c>
      <c r="G79" s="87">
        <f t="shared" si="116"/>
      </c>
      <c r="H79" s="179">
        <f t="shared" si="16"/>
      </c>
      <c r="I79" s="90">
        <f t="shared" si="100"/>
      </c>
      <c r="J79" s="111">
        <f t="shared" si="101"/>
      </c>
      <c r="K79" s="185">
        <f t="shared" si="102"/>
      </c>
      <c r="L79" s="95">
        <f t="shared" si="103"/>
      </c>
      <c r="M79" s="96">
        <f t="shared" si="104"/>
      </c>
      <c r="N79" s="97">
        <f t="shared" si="105"/>
      </c>
      <c r="O79" s="95">
        <f t="shared" si="106"/>
      </c>
      <c r="P79" s="96">
        <f t="shared" si="107"/>
      </c>
      <c r="Q79" s="97">
        <f t="shared" si="108"/>
      </c>
      <c r="R79" s="68">
        <f t="shared" si="117"/>
      </c>
      <c r="S79" s="87">
        <f t="shared" si="118"/>
      </c>
      <c r="T79" s="104">
        <f t="shared" si="21"/>
      </c>
      <c r="U79" s="105">
        <f t="shared" si="22"/>
      </c>
      <c r="V79" s="105">
        <f t="shared" si="23"/>
      </c>
      <c r="W79" s="105">
        <f t="shared" si="24"/>
      </c>
      <c r="X79" s="106">
        <f t="shared" si="25"/>
      </c>
      <c r="Y79" s="162">
        <f t="shared" si="109"/>
      </c>
      <c r="Z79" s="210">
        <f t="shared" si="119"/>
      </c>
      <c r="AA79" s="211">
        <f t="shared" si="120"/>
      </c>
      <c r="AB79" s="191">
        <f t="shared" si="121"/>
      </c>
      <c r="AC79" s="104">
        <f t="shared" si="110"/>
      </c>
      <c r="AD79" s="105">
        <f t="shared" si="111"/>
      </c>
      <c r="AE79" s="105">
        <f t="shared" si="112"/>
      </c>
      <c r="AF79" s="105">
        <f t="shared" si="113"/>
      </c>
      <c r="AG79" s="106">
        <f t="shared" si="114"/>
      </c>
      <c r="AH79" s="162">
        <f t="shared" si="115"/>
      </c>
      <c r="AI79" s="5"/>
      <c r="AJ79" s="5"/>
      <c r="AK79" s="5"/>
    </row>
    <row r="80" spans="2:37" ht="13.5" customHeight="1">
      <c r="B80" s="247"/>
      <c r="C80" s="137"/>
      <c r="D80" s="182">
        <f>IF(COUNTA(E80:E83)&lt;&gt;0,"※未選択","")</f>
      </c>
      <c r="E80" s="87"/>
      <c r="F80" s="87">
        <f t="shared" si="99"/>
      </c>
      <c r="G80" s="87">
        <f t="shared" si="116"/>
      </c>
      <c r="H80" s="179">
        <f t="shared" si="16"/>
      </c>
      <c r="I80" s="90">
        <f t="shared" si="100"/>
      </c>
      <c r="J80" s="111">
        <f t="shared" si="101"/>
      </c>
      <c r="K80" s="185">
        <f t="shared" si="102"/>
      </c>
      <c r="L80" s="95">
        <f t="shared" si="103"/>
      </c>
      <c r="M80" s="96">
        <f t="shared" si="104"/>
      </c>
      <c r="N80" s="97">
        <f t="shared" si="105"/>
      </c>
      <c r="O80" s="95">
        <f t="shared" si="106"/>
      </c>
      <c r="P80" s="96">
        <f t="shared" si="107"/>
      </c>
      <c r="Q80" s="97">
        <f t="shared" si="108"/>
      </c>
      <c r="R80" s="68">
        <f t="shared" si="117"/>
      </c>
      <c r="S80" s="87">
        <f t="shared" si="118"/>
      </c>
      <c r="T80" s="104">
        <f t="shared" si="21"/>
      </c>
      <c r="U80" s="105">
        <f t="shared" si="22"/>
      </c>
      <c r="V80" s="105">
        <f t="shared" si="23"/>
      </c>
      <c r="W80" s="105">
        <f t="shared" si="24"/>
      </c>
      <c r="X80" s="106">
        <f t="shared" si="25"/>
      </c>
      <c r="Y80" s="162">
        <f t="shared" si="109"/>
      </c>
      <c r="Z80" s="210">
        <f t="shared" si="119"/>
      </c>
      <c r="AA80" s="211">
        <f t="shared" si="120"/>
      </c>
      <c r="AB80" s="191">
        <f t="shared" si="121"/>
      </c>
      <c r="AC80" s="104">
        <f t="shared" si="110"/>
      </c>
      <c r="AD80" s="105">
        <f t="shared" si="111"/>
      </c>
      <c r="AE80" s="105">
        <f t="shared" si="112"/>
      </c>
      <c r="AF80" s="105">
        <f t="shared" si="113"/>
      </c>
      <c r="AG80" s="106">
        <f t="shared" si="114"/>
      </c>
      <c r="AH80" s="162">
        <f t="shared" si="115"/>
      </c>
      <c r="AI80" s="5"/>
      <c r="AJ80" s="5"/>
      <c r="AK80" s="5"/>
    </row>
    <row r="81" spans="2:37" ht="13.5" customHeight="1">
      <c r="B81" s="247"/>
      <c r="C81" s="137"/>
      <c r="D81" s="182">
        <f>IF(COUNTA(E81:E83)&lt;&gt;0,"※未選択","")</f>
      </c>
      <c r="E81" s="87"/>
      <c r="F81" s="87">
        <f t="shared" si="99"/>
      </c>
      <c r="G81" s="87">
        <f t="shared" si="116"/>
      </c>
      <c r="H81" s="179">
        <f t="shared" si="16"/>
      </c>
      <c r="I81" s="90">
        <f t="shared" si="100"/>
      </c>
      <c r="J81" s="111">
        <f t="shared" si="101"/>
      </c>
      <c r="K81" s="185">
        <f t="shared" si="102"/>
      </c>
      <c r="L81" s="95">
        <f t="shared" si="103"/>
      </c>
      <c r="M81" s="96">
        <f t="shared" si="104"/>
      </c>
      <c r="N81" s="97">
        <f t="shared" si="105"/>
      </c>
      <c r="O81" s="95">
        <f t="shared" si="106"/>
      </c>
      <c r="P81" s="96">
        <f t="shared" si="107"/>
      </c>
      <c r="Q81" s="97">
        <f t="shared" si="108"/>
      </c>
      <c r="R81" s="68">
        <f t="shared" si="117"/>
      </c>
      <c r="S81" s="87">
        <f t="shared" si="118"/>
      </c>
      <c r="T81" s="104">
        <f t="shared" si="21"/>
      </c>
      <c r="U81" s="105">
        <f t="shared" si="22"/>
      </c>
      <c r="V81" s="105">
        <f t="shared" si="23"/>
      </c>
      <c r="W81" s="105">
        <f t="shared" si="24"/>
      </c>
      <c r="X81" s="106">
        <f t="shared" si="25"/>
      </c>
      <c r="Y81" s="162">
        <f t="shared" si="109"/>
      </c>
      <c r="Z81" s="210">
        <f t="shared" si="119"/>
      </c>
      <c r="AA81" s="211">
        <f t="shared" si="120"/>
      </c>
      <c r="AB81" s="191">
        <f t="shared" si="121"/>
      </c>
      <c r="AC81" s="104">
        <f t="shared" si="110"/>
      </c>
      <c r="AD81" s="105">
        <f t="shared" si="111"/>
      </c>
      <c r="AE81" s="105">
        <f t="shared" si="112"/>
      </c>
      <c r="AF81" s="105">
        <f t="shared" si="113"/>
      </c>
      <c r="AG81" s="106">
        <f t="shared" si="114"/>
      </c>
      <c r="AH81" s="162">
        <f t="shared" si="115"/>
      </c>
      <c r="AI81" s="5"/>
      <c r="AJ81" s="5"/>
      <c r="AK81" s="5"/>
    </row>
    <row r="82" spans="2:37" ht="13.5" customHeight="1">
      <c r="B82" s="247"/>
      <c r="C82" s="138"/>
      <c r="D82" s="183">
        <f>IF(COUNTA(E82:E83)&lt;&gt;0,"※未選択","")</f>
      </c>
      <c r="E82" s="88"/>
      <c r="F82" s="88">
        <f t="shared" si="99"/>
      </c>
      <c r="G82" s="88">
        <f t="shared" si="116"/>
      </c>
      <c r="H82" s="180">
        <f t="shared" si="16"/>
      </c>
      <c r="I82" s="91">
        <f t="shared" si="100"/>
      </c>
      <c r="J82" s="112">
        <f t="shared" si="101"/>
      </c>
      <c r="K82" s="186">
        <f t="shared" si="102"/>
      </c>
      <c r="L82" s="98">
        <f t="shared" si="103"/>
      </c>
      <c r="M82" s="99">
        <f t="shared" si="104"/>
      </c>
      <c r="N82" s="100">
        <f t="shared" si="105"/>
      </c>
      <c r="O82" s="98">
        <f t="shared" si="106"/>
      </c>
      <c r="P82" s="99">
        <f t="shared" si="107"/>
      </c>
      <c r="Q82" s="100">
        <f t="shared" si="108"/>
      </c>
      <c r="R82" s="74">
        <f t="shared" si="117"/>
      </c>
      <c r="S82" s="88">
        <f t="shared" si="118"/>
      </c>
      <c r="T82" s="107">
        <f t="shared" si="21"/>
      </c>
      <c r="U82" s="108">
        <f t="shared" si="22"/>
      </c>
      <c r="V82" s="108">
        <f t="shared" si="23"/>
      </c>
      <c r="W82" s="108">
        <f t="shared" si="24"/>
      </c>
      <c r="X82" s="109">
        <f t="shared" si="25"/>
      </c>
      <c r="Y82" s="163">
        <f t="shared" si="109"/>
      </c>
      <c r="Z82" s="212">
        <f t="shared" si="119"/>
      </c>
      <c r="AA82" s="213">
        <f t="shared" si="120"/>
      </c>
      <c r="AB82" s="192">
        <f t="shared" si="121"/>
      </c>
      <c r="AC82" s="107">
        <f t="shared" si="110"/>
      </c>
      <c r="AD82" s="108">
        <f t="shared" si="111"/>
      </c>
      <c r="AE82" s="108">
        <f t="shared" si="112"/>
      </c>
      <c r="AF82" s="108">
        <f t="shared" si="113"/>
      </c>
      <c r="AG82" s="109">
        <f t="shared" si="114"/>
      </c>
      <c r="AH82" s="163">
        <f t="shared" si="115"/>
      </c>
      <c r="AI82" s="5"/>
      <c r="AJ82" s="5"/>
      <c r="AK82" s="5"/>
    </row>
    <row r="83" spans="2:34" ht="13.5" customHeight="1">
      <c r="B83" s="135"/>
      <c r="C83" s="34"/>
      <c r="D83" s="130"/>
      <c r="E83" s="34"/>
      <c r="F83" s="34"/>
      <c r="G83" s="34"/>
      <c r="H83" s="34"/>
      <c r="I83" s="34"/>
      <c r="J83" s="113"/>
      <c r="K83" s="164"/>
      <c r="L83" s="34"/>
      <c r="M83" s="34"/>
      <c r="N83" s="34"/>
      <c r="O83" s="34"/>
      <c r="P83" s="34"/>
      <c r="Q83" s="34"/>
      <c r="R83" s="34"/>
      <c r="S83" s="34"/>
      <c r="T83" s="113"/>
      <c r="U83" s="113"/>
      <c r="V83" s="113"/>
      <c r="W83" s="113"/>
      <c r="X83" s="113"/>
      <c r="Y83" s="34"/>
      <c r="Z83" s="193"/>
      <c r="AA83" s="193"/>
      <c r="AB83" s="193"/>
      <c r="AC83" s="113"/>
      <c r="AD83" s="113"/>
      <c r="AE83" s="113"/>
      <c r="AF83" s="113"/>
      <c r="AG83" s="113"/>
      <c r="AH83" s="34"/>
    </row>
    <row r="84" spans="2:37" ht="13.5" customHeight="1">
      <c r="B84" s="247"/>
      <c r="C84" s="136"/>
      <c r="D84" s="181">
        <f>IF(COUNTA(E84:E93)&lt;&gt;0,"※未選択","")</f>
      </c>
      <c r="E84" s="86"/>
      <c r="F84" s="86">
        <f aca="true" t="shared" si="122" ref="F84:F93">IF(E84&lt;&gt;"","※未選択","")</f>
      </c>
      <c r="G84" s="86">
        <f>IF(E84&lt;&gt;"","※未選択","")</f>
      </c>
      <c r="H84" s="178">
        <f t="shared" si="16"/>
      </c>
      <c r="I84" s="89">
        <f aca="true" t="shared" si="123" ref="I84:I93">IF(E84&lt;&gt;"","※未選択","")</f>
      </c>
      <c r="J84" s="110">
        <f aca="true" t="shared" si="124" ref="J84:J93">IF(E84&lt;&gt;"","※未入力","")</f>
      </c>
      <c r="K84" s="184">
        <f aca="true" t="shared" si="125" ref="K84:K93">IF(E84&lt;&gt;"","※未入力","")</f>
      </c>
      <c r="L84" s="92">
        <f aca="true" t="shared" si="126" ref="L84:L93">IF(E84&lt;&gt;"","※未選択","")</f>
      </c>
      <c r="M84" s="93">
        <f aca="true" t="shared" si="127" ref="M84:M93">IF(E84&lt;&gt;"","※未選択","")</f>
      </c>
      <c r="N84" s="94">
        <f aca="true" t="shared" si="128" ref="N84:N93">IF(E84&lt;&gt;"","※未選択","")</f>
      </c>
      <c r="O84" s="92">
        <f aca="true" t="shared" si="129" ref="O84:O93">IF(E84&lt;&gt;"","※未選択","")</f>
      </c>
      <c r="P84" s="93">
        <f aca="true" t="shared" si="130" ref="P84:P93">IF(E84&lt;&gt;"","※未選択","")</f>
      </c>
      <c r="Q84" s="94">
        <f aca="true" t="shared" si="131" ref="Q84:Q93">IF(E84&lt;&gt;"","※未選択","")</f>
      </c>
      <c r="R84" s="62">
        <f>IF(OR(L84="",M84="",N84="",O84="",P84="",Q84="",L84="※未選択",M84="※未選択",N84="※未選択",O84="※未選択",P84="※未選択",Q84="※未選択"),"",DATE(O84,P84,Q84)-DATE(L84,M84,N84))</f>
      </c>
      <c r="S84" s="86">
        <f>IF(Q84&lt;&gt;"","※未選択","")</f>
      </c>
      <c r="T84" s="101">
        <f t="shared" si="21"/>
      </c>
      <c r="U84" s="102">
        <f t="shared" si="22"/>
      </c>
      <c r="V84" s="102">
        <f t="shared" si="23"/>
      </c>
      <c r="W84" s="102">
        <f t="shared" si="24"/>
      </c>
      <c r="X84" s="103">
        <f t="shared" si="25"/>
      </c>
      <c r="Y84" s="161">
        <f aca="true" t="shared" si="132" ref="Y84:Y93">IF(SUM(T84:X84)=0,"",ROUND(AVERAGE(T84:X84),1))</f>
      </c>
      <c r="Z84" s="208">
        <f>IF(SUM(T84:X84)=0,"",IF(Y84&gt;=J84,"○","×"))</f>
      </c>
      <c r="AA84" s="209">
        <f>IF(SUM(T84:X84)=0,"",IF(MIN(T84:X84)&gt;=0.85*J84,"○","×"))</f>
      </c>
      <c r="AB84" s="190">
        <f>IF(S84=1,IF(SUM(T84:X84)=0,"",IF(COUNTIF(Z84:AA84,"○")=2,"合格","3測線測定")),IF(SUM(T84:X84)=0,"",IF(COUNTIF(Z84:AA84,"○")=2,"合格",IF(D84="初回","再計測","不合格"))))</f>
      </c>
      <c r="AC84" s="101">
        <f aca="true" t="shared" si="133" ref="AC84:AC93">IF(E84&lt;&gt;"","※未入力","")</f>
      </c>
      <c r="AD84" s="102">
        <f aca="true" t="shared" si="134" ref="AD84:AD93">IF(E84&lt;&gt;"","※未入力","")</f>
      </c>
      <c r="AE84" s="102">
        <f aca="true" t="shared" si="135" ref="AE84:AE93">IF(E84&lt;&gt;"","※未入力","")</f>
      </c>
      <c r="AF84" s="102">
        <f aca="true" t="shared" si="136" ref="AF84:AF93">IF(E84&lt;&gt;"","※未入力","")</f>
      </c>
      <c r="AG84" s="103">
        <f aca="true" t="shared" si="137" ref="AG84:AG93">IF(E84&lt;&gt;"","※未入力","")</f>
      </c>
      <c r="AH84" s="161">
        <f aca="true" t="shared" si="138" ref="AH84:AH93">IF(SUM(AC84:AG84)=0,"",ROUND(AVERAGE(AC84:AG84),1))</f>
      </c>
      <c r="AI84" s="5"/>
      <c r="AJ84" s="5"/>
      <c r="AK84" s="5"/>
    </row>
    <row r="85" spans="2:37" ht="13.5" customHeight="1">
      <c r="B85" s="247"/>
      <c r="C85" s="137"/>
      <c r="D85" s="182">
        <f>IF(COUNTA(E85:E94)&lt;&gt;0,"※未選択","")</f>
      </c>
      <c r="E85" s="87"/>
      <c r="F85" s="87">
        <f t="shared" si="122"/>
      </c>
      <c r="G85" s="87">
        <f aca="true" t="shared" si="139" ref="G85:G93">IF(E85&lt;&gt;"","※未選択","")</f>
      </c>
      <c r="H85" s="179">
        <f t="shared" si="16"/>
      </c>
      <c r="I85" s="90">
        <f t="shared" si="123"/>
      </c>
      <c r="J85" s="111">
        <f t="shared" si="124"/>
      </c>
      <c r="K85" s="185">
        <f t="shared" si="125"/>
      </c>
      <c r="L85" s="95">
        <f t="shared" si="126"/>
      </c>
      <c r="M85" s="96">
        <f t="shared" si="127"/>
      </c>
      <c r="N85" s="97">
        <f t="shared" si="128"/>
      </c>
      <c r="O85" s="95">
        <f t="shared" si="129"/>
      </c>
      <c r="P85" s="96">
        <f t="shared" si="130"/>
      </c>
      <c r="Q85" s="97">
        <f t="shared" si="131"/>
      </c>
      <c r="R85" s="68">
        <f aca="true" t="shared" si="140" ref="R85:R93">IF(OR(L85="",M85="",N85="",O85="",P85="",Q85="",L85="※未選択",M85="※未選択",N85="※未選択",O85="※未選択",P85="※未選択",Q85="※未選択"),"",DATE(O85,P85,Q85)-DATE(L85,M85,N85))</f>
      </c>
      <c r="S85" s="87">
        <f aca="true" t="shared" si="141" ref="S85:S93">IF(Q85&lt;&gt;"","※未選択","")</f>
      </c>
      <c r="T85" s="104">
        <f t="shared" si="21"/>
      </c>
      <c r="U85" s="105">
        <f t="shared" si="22"/>
      </c>
      <c r="V85" s="105">
        <f t="shared" si="23"/>
      </c>
      <c r="W85" s="105">
        <f t="shared" si="24"/>
      </c>
      <c r="X85" s="106">
        <f t="shared" si="25"/>
      </c>
      <c r="Y85" s="162">
        <f t="shared" si="132"/>
      </c>
      <c r="Z85" s="210">
        <f aca="true" t="shared" si="142" ref="Z85:Z93">IF(SUM(T85:X85)=0,"",IF(Y85&gt;=J85,"○","×"))</f>
      </c>
      <c r="AA85" s="211">
        <f aca="true" t="shared" si="143" ref="AA85:AA93">IF(SUM(T85:X85)=0,"",IF(MIN(T85:X85)&gt;=0.85*J85,"○","×"))</f>
      </c>
      <c r="AB85" s="191">
        <f aca="true" t="shared" si="144" ref="AB85:AB93">IF(S85=1,IF(SUM(T85:X85)=0,"",IF(COUNTIF(Z85:AA85,"○")=2,"合格","3測線測定")),IF(SUM(T85:X85)=0,"",IF(COUNTIF(Z85:AA85,"○")=2,"合格",IF(D85="初回","再計測","不合格"))))</f>
      </c>
      <c r="AC85" s="104">
        <f t="shared" si="133"/>
      </c>
      <c r="AD85" s="105">
        <f t="shared" si="134"/>
      </c>
      <c r="AE85" s="105">
        <f t="shared" si="135"/>
      </c>
      <c r="AF85" s="105">
        <f t="shared" si="136"/>
      </c>
      <c r="AG85" s="106">
        <f t="shared" si="137"/>
      </c>
      <c r="AH85" s="162">
        <f t="shared" si="138"/>
      </c>
      <c r="AI85" s="5"/>
      <c r="AJ85" s="5"/>
      <c r="AK85" s="5"/>
    </row>
    <row r="86" spans="2:37" ht="13.5" customHeight="1">
      <c r="B86" s="247"/>
      <c r="C86" s="137"/>
      <c r="D86" s="182">
        <f>IF(COUNTA(E86:E94)&lt;&gt;0,"※未選択","")</f>
      </c>
      <c r="E86" s="87"/>
      <c r="F86" s="87">
        <f t="shared" si="122"/>
      </c>
      <c r="G86" s="87">
        <f t="shared" si="139"/>
      </c>
      <c r="H86" s="179">
        <f t="shared" si="16"/>
      </c>
      <c r="I86" s="90">
        <f t="shared" si="123"/>
      </c>
      <c r="J86" s="111">
        <f t="shared" si="124"/>
      </c>
      <c r="K86" s="185">
        <f t="shared" si="125"/>
      </c>
      <c r="L86" s="95">
        <f t="shared" si="126"/>
      </c>
      <c r="M86" s="96">
        <f t="shared" si="127"/>
      </c>
      <c r="N86" s="97">
        <f t="shared" si="128"/>
      </c>
      <c r="O86" s="95">
        <f t="shared" si="129"/>
      </c>
      <c r="P86" s="96">
        <f t="shared" si="130"/>
      </c>
      <c r="Q86" s="97">
        <f t="shared" si="131"/>
      </c>
      <c r="R86" s="68">
        <f t="shared" si="140"/>
      </c>
      <c r="S86" s="87">
        <f t="shared" si="141"/>
      </c>
      <c r="T86" s="104">
        <f t="shared" si="21"/>
      </c>
      <c r="U86" s="105">
        <f t="shared" si="22"/>
      </c>
      <c r="V86" s="105">
        <f t="shared" si="23"/>
      </c>
      <c r="W86" s="105">
        <f t="shared" si="24"/>
      </c>
      <c r="X86" s="106">
        <f t="shared" si="25"/>
      </c>
      <c r="Y86" s="162">
        <f t="shared" si="132"/>
      </c>
      <c r="Z86" s="210">
        <f t="shared" si="142"/>
      </c>
      <c r="AA86" s="211">
        <f t="shared" si="143"/>
      </c>
      <c r="AB86" s="191">
        <f t="shared" si="144"/>
      </c>
      <c r="AC86" s="104">
        <f t="shared" si="133"/>
      </c>
      <c r="AD86" s="105">
        <f t="shared" si="134"/>
      </c>
      <c r="AE86" s="105">
        <f t="shared" si="135"/>
      </c>
      <c r="AF86" s="105">
        <f t="shared" si="136"/>
      </c>
      <c r="AG86" s="106">
        <f t="shared" si="137"/>
      </c>
      <c r="AH86" s="162">
        <f t="shared" si="138"/>
      </c>
      <c r="AI86" s="5"/>
      <c r="AJ86" s="5"/>
      <c r="AK86" s="5"/>
    </row>
    <row r="87" spans="2:37" ht="13.5" customHeight="1">
      <c r="B87" s="247"/>
      <c r="C87" s="137"/>
      <c r="D87" s="182">
        <f>IF(COUNTA(E87:E94)&lt;&gt;0,"※未選択","")</f>
      </c>
      <c r="E87" s="87"/>
      <c r="F87" s="87">
        <f t="shared" si="122"/>
      </c>
      <c r="G87" s="87">
        <f t="shared" si="139"/>
      </c>
      <c r="H87" s="179">
        <f t="shared" si="16"/>
      </c>
      <c r="I87" s="90">
        <f t="shared" si="123"/>
      </c>
      <c r="J87" s="111">
        <f t="shared" si="124"/>
      </c>
      <c r="K87" s="185">
        <f t="shared" si="125"/>
      </c>
      <c r="L87" s="95">
        <f t="shared" si="126"/>
      </c>
      <c r="M87" s="96">
        <f t="shared" si="127"/>
      </c>
      <c r="N87" s="97">
        <f t="shared" si="128"/>
      </c>
      <c r="O87" s="95">
        <f t="shared" si="129"/>
      </c>
      <c r="P87" s="96">
        <f t="shared" si="130"/>
      </c>
      <c r="Q87" s="97">
        <f t="shared" si="131"/>
      </c>
      <c r="R87" s="68">
        <f t="shared" si="140"/>
      </c>
      <c r="S87" s="87">
        <f t="shared" si="141"/>
      </c>
      <c r="T87" s="104">
        <f t="shared" si="21"/>
      </c>
      <c r="U87" s="105">
        <f t="shared" si="22"/>
      </c>
      <c r="V87" s="105">
        <f t="shared" si="23"/>
      </c>
      <c r="W87" s="105">
        <f t="shared" si="24"/>
      </c>
      <c r="X87" s="106">
        <f t="shared" si="25"/>
      </c>
      <c r="Y87" s="162">
        <f t="shared" si="132"/>
      </c>
      <c r="Z87" s="210">
        <f t="shared" si="142"/>
      </c>
      <c r="AA87" s="211">
        <f t="shared" si="143"/>
      </c>
      <c r="AB87" s="191">
        <f t="shared" si="144"/>
      </c>
      <c r="AC87" s="104">
        <f t="shared" si="133"/>
      </c>
      <c r="AD87" s="105">
        <f t="shared" si="134"/>
      </c>
      <c r="AE87" s="105">
        <f t="shared" si="135"/>
      </c>
      <c r="AF87" s="105">
        <f t="shared" si="136"/>
      </c>
      <c r="AG87" s="106">
        <f t="shared" si="137"/>
      </c>
      <c r="AH87" s="162">
        <f t="shared" si="138"/>
      </c>
      <c r="AI87" s="5"/>
      <c r="AJ87" s="5"/>
      <c r="AK87" s="5"/>
    </row>
    <row r="88" spans="2:37" ht="13.5" customHeight="1">
      <c r="B88" s="247"/>
      <c r="C88" s="137"/>
      <c r="D88" s="182">
        <f>IF(COUNTA(E88:E94)&lt;&gt;0,"※未選択","")</f>
      </c>
      <c r="E88" s="87"/>
      <c r="F88" s="87">
        <f t="shared" si="122"/>
      </c>
      <c r="G88" s="87">
        <f t="shared" si="139"/>
      </c>
      <c r="H88" s="179">
        <f t="shared" si="16"/>
      </c>
      <c r="I88" s="90">
        <f t="shared" si="123"/>
      </c>
      <c r="J88" s="111">
        <f t="shared" si="124"/>
      </c>
      <c r="K88" s="185">
        <f t="shared" si="125"/>
      </c>
      <c r="L88" s="95">
        <f t="shared" si="126"/>
      </c>
      <c r="M88" s="96">
        <f t="shared" si="127"/>
      </c>
      <c r="N88" s="97">
        <f t="shared" si="128"/>
      </c>
      <c r="O88" s="95">
        <f t="shared" si="129"/>
      </c>
      <c r="P88" s="96">
        <f t="shared" si="130"/>
      </c>
      <c r="Q88" s="97">
        <f t="shared" si="131"/>
      </c>
      <c r="R88" s="68">
        <f t="shared" si="140"/>
      </c>
      <c r="S88" s="87">
        <f t="shared" si="141"/>
      </c>
      <c r="T88" s="104">
        <f t="shared" si="21"/>
      </c>
      <c r="U88" s="105">
        <f t="shared" si="22"/>
      </c>
      <c r="V88" s="105">
        <f t="shared" si="23"/>
      </c>
      <c r="W88" s="105">
        <f t="shared" si="24"/>
      </c>
      <c r="X88" s="106">
        <f t="shared" si="25"/>
      </c>
      <c r="Y88" s="162">
        <f t="shared" si="132"/>
      </c>
      <c r="Z88" s="210">
        <f t="shared" si="142"/>
      </c>
      <c r="AA88" s="211">
        <f t="shared" si="143"/>
      </c>
      <c r="AB88" s="191">
        <f t="shared" si="144"/>
      </c>
      <c r="AC88" s="104">
        <f t="shared" si="133"/>
      </c>
      <c r="AD88" s="105">
        <f t="shared" si="134"/>
      </c>
      <c r="AE88" s="105">
        <f t="shared" si="135"/>
      </c>
      <c r="AF88" s="105">
        <f t="shared" si="136"/>
      </c>
      <c r="AG88" s="106">
        <f t="shared" si="137"/>
      </c>
      <c r="AH88" s="162">
        <f t="shared" si="138"/>
      </c>
      <c r="AI88" s="5"/>
      <c r="AJ88" s="5"/>
      <c r="AK88" s="5"/>
    </row>
    <row r="89" spans="2:37" ht="13.5" customHeight="1">
      <c r="B89" s="247"/>
      <c r="C89" s="137"/>
      <c r="D89" s="182">
        <f>IF(COUNTA(E89:E94)&lt;&gt;0,"※未選択","")</f>
      </c>
      <c r="E89" s="87"/>
      <c r="F89" s="87">
        <f t="shared" si="122"/>
      </c>
      <c r="G89" s="87">
        <f t="shared" si="139"/>
      </c>
      <c r="H89" s="179">
        <f t="shared" si="16"/>
      </c>
      <c r="I89" s="90">
        <f t="shared" si="123"/>
      </c>
      <c r="J89" s="111">
        <f t="shared" si="124"/>
      </c>
      <c r="K89" s="185">
        <f t="shared" si="125"/>
      </c>
      <c r="L89" s="95">
        <f t="shared" si="126"/>
      </c>
      <c r="M89" s="96">
        <f t="shared" si="127"/>
      </c>
      <c r="N89" s="97">
        <f t="shared" si="128"/>
      </c>
      <c r="O89" s="95">
        <f t="shared" si="129"/>
      </c>
      <c r="P89" s="96">
        <f t="shared" si="130"/>
      </c>
      <c r="Q89" s="97">
        <f t="shared" si="131"/>
      </c>
      <c r="R89" s="68">
        <f t="shared" si="140"/>
      </c>
      <c r="S89" s="87">
        <f t="shared" si="141"/>
      </c>
      <c r="T89" s="104">
        <f t="shared" si="21"/>
      </c>
      <c r="U89" s="105">
        <f t="shared" si="22"/>
      </c>
      <c r="V89" s="105">
        <f t="shared" si="23"/>
      </c>
      <c r="W89" s="105">
        <f t="shared" si="24"/>
      </c>
      <c r="X89" s="106">
        <f t="shared" si="25"/>
      </c>
      <c r="Y89" s="162">
        <f t="shared" si="132"/>
      </c>
      <c r="Z89" s="210">
        <f t="shared" si="142"/>
      </c>
      <c r="AA89" s="211">
        <f t="shared" si="143"/>
      </c>
      <c r="AB89" s="191">
        <f t="shared" si="144"/>
      </c>
      <c r="AC89" s="104">
        <f t="shared" si="133"/>
      </c>
      <c r="AD89" s="105">
        <f t="shared" si="134"/>
      </c>
      <c r="AE89" s="105">
        <f t="shared" si="135"/>
      </c>
      <c r="AF89" s="105">
        <f t="shared" si="136"/>
      </c>
      <c r="AG89" s="106">
        <f t="shared" si="137"/>
      </c>
      <c r="AH89" s="162">
        <f t="shared" si="138"/>
      </c>
      <c r="AI89" s="5"/>
      <c r="AJ89" s="5"/>
      <c r="AK89" s="5"/>
    </row>
    <row r="90" spans="2:37" ht="13.5" customHeight="1">
      <c r="B90" s="247"/>
      <c r="C90" s="137"/>
      <c r="D90" s="182">
        <f>IF(COUNTA(E90:E94)&lt;&gt;0,"※未選択","")</f>
      </c>
      <c r="E90" s="87"/>
      <c r="F90" s="87">
        <f t="shared" si="122"/>
      </c>
      <c r="G90" s="87">
        <f t="shared" si="139"/>
      </c>
      <c r="H90" s="179">
        <f t="shared" si="16"/>
      </c>
      <c r="I90" s="90">
        <f t="shared" si="123"/>
      </c>
      <c r="J90" s="111">
        <f t="shared" si="124"/>
      </c>
      <c r="K90" s="185">
        <f t="shared" si="125"/>
      </c>
      <c r="L90" s="95">
        <f t="shared" si="126"/>
      </c>
      <c r="M90" s="96">
        <f t="shared" si="127"/>
      </c>
      <c r="N90" s="97">
        <f t="shared" si="128"/>
      </c>
      <c r="O90" s="95">
        <f t="shared" si="129"/>
      </c>
      <c r="P90" s="96">
        <f t="shared" si="130"/>
      </c>
      <c r="Q90" s="97">
        <f t="shared" si="131"/>
      </c>
      <c r="R90" s="68">
        <f t="shared" si="140"/>
      </c>
      <c r="S90" s="87">
        <f t="shared" si="141"/>
      </c>
      <c r="T90" s="104">
        <f t="shared" si="21"/>
      </c>
      <c r="U90" s="105">
        <f t="shared" si="22"/>
      </c>
      <c r="V90" s="105">
        <f t="shared" si="23"/>
      </c>
      <c r="W90" s="105">
        <f t="shared" si="24"/>
      </c>
      <c r="X90" s="106">
        <f t="shared" si="25"/>
      </c>
      <c r="Y90" s="162">
        <f t="shared" si="132"/>
      </c>
      <c r="Z90" s="210">
        <f t="shared" si="142"/>
      </c>
      <c r="AA90" s="211">
        <f t="shared" si="143"/>
      </c>
      <c r="AB90" s="191">
        <f t="shared" si="144"/>
      </c>
      <c r="AC90" s="104">
        <f t="shared" si="133"/>
      </c>
      <c r="AD90" s="105">
        <f t="shared" si="134"/>
      </c>
      <c r="AE90" s="105">
        <f t="shared" si="135"/>
      </c>
      <c r="AF90" s="105">
        <f t="shared" si="136"/>
      </c>
      <c r="AG90" s="106">
        <f t="shared" si="137"/>
      </c>
      <c r="AH90" s="162">
        <f t="shared" si="138"/>
      </c>
      <c r="AI90" s="5"/>
      <c r="AJ90" s="5"/>
      <c r="AK90" s="5"/>
    </row>
    <row r="91" spans="2:37" ht="13.5" customHeight="1">
      <c r="B91" s="247"/>
      <c r="C91" s="137"/>
      <c r="D91" s="182">
        <f>IF(COUNTA(E91:E94)&lt;&gt;0,"※未選択","")</f>
      </c>
      <c r="E91" s="87"/>
      <c r="F91" s="87">
        <f t="shared" si="122"/>
      </c>
      <c r="G91" s="87">
        <f t="shared" si="139"/>
      </c>
      <c r="H91" s="179">
        <f t="shared" si="16"/>
      </c>
      <c r="I91" s="90">
        <f t="shared" si="123"/>
      </c>
      <c r="J91" s="111">
        <f t="shared" si="124"/>
      </c>
      <c r="K91" s="185">
        <f t="shared" si="125"/>
      </c>
      <c r="L91" s="95">
        <f t="shared" si="126"/>
      </c>
      <c r="M91" s="96">
        <f t="shared" si="127"/>
      </c>
      <c r="N91" s="97">
        <f t="shared" si="128"/>
      </c>
      <c r="O91" s="95">
        <f t="shared" si="129"/>
      </c>
      <c r="P91" s="96">
        <f t="shared" si="130"/>
      </c>
      <c r="Q91" s="97">
        <f t="shared" si="131"/>
      </c>
      <c r="R91" s="68">
        <f t="shared" si="140"/>
      </c>
      <c r="S91" s="87">
        <f t="shared" si="141"/>
      </c>
      <c r="T91" s="104">
        <f t="shared" si="21"/>
      </c>
      <c r="U91" s="105">
        <f t="shared" si="22"/>
      </c>
      <c r="V91" s="105">
        <f t="shared" si="23"/>
      </c>
      <c r="W91" s="105">
        <f t="shared" si="24"/>
      </c>
      <c r="X91" s="106">
        <f t="shared" si="25"/>
      </c>
      <c r="Y91" s="162">
        <f t="shared" si="132"/>
      </c>
      <c r="Z91" s="210">
        <f t="shared" si="142"/>
      </c>
      <c r="AA91" s="211">
        <f t="shared" si="143"/>
      </c>
      <c r="AB91" s="191">
        <f t="shared" si="144"/>
      </c>
      <c r="AC91" s="104">
        <f t="shared" si="133"/>
      </c>
      <c r="AD91" s="105">
        <f t="shared" si="134"/>
      </c>
      <c r="AE91" s="105">
        <f t="shared" si="135"/>
      </c>
      <c r="AF91" s="105">
        <f t="shared" si="136"/>
      </c>
      <c r="AG91" s="106">
        <f t="shared" si="137"/>
      </c>
      <c r="AH91" s="162">
        <f t="shared" si="138"/>
      </c>
      <c r="AI91" s="5"/>
      <c r="AJ91" s="5"/>
      <c r="AK91" s="5"/>
    </row>
    <row r="92" spans="2:37" ht="13.5" customHeight="1">
      <c r="B92" s="247"/>
      <c r="C92" s="137"/>
      <c r="D92" s="182">
        <f>IF(COUNTA(E92:E94)&lt;&gt;0,"※未選択","")</f>
      </c>
      <c r="E92" s="87"/>
      <c r="F92" s="87">
        <f t="shared" si="122"/>
      </c>
      <c r="G92" s="87">
        <f t="shared" si="139"/>
      </c>
      <c r="H92" s="179">
        <f t="shared" si="16"/>
      </c>
      <c r="I92" s="90">
        <f t="shared" si="123"/>
      </c>
      <c r="J92" s="111">
        <f t="shared" si="124"/>
      </c>
      <c r="K92" s="185">
        <f t="shared" si="125"/>
      </c>
      <c r="L92" s="95">
        <f t="shared" si="126"/>
      </c>
      <c r="M92" s="96">
        <f t="shared" si="127"/>
      </c>
      <c r="N92" s="97">
        <f t="shared" si="128"/>
      </c>
      <c r="O92" s="95">
        <f t="shared" si="129"/>
      </c>
      <c r="P92" s="96">
        <f t="shared" si="130"/>
      </c>
      <c r="Q92" s="97">
        <f t="shared" si="131"/>
      </c>
      <c r="R92" s="68">
        <f t="shared" si="140"/>
      </c>
      <c r="S92" s="87">
        <f t="shared" si="141"/>
      </c>
      <c r="T92" s="104">
        <f t="shared" si="21"/>
      </c>
      <c r="U92" s="105">
        <f t="shared" si="22"/>
      </c>
      <c r="V92" s="105">
        <f t="shared" si="23"/>
      </c>
      <c r="W92" s="105">
        <f t="shared" si="24"/>
      </c>
      <c r="X92" s="106">
        <f t="shared" si="25"/>
      </c>
      <c r="Y92" s="162">
        <f t="shared" si="132"/>
      </c>
      <c r="Z92" s="210">
        <f t="shared" si="142"/>
      </c>
      <c r="AA92" s="211">
        <f t="shared" si="143"/>
      </c>
      <c r="AB92" s="191">
        <f t="shared" si="144"/>
      </c>
      <c r="AC92" s="104">
        <f t="shared" si="133"/>
      </c>
      <c r="AD92" s="105">
        <f t="shared" si="134"/>
      </c>
      <c r="AE92" s="105">
        <f t="shared" si="135"/>
      </c>
      <c r="AF92" s="105">
        <f t="shared" si="136"/>
      </c>
      <c r="AG92" s="106">
        <f t="shared" si="137"/>
      </c>
      <c r="AH92" s="162">
        <f t="shared" si="138"/>
      </c>
      <c r="AI92" s="5"/>
      <c r="AJ92" s="5"/>
      <c r="AK92" s="5"/>
    </row>
    <row r="93" spans="2:37" ht="13.5" customHeight="1">
      <c r="B93" s="247"/>
      <c r="C93" s="138"/>
      <c r="D93" s="183">
        <f>IF(COUNTA(E93:E94)&lt;&gt;0,"※未選択","")</f>
      </c>
      <c r="E93" s="88"/>
      <c r="F93" s="88">
        <f t="shared" si="122"/>
      </c>
      <c r="G93" s="88">
        <f t="shared" si="139"/>
      </c>
      <c r="H93" s="180">
        <f t="shared" si="16"/>
      </c>
      <c r="I93" s="91">
        <f t="shared" si="123"/>
      </c>
      <c r="J93" s="112">
        <f t="shared" si="124"/>
      </c>
      <c r="K93" s="186">
        <f t="shared" si="125"/>
      </c>
      <c r="L93" s="98">
        <f t="shared" si="126"/>
      </c>
      <c r="M93" s="99">
        <f t="shared" si="127"/>
      </c>
      <c r="N93" s="100">
        <f t="shared" si="128"/>
      </c>
      <c r="O93" s="98">
        <f t="shared" si="129"/>
      </c>
      <c r="P93" s="99">
        <f t="shared" si="130"/>
      </c>
      <c r="Q93" s="100">
        <f t="shared" si="131"/>
      </c>
      <c r="R93" s="74">
        <f t="shared" si="140"/>
      </c>
      <c r="S93" s="88">
        <f t="shared" si="141"/>
      </c>
      <c r="T93" s="107">
        <f t="shared" si="21"/>
      </c>
      <c r="U93" s="108">
        <f t="shared" si="22"/>
      </c>
      <c r="V93" s="108">
        <f t="shared" si="23"/>
      </c>
      <c r="W93" s="108">
        <f t="shared" si="24"/>
      </c>
      <c r="X93" s="109">
        <f t="shared" si="25"/>
      </c>
      <c r="Y93" s="163">
        <f t="shared" si="132"/>
      </c>
      <c r="Z93" s="212">
        <f t="shared" si="142"/>
      </c>
      <c r="AA93" s="213">
        <f t="shared" si="143"/>
      </c>
      <c r="AB93" s="192">
        <f t="shared" si="144"/>
      </c>
      <c r="AC93" s="107">
        <f t="shared" si="133"/>
      </c>
      <c r="AD93" s="108">
        <f t="shared" si="134"/>
      </c>
      <c r="AE93" s="108">
        <f t="shared" si="135"/>
      </c>
      <c r="AF93" s="108">
        <f t="shared" si="136"/>
      </c>
      <c r="AG93" s="109">
        <f t="shared" si="137"/>
      </c>
      <c r="AH93" s="163">
        <f t="shared" si="138"/>
      </c>
      <c r="AI93" s="5"/>
      <c r="AJ93" s="5"/>
      <c r="AK93" s="5"/>
    </row>
    <row r="94" spans="2:34" ht="13.5" customHeight="1">
      <c r="B94" s="135"/>
      <c r="C94" s="34"/>
      <c r="D94" s="130"/>
      <c r="E94" s="34"/>
      <c r="F94" s="34"/>
      <c r="G94" s="34"/>
      <c r="H94" s="34"/>
      <c r="I94" s="34"/>
      <c r="J94" s="113"/>
      <c r="K94" s="164"/>
      <c r="L94" s="34"/>
      <c r="M94" s="34"/>
      <c r="N94" s="34"/>
      <c r="O94" s="34"/>
      <c r="P94" s="34"/>
      <c r="Q94" s="34"/>
      <c r="R94" s="34"/>
      <c r="S94" s="34"/>
      <c r="T94" s="113"/>
      <c r="U94" s="113"/>
      <c r="V94" s="113"/>
      <c r="W94" s="113"/>
      <c r="X94" s="113"/>
      <c r="Y94" s="34"/>
      <c r="Z94" s="193"/>
      <c r="AA94" s="193"/>
      <c r="AB94" s="193"/>
      <c r="AC94" s="113"/>
      <c r="AD94" s="113"/>
      <c r="AE94" s="113"/>
      <c r="AF94" s="113"/>
      <c r="AG94" s="113"/>
      <c r="AH94" s="34"/>
    </row>
    <row r="95" spans="2:37" ht="13.5" customHeight="1">
      <c r="B95" s="247"/>
      <c r="C95" s="136"/>
      <c r="D95" s="181">
        <f>IF(COUNTA(E95:E104)&lt;&gt;0,"※未選択","")</f>
      </c>
      <c r="E95" s="86"/>
      <c r="F95" s="86">
        <f aca="true" t="shared" si="145" ref="F95:F104">IF(E95&lt;&gt;"","※未選択","")</f>
      </c>
      <c r="G95" s="86">
        <f>IF(E95&lt;&gt;"","※未選択","")</f>
      </c>
      <c r="H95" s="178">
        <f aca="true" t="shared" si="146" ref="H95:H157">IF(E95&lt;&gt;"","※未入力","")</f>
      </c>
      <c r="I95" s="89">
        <f aca="true" t="shared" si="147" ref="I95:I104">IF(E95&lt;&gt;"","※未選択","")</f>
      </c>
      <c r="J95" s="110">
        <f aca="true" t="shared" si="148" ref="J95:J104">IF(E95&lt;&gt;"","※未入力","")</f>
      </c>
      <c r="K95" s="184">
        <f aca="true" t="shared" si="149" ref="K95:K104">IF(E95&lt;&gt;"","※未入力","")</f>
      </c>
      <c r="L95" s="92">
        <f aca="true" t="shared" si="150" ref="L95:L104">IF(E95&lt;&gt;"","※未選択","")</f>
      </c>
      <c r="M95" s="93">
        <f aca="true" t="shared" si="151" ref="M95:M104">IF(E95&lt;&gt;"","※未選択","")</f>
      </c>
      <c r="N95" s="94">
        <f aca="true" t="shared" si="152" ref="N95:N104">IF(E95&lt;&gt;"","※未選択","")</f>
      </c>
      <c r="O95" s="92">
        <f aca="true" t="shared" si="153" ref="O95:O104">IF(E95&lt;&gt;"","※未選択","")</f>
      </c>
      <c r="P95" s="93">
        <f aca="true" t="shared" si="154" ref="P95:P104">IF(E95&lt;&gt;"","※未選択","")</f>
      </c>
      <c r="Q95" s="94">
        <f aca="true" t="shared" si="155" ref="Q95:Q104">IF(E95&lt;&gt;"","※未選択","")</f>
      </c>
      <c r="R95" s="62">
        <f>IF(OR(L95="",M95="",N95="",O95="",P95="",Q95="",L95="※未選択",M95="※未選択",N95="※未選択",O95="※未選択",P95="※未選択",Q95="※未選択"),"",DATE(O95,P95,Q95)-DATE(L95,M95,N95))</f>
      </c>
      <c r="S95" s="86">
        <f>IF(Q95&lt;&gt;"","※未選択","")</f>
      </c>
      <c r="T95" s="101">
        <f aca="true" t="shared" si="156" ref="T95:T157">IF(E95&lt;&gt;"","※未入力","")</f>
      </c>
      <c r="U95" s="102">
        <f aca="true" t="shared" si="157" ref="U95:U157">IF(E95&lt;&gt;"","※未入力","")</f>
      </c>
      <c r="V95" s="102">
        <f aca="true" t="shared" si="158" ref="V95:V157">IF(E95&lt;&gt;"","※未入力","")</f>
      </c>
      <c r="W95" s="102">
        <f aca="true" t="shared" si="159" ref="W95:W157">IF(E95&lt;&gt;"","※未入力","")</f>
      </c>
      <c r="X95" s="103">
        <f aca="true" t="shared" si="160" ref="X95:X157">IF(E95&lt;&gt;"","※未入力","")</f>
      </c>
      <c r="Y95" s="161">
        <f aca="true" t="shared" si="161" ref="Y95:Y104">IF(SUM(T95:X95)=0,"",ROUND(AVERAGE(T95:X95),1))</f>
      </c>
      <c r="Z95" s="208">
        <f>IF(SUM(T95:X95)=0,"",IF(Y95&gt;=J95,"○","×"))</f>
      </c>
      <c r="AA95" s="209">
        <f>IF(SUM(T95:X95)=0,"",IF(MIN(T95:X95)&gt;=0.85*J95,"○","×"))</f>
      </c>
      <c r="AB95" s="190">
        <f>IF(S95=1,IF(SUM(T95:X95)=0,"",IF(COUNTIF(Z95:AA95,"○")=2,"合格","3測線測定")),IF(SUM(T95:X95)=0,"",IF(COUNTIF(Z95:AA95,"○")=2,"合格",IF(D95="初回","再計測","不合格"))))</f>
      </c>
      <c r="AC95" s="101">
        <f aca="true" t="shared" si="162" ref="AC95:AC104">IF(E95&lt;&gt;"","※未入力","")</f>
      </c>
      <c r="AD95" s="102">
        <f aca="true" t="shared" si="163" ref="AD95:AD104">IF(E95&lt;&gt;"","※未入力","")</f>
      </c>
      <c r="AE95" s="102">
        <f aca="true" t="shared" si="164" ref="AE95:AE104">IF(E95&lt;&gt;"","※未入力","")</f>
      </c>
      <c r="AF95" s="102">
        <f aca="true" t="shared" si="165" ref="AF95:AF104">IF(E95&lt;&gt;"","※未入力","")</f>
      </c>
      <c r="AG95" s="103">
        <f aca="true" t="shared" si="166" ref="AG95:AG104">IF(E95&lt;&gt;"","※未入力","")</f>
      </c>
      <c r="AH95" s="161">
        <f aca="true" t="shared" si="167" ref="AH95:AH104">IF(SUM(AC95:AG95)=0,"",ROUND(AVERAGE(AC95:AG95),1))</f>
      </c>
      <c r="AI95" s="5"/>
      <c r="AJ95" s="5"/>
      <c r="AK95" s="5"/>
    </row>
    <row r="96" spans="2:37" ht="13.5" customHeight="1">
      <c r="B96" s="247"/>
      <c r="C96" s="137"/>
      <c r="D96" s="182">
        <f>IF(COUNTA(E96:E105)&lt;&gt;0,"※未選択","")</f>
      </c>
      <c r="E96" s="87"/>
      <c r="F96" s="87">
        <f t="shared" si="145"/>
      </c>
      <c r="G96" s="87">
        <f aca="true" t="shared" si="168" ref="G96:G104">IF(E96&lt;&gt;"","※未選択","")</f>
      </c>
      <c r="H96" s="179">
        <f t="shared" si="146"/>
      </c>
      <c r="I96" s="90">
        <f t="shared" si="147"/>
      </c>
      <c r="J96" s="111">
        <f t="shared" si="148"/>
      </c>
      <c r="K96" s="185">
        <f t="shared" si="149"/>
      </c>
      <c r="L96" s="95">
        <f t="shared" si="150"/>
      </c>
      <c r="M96" s="96">
        <f t="shared" si="151"/>
      </c>
      <c r="N96" s="97">
        <f t="shared" si="152"/>
      </c>
      <c r="O96" s="95">
        <f t="shared" si="153"/>
      </c>
      <c r="P96" s="96">
        <f t="shared" si="154"/>
      </c>
      <c r="Q96" s="97">
        <f t="shared" si="155"/>
      </c>
      <c r="R96" s="68">
        <f aca="true" t="shared" si="169" ref="R96:R104">IF(OR(L96="",M96="",N96="",O96="",P96="",Q96="",L96="※未選択",M96="※未選択",N96="※未選択",O96="※未選択",P96="※未選択",Q96="※未選択"),"",DATE(O96,P96,Q96)-DATE(L96,M96,N96))</f>
      </c>
      <c r="S96" s="87">
        <f aca="true" t="shared" si="170" ref="S96:S104">IF(Q96&lt;&gt;"","※未選択","")</f>
      </c>
      <c r="T96" s="104">
        <f t="shared" si="156"/>
      </c>
      <c r="U96" s="105">
        <f t="shared" si="157"/>
      </c>
      <c r="V96" s="105">
        <f t="shared" si="158"/>
      </c>
      <c r="W96" s="105">
        <f t="shared" si="159"/>
      </c>
      <c r="X96" s="106">
        <f t="shared" si="160"/>
      </c>
      <c r="Y96" s="162">
        <f t="shared" si="161"/>
      </c>
      <c r="Z96" s="210">
        <f aca="true" t="shared" si="171" ref="Z96:Z104">IF(SUM(T96:X96)=0,"",IF(Y96&gt;=J96,"○","×"))</f>
      </c>
      <c r="AA96" s="211">
        <f aca="true" t="shared" si="172" ref="AA96:AA104">IF(SUM(T96:X96)=0,"",IF(MIN(T96:X96)&gt;=0.85*J96,"○","×"))</f>
      </c>
      <c r="AB96" s="191">
        <f aca="true" t="shared" si="173" ref="AB96:AB104">IF(S96=1,IF(SUM(T96:X96)=0,"",IF(COUNTIF(Z96:AA96,"○")=2,"合格","3測線測定")),IF(SUM(T96:X96)=0,"",IF(COUNTIF(Z96:AA96,"○")=2,"合格",IF(D96="初回","再計測","不合格"))))</f>
      </c>
      <c r="AC96" s="104">
        <f t="shared" si="162"/>
      </c>
      <c r="AD96" s="105">
        <f t="shared" si="163"/>
      </c>
      <c r="AE96" s="105">
        <f t="shared" si="164"/>
      </c>
      <c r="AF96" s="105">
        <f t="shared" si="165"/>
      </c>
      <c r="AG96" s="106">
        <f t="shared" si="166"/>
      </c>
      <c r="AH96" s="162">
        <f t="shared" si="167"/>
      </c>
      <c r="AI96" s="5"/>
      <c r="AJ96" s="5"/>
      <c r="AK96" s="5"/>
    </row>
    <row r="97" spans="2:37" ht="13.5" customHeight="1">
      <c r="B97" s="247"/>
      <c r="C97" s="137"/>
      <c r="D97" s="182">
        <f>IF(COUNTA(E97:E105)&lt;&gt;0,"※未選択","")</f>
      </c>
      <c r="E97" s="87"/>
      <c r="F97" s="87">
        <f t="shared" si="145"/>
      </c>
      <c r="G97" s="87">
        <f t="shared" si="168"/>
      </c>
      <c r="H97" s="179">
        <f t="shared" si="146"/>
      </c>
      <c r="I97" s="90">
        <f t="shared" si="147"/>
      </c>
      <c r="J97" s="111">
        <f t="shared" si="148"/>
      </c>
      <c r="K97" s="185">
        <f t="shared" si="149"/>
      </c>
      <c r="L97" s="95">
        <f t="shared" si="150"/>
      </c>
      <c r="M97" s="96">
        <f t="shared" si="151"/>
      </c>
      <c r="N97" s="97">
        <f t="shared" si="152"/>
      </c>
      <c r="O97" s="95">
        <f t="shared" si="153"/>
      </c>
      <c r="P97" s="96">
        <f t="shared" si="154"/>
      </c>
      <c r="Q97" s="97">
        <f t="shared" si="155"/>
      </c>
      <c r="R97" s="68">
        <f t="shared" si="169"/>
      </c>
      <c r="S97" s="87">
        <f t="shared" si="170"/>
      </c>
      <c r="T97" s="104">
        <f t="shared" si="156"/>
      </c>
      <c r="U97" s="105">
        <f t="shared" si="157"/>
      </c>
      <c r="V97" s="105">
        <f t="shared" si="158"/>
      </c>
      <c r="W97" s="105">
        <f t="shared" si="159"/>
      </c>
      <c r="X97" s="106">
        <f t="shared" si="160"/>
      </c>
      <c r="Y97" s="162">
        <f t="shared" si="161"/>
      </c>
      <c r="Z97" s="210">
        <f t="shared" si="171"/>
      </c>
      <c r="AA97" s="211">
        <f t="shared" si="172"/>
      </c>
      <c r="AB97" s="191">
        <f t="shared" si="173"/>
      </c>
      <c r="AC97" s="104">
        <f t="shared" si="162"/>
      </c>
      <c r="AD97" s="105">
        <f t="shared" si="163"/>
      </c>
      <c r="AE97" s="105">
        <f t="shared" si="164"/>
      </c>
      <c r="AF97" s="105">
        <f t="shared" si="165"/>
      </c>
      <c r="AG97" s="106">
        <f t="shared" si="166"/>
      </c>
      <c r="AH97" s="162">
        <f t="shared" si="167"/>
      </c>
      <c r="AI97" s="5"/>
      <c r="AJ97" s="5"/>
      <c r="AK97" s="5"/>
    </row>
    <row r="98" spans="2:37" ht="13.5" customHeight="1">
      <c r="B98" s="247"/>
      <c r="C98" s="137"/>
      <c r="D98" s="182">
        <f>IF(COUNTA(E98:E105)&lt;&gt;0,"※未選択","")</f>
      </c>
      <c r="E98" s="87"/>
      <c r="F98" s="87">
        <f t="shared" si="145"/>
      </c>
      <c r="G98" s="87">
        <f t="shared" si="168"/>
      </c>
      <c r="H98" s="179">
        <f t="shared" si="146"/>
      </c>
      <c r="I98" s="90">
        <f t="shared" si="147"/>
      </c>
      <c r="J98" s="111">
        <f t="shared" si="148"/>
      </c>
      <c r="K98" s="185">
        <f t="shared" si="149"/>
      </c>
      <c r="L98" s="95">
        <f t="shared" si="150"/>
      </c>
      <c r="M98" s="96">
        <f t="shared" si="151"/>
      </c>
      <c r="N98" s="97">
        <f t="shared" si="152"/>
      </c>
      <c r="O98" s="95">
        <f t="shared" si="153"/>
      </c>
      <c r="P98" s="96">
        <f t="shared" si="154"/>
      </c>
      <c r="Q98" s="97">
        <f t="shared" si="155"/>
      </c>
      <c r="R98" s="68">
        <f t="shared" si="169"/>
      </c>
      <c r="S98" s="87">
        <f t="shared" si="170"/>
      </c>
      <c r="T98" s="104">
        <f t="shared" si="156"/>
      </c>
      <c r="U98" s="105">
        <f t="shared" si="157"/>
      </c>
      <c r="V98" s="105">
        <f t="shared" si="158"/>
      </c>
      <c r="W98" s="105">
        <f t="shared" si="159"/>
      </c>
      <c r="X98" s="106">
        <f t="shared" si="160"/>
      </c>
      <c r="Y98" s="162">
        <f t="shared" si="161"/>
      </c>
      <c r="Z98" s="210">
        <f t="shared" si="171"/>
      </c>
      <c r="AA98" s="211">
        <f t="shared" si="172"/>
      </c>
      <c r="AB98" s="191">
        <f t="shared" si="173"/>
      </c>
      <c r="AC98" s="104">
        <f t="shared" si="162"/>
      </c>
      <c r="AD98" s="105">
        <f t="shared" si="163"/>
      </c>
      <c r="AE98" s="105">
        <f t="shared" si="164"/>
      </c>
      <c r="AF98" s="105">
        <f t="shared" si="165"/>
      </c>
      <c r="AG98" s="106">
        <f t="shared" si="166"/>
      </c>
      <c r="AH98" s="162">
        <f t="shared" si="167"/>
      </c>
      <c r="AI98" s="5"/>
      <c r="AJ98" s="5"/>
      <c r="AK98" s="5"/>
    </row>
    <row r="99" spans="2:37" ht="13.5" customHeight="1">
      <c r="B99" s="247"/>
      <c r="C99" s="137"/>
      <c r="D99" s="182">
        <f>IF(COUNTA(E99:E105)&lt;&gt;0,"※未選択","")</f>
      </c>
      <c r="E99" s="87"/>
      <c r="F99" s="87">
        <f t="shared" si="145"/>
      </c>
      <c r="G99" s="87">
        <f t="shared" si="168"/>
      </c>
      <c r="H99" s="179">
        <f t="shared" si="146"/>
      </c>
      <c r="I99" s="90">
        <f t="shared" si="147"/>
      </c>
      <c r="J99" s="111">
        <f t="shared" si="148"/>
      </c>
      <c r="K99" s="185">
        <f t="shared" si="149"/>
      </c>
      <c r="L99" s="95">
        <f t="shared" si="150"/>
      </c>
      <c r="M99" s="96">
        <f t="shared" si="151"/>
      </c>
      <c r="N99" s="97">
        <f t="shared" si="152"/>
      </c>
      <c r="O99" s="95">
        <f t="shared" si="153"/>
      </c>
      <c r="P99" s="96">
        <f t="shared" si="154"/>
      </c>
      <c r="Q99" s="97">
        <f t="shared" si="155"/>
      </c>
      <c r="R99" s="68">
        <f t="shared" si="169"/>
      </c>
      <c r="S99" s="87">
        <f t="shared" si="170"/>
      </c>
      <c r="T99" s="104">
        <f t="shared" si="156"/>
      </c>
      <c r="U99" s="105">
        <f t="shared" si="157"/>
      </c>
      <c r="V99" s="105">
        <f t="shared" si="158"/>
      </c>
      <c r="W99" s="105">
        <f t="shared" si="159"/>
      </c>
      <c r="X99" s="106">
        <f t="shared" si="160"/>
      </c>
      <c r="Y99" s="162">
        <f t="shared" si="161"/>
      </c>
      <c r="Z99" s="210">
        <f t="shared" si="171"/>
      </c>
      <c r="AA99" s="211">
        <f t="shared" si="172"/>
      </c>
      <c r="AB99" s="191">
        <f t="shared" si="173"/>
      </c>
      <c r="AC99" s="104">
        <f t="shared" si="162"/>
      </c>
      <c r="AD99" s="105">
        <f t="shared" si="163"/>
      </c>
      <c r="AE99" s="105">
        <f t="shared" si="164"/>
      </c>
      <c r="AF99" s="105">
        <f t="shared" si="165"/>
      </c>
      <c r="AG99" s="106">
        <f t="shared" si="166"/>
      </c>
      <c r="AH99" s="162">
        <f t="shared" si="167"/>
      </c>
      <c r="AI99" s="5"/>
      <c r="AJ99" s="5"/>
      <c r="AK99" s="5"/>
    </row>
    <row r="100" spans="2:37" ht="13.5" customHeight="1">
      <c r="B100" s="247"/>
      <c r="C100" s="137"/>
      <c r="D100" s="182">
        <f>IF(COUNTA(E100:E105)&lt;&gt;0,"※未選択","")</f>
      </c>
      <c r="E100" s="87"/>
      <c r="F100" s="87">
        <f t="shared" si="145"/>
      </c>
      <c r="G100" s="87">
        <f t="shared" si="168"/>
      </c>
      <c r="H100" s="179">
        <f t="shared" si="146"/>
      </c>
      <c r="I100" s="90">
        <f t="shared" si="147"/>
      </c>
      <c r="J100" s="111">
        <f t="shared" si="148"/>
      </c>
      <c r="K100" s="185">
        <f t="shared" si="149"/>
      </c>
      <c r="L100" s="95">
        <f t="shared" si="150"/>
      </c>
      <c r="M100" s="96">
        <f t="shared" si="151"/>
      </c>
      <c r="N100" s="97">
        <f t="shared" si="152"/>
      </c>
      <c r="O100" s="95">
        <f t="shared" si="153"/>
      </c>
      <c r="P100" s="96">
        <f t="shared" si="154"/>
      </c>
      <c r="Q100" s="97">
        <f t="shared" si="155"/>
      </c>
      <c r="R100" s="68">
        <f t="shared" si="169"/>
      </c>
      <c r="S100" s="87">
        <f t="shared" si="170"/>
      </c>
      <c r="T100" s="104">
        <f t="shared" si="156"/>
      </c>
      <c r="U100" s="105">
        <f t="shared" si="157"/>
      </c>
      <c r="V100" s="105">
        <f t="shared" si="158"/>
      </c>
      <c r="W100" s="105">
        <f t="shared" si="159"/>
      </c>
      <c r="X100" s="106">
        <f t="shared" si="160"/>
      </c>
      <c r="Y100" s="162">
        <f t="shared" si="161"/>
      </c>
      <c r="Z100" s="210">
        <f t="shared" si="171"/>
      </c>
      <c r="AA100" s="211">
        <f t="shared" si="172"/>
      </c>
      <c r="AB100" s="191">
        <f t="shared" si="173"/>
      </c>
      <c r="AC100" s="104">
        <f t="shared" si="162"/>
      </c>
      <c r="AD100" s="105">
        <f t="shared" si="163"/>
      </c>
      <c r="AE100" s="105">
        <f t="shared" si="164"/>
      </c>
      <c r="AF100" s="105">
        <f t="shared" si="165"/>
      </c>
      <c r="AG100" s="106">
        <f t="shared" si="166"/>
      </c>
      <c r="AH100" s="162">
        <f t="shared" si="167"/>
      </c>
      <c r="AI100" s="5"/>
      <c r="AJ100" s="5"/>
      <c r="AK100" s="5"/>
    </row>
    <row r="101" spans="2:37" ht="13.5" customHeight="1">
      <c r="B101" s="247"/>
      <c r="C101" s="137"/>
      <c r="D101" s="182">
        <f>IF(COUNTA(E101:E105)&lt;&gt;0,"※未選択","")</f>
      </c>
      <c r="E101" s="87"/>
      <c r="F101" s="87">
        <f t="shared" si="145"/>
      </c>
      <c r="G101" s="87">
        <f t="shared" si="168"/>
      </c>
      <c r="H101" s="179">
        <f t="shared" si="146"/>
      </c>
      <c r="I101" s="90">
        <f t="shared" si="147"/>
      </c>
      <c r="J101" s="111">
        <f t="shared" si="148"/>
      </c>
      <c r="K101" s="185">
        <f t="shared" si="149"/>
      </c>
      <c r="L101" s="95">
        <f t="shared" si="150"/>
      </c>
      <c r="M101" s="96">
        <f t="shared" si="151"/>
      </c>
      <c r="N101" s="97">
        <f t="shared" si="152"/>
      </c>
      <c r="O101" s="95">
        <f t="shared" si="153"/>
      </c>
      <c r="P101" s="96">
        <f t="shared" si="154"/>
      </c>
      <c r="Q101" s="97">
        <f t="shared" si="155"/>
      </c>
      <c r="R101" s="68">
        <f t="shared" si="169"/>
      </c>
      <c r="S101" s="87">
        <f t="shared" si="170"/>
      </c>
      <c r="T101" s="104">
        <f t="shared" si="156"/>
      </c>
      <c r="U101" s="105">
        <f t="shared" si="157"/>
      </c>
      <c r="V101" s="105">
        <f t="shared" si="158"/>
      </c>
      <c r="W101" s="105">
        <f t="shared" si="159"/>
      </c>
      <c r="X101" s="106">
        <f t="shared" si="160"/>
      </c>
      <c r="Y101" s="162">
        <f t="shared" si="161"/>
      </c>
      <c r="Z101" s="210">
        <f t="shared" si="171"/>
      </c>
      <c r="AA101" s="211">
        <f t="shared" si="172"/>
      </c>
      <c r="AB101" s="191">
        <f t="shared" si="173"/>
      </c>
      <c r="AC101" s="104">
        <f t="shared" si="162"/>
      </c>
      <c r="AD101" s="105">
        <f t="shared" si="163"/>
      </c>
      <c r="AE101" s="105">
        <f t="shared" si="164"/>
      </c>
      <c r="AF101" s="105">
        <f t="shared" si="165"/>
      </c>
      <c r="AG101" s="106">
        <f t="shared" si="166"/>
      </c>
      <c r="AH101" s="162">
        <f t="shared" si="167"/>
      </c>
      <c r="AI101" s="5"/>
      <c r="AJ101" s="5"/>
      <c r="AK101" s="5"/>
    </row>
    <row r="102" spans="2:37" ht="13.5" customHeight="1">
      <c r="B102" s="247"/>
      <c r="C102" s="137"/>
      <c r="D102" s="182">
        <f>IF(COUNTA(E102:E105)&lt;&gt;0,"※未選択","")</f>
      </c>
      <c r="E102" s="87"/>
      <c r="F102" s="87">
        <f t="shared" si="145"/>
      </c>
      <c r="G102" s="87">
        <f t="shared" si="168"/>
      </c>
      <c r="H102" s="179">
        <f t="shared" si="146"/>
      </c>
      <c r="I102" s="90">
        <f t="shared" si="147"/>
      </c>
      <c r="J102" s="111">
        <f t="shared" si="148"/>
      </c>
      <c r="K102" s="185">
        <f t="shared" si="149"/>
      </c>
      <c r="L102" s="95">
        <f t="shared" si="150"/>
      </c>
      <c r="M102" s="96">
        <f t="shared" si="151"/>
      </c>
      <c r="N102" s="97">
        <f t="shared" si="152"/>
      </c>
      <c r="O102" s="95">
        <f t="shared" si="153"/>
      </c>
      <c r="P102" s="96">
        <f t="shared" si="154"/>
      </c>
      <c r="Q102" s="97">
        <f t="shared" si="155"/>
      </c>
      <c r="R102" s="68">
        <f t="shared" si="169"/>
      </c>
      <c r="S102" s="87">
        <f t="shared" si="170"/>
      </c>
      <c r="T102" s="104">
        <f t="shared" si="156"/>
      </c>
      <c r="U102" s="105">
        <f t="shared" si="157"/>
      </c>
      <c r="V102" s="105">
        <f t="shared" si="158"/>
      </c>
      <c r="W102" s="105">
        <f t="shared" si="159"/>
      </c>
      <c r="X102" s="106">
        <f t="shared" si="160"/>
      </c>
      <c r="Y102" s="162">
        <f t="shared" si="161"/>
      </c>
      <c r="Z102" s="210">
        <f t="shared" si="171"/>
      </c>
      <c r="AA102" s="211">
        <f t="shared" si="172"/>
      </c>
      <c r="AB102" s="191">
        <f t="shared" si="173"/>
      </c>
      <c r="AC102" s="104">
        <f t="shared" si="162"/>
      </c>
      <c r="AD102" s="105">
        <f t="shared" si="163"/>
      </c>
      <c r="AE102" s="105">
        <f t="shared" si="164"/>
      </c>
      <c r="AF102" s="105">
        <f t="shared" si="165"/>
      </c>
      <c r="AG102" s="106">
        <f t="shared" si="166"/>
      </c>
      <c r="AH102" s="162">
        <f t="shared" si="167"/>
      </c>
      <c r="AI102" s="5"/>
      <c r="AJ102" s="5"/>
      <c r="AK102" s="5"/>
    </row>
    <row r="103" spans="2:37" ht="13.5" customHeight="1">
      <c r="B103" s="247"/>
      <c r="C103" s="137"/>
      <c r="D103" s="182">
        <f>IF(COUNTA(E103:E105)&lt;&gt;0,"※未選択","")</f>
      </c>
      <c r="E103" s="87"/>
      <c r="F103" s="87">
        <f t="shared" si="145"/>
      </c>
      <c r="G103" s="87">
        <f t="shared" si="168"/>
      </c>
      <c r="H103" s="179">
        <f t="shared" si="146"/>
      </c>
      <c r="I103" s="90">
        <f t="shared" si="147"/>
      </c>
      <c r="J103" s="111">
        <f t="shared" si="148"/>
      </c>
      <c r="K103" s="185">
        <f t="shared" si="149"/>
      </c>
      <c r="L103" s="95">
        <f t="shared" si="150"/>
      </c>
      <c r="M103" s="96">
        <f t="shared" si="151"/>
      </c>
      <c r="N103" s="97">
        <f t="shared" si="152"/>
      </c>
      <c r="O103" s="95">
        <f t="shared" si="153"/>
      </c>
      <c r="P103" s="96">
        <f t="shared" si="154"/>
      </c>
      <c r="Q103" s="97">
        <f t="shared" si="155"/>
      </c>
      <c r="R103" s="68">
        <f t="shared" si="169"/>
      </c>
      <c r="S103" s="87">
        <f t="shared" si="170"/>
      </c>
      <c r="T103" s="104">
        <f t="shared" si="156"/>
      </c>
      <c r="U103" s="105">
        <f t="shared" si="157"/>
      </c>
      <c r="V103" s="105">
        <f t="shared" si="158"/>
      </c>
      <c r="W103" s="105">
        <f t="shared" si="159"/>
      </c>
      <c r="X103" s="106">
        <f t="shared" si="160"/>
      </c>
      <c r="Y103" s="162">
        <f t="shared" si="161"/>
      </c>
      <c r="Z103" s="210">
        <f t="shared" si="171"/>
      </c>
      <c r="AA103" s="211">
        <f t="shared" si="172"/>
      </c>
      <c r="AB103" s="191">
        <f t="shared" si="173"/>
      </c>
      <c r="AC103" s="104">
        <f t="shared" si="162"/>
      </c>
      <c r="AD103" s="105">
        <f t="shared" si="163"/>
      </c>
      <c r="AE103" s="105">
        <f t="shared" si="164"/>
      </c>
      <c r="AF103" s="105">
        <f t="shared" si="165"/>
      </c>
      <c r="AG103" s="106">
        <f t="shared" si="166"/>
      </c>
      <c r="AH103" s="162">
        <f t="shared" si="167"/>
      </c>
      <c r="AI103" s="5"/>
      <c r="AJ103" s="5"/>
      <c r="AK103" s="5"/>
    </row>
    <row r="104" spans="2:37" ht="13.5" customHeight="1">
      <c r="B104" s="247"/>
      <c r="C104" s="138"/>
      <c r="D104" s="183">
        <f>IF(COUNTA(E104:E105)&lt;&gt;0,"※未選択","")</f>
      </c>
      <c r="E104" s="88"/>
      <c r="F104" s="88">
        <f t="shared" si="145"/>
      </c>
      <c r="G104" s="88">
        <f t="shared" si="168"/>
      </c>
      <c r="H104" s="180">
        <f t="shared" si="146"/>
      </c>
      <c r="I104" s="91">
        <f t="shared" si="147"/>
      </c>
      <c r="J104" s="112">
        <f t="shared" si="148"/>
      </c>
      <c r="K104" s="186">
        <f t="shared" si="149"/>
      </c>
      <c r="L104" s="98">
        <f t="shared" si="150"/>
      </c>
      <c r="M104" s="99">
        <f t="shared" si="151"/>
      </c>
      <c r="N104" s="100">
        <f t="shared" si="152"/>
      </c>
      <c r="O104" s="98">
        <f t="shared" si="153"/>
      </c>
      <c r="P104" s="99">
        <f t="shared" si="154"/>
      </c>
      <c r="Q104" s="100">
        <f t="shared" si="155"/>
      </c>
      <c r="R104" s="74">
        <f t="shared" si="169"/>
      </c>
      <c r="S104" s="88">
        <f t="shared" si="170"/>
      </c>
      <c r="T104" s="107">
        <f t="shared" si="156"/>
      </c>
      <c r="U104" s="108">
        <f t="shared" si="157"/>
      </c>
      <c r="V104" s="108">
        <f t="shared" si="158"/>
      </c>
      <c r="W104" s="108">
        <f t="shared" si="159"/>
      </c>
      <c r="X104" s="109">
        <f t="shared" si="160"/>
      </c>
      <c r="Y104" s="163">
        <f t="shared" si="161"/>
      </c>
      <c r="Z104" s="212">
        <f t="shared" si="171"/>
      </c>
      <c r="AA104" s="213">
        <f t="shared" si="172"/>
      </c>
      <c r="AB104" s="192">
        <f t="shared" si="173"/>
      </c>
      <c r="AC104" s="107">
        <f t="shared" si="162"/>
      </c>
      <c r="AD104" s="108">
        <f t="shared" si="163"/>
      </c>
      <c r="AE104" s="108">
        <f t="shared" si="164"/>
      </c>
      <c r="AF104" s="108">
        <f t="shared" si="165"/>
      </c>
      <c r="AG104" s="109">
        <f t="shared" si="166"/>
      </c>
      <c r="AH104" s="163">
        <f t="shared" si="167"/>
      </c>
      <c r="AI104" s="5"/>
      <c r="AJ104" s="5"/>
      <c r="AK104" s="5"/>
    </row>
    <row r="105" spans="2:34" ht="13.5" customHeight="1">
      <c r="B105" s="135"/>
      <c r="C105" s="34"/>
      <c r="D105" s="130"/>
      <c r="E105" s="34"/>
      <c r="F105" s="34"/>
      <c r="G105" s="34"/>
      <c r="H105" s="34"/>
      <c r="I105" s="34"/>
      <c r="J105" s="113"/>
      <c r="K105" s="164"/>
      <c r="L105" s="34"/>
      <c r="M105" s="34"/>
      <c r="N105" s="34"/>
      <c r="O105" s="34"/>
      <c r="P105" s="34"/>
      <c r="Q105" s="34"/>
      <c r="R105" s="34"/>
      <c r="S105" s="34"/>
      <c r="T105" s="113"/>
      <c r="U105" s="113"/>
      <c r="V105" s="113"/>
      <c r="W105" s="113"/>
      <c r="X105" s="113"/>
      <c r="Y105" s="34"/>
      <c r="Z105" s="193"/>
      <c r="AA105" s="193"/>
      <c r="AB105" s="193"/>
      <c r="AC105" s="113"/>
      <c r="AD105" s="113"/>
      <c r="AE105" s="113"/>
      <c r="AF105" s="113"/>
      <c r="AG105" s="113"/>
      <c r="AH105" s="34"/>
    </row>
    <row r="106" spans="2:37" ht="13.5" customHeight="1">
      <c r="B106" s="247"/>
      <c r="C106" s="136"/>
      <c r="D106" s="181">
        <f>IF(COUNTA(E106:E115)&lt;&gt;0,"※未選択","")</f>
      </c>
      <c r="E106" s="86"/>
      <c r="F106" s="86">
        <f aca="true" t="shared" si="174" ref="F106:F115">IF(E106&lt;&gt;"","※未選択","")</f>
      </c>
      <c r="G106" s="86">
        <f>IF(E106&lt;&gt;"","※未選択","")</f>
      </c>
      <c r="H106" s="178">
        <f t="shared" si="146"/>
      </c>
      <c r="I106" s="89">
        <f aca="true" t="shared" si="175" ref="I106:I115">IF(E106&lt;&gt;"","※未選択","")</f>
      </c>
      <c r="J106" s="110">
        <f aca="true" t="shared" si="176" ref="J106:J115">IF(E106&lt;&gt;"","※未入力","")</f>
      </c>
      <c r="K106" s="184">
        <f aca="true" t="shared" si="177" ref="K106:K115">IF(E106&lt;&gt;"","※未入力","")</f>
      </c>
      <c r="L106" s="92">
        <f aca="true" t="shared" si="178" ref="L106:L115">IF(E106&lt;&gt;"","※未選択","")</f>
      </c>
      <c r="M106" s="93">
        <f aca="true" t="shared" si="179" ref="M106:M115">IF(E106&lt;&gt;"","※未選択","")</f>
      </c>
      <c r="N106" s="94">
        <f aca="true" t="shared" si="180" ref="N106:N115">IF(E106&lt;&gt;"","※未選択","")</f>
      </c>
      <c r="O106" s="92">
        <f aca="true" t="shared" si="181" ref="O106:O115">IF(E106&lt;&gt;"","※未選択","")</f>
      </c>
      <c r="P106" s="93">
        <f aca="true" t="shared" si="182" ref="P106:P115">IF(E106&lt;&gt;"","※未選択","")</f>
      </c>
      <c r="Q106" s="94">
        <f aca="true" t="shared" si="183" ref="Q106:Q115">IF(E106&lt;&gt;"","※未選択","")</f>
      </c>
      <c r="R106" s="62">
        <f>IF(OR(L106="",M106="",N106="",O106="",P106="",Q106="",L106="※未選択",M106="※未選択",N106="※未選択",O106="※未選択",P106="※未選択",Q106="※未選択"),"",DATE(O106,P106,Q106)-DATE(L106,M106,N106))</f>
      </c>
      <c r="S106" s="86">
        <f>IF(Q106&lt;&gt;"","※未選択","")</f>
      </c>
      <c r="T106" s="101">
        <f t="shared" si="156"/>
      </c>
      <c r="U106" s="102">
        <f t="shared" si="157"/>
      </c>
      <c r="V106" s="102">
        <f t="shared" si="158"/>
      </c>
      <c r="W106" s="102">
        <f t="shared" si="159"/>
      </c>
      <c r="X106" s="103">
        <f t="shared" si="160"/>
      </c>
      <c r="Y106" s="161">
        <f aca="true" t="shared" si="184" ref="Y106:Y115">IF(SUM(T106:X106)=0,"",ROUND(AVERAGE(T106:X106),1))</f>
      </c>
      <c r="Z106" s="208">
        <f>IF(SUM(T106:X106)=0,"",IF(Y106&gt;=J106,"○","×"))</f>
      </c>
      <c r="AA106" s="209">
        <f>IF(SUM(T106:X106)=0,"",IF(MIN(T106:X106)&gt;=0.85*J106,"○","×"))</f>
      </c>
      <c r="AB106" s="190">
        <f>IF(S106=1,IF(SUM(T106:X106)=0,"",IF(COUNTIF(Z106:AA106,"○")=2,"合格","3測線測定")),IF(SUM(T106:X106)=0,"",IF(COUNTIF(Z106:AA106,"○")=2,"合格",IF(D106="初回","再計測","不合格"))))</f>
      </c>
      <c r="AC106" s="101">
        <f aca="true" t="shared" si="185" ref="AC106:AC115">IF(E106&lt;&gt;"","※未入力","")</f>
      </c>
      <c r="AD106" s="102">
        <f aca="true" t="shared" si="186" ref="AD106:AD115">IF(E106&lt;&gt;"","※未入力","")</f>
      </c>
      <c r="AE106" s="102">
        <f aca="true" t="shared" si="187" ref="AE106:AE115">IF(E106&lt;&gt;"","※未入力","")</f>
      </c>
      <c r="AF106" s="102">
        <f aca="true" t="shared" si="188" ref="AF106:AF115">IF(E106&lt;&gt;"","※未入力","")</f>
      </c>
      <c r="AG106" s="103">
        <f aca="true" t="shared" si="189" ref="AG106:AG115">IF(E106&lt;&gt;"","※未入力","")</f>
      </c>
      <c r="AH106" s="161">
        <f aca="true" t="shared" si="190" ref="AH106:AH115">IF(SUM(AC106:AG106)=0,"",ROUND(AVERAGE(AC106:AG106),1))</f>
      </c>
      <c r="AI106" s="5"/>
      <c r="AJ106" s="5"/>
      <c r="AK106" s="5"/>
    </row>
    <row r="107" spans="2:37" ht="13.5" customHeight="1">
      <c r="B107" s="247"/>
      <c r="C107" s="137"/>
      <c r="D107" s="182">
        <f>IF(COUNTA(E107:E116)&lt;&gt;0,"※未選択","")</f>
      </c>
      <c r="E107" s="87"/>
      <c r="F107" s="87">
        <f t="shared" si="174"/>
      </c>
      <c r="G107" s="87">
        <f aca="true" t="shared" si="191" ref="G107:G115">IF(E107&lt;&gt;"","※未選択","")</f>
      </c>
      <c r="H107" s="179">
        <f t="shared" si="146"/>
      </c>
      <c r="I107" s="90">
        <f t="shared" si="175"/>
      </c>
      <c r="J107" s="111">
        <f t="shared" si="176"/>
      </c>
      <c r="K107" s="185">
        <f t="shared" si="177"/>
      </c>
      <c r="L107" s="95">
        <f t="shared" si="178"/>
      </c>
      <c r="M107" s="96">
        <f t="shared" si="179"/>
      </c>
      <c r="N107" s="97">
        <f t="shared" si="180"/>
      </c>
      <c r="O107" s="95">
        <f t="shared" si="181"/>
      </c>
      <c r="P107" s="96">
        <f t="shared" si="182"/>
      </c>
      <c r="Q107" s="97">
        <f t="shared" si="183"/>
      </c>
      <c r="R107" s="68">
        <f aca="true" t="shared" si="192" ref="R107:R115">IF(OR(L107="",M107="",N107="",O107="",P107="",Q107="",L107="※未選択",M107="※未選択",N107="※未選択",O107="※未選択",P107="※未選択",Q107="※未選択"),"",DATE(O107,P107,Q107)-DATE(L107,M107,N107))</f>
      </c>
      <c r="S107" s="87">
        <f aca="true" t="shared" si="193" ref="S107:S115">IF(Q107&lt;&gt;"","※未選択","")</f>
      </c>
      <c r="T107" s="104">
        <f t="shared" si="156"/>
      </c>
      <c r="U107" s="105">
        <f t="shared" si="157"/>
      </c>
      <c r="V107" s="105">
        <f t="shared" si="158"/>
      </c>
      <c r="W107" s="105">
        <f t="shared" si="159"/>
      </c>
      <c r="X107" s="106">
        <f t="shared" si="160"/>
      </c>
      <c r="Y107" s="162">
        <f t="shared" si="184"/>
      </c>
      <c r="Z107" s="210">
        <f aca="true" t="shared" si="194" ref="Z107:Z115">IF(SUM(T107:X107)=0,"",IF(Y107&gt;=J107,"○","×"))</f>
      </c>
      <c r="AA107" s="211">
        <f aca="true" t="shared" si="195" ref="AA107:AA115">IF(SUM(T107:X107)=0,"",IF(MIN(T107:X107)&gt;=0.85*J107,"○","×"))</f>
      </c>
      <c r="AB107" s="191">
        <f aca="true" t="shared" si="196" ref="AB107:AB115">IF(S107=1,IF(SUM(T107:X107)=0,"",IF(COUNTIF(Z107:AA107,"○")=2,"合格","3測線測定")),IF(SUM(T107:X107)=0,"",IF(COUNTIF(Z107:AA107,"○")=2,"合格",IF(D107="初回","再計測","不合格"))))</f>
      </c>
      <c r="AC107" s="104">
        <f t="shared" si="185"/>
      </c>
      <c r="AD107" s="105">
        <f t="shared" si="186"/>
      </c>
      <c r="AE107" s="105">
        <f t="shared" si="187"/>
      </c>
      <c r="AF107" s="105">
        <f t="shared" si="188"/>
      </c>
      <c r="AG107" s="106">
        <f t="shared" si="189"/>
      </c>
      <c r="AH107" s="162">
        <f t="shared" si="190"/>
      </c>
      <c r="AI107" s="5"/>
      <c r="AJ107" s="5"/>
      <c r="AK107" s="5"/>
    </row>
    <row r="108" spans="2:37" ht="13.5" customHeight="1">
      <c r="B108" s="247"/>
      <c r="C108" s="137"/>
      <c r="D108" s="182">
        <f>IF(COUNTA(E108:E116)&lt;&gt;0,"※未選択","")</f>
      </c>
      <c r="E108" s="87"/>
      <c r="F108" s="87">
        <f t="shared" si="174"/>
      </c>
      <c r="G108" s="87">
        <f t="shared" si="191"/>
      </c>
      <c r="H108" s="179">
        <f t="shared" si="146"/>
      </c>
      <c r="I108" s="90">
        <f t="shared" si="175"/>
      </c>
      <c r="J108" s="111">
        <f t="shared" si="176"/>
      </c>
      <c r="K108" s="185">
        <f t="shared" si="177"/>
      </c>
      <c r="L108" s="95">
        <f t="shared" si="178"/>
      </c>
      <c r="M108" s="96">
        <f t="shared" si="179"/>
      </c>
      <c r="N108" s="97">
        <f t="shared" si="180"/>
      </c>
      <c r="O108" s="95">
        <f t="shared" si="181"/>
      </c>
      <c r="P108" s="96">
        <f t="shared" si="182"/>
      </c>
      <c r="Q108" s="97">
        <f t="shared" si="183"/>
      </c>
      <c r="R108" s="68">
        <f t="shared" si="192"/>
      </c>
      <c r="S108" s="87">
        <f t="shared" si="193"/>
      </c>
      <c r="T108" s="104">
        <f t="shared" si="156"/>
      </c>
      <c r="U108" s="105">
        <f t="shared" si="157"/>
      </c>
      <c r="V108" s="105">
        <f t="shared" si="158"/>
      </c>
      <c r="W108" s="105">
        <f t="shared" si="159"/>
      </c>
      <c r="X108" s="106">
        <f t="shared" si="160"/>
      </c>
      <c r="Y108" s="162">
        <f t="shared" si="184"/>
      </c>
      <c r="Z108" s="210">
        <f t="shared" si="194"/>
      </c>
      <c r="AA108" s="211">
        <f t="shared" si="195"/>
      </c>
      <c r="AB108" s="191">
        <f t="shared" si="196"/>
      </c>
      <c r="AC108" s="104">
        <f t="shared" si="185"/>
      </c>
      <c r="AD108" s="105">
        <f t="shared" si="186"/>
      </c>
      <c r="AE108" s="105">
        <f t="shared" si="187"/>
      </c>
      <c r="AF108" s="105">
        <f t="shared" si="188"/>
      </c>
      <c r="AG108" s="106">
        <f t="shared" si="189"/>
      </c>
      <c r="AH108" s="162">
        <f t="shared" si="190"/>
      </c>
      <c r="AI108" s="5"/>
      <c r="AJ108" s="5"/>
      <c r="AK108" s="5"/>
    </row>
    <row r="109" spans="2:37" ht="13.5" customHeight="1">
      <c r="B109" s="247"/>
      <c r="C109" s="137"/>
      <c r="D109" s="182">
        <f>IF(COUNTA(E109:E116)&lt;&gt;0,"※未選択","")</f>
      </c>
      <c r="E109" s="87"/>
      <c r="F109" s="87">
        <f t="shared" si="174"/>
      </c>
      <c r="G109" s="87">
        <f t="shared" si="191"/>
      </c>
      <c r="H109" s="179">
        <f t="shared" si="146"/>
      </c>
      <c r="I109" s="90">
        <f t="shared" si="175"/>
      </c>
      <c r="J109" s="111">
        <f t="shared" si="176"/>
      </c>
      <c r="K109" s="185">
        <f t="shared" si="177"/>
      </c>
      <c r="L109" s="95">
        <f t="shared" si="178"/>
      </c>
      <c r="M109" s="96">
        <f t="shared" si="179"/>
      </c>
      <c r="N109" s="97">
        <f t="shared" si="180"/>
      </c>
      <c r="O109" s="95">
        <f t="shared" si="181"/>
      </c>
      <c r="P109" s="96">
        <f t="shared" si="182"/>
      </c>
      <c r="Q109" s="97">
        <f t="shared" si="183"/>
      </c>
      <c r="R109" s="68">
        <f t="shared" si="192"/>
      </c>
      <c r="S109" s="87">
        <f t="shared" si="193"/>
      </c>
      <c r="T109" s="104">
        <f t="shared" si="156"/>
      </c>
      <c r="U109" s="105">
        <f t="shared" si="157"/>
      </c>
      <c r="V109" s="105">
        <f t="shared" si="158"/>
      </c>
      <c r="W109" s="105">
        <f t="shared" si="159"/>
      </c>
      <c r="X109" s="106">
        <f t="shared" si="160"/>
      </c>
      <c r="Y109" s="162">
        <f t="shared" si="184"/>
      </c>
      <c r="Z109" s="210">
        <f t="shared" si="194"/>
      </c>
      <c r="AA109" s="211">
        <f t="shared" si="195"/>
      </c>
      <c r="AB109" s="191">
        <f t="shared" si="196"/>
      </c>
      <c r="AC109" s="104">
        <f t="shared" si="185"/>
      </c>
      <c r="AD109" s="105">
        <f t="shared" si="186"/>
      </c>
      <c r="AE109" s="105">
        <f t="shared" si="187"/>
      </c>
      <c r="AF109" s="105">
        <f t="shared" si="188"/>
      </c>
      <c r="AG109" s="106">
        <f t="shared" si="189"/>
      </c>
      <c r="AH109" s="162">
        <f t="shared" si="190"/>
      </c>
      <c r="AI109" s="5"/>
      <c r="AJ109" s="5"/>
      <c r="AK109" s="5"/>
    </row>
    <row r="110" spans="2:37" ht="13.5" customHeight="1">
      <c r="B110" s="247"/>
      <c r="C110" s="137"/>
      <c r="D110" s="182">
        <f>IF(COUNTA(E110:E116)&lt;&gt;0,"※未選択","")</f>
      </c>
      <c r="E110" s="87"/>
      <c r="F110" s="87">
        <f t="shared" si="174"/>
      </c>
      <c r="G110" s="87">
        <f t="shared" si="191"/>
      </c>
      <c r="H110" s="179">
        <f t="shared" si="146"/>
      </c>
      <c r="I110" s="90">
        <f t="shared" si="175"/>
      </c>
      <c r="J110" s="111">
        <f t="shared" si="176"/>
      </c>
      <c r="K110" s="185">
        <f t="shared" si="177"/>
      </c>
      <c r="L110" s="95">
        <f t="shared" si="178"/>
      </c>
      <c r="M110" s="96">
        <f t="shared" si="179"/>
      </c>
      <c r="N110" s="97">
        <f t="shared" si="180"/>
      </c>
      <c r="O110" s="95">
        <f t="shared" si="181"/>
      </c>
      <c r="P110" s="96">
        <f t="shared" si="182"/>
      </c>
      <c r="Q110" s="97">
        <f t="shared" si="183"/>
      </c>
      <c r="R110" s="68">
        <f t="shared" si="192"/>
      </c>
      <c r="S110" s="87">
        <f t="shared" si="193"/>
      </c>
      <c r="T110" s="104">
        <f t="shared" si="156"/>
      </c>
      <c r="U110" s="105">
        <f t="shared" si="157"/>
      </c>
      <c r="V110" s="105">
        <f t="shared" si="158"/>
      </c>
      <c r="W110" s="105">
        <f t="shared" si="159"/>
      </c>
      <c r="X110" s="106">
        <f t="shared" si="160"/>
      </c>
      <c r="Y110" s="162">
        <f t="shared" si="184"/>
      </c>
      <c r="Z110" s="210">
        <f t="shared" si="194"/>
      </c>
      <c r="AA110" s="211">
        <f t="shared" si="195"/>
      </c>
      <c r="AB110" s="191">
        <f t="shared" si="196"/>
      </c>
      <c r="AC110" s="104">
        <f t="shared" si="185"/>
      </c>
      <c r="AD110" s="105">
        <f t="shared" si="186"/>
      </c>
      <c r="AE110" s="105">
        <f t="shared" si="187"/>
      </c>
      <c r="AF110" s="105">
        <f t="shared" si="188"/>
      </c>
      <c r="AG110" s="106">
        <f t="shared" si="189"/>
      </c>
      <c r="AH110" s="162">
        <f t="shared" si="190"/>
      </c>
      <c r="AI110" s="5"/>
      <c r="AJ110" s="5"/>
      <c r="AK110" s="5"/>
    </row>
    <row r="111" spans="2:37" ht="13.5" customHeight="1">
      <c r="B111" s="247"/>
      <c r="C111" s="137"/>
      <c r="D111" s="182">
        <f>IF(COUNTA(E111:E116)&lt;&gt;0,"※未選択","")</f>
      </c>
      <c r="E111" s="87"/>
      <c r="F111" s="87">
        <f t="shared" si="174"/>
      </c>
      <c r="G111" s="87">
        <f t="shared" si="191"/>
      </c>
      <c r="H111" s="179">
        <f t="shared" si="146"/>
      </c>
      <c r="I111" s="90">
        <f t="shared" si="175"/>
      </c>
      <c r="J111" s="111">
        <f t="shared" si="176"/>
      </c>
      <c r="K111" s="185">
        <f t="shared" si="177"/>
      </c>
      <c r="L111" s="95">
        <f t="shared" si="178"/>
      </c>
      <c r="M111" s="96">
        <f t="shared" si="179"/>
      </c>
      <c r="N111" s="97">
        <f t="shared" si="180"/>
      </c>
      <c r="O111" s="95">
        <f t="shared" si="181"/>
      </c>
      <c r="P111" s="96">
        <f t="shared" si="182"/>
      </c>
      <c r="Q111" s="97">
        <f t="shared" si="183"/>
      </c>
      <c r="R111" s="68">
        <f t="shared" si="192"/>
      </c>
      <c r="S111" s="87">
        <f t="shared" si="193"/>
      </c>
      <c r="T111" s="104">
        <f t="shared" si="156"/>
      </c>
      <c r="U111" s="105">
        <f t="shared" si="157"/>
      </c>
      <c r="V111" s="105">
        <f t="shared" si="158"/>
      </c>
      <c r="W111" s="105">
        <f t="shared" si="159"/>
      </c>
      <c r="X111" s="106">
        <f t="shared" si="160"/>
      </c>
      <c r="Y111" s="162">
        <f t="shared" si="184"/>
      </c>
      <c r="Z111" s="210">
        <f t="shared" si="194"/>
      </c>
      <c r="AA111" s="211">
        <f t="shared" si="195"/>
      </c>
      <c r="AB111" s="191">
        <f t="shared" si="196"/>
      </c>
      <c r="AC111" s="104">
        <f t="shared" si="185"/>
      </c>
      <c r="AD111" s="105">
        <f t="shared" si="186"/>
      </c>
      <c r="AE111" s="105">
        <f t="shared" si="187"/>
      </c>
      <c r="AF111" s="105">
        <f t="shared" si="188"/>
      </c>
      <c r="AG111" s="106">
        <f t="shared" si="189"/>
      </c>
      <c r="AH111" s="162">
        <f t="shared" si="190"/>
      </c>
      <c r="AI111" s="5"/>
      <c r="AJ111" s="5"/>
      <c r="AK111" s="5"/>
    </row>
    <row r="112" spans="2:37" ht="13.5" customHeight="1">
      <c r="B112" s="247"/>
      <c r="C112" s="137"/>
      <c r="D112" s="182">
        <f>IF(COUNTA(E112:E116)&lt;&gt;0,"※未選択","")</f>
      </c>
      <c r="E112" s="87"/>
      <c r="F112" s="87">
        <f t="shared" si="174"/>
      </c>
      <c r="G112" s="87">
        <f t="shared" si="191"/>
      </c>
      <c r="H112" s="179">
        <f t="shared" si="146"/>
      </c>
      <c r="I112" s="90">
        <f t="shared" si="175"/>
      </c>
      <c r="J112" s="111">
        <f t="shared" si="176"/>
      </c>
      <c r="K112" s="185">
        <f t="shared" si="177"/>
      </c>
      <c r="L112" s="95">
        <f t="shared" si="178"/>
      </c>
      <c r="M112" s="96">
        <f t="shared" si="179"/>
      </c>
      <c r="N112" s="97">
        <f t="shared" si="180"/>
      </c>
      <c r="O112" s="95">
        <f t="shared" si="181"/>
      </c>
      <c r="P112" s="96">
        <f t="shared" si="182"/>
      </c>
      <c r="Q112" s="97">
        <f t="shared" si="183"/>
      </c>
      <c r="R112" s="68">
        <f t="shared" si="192"/>
      </c>
      <c r="S112" s="87">
        <f t="shared" si="193"/>
      </c>
      <c r="T112" s="104">
        <f t="shared" si="156"/>
      </c>
      <c r="U112" s="105">
        <f t="shared" si="157"/>
      </c>
      <c r="V112" s="105">
        <f t="shared" si="158"/>
      </c>
      <c r="W112" s="105">
        <f t="shared" si="159"/>
      </c>
      <c r="X112" s="106">
        <f t="shared" si="160"/>
      </c>
      <c r="Y112" s="162">
        <f t="shared" si="184"/>
      </c>
      <c r="Z112" s="210">
        <f t="shared" si="194"/>
      </c>
      <c r="AA112" s="211">
        <f t="shared" si="195"/>
      </c>
      <c r="AB112" s="191">
        <f t="shared" si="196"/>
      </c>
      <c r="AC112" s="104">
        <f t="shared" si="185"/>
      </c>
      <c r="AD112" s="105">
        <f t="shared" si="186"/>
      </c>
      <c r="AE112" s="105">
        <f t="shared" si="187"/>
      </c>
      <c r="AF112" s="105">
        <f t="shared" si="188"/>
      </c>
      <c r="AG112" s="106">
        <f t="shared" si="189"/>
      </c>
      <c r="AH112" s="162">
        <f t="shared" si="190"/>
      </c>
      <c r="AI112" s="5"/>
      <c r="AJ112" s="5"/>
      <c r="AK112" s="5"/>
    </row>
    <row r="113" spans="2:37" ht="13.5" customHeight="1">
      <c r="B113" s="247"/>
      <c r="C113" s="137"/>
      <c r="D113" s="182">
        <f>IF(COUNTA(E113:E116)&lt;&gt;0,"※未選択","")</f>
      </c>
      <c r="E113" s="87"/>
      <c r="F113" s="87">
        <f t="shared" si="174"/>
      </c>
      <c r="G113" s="87">
        <f t="shared" si="191"/>
      </c>
      <c r="H113" s="179">
        <f t="shared" si="146"/>
      </c>
      <c r="I113" s="90">
        <f t="shared" si="175"/>
      </c>
      <c r="J113" s="111">
        <f t="shared" si="176"/>
      </c>
      <c r="K113" s="185">
        <f t="shared" si="177"/>
      </c>
      <c r="L113" s="95">
        <f t="shared" si="178"/>
      </c>
      <c r="M113" s="96">
        <f t="shared" si="179"/>
      </c>
      <c r="N113" s="97">
        <f t="shared" si="180"/>
      </c>
      <c r="O113" s="95">
        <f t="shared" si="181"/>
      </c>
      <c r="P113" s="96">
        <f t="shared" si="182"/>
      </c>
      <c r="Q113" s="97">
        <f t="shared" si="183"/>
      </c>
      <c r="R113" s="68">
        <f t="shared" si="192"/>
      </c>
      <c r="S113" s="87">
        <f t="shared" si="193"/>
      </c>
      <c r="T113" s="104">
        <f t="shared" si="156"/>
      </c>
      <c r="U113" s="105">
        <f t="shared" si="157"/>
      </c>
      <c r="V113" s="105">
        <f t="shared" si="158"/>
      </c>
      <c r="W113" s="105">
        <f t="shared" si="159"/>
      </c>
      <c r="X113" s="106">
        <f t="shared" si="160"/>
      </c>
      <c r="Y113" s="162">
        <f t="shared" si="184"/>
      </c>
      <c r="Z113" s="210">
        <f t="shared" si="194"/>
      </c>
      <c r="AA113" s="211">
        <f t="shared" si="195"/>
      </c>
      <c r="AB113" s="191">
        <f t="shared" si="196"/>
      </c>
      <c r="AC113" s="104">
        <f t="shared" si="185"/>
      </c>
      <c r="AD113" s="105">
        <f t="shared" si="186"/>
      </c>
      <c r="AE113" s="105">
        <f t="shared" si="187"/>
      </c>
      <c r="AF113" s="105">
        <f t="shared" si="188"/>
      </c>
      <c r="AG113" s="106">
        <f t="shared" si="189"/>
      </c>
      <c r="AH113" s="162">
        <f t="shared" si="190"/>
      </c>
      <c r="AI113" s="5"/>
      <c r="AJ113" s="5"/>
      <c r="AK113" s="5"/>
    </row>
    <row r="114" spans="2:37" ht="13.5" customHeight="1">
      <c r="B114" s="247"/>
      <c r="C114" s="137"/>
      <c r="D114" s="182">
        <f>IF(COUNTA(E114:E116)&lt;&gt;0,"※未選択","")</f>
      </c>
      <c r="E114" s="87"/>
      <c r="F114" s="87">
        <f t="shared" si="174"/>
      </c>
      <c r="G114" s="87">
        <f t="shared" si="191"/>
      </c>
      <c r="H114" s="179">
        <f t="shared" si="146"/>
      </c>
      <c r="I114" s="90">
        <f t="shared" si="175"/>
      </c>
      <c r="J114" s="111">
        <f t="shared" si="176"/>
      </c>
      <c r="K114" s="185">
        <f t="shared" si="177"/>
      </c>
      <c r="L114" s="95">
        <f t="shared" si="178"/>
      </c>
      <c r="M114" s="96">
        <f t="shared" si="179"/>
      </c>
      <c r="N114" s="97">
        <f t="shared" si="180"/>
      </c>
      <c r="O114" s="95">
        <f t="shared" si="181"/>
      </c>
      <c r="P114" s="96">
        <f t="shared" si="182"/>
      </c>
      <c r="Q114" s="97">
        <f t="shared" si="183"/>
      </c>
      <c r="R114" s="68">
        <f t="shared" si="192"/>
      </c>
      <c r="S114" s="87">
        <f t="shared" si="193"/>
      </c>
      <c r="T114" s="104">
        <f t="shared" si="156"/>
      </c>
      <c r="U114" s="105">
        <f t="shared" si="157"/>
      </c>
      <c r="V114" s="105">
        <f t="shared" si="158"/>
      </c>
      <c r="W114" s="105">
        <f t="shared" si="159"/>
      </c>
      <c r="X114" s="106">
        <f t="shared" si="160"/>
      </c>
      <c r="Y114" s="162">
        <f t="shared" si="184"/>
      </c>
      <c r="Z114" s="210">
        <f t="shared" si="194"/>
      </c>
      <c r="AA114" s="211">
        <f t="shared" si="195"/>
      </c>
      <c r="AB114" s="191">
        <f t="shared" si="196"/>
      </c>
      <c r="AC114" s="104">
        <f t="shared" si="185"/>
      </c>
      <c r="AD114" s="105">
        <f t="shared" si="186"/>
      </c>
      <c r="AE114" s="105">
        <f t="shared" si="187"/>
      </c>
      <c r="AF114" s="105">
        <f t="shared" si="188"/>
      </c>
      <c r="AG114" s="106">
        <f t="shared" si="189"/>
      </c>
      <c r="AH114" s="162">
        <f t="shared" si="190"/>
      </c>
      <c r="AI114" s="5"/>
      <c r="AJ114" s="5"/>
      <c r="AK114" s="5"/>
    </row>
    <row r="115" spans="2:37" ht="13.5" customHeight="1">
      <c r="B115" s="247"/>
      <c r="C115" s="138"/>
      <c r="D115" s="183">
        <f>IF(COUNTA(E115:E116)&lt;&gt;0,"※未選択","")</f>
      </c>
      <c r="E115" s="88"/>
      <c r="F115" s="88">
        <f t="shared" si="174"/>
      </c>
      <c r="G115" s="88">
        <f t="shared" si="191"/>
      </c>
      <c r="H115" s="180">
        <f t="shared" si="146"/>
      </c>
      <c r="I115" s="91">
        <f t="shared" si="175"/>
      </c>
      <c r="J115" s="112">
        <f t="shared" si="176"/>
      </c>
      <c r="K115" s="186">
        <f t="shared" si="177"/>
      </c>
      <c r="L115" s="98">
        <f t="shared" si="178"/>
      </c>
      <c r="M115" s="99">
        <f t="shared" si="179"/>
      </c>
      <c r="N115" s="100">
        <f t="shared" si="180"/>
      </c>
      <c r="O115" s="98">
        <f t="shared" si="181"/>
      </c>
      <c r="P115" s="99">
        <f t="shared" si="182"/>
      </c>
      <c r="Q115" s="100">
        <f t="shared" si="183"/>
      </c>
      <c r="R115" s="74">
        <f t="shared" si="192"/>
      </c>
      <c r="S115" s="88">
        <f t="shared" si="193"/>
      </c>
      <c r="T115" s="107">
        <f t="shared" si="156"/>
      </c>
      <c r="U115" s="108">
        <f t="shared" si="157"/>
      </c>
      <c r="V115" s="108">
        <f t="shared" si="158"/>
      </c>
      <c r="W115" s="108">
        <f t="shared" si="159"/>
      </c>
      <c r="X115" s="109">
        <f t="shared" si="160"/>
      </c>
      <c r="Y115" s="163">
        <f t="shared" si="184"/>
      </c>
      <c r="Z115" s="212">
        <f t="shared" si="194"/>
      </c>
      <c r="AA115" s="213">
        <f t="shared" si="195"/>
      </c>
      <c r="AB115" s="192">
        <f t="shared" si="196"/>
      </c>
      <c r="AC115" s="107">
        <f t="shared" si="185"/>
      </c>
      <c r="AD115" s="108">
        <f t="shared" si="186"/>
      </c>
      <c r="AE115" s="108">
        <f t="shared" si="187"/>
      </c>
      <c r="AF115" s="108">
        <f t="shared" si="188"/>
      </c>
      <c r="AG115" s="109">
        <f t="shared" si="189"/>
      </c>
      <c r="AH115" s="163">
        <f t="shared" si="190"/>
      </c>
      <c r="AI115" s="5"/>
      <c r="AJ115" s="5"/>
      <c r="AK115" s="5"/>
    </row>
    <row r="116" spans="2:34" ht="13.5" customHeight="1">
      <c r="B116" s="135"/>
      <c r="C116" s="34"/>
      <c r="D116" s="130"/>
      <c r="E116" s="34"/>
      <c r="F116" s="34"/>
      <c r="G116" s="34"/>
      <c r="H116" s="34"/>
      <c r="I116" s="34"/>
      <c r="J116" s="113"/>
      <c r="K116" s="164"/>
      <c r="L116" s="34"/>
      <c r="M116" s="34"/>
      <c r="N116" s="34"/>
      <c r="O116" s="34"/>
      <c r="P116" s="34"/>
      <c r="Q116" s="34"/>
      <c r="R116" s="34"/>
      <c r="S116" s="34"/>
      <c r="T116" s="113"/>
      <c r="U116" s="113"/>
      <c r="V116" s="113"/>
      <c r="W116" s="113"/>
      <c r="X116" s="113"/>
      <c r="Y116" s="34"/>
      <c r="Z116" s="193"/>
      <c r="AA116" s="193"/>
      <c r="AB116" s="193"/>
      <c r="AC116" s="113"/>
      <c r="AD116" s="113"/>
      <c r="AE116" s="113"/>
      <c r="AF116" s="113"/>
      <c r="AG116" s="113"/>
      <c r="AH116" s="34"/>
    </row>
    <row r="117" spans="2:37" ht="13.5" customHeight="1">
      <c r="B117" s="247"/>
      <c r="C117" s="136"/>
      <c r="D117" s="181">
        <f>IF(COUNTA(E117:E126)&lt;&gt;0,"※未選択","")</f>
      </c>
      <c r="E117" s="86"/>
      <c r="F117" s="86">
        <f aca="true" t="shared" si="197" ref="F117:F126">IF(E117&lt;&gt;"","※未選択","")</f>
      </c>
      <c r="G117" s="86">
        <f>IF(E117&lt;&gt;"","※未選択","")</f>
      </c>
      <c r="H117" s="178">
        <f t="shared" si="146"/>
      </c>
      <c r="I117" s="89">
        <f aca="true" t="shared" si="198" ref="I117:I126">IF(E117&lt;&gt;"","※未選択","")</f>
      </c>
      <c r="J117" s="110">
        <f aca="true" t="shared" si="199" ref="J117:J126">IF(E117&lt;&gt;"","※未入力","")</f>
      </c>
      <c r="K117" s="184">
        <f aca="true" t="shared" si="200" ref="K117:K126">IF(E117&lt;&gt;"","※未入力","")</f>
      </c>
      <c r="L117" s="92">
        <f aca="true" t="shared" si="201" ref="L117:L126">IF(E117&lt;&gt;"","※未選択","")</f>
      </c>
      <c r="M117" s="93">
        <f aca="true" t="shared" si="202" ref="M117:M126">IF(E117&lt;&gt;"","※未選択","")</f>
      </c>
      <c r="N117" s="94">
        <f aca="true" t="shared" si="203" ref="N117:N126">IF(E117&lt;&gt;"","※未選択","")</f>
      </c>
      <c r="O117" s="92">
        <f aca="true" t="shared" si="204" ref="O117:O126">IF(E117&lt;&gt;"","※未選択","")</f>
      </c>
      <c r="P117" s="93">
        <f aca="true" t="shared" si="205" ref="P117:P126">IF(E117&lt;&gt;"","※未選択","")</f>
      </c>
      <c r="Q117" s="94">
        <f aca="true" t="shared" si="206" ref="Q117:Q126">IF(E117&lt;&gt;"","※未選択","")</f>
      </c>
      <c r="R117" s="62">
        <f>IF(OR(L117="",M117="",N117="",O117="",P117="",Q117="",L117="※未選択",M117="※未選択",N117="※未選択",O117="※未選択",P117="※未選択",Q117="※未選択"),"",DATE(O117,P117,Q117)-DATE(L117,M117,N117))</f>
      </c>
      <c r="S117" s="86">
        <f>IF(Q117&lt;&gt;"","※未選択","")</f>
      </c>
      <c r="T117" s="101">
        <f t="shared" si="156"/>
      </c>
      <c r="U117" s="102">
        <f t="shared" si="157"/>
      </c>
      <c r="V117" s="102">
        <f t="shared" si="158"/>
      </c>
      <c r="W117" s="102">
        <f t="shared" si="159"/>
      </c>
      <c r="X117" s="103">
        <f t="shared" si="160"/>
      </c>
      <c r="Y117" s="161">
        <f aca="true" t="shared" si="207" ref="Y117:Y126">IF(SUM(T117:X117)=0,"",ROUND(AVERAGE(T117:X117),1))</f>
      </c>
      <c r="Z117" s="208">
        <f>IF(SUM(T117:X117)=0,"",IF(Y117&gt;=J117,"○","×"))</f>
      </c>
      <c r="AA117" s="209">
        <f>IF(SUM(T117:X117)=0,"",IF(MIN(T117:X117)&gt;=0.85*J117,"○","×"))</f>
      </c>
      <c r="AB117" s="190">
        <f>IF(S117=1,IF(SUM(T117:X117)=0,"",IF(COUNTIF(Z117:AA117,"○")=2,"合格","3測線測定")),IF(SUM(T117:X117)=0,"",IF(COUNTIF(Z117:AA117,"○")=2,"合格",IF(D117="初回","再計測","不合格"))))</f>
      </c>
      <c r="AC117" s="101">
        <f aca="true" t="shared" si="208" ref="AC117:AC126">IF(E117&lt;&gt;"","※未入力","")</f>
      </c>
      <c r="AD117" s="102">
        <f aca="true" t="shared" si="209" ref="AD117:AD126">IF(E117&lt;&gt;"","※未入力","")</f>
      </c>
      <c r="AE117" s="102">
        <f aca="true" t="shared" si="210" ref="AE117:AE126">IF(E117&lt;&gt;"","※未入力","")</f>
      </c>
      <c r="AF117" s="102">
        <f aca="true" t="shared" si="211" ref="AF117:AF126">IF(E117&lt;&gt;"","※未入力","")</f>
      </c>
      <c r="AG117" s="103">
        <f aca="true" t="shared" si="212" ref="AG117:AG126">IF(E117&lt;&gt;"","※未入力","")</f>
      </c>
      <c r="AH117" s="161">
        <f aca="true" t="shared" si="213" ref="AH117:AH126">IF(SUM(AC117:AG117)=0,"",ROUND(AVERAGE(AC117:AG117),1))</f>
      </c>
      <c r="AI117" s="5"/>
      <c r="AJ117" s="5"/>
      <c r="AK117" s="5"/>
    </row>
    <row r="118" spans="2:37" ht="13.5" customHeight="1">
      <c r="B118" s="247"/>
      <c r="C118" s="137"/>
      <c r="D118" s="182">
        <f>IF(COUNTA(E118:E127)&lt;&gt;0,"※未選択","")</f>
      </c>
      <c r="E118" s="87"/>
      <c r="F118" s="87">
        <f t="shared" si="197"/>
      </c>
      <c r="G118" s="87">
        <f aca="true" t="shared" si="214" ref="G118:G126">IF(E118&lt;&gt;"","※未選択","")</f>
      </c>
      <c r="H118" s="179">
        <f t="shared" si="146"/>
      </c>
      <c r="I118" s="90">
        <f t="shared" si="198"/>
      </c>
      <c r="J118" s="111">
        <f t="shared" si="199"/>
      </c>
      <c r="K118" s="185">
        <f t="shared" si="200"/>
      </c>
      <c r="L118" s="95">
        <f t="shared" si="201"/>
      </c>
      <c r="M118" s="96">
        <f t="shared" si="202"/>
      </c>
      <c r="N118" s="97">
        <f t="shared" si="203"/>
      </c>
      <c r="O118" s="95">
        <f t="shared" si="204"/>
      </c>
      <c r="P118" s="96">
        <f t="shared" si="205"/>
      </c>
      <c r="Q118" s="97">
        <f t="shared" si="206"/>
      </c>
      <c r="R118" s="68">
        <f aca="true" t="shared" si="215" ref="R118:R126">IF(OR(L118="",M118="",N118="",O118="",P118="",Q118="",L118="※未選択",M118="※未選択",N118="※未選択",O118="※未選択",P118="※未選択",Q118="※未選択"),"",DATE(O118,P118,Q118)-DATE(L118,M118,N118))</f>
      </c>
      <c r="S118" s="87">
        <f aca="true" t="shared" si="216" ref="S118:S126">IF(Q118&lt;&gt;"","※未選択","")</f>
      </c>
      <c r="T118" s="104">
        <f t="shared" si="156"/>
      </c>
      <c r="U118" s="105">
        <f t="shared" si="157"/>
      </c>
      <c r="V118" s="105">
        <f t="shared" si="158"/>
      </c>
      <c r="W118" s="105">
        <f t="shared" si="159"/>
      </c>
      <c r="X118" s="106">
        <f t="shared" si="160"/>
      </c>
      <c r="Y118" s="162">
        <f t="shared" si="207"/>
      </c>
      <c r="Z118" s="210">
        <f aca="true" t="shared" si="217" ref="Z118:Z126">IF(SUM(T118:X118)=0,"",IF(Y118&gt;=J118,"○","×"))</f>
      </c>
      <c r="AA118" s="211">
        <f aca="true" t="shared" si="218" ref="AA118:AA126">IF(SUM(T118:X118)=0,"",IF(MIN(T118:X118)&gt;=0.85*J118,"○","×"))</f>
      </c>
      <c r="AB118" s="191">
        <f aca="true" t="shared" si="219" ref="AB118:AB126">IF(S118=1,IF(SUM(T118:X118)=0,"",IF(COUNTIF(Z118:AA118,"○")=2,"合格","3測線測定")),IF(SUM(T118:X118)=0,"",IF(COUNTIF(Z118:AA118,"○")=2,"合格",IF(D118="初回","再計測","不合格"))))</f>
      </c>
      <c r="AC118" s="104">
        <f t="shared" si="208"/>
      </c>
      <c r="AD118" s="105">
        <f t="shared" si="209"/>
      </c>
      <c r="AE118" s="105">
        <f t="shared" si="210"/>
      </c>
      <c r="AF118" s="105">
        <f t="shared" si="211"/>
      </c>
      <c r="AG118" s="106">
        <f t="shared" si="212"/>
      </c>
      <c r="AH118" s="162">
        <f t="shared" si="213"/>
      </c>
      <c r="AI118" s="5"/>
      <c r="AJ118" s="5"/>
      <c r="AK118" s="5"/>
    </row>
    <row r="119" spans="2:37" ht="13.5" customHeight="1">
      <c r="B119" s="247"/>
      <c r="C119" s="137"/>
      <c r="D119" s="182">
        <f>IF(COUNTA(E119:E127)&lt;&gt;0,"※未選択","")</f>
      </c>
      <c r="E119" s="87"/>
      <c r="F119" s="87">
        <f t="shared" si="197"/>
      </c>
      <c r="G119" s="87">
        <f t="shared" si="214"/>
      </c>
      <c r="H119" s="179">
        <f t="shared" si="146"/>
      </c>
      <c r="I119" s="90">
        <f t="shared" si="198"/>
      </c>
      <c r="J119" s="111">
        <f t="shared" si="199"/>
      </c>
      <c r="K119" s="185">
        <f t="shared" si="200"/>
      </c>
      <c r="L119" s="95">
        <f t="shared" si="201"/>
      </c>
      <c r="M119" s="96">
        <f t="shared" si="202"/>
      </c>
      <c r="N119" s="97">
        <f t="shared" si="203"/>
      </c>
      <c r="O119" s="95">
        <f t="shared" si="204"/>
      </c>
      <c r="P119" s="96">
        <f t="shared" si="205"/>
      </c>
      <c r="Q119" s="97">
        <f t="shared" si="206"/>
      </c>
      <c r="R119" s="68">
        <f t="shared" si="215"/>
      </c>
      <c r="S119" s="87">
        <f t="shared" si="216"/>
      </c>
      <c r="T119" s="104">
        <f t="shared" si="156"/>
      </c>
      <c r="U119" s="105">
        <f t="shared" si="157"/>
      </c>
      <c r="V119" s="105">
        <f t="shared" si="158"/>
      </c>
      <c r="W119" s="105">
        <f t="shared" si="159"/>
      </c>
      <c r="X119" s="106">
        <f t="shared" si="160"/>
      </c>
      <c r="Y119" s="162">
        <f t="shared" si="207"/>
      </c>
      <c r="Z119" s="210">
        <f t="shared" si="217"/>
      </c>
      <c r="AA119" s="211">
        <f t="shared" si="218"/>
      </c>
      <c r="AB119" s="191">
        <f t="shared" si="219"/>
      </c>
      <c r="AC119" s="104">
        <f t="shared" si="208"/>
      </c>
      <c r="AD119" s="105">
        <f t="shared" si="209"/>
      </c>
      <c r="AE119" s="105">
        <f t="shared" si="210"/>
      </c>
      <c r="AF119" s="105">
        <f t="shared" si="211"/>
      </c>
      <c r="AG119" s="106">
        <f t="shared" si="212"/>
      </c>
      <c r="AH119" s="162">
        <f t="shared" si="213"/>
      </c>
      <c r="AI119" s="5"/>
      <c r="AJ119" s="5"/>
      <c r="AK119" s="5"/>
    </row>
    <row r="120" spans="2:37" ht="13.5" customHeight="1">
      <c r="B120" s="247"/>
      <c r="C120" s="137"/>
      <c r="D120" s="182">
        <f>IF(COUNTA(E120:E127)&lt;&gt;0,"※未選択","")</f>
      </c>
      <c r="E120" s="87"/>
      <c r="F120" s="87">
        <f t="shared" si="197"/>
      </c>
      <c r="G120" s="87">
        <f t="shared" si="214"/>
      </c>
      <c r="H120" s="179">
        <f t="shared" si="146"/>
      </c>
      <c r="I120" s="90">
        <f t="shared" si="198"/>
      </c>
      <c r="J120" s="111">
        <f t="shared" si="199"/>
      </c>
      <c r="K120" s="185">
        <f t="shared" si="200"/>
      </c>
      <c r="L120" s="95">
        <f t="shared" si="201"/>
      </c>
      <c r="M120" s="96">
        <f t="shared" si="202"/>
      </c>
      <c r="N120" s="97">
        <f t="shared" si="203"/>
      </c>
      <c r="O120" s="95">
        <f t="shared" si="204"/>
      </c>
      <c r="P120" s="96">
        <f t="shared" si="205"/>
      </c>
      <c r="Q120" s="97">
        <f t="shared" si="206"/>
      </c>
      <c r="R120" s="68">
        <f t="shared" si="215"/>
      </c>
      <c r="S120" s="87">
        <f t="shared" si="216"/>
      </c>
      <c r="T120" s="104">
        <f t="shared" si="156"/>
      </c>
      <c r="U120" s="105">
        <f t="shared" si="157"/>
      </c>
      <c r="V120" s="105">
        <f t="shared" si="158"/>
      </c>
      <c r="W120" s="105">
        <f t="shared" si="159"/>
      </c>
      <c r="X120" s="106">
        <f t="shared" si="160"/>
      </c>
      <c r="Y120" s="162">
        <f t="shared" si="207"/>
      </c>
      <c r="Z120" s="210">
        <f t="shared" si="217"/>
      </c>
      <c r="AA120" s="211">
        <f t="shared" si="218"/>
      </c>
      <c r="AB120" s="191">
        <f t="shared" si="219"/>
      </c>
      <c r="AC120" s="104">
        <f t="shared" si="208"/>
      </c>
      <c r="AD120" s="105">
        <f t="shared" si="209"/>
      </c>
      <c r="AE120" s="105">
        <f t="shared" si="210"/>
      </c>
      <c r="AF120" s="105">
        <f t="shared" si="211"/>
      </c>
      <c r="AG120" s="106">
        <f t="shared" si="212"/>
      </c>
      <c r="AH120" s="162">
        <f t="shared" si="213"/>
      </c>
      <c r="AI120" s="5"/>
      <c r="AJ120" s="5"/>
      <c r="AK120" s="5"/>
    </row>
    <row r="121" spans="2:37" ht="13.5" customHeight="1">
      <c r="B121" s="247"/>
      <c r="C121" s="137"/>
      <c r="D121" s="182">
        <f>IF(COUNTA(E121:E127)&lt;&gt;0,"※未選択","")</f>
      </c>
      <c r="E121" s="87"/>
      <c r="F121" s="87">
        <f t="shared" si="197"/>
      </c>
      <c r="G121" s="87">
        <f t="shared" si="214"/>
      </c>
      <c r="H121" s="179">
        <f t="shared" si="146"/>
      </c>
      <c r="I121" s="90">
        <f t="shared" si="198"/>
      </c>
      <c r="J121" s="111">
        <f t="shared" si="199"/>
      </c>
      <c r="K121" s="185">
        <f t="shared" si="200"/>
      </c>
      <c r="L121" s="95">
        <f t="shared" si="201"/>
      </c>
      <c r="M121" s="96">
        <f t="shared" si="202"/>
      </c>
      <c r="N121" s="97">
        <f t="shared" si="203"/>
      </c>
      <c r="O121" s="95">
        <f t="shared" si="204"/>
      </c>
      <c r="P121" s="96">
        <f t="shared" si="205"/>
      </c>
      <c r="Q121" s="97">
        <f t="shared" si="206"/>
      </c>
      <c r="R121" s="68">
        <f t="shared" si="215"/>
      </c>
      <c r="S121" s="87">
        <f t="shared" si="216"/>
      </c>
      <c r="T121" s="104">
        <f t="shared" si="156"/>
      </c>
      <c r="U121" s="105">
        <f t="shared" si="157"/>
      </c>
      <c r="V121" s="105">
        <f t="shared" si="158"/>
      </c>
      <c r="W121" s="105">
        <f t="shared" si="159"/>
      </c>
      <c r="X121" s="106">
        <f t="shared" si="160"/>
      </c>
      <c r="Y121" s="162">
        <f t="shared" si="207"/>
      </c>
      <c r="Z121" s="210">
        <f t="shared" si="217"/>
      </c>
      <c r="AA121" s="211">
        <f t="shared" si="218"/>
      </c>
      <c r="AB121" s="191">
        <f t="shared" si="219"/>
      </c>
      <c r="AC121" s="104">
        <f t="shared" si="208"/>
      </c>
      <c r="AD121" s="105">
        <f t="shared" si="209"/>
      </c>
      <c r="AE121" s="105">
        <f t="shared" si="210"/>
      </c>
      <c r="AF121" s="105">
        <f t="shared" si="211"/>
      </c>
      <c r="AG121" s="106">
        <f t="shared" si="212"/>
      </c>
      <c r="AH121" s="162">
        <f t="shared" si="213"/>
      </c>
      <c r="AI121" s="5"/>
      <c r="AJ121" s="5"/>
      <c r="AK121" s="5"/>
    </row>
    <row r="122" spans="2:37" ht="13.5" customHeight="1">
      <c r="B122" s="247"/>
      <c r="C122" s="137"/>
      <c r="D122" s="182">
        <f>IF(COUNTA(E122:E127)&lt;&gt;0,"※未選択","")</f>
      </c>
      <c r="E122" s="87"/>
      <c r="F122" s="87">
        <f t="shared" si="197"/>
      </c>
      <c r="G122" s="87">
        <f t="shared" si="214"/>
      </c>
      <c r="H122" s="179">
        <f t="shared" si="146"/>
      </c>
      <c r="I122" s="90">
        <f t="shared" si="198"/>
      </c>
      <c r="J122" s="111">
        <f t="shared" si="199"/>
      </c>
      <c r="K122" s="185">
        <f t="shared" si="200"/>
      </c>
      <c r="L122" s="95">
        <f t="shared" si="201"/>
      </c>
      <c r="M122" s="96">
        <f t="shared" si="202"/>
      </c>
      <c r="N122" s="97">
        <f t="shared" si="203"/>
      </c>
      <c r="O122" s="95">
        <f t="shared" si="204"/>
      </c>
      <c r="P122" s="96">
        <f t="shared" si="205"/>
      </c>
      <c r="Q122" s="97">
        <f t="shared" si="206"/>
      </c>
      <c r="R122" s="68">
        <f t="shared" si="215"/>
      </c>
      <c r="S122" s="87">
        <f t="shared" si="216"/>
      </c>
      <c r="T122" s="104">
        <f t="shared" si="156"/>
      </c>
      <c r="U122" s="105">
        <f t="shared" si="157"/>
      </c>
      <c r="V122" s="105">
        <f t="shared" si="158"/>
      </c>
      <c r="W122" s="105">
        <f t="shared" si="159"/>
      </c>
      <c r="X122" s="106">
        <f t="shared" si="160"/>
      </c>
      <c r="Y122" s="162">
        <f t="shared" si="207"/>
      </c>
      <c r="Z122" s="210">
        <f t="shared" si="217"/>
      </c>
      <c r="AA122" s="211">
        <f t="shared" si="218"/>
      </c>
      <c r="AB122" s="191">
        <f t="shared" si="219"/>
      </c>
      <c r="AC122" s="104">
        <f t="shared" si="208"/>
      </c>
      <c r="AD122" s="105">
        <f t="shared" si="209"/>
      </c>
      <c r="AE122" s="105">
        <f t="shared" si="210"/>
      </c>
      <c r="AF122" s="105">
        <f t="shared" si="211"/>
      </c>
      <c r="AG122" s="106">
        <f t="shared" si="212"/>
      </c>
      <c r="AH122" s="162">
        <f t="shared" si="213"/>
      </c>
      <c r="AI122" s="5"/>
      <c r="AJ122" s="5"/>
      <c r="AK122" s="5"/>
    </row>
    <row r="123" spans="2:37" ht="13.5" customHeight="1">
      <c r="B123" s="247"/>
      <c r="C123" s="137"/>
      <c r="D123" s="182">
        <f>IF(COUNTA(E123:E127)&lt;&gt;0,"※未選択","")</f>
      </c>
      <c r="E123" s="87"/>
      <c r="F123" s="87">
        <f t="shared" si="197"/>
      </c>
      <c r="G123" s="87">
        <f t="shared" si="214"/>
      </c>
      <c r="H123" s="179">
        <f t="shared" si="146"/>
      </c>
      <c r="I123" s="90">
        <f t="shared" si="198"/>
      </c>
      <c r="J123" s="111">
        <f t="shared" si="199"/>
      </c>
      <c r="K123" s="185">
        <f t="shared" si="200"/>
      </c>
      <c r="L123" s="95">
        <f t="shared" si="201"/>
      </c>
      <c r="M123" s="96">
        <f t="shared" si="202"/>
      </c>
      <c r="N123" s="97">
        <f t="shared" si="203"/>
      </c>
      <c r="O123" s="95">
        <f t="shared" si="204"/>
      </c>
      <c r="P123" s="96">
        <f t="shared" si="205"/>
      </c>
      <c r="Q123" s="97">
        <f t="shared" si="206"/>
      </c>
      <c r="R123" s="68">
        <f t="shared" si="215"/>
      </c>
      <c r="S123" s="87">
        <f t="shared" si="216"/>
      </c>
      <c r="T123" s="104">
        <f t="shared" si="156"/>
      </c>
      <c r="U123" s="105">
        <f t="shared" si="157"/>
      </c>
      <c r="V123" s="105">
        <f t="shared" si="158"/>
      </c>
      <c r="W123" s="105">
        <f t="shared" si="159"/>
      </c>
      <c r="X123" s="106">
        <f t="shared" si="160"/>
      </c>
      <c r="Y123" s="162">
        <f t="shared" si="207"/>
      </c>
      <c r="Z123" s="210">
        <f t="shared" si="217"/>
      </c>
      <c r="AA123" s="211">
        <f t="shared" si="218"/>
      </c>
      <c r="AB123" s="191">
        <f t="shared" si="219"/>
      </c>
      <c r="AC123" s="104">
        <f t="shared" si="208"/>
      </c>
      <c r="AD123" s="105">
        <f t="shared" si="209"/>
      </c>
      <c r="AE123" s="105">
        <f t="shared" si="210"/>
      </c>
      <c r="AF123" s="105">
        <f t="shared" si="211"/>
      </c>
      <c r="AG123" s="106">
        <f t="shared" si="212"/>
      </c>
      <c r="AH123" s="162">
        <f t="shared" si="213"/>
      </c>
      <c r="AI123" s="5"/>
      <c r="AJ123" s="5"/>
      <c r="AK123" s="5"/>
    </row>
    <row r="124" spans="2:37" ht="13.5" customHeight="1">
      <c r="B124" s="247"/>
      <c r="C124" s="137"/>
      <c r="D124" s="182">
        <f>IF(COUNTA(E124:E127)&lt;&gt;0,"※未選択","")</f>
      </c>
      <c r="E124" s="87"/>
      <c r="F124" s="87">
        <f t="shared" si="197"/>
      </c>
      <c r="G124" s="87">
        <f t="shared" si="214"/>
      </c>
      <c r="H124" s="179">
        <f t="shared" si="146"/>
      </c>
      <c r="I124" s="90">
        <f t="shared" si="198"/>
      </c>
      <c r="J124" s="111">
        <f t="shared" si="199"/>
      </c>
      <c r="K124" s="185">
        <f t="shared" si="200"/>
      </c>
      <c r="L124" s="95">
        <f t="shared" si="201"/>
      </c>
      <c r="M124" s="96">
        <f t="shared" si="202"/>
      </c>
      <c r="N124" s="97">
        <f t="shared" si="203"/>
      </c>
      <c r="O124" s="95">
        <f t="shared" si="204"/>
      </c>
      <c r="P124" s="96">
        <f t="shared" si="205"/>
      </c>
      <c r="Q124" s="97">
        <f t="shared" si="206"/>
      </c>
      <c r="R124" s="68">
        <f t="shared" si="215"/>
      </c>
      <c r="S124" s="87">
        <f t="shared" si="216"/>
      </c>
      <c r="T124" s="104">
        <f t="shared" si="156"/>
      </c>
      <c r="U124" s="105">
        <f t="shared" si="157"/>
      </c>
      <c r="V124" s="105">
        <f t="shared" si="158"/>
      </c>
      <c r="W124" s="105">
        <f t="shared" si="159"/>
      </c>
      <c r="X124" s="106">
        <f t="shared" si="160"/>
      </c>
      <c r="Y124" s="162">
        <f t="shared" si="207"/>
      </c>
      <c r="Z124" s="210">
        <f t="shared" si="217"/>
      </c>
      <c r="AA124" s="211">
        <f t="shared" si="218"/>
      </c>
      <c r="AB124" s="191">
        <f t="shared" si="219"/>
      </c>
      <c r="AC124" s="104">
        <f t="shared" si="208"/>
      </c>
      <c r="AD124" s="105">
        <f t="shared" si="209"/>
      </c>
      <c r="AE124" s="105">
        <f t="shared" si="210"/>
      </c>
      <c r="AF124" s="105">
        <f t="shared" si="211"/>
      </c>
      <c r="AG124" s="106">
        <f t="shared" si="212"/>
      </c>
      <c r="AH124" s="162">
        <f t="shared" si="213"/>
      </c>
      <c r="AI124" s="5"/>
      <c r="AJ124" s="5"/>
      <c r="AK124" s="5"/>
    </row>
    <row r="125" spans="2:37" ht="13.5" customHeight="1">
      <c r="B125" s="247"/>
      <c r="C125" s="137"/>
      <c r="D125" s="182">
        <f>IF(COUNTA(E125:E127)&lt;&gt;0,"※未選択","")</f>
      </c>
      <c r="E125" s="87"/>
      <c r="F125" s="87">
        <f t="shared" si="197"/>
      </c>
      <c r="G125" s="87">
        <f t="shared" si="214"/>
      </c>
      <c r="H125" s="179">
        <f t="shared" si="146"/>
      </c>
      <c r="I125" s="90">
        <f t="shared" si="198"/>
      </c>
      <c r="J125" s="111">
        <f t="shared" si="199"/>
      </c>
      <c r="K125" s="185">
        <f t="shared" si="200"/>
      </c>
      <c r="L125" s="95">
        <f t="shared" si="201"/>
      </c>
      <c r="M125" s="96">
        <f t="shared" si="202"/>
      </c>
      <c r="N125" s="97">
        <f t="shared" si="203"/>
      </c>
      <c r="O125" s="95">
        <f t="shared" si="204"/>
      </c>
      <c r="P125" s="96">
        <f t="shared" si="205"/>
      </c>
      <c r="Q125" s="97">
        <f t="shared" si="206"/>
      </c>
      <c r="R125" s="68">
        <f t="shared" si="215"/>
      </c>
      <c r="S125" s="87">
        <f t="shared" si="216"/>
      </c>
      <c r="T125" s="104">
        <f t="shared" si="156"/>
      </c>
      <c r="U125" s="105">
        <f t="shared" si="157"/>
      </c>
      <c r="V125" s="105">
        <f t="shared" si="158"/>
      </c>
      <c r="W125" s="105">
        <f t="shared" si="159"/>
      </c>
      <c r="X125" s="106">
        <f t="shared" si="160"/>
      </c>
      <c r="Y125" s="162">
        <f t="shared" si="207"/>
      </c>
      <c r="Z125" s="210">
        <f t="shared" si="217"/>
      </c>
      <c r="AA125" s="211">
        <f t="shared" si="218"/>
      </c>
      <c r="AB125" s="191">
        <f t="shared" si="219"/>
      </c>
      <c r="AC125" s="104">
        <f t="shared" si="208"/>
      </c>
      <c r="AD125" s="105">
        <f t="shared" si="209"/>
      </c>
      <c r="AE125" s="105">
        <f t="shared" si="210"/>
      </c>
      <c r="AF125" s="105">
        <f t="shared" si="211"/>
      </c>
      <c r="AG125" s="106">
        <f t="shared" si="212"/>
      </c>
      <c r="AH125" s="162">
        <f t="shared" si="213"/>
      </c>
      <c r="AI125" s="5"/>
      <c r="AJ125" s="5"/>
      <c r="AK125" s="5"/>
    </row>
    <row r="126" spans="2:37" ht="13.5" customHeight="1">
      <c r="B126" s="247"/>
      <c r="C126" s="138"/>
      <c r="D126" s="183">
        <f>IF(COUNTA(E126:E127)&lt;&gt;0,"※未選択","")</f>
      </c>
      <c r="E126" s="88"/>
      <c r="F126" s="88">
        <f t="shared" si="197"/>
      </c>
      <c r="G126" s="88">
        <f t="shared" si="214"/>
      </c>
      <c r="H126" s="180">
        <f t="shared" si="146"/>
      </c>
      <c r="I126" s="91">
        <f t="shared" si="198"/>
      </c>
      <c r="J126" s="112">
        <f t="shared" si="199"/>
      </c>
      <c r="K126" s="186">
        <f t="shared" si="200"/>
      </c>
      <c r="L126" s="98">
        <f t="shared" si="201"/>
      </c>
      <c r="M126" s="99">
        <f t="shared" si="202"/>
      </c>
      <c r="N126" s="100">
        <f t="shared" si="203"/>
      </c>
      <c r="O126" s="98">
        <f t="shared" si="204"/>
      </c>
      <c r="P126" s="99">
        <f t="shared" si="205"/>
      </c>
      <c r="Q126" s="100">
        <f t="shared" si="206"/>
      </c>
      <c r="R126" s="74">
        <f t="shared" si="215"/>
      </c>
      <c r="S126" s="88">
        <f t="shared" si="216"/>
      </c>
      <c r="T126" s="107">
        <f t="shared" si="156"/>
      </c>
      <c r="U126" s="108">
        <f t="shared" si="157"/>
      </c>
      <c r="V126" s="108">
        <f t="shared" si="158"/>
      </c>
      <c r="W126" s="108">
        <f t="shared" si="159"/>
      </c>
      <c r="X126" s="109">
        <f t="shared" si="160"/>
      </c>
      <c r="Y126" s="163">
        <f t="shared" si="207"/>
      </c>
      <c r="Z126" s="212">
        <f t="shared" si="217"/>
      </c>
      <c r="AA126" s="213">
        <f t="shared" si="218"/>
      </c>
      <c r="AB126" s="192">
        <f t="shared" si="219"/>
      </c>
      <c r="AC126" s="107">
        <f t="shared" si="208"/>
      </c>
      <c r="AD126" s="108">
        <f t="shared" si="209"/>
      </c>
      <c r="AE126" s="108">
        <f t="shared" si="210"/>
      </c>
      <c r="AF126" s="108">
        <f t="shared" si="211"/>
      </c>
      <c r="AG126" s="109">
        <f t="shared" si="212"/>
      </c>
      <c r="AH126" s="163">
        <f t="shared" si="213"/>
      </c>
      <c r="AI126" s="5"/>
      <c r="AJ126" s="5"/>
      <c r="AK126" s="5"/>
    </row>
    <row r="127" spans="2:34" ht="13.5" customHeight="1">
      <c r="B127" s="135"/>
      <c r="C127" s="34"/>
      <c r="D127" s="130"/>
      <c r="E127" s="34"/>
      <c r="F127" s="34"/>
      <c r="G127" s="34"/>
      <c r="H127" s="34"/>
      <c r="I127" s="34"/>
      <c r="J127" s="113"/>
      <c r="K127" s="164"/>
      <c r="L127" s="34"/>
      <c r="M127" s="34"/>
      <c r="N127" s="34"/>
      <c r="O127" s="34"/>
      <c r="P127" s="34"/>
      <c r="Q127" s="34"/>
      <c r="R127" s="34"/>
      <c r="S127" s="34"/>
      <c r="T127" s="113"/>
      <c r="U127" s="113"/>
      <c r="V127" s="113"/>
      <c r="W127" s="113"/>
      <c r="X127" s="113"/>
      <c r="Y127" s="34"/>
      <c r="Z127" s="193"/>
      <c r="AA127" s="193"/>
      <c r="AB127" s="193"/>
      <c r="AC127" s="113"/>
      <c r="AD127" s="113"/>
      <c r="AE127" s="113"/>
      <c r="AF127" s="113"/>
      <c r="AG127" s="113"/>
      <c r="AH127" s="34"/>
    </row>
    <row r="128" spans="2:37" ht="13.5" customHeight="1">
      <c r="B128" s="247"/>
      <c r="C128" s="136"/>
      <c r="D128" s="181">
        <f>IF(COUNTA(E128:E137)&lt;&gt;0,"※未選択","")</f>
      </c>
      <c r="E128" s="86"/>
      <c r="F128" s="86">
        <f aca="true" t="shared" si="220" ref="F128:F137">IF(E128&lt;&gt;"","※未選択","")</f>
      </c>
      <c r="G128" s="86">
        <f>IF(E128&lt;&gt;"","※未選択","")</f>
      </c>
      <c r="H128" s="178">
        <f t="shared" si="146"/>
      </c>
      <c r="I128" s="89">
        <f aca="true" t="shared" si="221" ref="I128:I137">IF(E128&lt;&gt;"","※未選択","")</f>
      </c>
      <c r="J128" s="110">
        <f aca="true" t="shared" si="222" ref="J128:J137">IF(E128&lt;&gt;"","※未入力","")</f>
      </c>
      <c r="K128" s="184">
        <f aca="true" t="shared" si="223" ref="K128:K137">IF(E128&lt;&gt;"","※未入力","")</f>
      </c>
      <c r="L128" s="92">
        <f aca="true" t="shared" si="224" ref="L128:L137">IF(E128&lt;&gt;"","※未選択","")</f>
      </c>
      <c r="M128" s="93">
        <f aca="true" t="shared" si="225" ref="M128:M137">IF(E128&lt;&gt;"","※未選択","")</f>
      </c>
      <c r="N128" s="94">
        <f aca="true" t="shared" si="226" ref="N128:N137">IF(E128&lt;&gt;"","※未選択","")</f>
      </c>
      <c r="O128" s="92">
        <f aca="true" t="shared" si="227" ref="O128:O137">IF(E128&lt;&gt;"","※未選択","")</f>
      </c>
      <c r="P128" s="93">
        <f aca="true" t="shared" si="228" ref="P128:P137">IF(E128&lt;&gt;"","※未選択","")</f>
      </c>
      <c r="Q128" s="94">
        <f aca="true" t="shared" si="229" ref="Q128:Q137">IF(E128&lt;&gt;"","※未選択","")</f>
      </c>
      <c r="R128" s="62">
        <f>IF(OR(L128="",M128="",N128="",O128="",P128="",Q128="",L128="※未選択",M128="※未選択",N128="※未選択",O128="※未選択",P128="※未選択",Q128="※未選択"),"",DATE(O128,P128,Q128)-DATE(L128,M128,N128))</f>
      </c>
      <c r="S128" s="86">
        <f>IF(Q128&lt;&gt;"","※未選択","")</f>
      </c>
      <c r="T128" s="101">
        <f t="shared" si="156"/>
      </c>
      <c r="U128" s="102">
        <f t="shared" si="157"/>
      </c>
      <c r="V128" s="102">
        <f t="shared" si="158"/>
      </c>
      <c r="W128" s="102">
        <f t="shared" si="159"/>
      </c>
      <c r="X128" s="103">
        <f t="shared" si="160"/>
      </c>
      <c r="Y128" s="161">
        <f aca="true" t="shared" si="230" ref="Y128:Y137">IF(SUM(T128:X128)=0,"",ROUND(AVERAGE(T128:X128),1))</f>
      </c>
      <c r="Z128" s="208">
        <f>IF(SUM(T128:X128)=0,"",IF(Y128&gt;=J128,"○","×"))</f>
      </c>
      <c r="AA128" s="209">
        <f>IF(SUM(T128:X128)=0,"",IF(MIN(T128:X128)&gt;=0.85*J128,"○","×"))</f>
      </c>
      <c r="AB128" s="190">
        <f>IF(S128=1,IF(SUM(T128:X128)=0,"",IF(COUNTIF(Z128:AA128,"○")=2,"合格","3測線測定")),IF(SUM(T128:X128)=0,"",IF(COUNTIF(Z128:AA128,"○")=2,"合格",IF(D128="初回","再計測","不合格"))))</f>
      </c>
      <c r="AC128" s="101">
        <f aca="true" t="shared" si="231" ref="AC128:AC137">IF(E128&lt;&gt;"","※未入力","")</f>
      </c>
      <c r="AD128" s="102">
        <f aca="true" t="shared" si="232" ref="AD128:AD137">IF(E128&lt;&gt;"","※未入力","")</f>
      </c>
      <c r="AE128" s="102">
        <f aca="true" t="shared" si="233" ref="AE128:AE137">IF(E128&lt;&gt;"","※未入力","")</f>
      </c>
      <c r="AF128" s="102">
        <f aca="true" t="shared" si="234" ref="AF128:AF137">IF(E128&lt;&gt;"","※未入力","")</f>
      </c>
      <c r="AG128" s="103">
        <f aca="true" t="shared" si="235" ref="AG128:AG137">IF(E128&lt;&gt;"","※未入力","")</f>
      </c>
      <c r="AH128" s="161">
        <f aca="true" t="shared" si="236" ref="AH128:AH137">IF(SUM(AC128:AG128)=0,"",ROUND(AVERAGE(AC128:AG128),1))</f>
      </c>
      <c r="AI128" s="5"/>
      <c r="AJ128" s="5"/>
      <c r="AK128" s="5"/>
    </row>
    <row r="129" spans="2:37" ht="13.5" customHeight="1">
      <c r="B129" s="247"/>
      <c r="C129" s="137"/>
      <c r="D129" s="182">
        <f>IF(COUNTA(E129:E138)&lt;&gt;0,"※未選択","")</f>
      </c>
      <c r="E129" s="87"/>
      <c r="F129" s="87">
        <f t="shared" si="220"/>
      </c>
      <c r="G129" s="87">
        <f aca="true" t="shared" si="237" ref="G129:G137">IF(E129&lt;&gt;"","※未選択","")</f>
      </c>
      <c r="H129" s="179">
        <f t="shared" si="146"/>
      </c>
      <c r="I129" s="90">
        <f t="shared" si="221"/>
      </c>
      <c r="J129" s="111">
        <f t="shared" si="222"/>
      </c>
      <c r="K129" s="185">
        <f t="shared" si="223"/>
      </c>
      <c r="L129" s="95">
        <f t="shared" si="224"/>
      </c>
      <c r="M129" s="96">
        <f t="shared" si="225"/>
      </c>
      <c r="N129" s="97">
        <f t="shared" si="226"/>
      </c>
      <c r="O129" s="95">
        <f t="shared" si="227"/>
      </c>
      <c r="P129" s="96">
        <f t="shared" si="228"/>
      </c>
      <c r="Q129" s="97">
        <f t="shared" si="229"/>
      </c>
      <c r="R129" s="68">
        <f aca="true" t="shared" si="238" ref="R129:R137">IF(OR(L129="",M129="",N129="",O129="",P129="",Q129="",L129="※未選択",M129="※未選択",N129="※未選択",O129="※未選択",P129="※未選択",Q129="※未選択"),"",DATE(O129,P129,Q129)-DATE(L129,M129,N129))</f>
      </c>
      <c r="S129" s="87">
        <f aca="true" t="shared" si="239" ref="S129:S137">IF(Q129&lt;&gt;"","※未選択","")</f>
      </c>
      <c r="T129" s="104">
        <f t="shared" si="156"/>
      </c>
      <c r="U129" s="105">
        <f t="shared" si="157"/>
      </c>
      <c r="V129" s="105">
        <f t="shared" si="158"/>
      </c>
      <c r="W129" s="105">
        <f t="shared" si="159"/>
      </c>
      <c r="X129" s="106">
        <f t="shared" si="160"/>
      </c>
      <c r="Y129" s="162">
        <f t="shared" si="230"/>
      </c>
      <c r="Z129" s="210">
        <f aca="true" t="shared" si="240" ref="Z129:Z137">IF(SUM(T129:X129)=0,"",IF(Y129&gt;=J129,"○","×"))</f>
      </c>
      <c r="AA129" s="211">
        <f aca="true" t="shared" si="241" ref="AA129:AA137">IF(SUM(T129:X129)=0,"",IF(MIN(T129:X129)&gt;=0.85*J129,"○","×"))</f>
      </c>
      <c r="AB129" s="191">
        <f aca="true" t="shared" si="242" ref="AB129:AB137">IF(S129=1,IF(SUM(T129:X129)=0,"",IF(COUNTIF(Z129:AA129,"○")=2,"合格","3測線測定")),IF(SUM(T129:X129)=0,"",IF(COUNTIF(Z129:AA129,"○")=2,"合格",IF(D129="初回","再計測","不合格"))))</f>
      </c>
      <c r="AC129" s="104">
        <f t="shared" si="231"/>
      </c>
      <c r="AD129" s="105">
        <f t="shared" si="232"/>
      </c>
      <c r="AE129" s="105">
        <f t="shared" si="233"/>
      </c>
      <c r="AF129" s="105">
        <f t="shared" si="234"/>
      </c>
      <c r="AG129" s="106">
        <f t="shared" si="235"/>
      </c>
      <c r="AH129" s="162">
        <f t="shared" si="236"/>
      </c>
      <c r="AI129" s="5"/>
      <c r="AJ129" s="5"/>
      <c r="AK129" s="5"/>
    </row>
    <row r="130" spans="2:37" ht="13.5" customHeight="1">
      <c r="B130" s="247"/>
      <c r="C130" s="137"/>
      <c r="D130" s="182">
        <f>IF(COUNTA(E130:E138)&lt;&gt;0,"※未選択","")</f>
      </c>
      <c r="E130" s="87"/>
      <c r="F130" s="87">
        <f t="shared" si="220"/>
      </c>
      <c r="G130" s="87">
        <f t="shared" si="237"/>
      </c>
      <c r="H130" s="179">
        <f t="shared" si="146"/>
      </c>
      <c r="I130" s="90">
        <f t="shared" si="221"/>
      </c>
      <c r="J130" s="111">
        <f t="shared" si="222"/>
      </c>
      <c r="K130" s="185">
        <f t="shared" si="223"/>
      </c>
      <c r="L130" s="95">
        <f t="shared" si="224"/>
      </c>
      <c r="M130" s="96">
        <f t="shared" si="225"/>
      </c>
      <c r="N130" s="97">
        <f t="shared" si="226"/>
      </c>
      <c r="O130" s="95">
        <f t="shared" si="227"/>
      </c>
      <c r="P130" s="96">
        <f t="shared" si="228"/>
      </c>
      <c r="Q130" s="97">
        <f t="shared" si="229"/>
      </c>
      <c r="R130" s="68">
        <f t="shared" si="238"/>
      </c>
      <c r="S130" s="87">
        <f t="shared" si="239"/>
      </c>
      <c r="T130" s="104">
        <f t="shared" si="156"/>
      </c>
      <c r="U130" s="105">
        <f t="shared" si="157"/>
      </c>
      <c r="V130" s="105">
        <f t="shared" si="158"/>
      </c>
      <c r="W130" s="105">
        <f t="shared" si="159"/>
      </c>
      <c r="X130" s="106">
        <f t="shared" si="160"/>
      </c>
      <c r="Y130" s="162">
        <f t="shared" si="230"/>
      </c>
      <c r="Z130" s="210">
        <f t="shared" si="240"/>
      </c>
      <c r="AA130" s="211">
        <f t="shared" si="241"/>
      </c>
      <c r="AB130" s="191">
        <f t="shared" si="242"/>
      </c>
      <c r="AC130" s="104">
        <f t="shared" si="231"/>
      </c>
      <c r="AD130" s="105">
        <f t="shared" si="232"/>
      </c>
      <c r="AE130" s="105">
        <f t="shared" si="233"/>
      </c>
      <c r="AF130" s="105">
        <f t="shared" si="234"/>
      </c>
      <c r="AG130" s="106">
        <f t="shared" si="235"/>
      </c>
      <c r="AH130" s="162">
        <f t="shared" si="236"/>
      </c>
      <c r="AI130" s="5"/>
      <c r="AJ130" s="5"/>
      <c r="AK130" s="5"/>
    </row>
    <row r="131" spans="2:37" ht="13.5" customHeight="1">
      <c r="B131" s="247"/>
      <c r="C131" s="137"/>
      <c r="D131" s="182">
        <f>IF(COUNTA(E131:E138)&lt;&gt;0,"※未選択","")</f>
      </c>
      <c r="E131" s="87"/>
      <c r="F131" s="87">
        <f t="shared" si="220"/>
      </c>
      <c r="G131" s="87">
        <f t="shared" si="237"/>
      </c>
      <c r="H131" s="179">
        <f t="shared" si="146"/>
      </c>
      <c r="I131" s="90">
        <f t="shared" si="221"/>
      </c>
      <c r="J131" s="111">
        <f t="shared" si="222"/>
      </c>
      <c r="K131" s="185">
        <f t="shared" si="223"/>
      </c>
      <c r="L131" s="95">
        <f t="shared" si="224"/>
      </c>
      <c r="M131" s="96">
        <f t="shared" si="225"/>
      </c>
      <c r="N131" s="97">
        <f t="shared" si="226"/>
      </c>
      <c r="O131" s="95">
        <f t="shared" si="227"/>
      </c>
      <c r="P131" s="96">
        <f t="shared" si="228"/>
      </c>
      <c r="Q131" s="97">
        <f t="shared" si="229"/>
      </c>
      <c r="R131" s="68">
        <f t="shared" si="238"/>
      </c>
      <c r="S131" s="87">
        <f t="shared" si="239"/>
      </c>
      <c r="T131" s="104">
        <f t="shared" si="156"/>
      </c>
      <c r="U131" s="105">
        <f t="shared" si="157"/>
      </c>
      <c r="V131" s="105">
        <f t="shared" si="158"/>
      </c>
      <c r="W131" s="105">
        <f t="shared" si="159"/>
      </c>
      <c r="X131" s="106">
        <f t="shared" si="160"/>
      </c>
      <c r="Y131" s="162">
        <f t="shared" si="230"/>
      </c>
      <c r="Z131" s="210">
        <f t="shared" si="240"/>
      </c>
      <c r="AA131" s="211">
        <f t="shared" si="241"/>
      </c>
      <c r="AB131" s="191">
        <f t="shared" si="242"/>
      </c>
      <c r="AC131" s="104">
        <f t="shared" si="231"/>
      </c>
      <c r="AD131" s="105">
        <f t="shared" si="232"/>
      </c>
      <c r="AE131" s="105">
        <f t="shared" si="233"/>
      </c>
      <c r="AF131" s="105">
        <f t="shared" si="234"/>
      </c>
      <c r="AG131" s="106">
        <f t="shared" si="235"/>
      </c>
      <c r="AH131" s="162">
        <f t="shared" si="236"/>
      </c>
      <c r="AI131" s="5"/>
      <c r="AJ131" s="5"/>
      <c r="AK131" s="5"/>
    </row>
    <row r="132" spans="2:37" ht="13.5" customHeight="1">
      <c r="B132" s="247"/>
      <c r="C132" s="137"/>
      <c r="D132" s="182">
        <f>IF(COUNTA(E132:E138)&lt;&gt;0,"※未選択","")</f>
      </c>
      <c r="E132" s="87"/>
      <c r="F132" s="87">
        <f t="shared" si="220"/>
      </c>
      <c r="G132" s="87">
        <f t="shared" si="237"/>
      </c>
      <c r="H132" s="179">
        <f t="shared" si="146"/>
      </c>
      <c r="I132" s="90">
        <f t="shared" si="221"/>
      </c>
      <c r="J132" s="111">
        <f t="shared" si="222"/>
      </c>
      <c r="K132" s="185">
        <f t="shared" si="223"/>
      </c>
      <c r="L132" s="95">
        <f t="shared" si="224"/>
      </c>
      <c r="M132" s="96">
        <f t="shared" si="225"/>
      </c>
      <c r="N132" s="97">
        <f t="shared" si="226"/>
      </c>
      <c r="O132" s="95">
        <f t="shared" si="227"/>
      </c>
      <c r="P132" s="96">
        <f t="shared" si="228"/>
      </c>
      <c r="Q132" s="97">
        <f t="shared" si="229"/>
      </c>
      <c r="R132" s="68">
        <f t="shared" si="238"/>
      </c>
      <c r="S132" s="87">
        <f t="shared" si="239"/>
      </c>
      <c r="T132" s="104">
        <f t="shared" si="156"/>
      </c>
      <c r="U132" s="105">
        <f t="shared" si="157"/>
      </c>
      <c r="V132" s="105">
        <f t="shared" si="158"/>
      </c>
      <c r="W132" s="105">
        <f t="shared" si="159"/>
      </c>
      <c r="X132" s="106">
        <f t="shared" si="160"/>
      </c>
      <c r="Y132" s="162">
        <f t="shared" si="230"/>
      </c>
      <c r="Z132" s="210">
        <f t="shared" si="240"/>
      </c>
      <c r="AA132" s="211">
        <f t="shared" si="241"/>
      </c>
      <c r="AB132" s="191">
        <f t="shared" si="242"/>
      </c>
      <c r="AC132" s="104">
        <f t="shared" si="231"/>
      </c>
      <c r="AD132" s="105">
        <f t="shared" si="232"/>
      </c>
      <c r="AE132" s="105">
        <f t="shared" si="233"/>
      </c>
      <c r="AF132" s="105">
        <f t="shared" si="234"/>
      </c>
      <c r="AG132" s="106">
        <f t="shared" si="235"/>
      </c>
      <c r="AH132" s="162">
        <f t="shared" si="236"/>
      </c>
      <c r="AI132" s="5"/>
      <c r="AJ132" s="5"/>
      <c r="AK132" s="5"/>
    </row>
    <row r="133" spans="2:37" ht="13.5" customHeight="1">
      <c r="B133" s="247"/>
      <c r="C133" s="137"/>
      <c r="D133" s="182">
        <f>IF(COUNTA(E133:E138)&lt;&gt;0,"※未選択","")</f>
      </c>
      <c r="E133" s="87"/>
      <c r="F133" s="87">
        <f t="shared" si="220"/>
      </c>
      <c r="G133" s="87">
        <f t="shared" si="237"/>
      </c>
      <c r="H133" s="179">
        <f t="shared" si="146"/>
      </c>
      <c r="I133" s="90">
        <f t="shared" si="221"/>
      </c>
      <c r="J133" s="111">
        <f t="shared" si="222"/>
      </c>
      <c r="K133" s="185">
        <f t="shared" si="223"/>
      </c>
      <c r="L133" s="95">
        <f t="shared" si="224"/>
      </c>
      <c r="M133" s="96">
        <f t="shared" si="225"/>
      </c>
      <c r="N133" s="97">
        <f t="shared" si="226"/>
      </c>
      <c r="O133" s="95">
        <f t="shared" si="227"/>
      </c>
      <c r="P133" s="96">
        <f t="shared" si="228"/>
      </c>
      <c r="Q133" s="97">
        <f t="shared" si="229"/>
      </c>
      <c r="R133" s="68">
        <f t="shared" si="238"/>
      </c>
      <c r="S133" s="87">
        <f t="shared" si="239"/>
      </c>
      <c r="T133" s="104">
        <f t="shared" si="156"/>
      </c>
      <c r="U133" s="105">
        <f t="shared" si="157"/>
      </c>
      <c r="V133" s="105">
        <f t="shared" si="158"/>
      </c>
      <c r="W133" s="105">
        <f t="shared" si="159"/>
      </c>
      <c r="X133" s="106">
        <f t="shared" si="160"/>
      </c>
      <c r="Y133" s="162">
        <f t="shared" si="230"/>
      </c>
      <c r="Z133" s="210">
        <f t="shared" si="240"/>
      </c>
      <c r="AA133" s="211">
        <f t="shared" si="241"/>
      </c>
      <c r="AB133" s="191">
        <f t="shared" si="242"/>
      </c>
      <c r="AC133" s="104">
        <f t="shared" si="231"/>
      </c>
      <c r="AD133" s="105">
        <f t="shared" si="232"/>
      </c>
      <c r="AE133" s="105">
        <f t="shared" si="233"/>
      </c>
      <c r="AF133" s="105">
        <f t="shared" si="234"/>
      </c>
      <c r="AG133" s="106">
        <f t="shared" si="235"/>
      </c>
      <c r="AH133" s="162">
        <f t="shared" si="236"/>
      </c>
      <c r="AI133" s="5"/>
      <c r="AJ133" s="5"/>
      <c r="AK133" s="5"/>
    </row>
    <row r="134" spans="2:37" ht="13.5" customHeight="1">
      <c r="B134" s="247"/>
      <c r="C134" s="137"/>
      <c r="D134" s="182">
        <f>IF(COUNTA(E134:E138)&lt;&gt;0,"※未選択","")</f>
      </c>
      <c r="E134" s="87"/>
      <c r="F134" s="87">
        <f t="shared" si="220"/>
      </c>
      <c r="G134" s="87">
        <f t="shared" si="237"/>
      </c>
      <c r="H134" s="179">
        <f t="shared" si="146"/>
      </c>
      <c r="I134" s="90">
        <f t="shared" si="221"/>
      </c>
      <c r="J134" s="111">
        <f t="shared" si="222"/>
      </c>
      <c r="K134" s="185">
        <f t="shared" si="223"/>
      </c>
      <c r="L134" s="95">
        <f t="shared" si="224"/>
      </c>
      <c r="M134" s="96">
        <f t="shared" si="225"/>
      </c>
      <c r="N134" s="97">
        <f t="shared" si="226"/>
      </c>
      <c r="O134" s="95">
        <f t="shared" si="227"/>
      </c>
      <c r="P134" s="96">
        <f t="shared" si="228"/>
      </c>
      <c r="Q134" s="97">
        <f t="shared" si="229"/>
      </c>
      <c r="R134" s="68">
        <f t="shared" si="238"/>
      </c>
      <c r="S134" s="87">
        <f t="shared" si="239"/>
      </c>
      <c r="T134" s="104">
        <f t="shared" si="156"/>
      </c>
      <c r="U134" s="105">
        <f t="shared" si="157"/>
      </c>
      <c r="V134" s="105">
        <f t="shared" si="158"/>
      </c>
      <c r="W134" s="105">
        <f t="shared" si="159"/>
      </c>
      <c r="X134" s="106">
        <f t="shared" si="160"/>
      </c>
      <c r="Y134" s="162">
        <f t="shared" si="230"/>
      </c>
      <c r="Z134" s="210">
        <f t="shared" si="240"/>
      </c>
      <c r="AA134" s="211">
        <f t="shared" si="241"/>
      </c>
      <c r="AB134" s="191">
        <f t="shared" si="242"/>
      </c>
      <c r="AC134" s="104">
        <f t="shared" si="231"/>
      </c>
      <c r="AD134" s="105">
        <f t="shared" si="232"/>
      </c>
      <c r="AE134" s="105">
        <f t="shared" si="233"/>
      </c>
      <c r="AF134" s="105">
        <f t="shared" si="234"/>
      </c>
      <c r="AG134" s="106">
        <f t="shared" si="235"/>
      </c>
      <c r="AH134" s="162">
        <f t="shared" si="236"/>
      </c>
      <c r="AI134" s="5"/>
      <c r="AJ134" s="5"/>
      <c r="AK134" s="5"/>
    </row>
    <row r="135" spans="2:37" ht="13.5" customHeight="1">
      <c r="B135" s="247"/>
      <c r="C135" s="137"/>
      <c r="D135" s="182">
        <f>IF(COUNTA(E135:E138)&lt;&gt;0,"※未選択","")</f>
      </c>
      <c r="E135" s="87"/>
      <c r="F135" s="87">
        <f t="shared" si="220"/>
      </c>
      <c r="G135" s="87">
        <f t="shared" si="237"/>
      </c>
      <c r="H135" s="179">
        <f t="shared" si="146"/>
      </c>
      <c r="I135" s="90">
        <f t="shared" si="221"/>
      </c>
      <c r="J135" s="111">
        <f t="shared" si="222"/>
      </c>
      <c r="K135" s="185">
        <f t="shared" si="223"/>
      </c>
      <c r="L135" s="95">
        <f t="shared" si="224"/>
      </c>
      <c r="M135" s="96">
        <f t="shared" si="225"/>
      </c>
      <c r="N135" s="97">
        <f t="shared" si="226"/>
      </c>
      <c r="O135" s="95">
        <f t="shared" si="227"/>
      </c>
      <c r="P135" s="96">
        <f t="shared" si="228"/>
      </c>
      <c r="Q135" s="97">
        <f t="shared" si="229"/>
      </c>
      <c r="R135" s="68">
        <f t="shared" si="238"/>
      </c>
      <c r="S135" s="87">
        <f t="shared" si="239"/>
      </c>
      <c r="T135" s="104">
        <f t="shared" si="156"/>
      </c>
      <c r="U135" s="105">
        <f t="shared" si="157"/>
      </c>
      <c r="V135" s="105">
        <f t="shared" si="158"/>
      </c>
      <c r="W135" s="105">
        <f t="shared" si="159"/>
      </c>
      <c r="X135" s="106">
        <f t="shared" si="160"/>
      </c>
      <c r="Y135" s="162">
        <f t="shared" si="230"/>
      </c>
      <c r="Z135" s="210">
        <f t="shared" si="240"/>
      </c>
      <c r="AA135" s="211">
        <f t="shared" si="241"/>
      </c>
      <c r="AB135" s="191">
        <f t="shared" si="242"/>
      </c>
      <c r="AC135" s="104">
        <f t="shared" si="231"/>
      </c>
      <c r="AD135" s="105">
        <f t="shared" si="232"/>
      </c>
      <c r="AE135" s="105">
        <f t="shared" si="233"/>
      </c>
      <c r="AF135" s="105">
        <f t="shared" si="234"/>
      </c>
      <c r="AG135" s="106">
        <f t="shared" si="235"/>
      </c>
      <c r="AH135" s="162">
        <f t="shared" si="236"/>
      </c>
      <c r="AI135" s="5"/>
      <c r="AJ135" s="5"/>
      <c r="AK135" s="5"/>
    </row>
    <row r="136" spans="2:37" ht="13.5" customHeight="1">
      <c r="B136" s="247"/>
      <c r="C136" s="137"/>
      <c r="D136" s="182">
        <f>IF(COUNTA(E136:E138)&lt;&gt;0,"※未選択","")</f>
      </c>
      <c r="E136" s="87"/>
      <c r="F136" s="87">
        <f t="shared" si="220"/>
      </c>
      <c r="G136" s="87">
        <f t="shared" si="237"/>
      </c>
      <c r="H136" s="179">
        <f t="shared" si="146"/>
      </c>
      <c r="I136" s="90">
        <f t="shared" si="221"/>
      </c>
      <c r="J136" s="111">
        <f t="shared" si="222"/>
      </c>
      <c r="K136" s="185">
        <f t="shared" si="223"/>
      </c>
      <c r="L136" s="95">
        <f t="shared" si="224"/>
      </c>
      <c r="M136" s="96">
        <f t="shared" si="225"/>
      </c>
      <c r="N136" s="97">
        <f t="shared" si="226"/>
      </c>
      <c r="O136" s="95">
        <f t="shared" si="227"/>
      </c>
      <c r="P136" s="96">
        <f t="shared" si="228"/>
      </c>
      <c r="Q136" s="97">
        <f t="shared" si="229"/>
      </c>
      <c r="R136" s="68">
        <f t="shared" si="238"/>
      </c>
      <c r="S136" s="87">
        <f t="shared" si="239"/>
      </c>
      <c r="T136" s="104">
        <f t="shared" si="156"/>
      </c>
      <c r="U136" s="105">
        <f t="shared" si="157"/>
      </c>
      <c r="V136" s="105">
        <f t="shared" si="158"/>
      </c>
      <c r="W136" s="105">
        <f t="shared" si="159"/>
      </c>
      <c r="X136" s="106">
        <f t="shared" si="160"/>
      </c>
      <c r="Y136" s="162">
        <f t="shared" si="230"/>
      </c>
      <c r="Z136" s="210">
        <f t="shared" si="240"/>
      </c>
      <c r="AA136" s="211">
        <f t="shared" si="241"/>
      </c>
      <c r="AB136" s="191">
        <f t="shared" si="242"/>
      </c>
      <c r="AC136" s="104">
        <f t="shared" si="231"/>
      </c>
      <c r="AD136" s="105">
        <f t="shared" si="232"/>
      </c>
      <c r="AE136" s="105">
        <f t="shared" si="233"/>
      </c>
      <c r="AF136" s="105">
        <f t="shared" si="234"/>
      </c>
      <c r="AG136" s="106">
        <f t="shared" si="235"/>
      </c>
      <c r="AH136" s="162">
        <f t="shared" si="236"/>
      </c>
      <c r="AI136" s="5"/>
      <c r="AJ136" s="5"/>
      <c r="AK136" s="5"/>
    </row>
    <row r="137" spans="2:37" ht="13.5" customHeight="1">
      <c r="B137" s="247"/>
      <c r="C137" s="138"/>
      <c r="D137" s="183">
        <f>IF(COUNTA(E137:E138)&lt;&gt;0,"※未選択","")</f>
      </c>
      <c r="E137" s="88"/>
      <c r="F137" s="88">
        <f t="shared" si="220"/>
      </c>
      <c r="G137" s="88">
        <f t="shared" si="237"/>
      </c>
      <c r="H137" s="180">
        <f t="shared" si="146"/>
      </c>
      <c r="I137" s="91">
        <f t="shared" si="221"/>
      </c>
      <c r="J137" s="112">
        <f t="shared" si="222"/>
      </c>
      <c r="K137" s="186">
        <f t="shared" si="223"/>
      </c>
      <c r="L137" s="98">
        <f t="shared" si="224"/>
      </c>
      <c r="M137" s="99">
        <f t="shared" si="225"/>
      </c>
      <c r="N137" s="100">
        <f t="shared" si="226"/>
      </c>
      <c r="O137" s="98">
        <f t="shared" si="227"/>
      </c>
      <c r="P137" s="99">
        <f t="shared" si="228"/>
      </c>
      <c r="Q137" s="100">
        <f t="shared" si="229"/>
      </c>
      <c r="R137" s="74">
        <f t="shared" si="238"/>
      </c>
      <c r="S137" s="88">
        <f t="shared" si="239"/>
      </c>
      <c r="T137" s="107">
        <f t="shared" si="156"/>
      </c>
      <c r="U137" s="108">
        <f t="shared" si="157"/>
      </c>
      <c r="V137" s="108">
        <f t="shared" si="158"/>
      </c>
      <c r="W137" s="108">
        <f t="shared" si="159"/>
      </c>
      <c r="X137" s="109">
        <f t="shared" si="160"/>
      </c>
      <c r="Y137" s="163">
        <f t="shared" si="230"/>
      </c>
      <c r="Z137" s="212">
        <f t="shared" si="240"/>
      </c>
      <c r="AA137" s="213">
        <f t="shared" si="241"/>
      </c>
      <c r="AB137" s="192">
        <f t="shared" si="242"/>
      </c>
      <c r="AC137" s="107">
        <f t="shared" si="231"/>
      </c>
      <c r="AD137" s="108">
        <f t="shared" si="232"/>
      </c>
      <c r="AE137" s="108">
        <f t="shared" si="233"/>
      </c>
      <c r="AF137" s="108">
        <f t="shared" si="234"/>
      </c>
      <c r="AG137" s="109">
        <f t="shared" si="235"/>
      </c>
      <c r="AH137" s="163">
        <f t="shared" si="236"/>
      </c>
      <c r="AI137" s="5"/>
      <c r="AJ137" s="5"/>
      <c r="AK137" s="5"/>
    </row>
    <row r="138" spans="2:34" ht="13.5" customHeight="1">
      <c r="B138" s="135"/>
      <c r="C138" s="34"/>
      <c r="D138" s="130"/>
      <c r="E138" s="34"/>
      <c r="F138" s="34"/>
      <c r="G138" s="34"/>
      <c r="H138" s="34"/>
      <c r="I138" s="34"/>
      <c r="J138" s="113"/>
      <c r="K138" s="164"/>
      <c r="L138" s="34"/>
      <c r="M138" s="34"/>
      <c r="N138" s="34"/>
      <c r="O138" s="34"/>
      <c r="P138" s="34"/>
      <c r="Q138" s="34"/>
      <c r="R138" s="34"/>
      <c r="S138" s="34"/>
      <c r="T138" s="113"/>
      <c r="U138" s="113"/>
      <c r="V138" s="113"/>
      <c r="W138" s="113"/>
      <c r="X138" s="113"/>
      <c r="Y138" s="34"/>
      <c r="Z138" s="193"/>
      <c r="AA138" s="193"/>
      <c r="AB138" s="193"/>
      <c r="AC138" s="113"/>
      <c r="AD138" s="113"/>
      <c r="AE138" s="113"/>
      <c r="AF138" s="113"/>
      <c r="AG138" s="113"/>
      <c r="AH138" s="34"/>
    </row>
    <row r="139" spans="2:37" ht="13.5" customHeight="1">
      <c r="B139" s="247"/>
      <c r="C139" s="136"/>
      <c r="D139" s="181">
        <f>IF(COUNTA(E139:E148)&lt;&gt;0,"※未選択","")</f>
      </c>
      <c r="E139" s="86"/>
      <c r="F139" s="86">
        <f aca="true" t="shared" si="243" ref="F139:F148">IF(E139&lt;&gt;"","※未選択","")</f>
      </c>
      <c r="G139" s="86">
        <f>IF(E139&lt;&gt;"","※未選択","")</f>
      </c>
      <c r="H139" s="178">
        <f t="shared" si="146"/>
      </c>
      <c r="I139" s="89">
        <f aca="true" t="shared" si="244" ref="I139:I148">IF(E139&lt;&gt;"","※未選択","")</f>
      </c>
      <c r="J139" s="110">
        <f aca="true" t="shared" si="245" ref="J139:J148">IF(E139&lt;&gt;"","※未入力","")</f>
      </c>
      <c r="K139" s="184">
        <f aca="true" t="shared" si="246" ref="K139:K148">IF(E139&lt;&gt;"","※未入力","")</f>
      </c>
      <c r="L139" s="92">
        <f aca="true" t="shared" si="247" ref="L139:L148">IF(E139&lt;&gt;"","※未選択","")</f>
      </c>
      <c r="M139" s="93">
        <f aca="true" t="shared" si="248" ref="M139:M148">IF(E139&lt;&gt;"","※未選択","")</f>
      </c>
      <c r="N139" s="94">
        <f aca="true" t="shared" si="249" ref="N139:N148">IF(E139&lt;&gt;"","※未選択","")</f>
      </c>
      <c r="O139" s="92">
        <f aca="true" t="shared" si="250" ref="O139:O148">IF(E139&lt;&gt;"","※未選択","")</f>
      </c>
      <c r="P139" s="93">
        <f aca="true" t="shared" si="251" ref="P139:P148">IF(E139&lt;&gt;"","※未選択","")</f>
      </c>
      <c r="Q139" s="94">
        <f aca="true" t="shared" si="252" ref="Q139:Q148">IF(E139&lt;&gt;"","※未選択","")</f>
      </c>
      <c r="R139" s="62">
        <f>IF(OR(L139="",M139="",N139="",O139="",P139="",Q139="",L139="※未選択",M139="※未選択",N139="※未選択",O139="※未選択",P139="※未選択",Q139="※未選択"),"",DATE(O139,P139,Q139)-DATE(L139,M139,N139))</f>
      </c>
      <c r="S139" s="86">
        <f>IF(Q139&lt;&gt;"","※未選択","")</f>
      </c>
      <c r="T139" s="101">
        <f t="shared" si="156"/>
      </c>
      <c r="U139" s="102">
        <f t="shared" si="157"/>
      </c>
      <c r="V139" s="102">
        <f t="shared" si="158"/>
      </c>
      <c r="W139" s="102">
        <f t="shared" si="159"/>
      </c>
      <c r="X139" s="103">
        <f t="shared" si="160"/>
      </c>
      <c r="Y139" s="161">
        <f aca="true" t="shared" si="253" ref="Y139:Y148">IF(SUM(T139:X139)=0,"",ROUND(AVERAGE(T139:X139),1))</f>
      </c>
      <c r="Z139" s="208">
        <f>IF(SUM(T139:X139)=0,"",IF(Y139&gt;=J139,"○","×"))</f>
      </c>
      <c r="AA139" s="209">
        <f>IF(SUM(T139:X139)=0,"",IF(MIN(T139:X139)&gt;=0.85*J139,"○","×"))</f>
      </c>
      <c r="AB139" s="190">
        <f>IF(S139=1,IF(SUM(T139:X139)=0,"",IF(COUNTIF(Z139:AA139,"○")=2,"合格","3測線測定")),IF(SUM(T139:X139)=0,"",IF(COUNTIF(Z139:AA139,"○")=2,"合格",IF(D139="初回","再計測","不合格"))))</f>
      </c>
      <c r="AC139" s="101">
        <f aca="true" t="shared" si="254" ref="AC139:AC148">IF(E139&lt;&gt;"","※未入力","")</f>
      </c>
      <c r="AD139" s="102">
        <f aca="true" t="shared" si="255" ref="AD139:AD148">IF(E139&lt;&gt;"","※未入力","")</f>
      </c>
      <c r="AE139" s="102">
        <f aca="true" t="shared" si="256" ref="AE139:AE148">IF(E139&lt;&gt;"","※未入力","")</f>
      </c>
      <c r="AF139" s="102">
        <f aca="true" t="shared" si="257" ref="AF139:AF148">IF(E139&lt;&gt;"","※未入力","")</f>
      </c>
      <c r="AG139" s="103">
        <f aca="true" t="shared" si="258" ref="AG139:AG148">IF(E139&lt;&gt;"","※未入力","")</f>
      </c>
      <c r="AH139" s="161">
        <f aca="true" t="shared" si="259" ref="AH139:AH148">IF(SUM(AC139:AG139)=0,"",ROUND(AVERAGE(AC139:AG139),1))</f>
      </c>
      <c r="AI139" s="5"/>
      <c r="AJ139" s="5"/>
      <c r="AK139" s="5"/>
    </row>
    <row r="140" spans="2:37" ht="13.5" customHeight="1">
      <c r="B140" s="247"/>
      <c r="C140" s="137"/>
      <c r="D140" s="182">
        <f>IF(COUNTA(E140:E149)&lt;&gt;0,"※未選択","")</f>
      </c>
      <c r="E140" s="87"/>
      <c r="F140" s="87">
        <f t="shared" si="243"/>
      </c>
      <c r="G140" s="87">
        <f aca="true" t="shared" si="260" ref="G140:G148">IF(E140&lt;&gt;"","※未選択","")</f>
      </c>
      <c r="H140" s="179">
        <f t="shared" si="146"/>
      </c>
      <c r="I140" s="90">
        <f t="shared" si="244"/>
      </c>
      <c r="J140" s="111">
        <f t="shared" si="245"/>
      </c>
      <c r="K140" s="185">
        <f t="shared" si="246"/>
      </c>
      <c r="L140" s="95">
        <f t="shared" si="247"/>
      </c>
      <c r="M140" s="96">
        <f t="shared" si="248"/>
      </c>
      <c r="N140" s="97">
        <f t="shared" si="249"/>
      </c>
      <c r="O140" s="95">
        <f t="shared" si="250"/>
      </c>
      <c r="P140" s="96">
        <f t="shared" si="251"/>
      </c>
      <c r="Q140" s="97">
        <f t="shared" si="252"/>
      </c>
      <c r="R140" s="68">
        <f aca="true" t="shared" si="261" ref="R140:R148">IF(OR(L140="",M140="",N140="",O140="",P140="",Q140="",L140="※未選択",M140="※未選択",N140="※未選択",O140="※未選択",P140="※未選択",Q140="※未選択"),"",DATE(O140,P140,Q140)-DATE(L140,M140,N140))</f>
      </c>
      <c r="S140" s="87">
        <f aca="true" t="shared" si="262" ref="S140:S148">IF(Q140&lt;&gt;"","※未選択","")</f>
      </c>
      <c r="T140" s="104">
        <f t="shared" si="156"/>
      </c>
      <c r="U140" s="105">
        <f t="shared" si="157"/>
      </c>
      <c r="V140" s="105">
        <f t="shared" si="158"/>
      </c>
      <c r="W140" s="105">
        <f t="shared" si="159"/>
      </c>
      <c r="X140" s="106">
        <f t="shared" si="160"/>
      </c>
      <c r="Y140" s="162">
        <f t="shared" si="253"/>
      </c>
      <c r="Z140" s="210">
        <f aca="true" t="shared" si="263" ref="Z140:Z148">IF(SUM(T140:X140)=0,"",IF(Y140&gt;=J140,"○","×"))</f>
      </c>
      <c r="AA140" s="211">
        <f aca="true" t="shared" si="264" ref="AA140:AA148">IF(SUM(T140:X140)=0,"",IF(MIN(T140:X140)&gt;=0.85*J140,"○","×"))</f>
      </c>
      <c r="AB140" s="191">
        <f aca="true" t="shared" si="265" ref="AB140:AB148">IF(S140=1,IF(SUM(T140:X140)=0,"",IF(COUNTIF(Z140:AA140,"○")=2,"合格","3測線測定")),IF(SUM(T140:X140)=0,"",IF(COUNTIF(Z140:AA140,"○")=2,"合格",IF(D140="初回","再計測","不合格"))))</f>
      </c>
      <c r="AC140" s="104">
        <f t="shared" si="254"/>
      </c>
      <c r="AD140" s="105">
        <f t="shared" si="255"/>
      </c>
      <c r="AE140" s="105">
        <f t="shared" si="256"/>
      </c>
      <c r="AF140" s="105">
        <f t="shared" si="257"/>
      </c>
      <c r="AG140" s="106">
        <f t="shared" si="258"/>
      </c>
      <c r="AH140" s="162">
        <f t="shared" si="259"/>
      </c>
      <c r="AI140" s="5"/>
      <c r="AJ140" s="5"/>
      <c r="AK140" s="5"/>
    </row>
    <row r="141" spans="2:37" ht="13.5" customHeight="1">
      <c r="B141" s="247"/>
      <c r="C141" s="137"/>
      <c r="D141" s="182">
        <f>IF(COUNTA(E141:E149)&lt;&gt;0,"※未選択","")</f>
      </c>
      <c r="E141" s="87"/>
      <c r="F141" s="87">
        <f t="shared" si="243"/>
      </c>
      <c r="G141" s="87">
        <f t="shared" si="260"/>
      </c>
      <c r="H141" s="179">
        <f t="shared" si="146"/>
      </c>
      <c r="I141" s="90">
        <f t="shared" si="244"/>
      </c>
      <c r="J141" s="111">
        <f t="shared" si="245"/>
      </c>
      <c r="K141" s="185">
        <f t="shared" si="246"/>
      </c>
      <c r="L141" s="95">
        <f t="shared" si="247"/>
      </c>
      <c r="M141" s="96">
        <f t="shared" si="248"/>
      </c>
      <c r="N141" s="97">
        <f t="shared" si="249"/>
      </c>
      <c r="O141" s="95">
        <f t="shared" si="250"/>
      </c>
      <c r="P141" s="96">
        <f t="shared" si="251"/>
      </c>
      <c r="Q141" s="97">
        <f t="shared" si="252"/>
      </c>
      <c r="R141" s="68">
        <f t="shared" si="261"/>
      </c>
      <c r="S141" s="87">
        <f t="shared" si="262"/>
      </c>
      <c r="T141" s="104">
        <f t="shared" si="156"/>
      </c>
      <c r="U141" s="105">
        <f t="shared" si="157"/>
      </c>
      <c r="V141" s="105">
        <f t="shared" si="158"/>
      </c>
      <c r="W141" s="105">
        <f t="shared" si="159"/>
      </c>
      <c r="X141" s="106">
        <f t="shared" si="160"/>
      </c>
      <c r="Y141" s="162">
        <f t="shared" si="253"/>
      </c>
      <c r="Z141" s="210">
        <f t="shared" si="263"/>
      </c>
      <c r="AA141" s="211">
        <f t="shared" si="264"/>
      </c>
      <c r="AB141" s="191">
        <f t="shared" si="265"/>
      </c>
      <c r="AC141" s="104">
        <f t="shared" si="254"/>
      </c>
      <c r="AD141" s="105">
        <f t="shared" si="255"/>
      </c>
      <c r="AE141" s="105">
        <f t="shared" si="256"/>
      </c>
      <c r="AF141" s="105">
        <f t="shared" si="257"/>
      </c>
      <c r="AG141" s="106">
        <f t="shared" si="258"/>
      </c>
      <c r="AH141" s="162">
        <f t="shared" si="259"/>
      </c>
      <c r="AI141" s="5"/>
      <c r="AJ141" s="5"/>
      <c r="AK141" s="5"/>
    </row>
    <row r="142" spans="2:37" ht="13.5" customHeight="1">
      <c r="B142" s="247"/>
      <c r="C142" s="137"/>
      <c r="D142" s="182">
        <f>IF(COUNTA(E142:E149)&lt;&gt;0,"※未選択","")</f>
      </c>
      <c r="E142" s="87"/>
      <c r="F142" s="87">
        <f t="shared" si="243"/>
      </c>
      <c r="G142" s="87">
        <f t="shared" si="260"/>
      </c>
      <c r="H142" s="179">
        <f t="shared" si="146"/>
      </c>
      <c r="I142" s="90">
        <f t="shared" si="244"/>
      </c>
      <c r="J142" s="111">
        <f t="shared" si="245"/>
      </c>
      <c r="K142" s="185">
        <f t="shared" si="246"/>
      </c>
      <c r="L142" s="95">
        <f t="shared" si="247"/>
      </c>
      <c r="M142" s="96">
        <f t="shared" si="248"/>
      </c>
      <c r="N142" s="97">
        <f t="shared" si="249"/>
      </c>
      <c r="O142" s="95">
        <f t="shared" si="250"/>
      </c>
      <c r="P142" s="96">
        <f t="shared" si="251"/>
      </c>
      <c r="Q142" s="97">
        <f t="shared" si="252"/>
      </c>
      <c r="R142" s="68">
        <f t="shared" si="261"/>
      </c>
      <c r="S142" s="87">
        <f t="shared" si="262"/>
      </c>
      <c r="T142" s="104">
        <f t="shared" si="156"/>
      </c>
      <c r="U142" s="105">
        <f t="shared" si="157"/>
      </c>
      <c r="V142" s="105">
        <f t="shared" si="158"/>
      </c>
      <c r="W142" s="105">
        <f t="shared" si="159"/>
      </c>
      <c r="X142" s="106">
        <f t="shared" si="160"/>
      </c>
      <c r="Y142" s="162">
        <f t="shared" si="253"/>
      </c>
      <c r="Z142" s="210">
        <f t="shared" si="263"/>
      </c>
      <c r="AA142" s="211">
        <f t="shared" si="264"/>
      </c>
      <c r="AB142" s="191">
        <f t="shared" si="265"/>
      </c>
      <c r="AC142" s="104">
        <f t="shared" si="254"/>
      </c>
      <c r="AD142" s="105">
        <f t="shared" si="255"/>
      </c>
      <c r="AE142" s="105">
        <f t="shared" si="256"/>
      </c>
      <c r="AF142" s="105">
        <f t="shared" si="257"/>
      </c>
      <c r="AG142" s="106">
        <f t="shared" si="258"/>
      </c>
      <c r="AH142" s="162">
        <f t="shared" si="259"/>
      </c>
      <c r="AI142" s="5"/>
      <c r="AJ142" s="5"/>
      <c r="AK142" s="5"/>
    </row>
    <row r="143" spans="2:37" ht="13.5" customHeight="1">
      <c r="B143" s="247"/>
      <c r="C143" s="137"/>
      <c r="D143" s="182">
        <f>IF(COUNTA(E143:E149)&lt;&gt;0,"※未選択","")</f>
      </c>
      <c r="E143" s="87"/>
      <c r="F143" s="87">
        <f t="shared" si="243"/>
      </c>
      <c r="G143" s="87">
        <f t="shared" si="260"/>
      </c>
      <c r="H143" s="179">
        <f t="shared" si="146"/>
      </c>
      <c r="I143" s="90">
        <f t="shared" si="244"/>
      </c>
      <c r="J143" s="111">
        <f t="shared" si="245"/>
      </c>
      <c r="K143" s="185">
        <f t="shared" si="246"/>
      </c>
      <c r="L143" s="95">
        <f t="shared" si="247"/>
      </c>
      <c r="M143" s="96">
        <f t="shared" si="248"/>
      </c>
      <c r="N143" s="97">
        <f t="shared" si="249"/>
      </c>
      <c r="O143" s="95">
        <f t="shared" si="250"/>
      </c>
      <c r="P143" s="96">
        <f t="shared" si="251"/>
      </c>
      <c r="Q143" s="97">
        <f t="shared" si="252"/>
      </c>
      <c r="R143" s="68">
        <f t="shared" si="261"/>
      </c>
      <c r="S143" s="87">
        <f t="shared" si="262"/>
      </c>
      <c r="T143" s="104">
        <f t="shared" si="156"/>
      </c>
      <c r="U143" s="105">
        <f t="shared" si="157"/>
      </c>
      <c r="V143" s="105">
        <f t="shared" si="158"/>
      </c>
      <c r="W143" s="105">
        <f t="shared" si="159"/>
      </c>
      <c r="X143" s="106">
        <f t="shared" si="160"/>
      </c>
      <c r="Y143" s="162">
        <f t="shared" si="253"/>
      </c>
      <c r="Z143" s="210">
        <f t="shared" si="263"/>
      </c>
      <c r="AA143" s="211">
        <f t="shared" si="264"/>
      </c>
      <c r="AB143" s="191">
        <f t="shared" si="265"/>
      </c>
      <c r="AC143" s="104">
        <f t="shared" si="254"/>
      </c>
      <c r="AD143" s="105">
        <f t="shared" si="255"/>
      </c>
      <c r="AE143" s="105">
        <f t="shared" si="256"/>
      </c>
      <c r="AF143" s="105">
        <f t="shared" si="257"/>
      </c>
      <c r="AG143" s="106">
        <f t="shared" si="258"/>
      </c>
      <c r="AH143" s="162">
        <f t="shared" si="259"/>
      </c>
      <c r="AI143" s="5"/>
      <c r="AJ143" s="5"/>
      <c r="AK143" s="5"/>
    </row>
    <row r="144" spans="2:37" ht="13.5" customHeight="1">
      <c r="B144" s="247"/>
      <c r="C144" s="137"/>
      <c r="D144" s="182">
        <f>IF(COUNTA(E144:E149)&lt;&gt;0,"※未選択","")</f>
      </c>
      <c r="E144" s="87"/>
      <c r="F144" s="87">
        <f t="shared" si="243"/>
      </c>
      <c r="G144" s="87">
        <f t="shared" si="260"/>
      </c>
      <c r="H144" s="179">
        <f t="shared" si="146"/>
      </c>
      <c r="I144" s="90">
        <f t="shared" si="244"/>
      </c>
      <c r="J144" s="111">
        <f t="shared" si="245"/>
      </c>
      <c r="K144" s="185">
        <f t="shared" si="246"/>
      </c>
      <c r="L144" s="95">
        <f t="shared" si="247"/>
      </c>
      <c r="M144" s="96">
        <f t="shared" si="248"/>
      </c>
      <c r="N144" s="97">
        <f t="shared" si="249"/>
      </c>
      <c r="O144" s="95">
        <f t="shared" si="250"/>
      </c>
      <c r="P144" s="96">
        <f t="shared" si="251"/>
      </c>
      <c r="Q144" s="97">
        <f t="shared" si="252"/>
      </c>
      <c r="R144" s="68">
        <f t="shared" si="261"/>
      </c>
      <c r="S144" s="87">
        <f t="shared" si="262"/>
      </c>
      <c r="T144" s="104">
        <f t="shared" si="156"/>
      </c>
      <c r="U144" s="105">
        <f t="shared" si="157"/>
      </c>
      <c r="V144" s="105">
        <f t="shared" si="158"/>
      </c>
      <c r="W144" s="105">
        <f t="shared" si="159"/>
      </c>
      <c r="X144" s="106">
        <f t="shared" si="160"/>
      </c>
      <c r="Y144" s="162">
        <f t="shared" si="253"/>
      </c>
      <c r="Z144" s="210">
        <f t="shared" si="263"/>
      </c>
      <c r="AA144" s="211">
        <f t="shared" si="264"/>
      </c>
      <c r="AB144" s="191">
        <f t="shared" si="265"/>
      </c>
      <c r="AC144" s="104">
        <f t="shared" si="254"/>
      </c>
      <c r="AD144" s="105">
        <f t="shared" si="255"/>
      </c>
      <c r="AE144" s="105">
        <f t="shared" si="256"/>
      </c>
      <c r="AF144" s="105">
        <f t="shared" si="257"/>
      </c>
      <c r="AG144" s="106">
        <f t="shared" si="258"/>
      </c>
      <c r="AH144" s="162">
        <f t="shared" si="259"/>
      </c>
      <c r="AI144" s="5"/>
      <c r="AJ144" s="5"/>
      <c r="AK144" s="5"/>
    </row>
    <row r="145" spans="2:37" ht="13.5" customHeight="1">
      <c r="B145" s="247"/>
      <c r="C145" s="137"/>
      <c r="D145" s="182">
        <f>IF(COUNTA(E145:E149)&lt;&gt;0,"※未選択","")</f>
      </c>
      <c r="E145" s="87"/>
      <c r="F145" s="87">
        <f t="shared" si="243"/>
      </c>
      <c r="G145" s="87">
        <f t="shared" si="260"/>
      </c>
      <c r="H145" s="179">
        <f t="shared" si="146"/>
      </c>
      <c r="I145" s="90">
        <f t="shared" si="244"/>
      </c>
      <c r="J145" s="111">
        <f t="shared" si="245"/>
      </c>
      <c r="K145" s="185">
        <f t="shared" si="246"/>
      </c>
      <c r="L145" s="95">
        <f t="shared" si="247"/>
      </c>
      <c r="M145" s="96">
        <f t="shared" si="248"/>
      </c>
      <c r="N145" s="97">
        <f t="shared" si="249"/>
      </c>
      <c r="O145" s="95">
        <f t="shared" si="250"/>
      </c>
      <c r="P145" s="96">
        <f t="shared" si="251"/>
      </c>
      <c r="Q145" s="97">
        <f t="shared" si="252"/>
      </c>
      <c r="R145" s="68">
        <f t="shared" si="261"/>
      </c>
      <c r="S145" s="87">
        <f t="shared" si="262"/>
      </c>
      <c r="T145" s="104">
        <f t="shared" si="156"/>
      </c>
      <c r="U145" s="105">
        <f t="shared" si="157"/>
      </c>
      <c r="V145" s="105">
        <f t="shared" si="158"/>
      </c>
      <c r="W145" s="105">
        <f t="shared" si="159"/>
      </c>
      <c r="X145" s="106">
        <f t="shared" si="160"/>
      </c>
      <c r="Y145" s="162">
        <f t="shared" si="253"/>
      </c>
      <c r="Z145" s="210">
        <f t="shared" si="263"/>
      </c>
      <c r="AA145" s="211">
        <f t="shared" si="264"/>
      </c>
      <c r="AB145" s="191">
        <f t="shared" si="265"/>
      </c>
      <c r="AC145" s="104">
        <f t="shared" si="254"/>
      </c>
      <c r="AD145" s="105">
        <f t="shared" si="255"/>
      </c>
      <c r="AE145" s="105">
        <f t="shared" si="256"/>
      </c>
      <c r="AF145" s="105">
        <f t="shared" si="257"/>
      </c>
      <c r="AG145" s="106">
        <f t="shared" si="258"/>
      </c>
      <c r="AH145" s="162">
        <f t="shared" si="259"/>
      </c>
      <c r="AI145" s="5"/>
      <c r="AJ145" s="5"/>
      <c r="AK145" s="5"/>
    </row>
    <row r="146" spans="2:37" ht="13.5" customHeight="1">
      <c r="B146" s="247"/>
      <c r="C146" s="137"/>
      <c r="D146" s="182">
        <f>IF(COUNTA(E146:E149)&lt;&gt;0,"※未選択","")</f>
      </c>
      <c r="E146" s="87"/>
      <c r="F146" s="87">
        <f t="shared" si="243"/>
      </c>
      <c r="G146" s="87">
        <f t="shared" si="260"/>
      </c>
      <c r="H146" s="179">
        <f t="shared" si="146"/>
      </c>
      <c r="I146" s="90">
        <f t="shared" si="244"/>
      </c>
      <c r="J146" s="111">
        <f t="shared" si="245"/>
      </c>
      <c r="K146" s="185">
        <f t="shared" si="246"/>
      </c>
      <c r="L146" s="95">
        <f t="shared" si="247"/>
      </c>
      <c r="M146" s="96">
        <f t="shared" si="248"/>
      </c>
      <c r="N146" s="97">
        <f t="shared" si="249"/>
      </c>
      <c r="O146" s="95">
        <f t="shared" si="250"/>
      </c>
      <c r="P146" s="96">
        <f t="shared" si="251"/>
      </c>
      <c r="Q146" s="97">
        <f t="shared" si="252"/>
      </c>
      <c r="R146" s="68">
        <f t="shared" si="261"/>
      </c>
      <c r="S146" s="87">
        <f t="shared" si="262"/>
      </c>
      <c r="T146" s="104">
        <f t="shared" si="156"/>
      </c>
      <c r="U146" s="105">
        <f t="shared" si="157"/>
      </c>
      <c r="V146" s="105">
        <f t="shared" si="158"/>
      </c>
      <c r="W146" s="105">
        <f t="shared" si="159"/>
      </c>
      <c r="X146" s="106">
        <f t="shared" si="160"/>
      </c>
      <c r="Y146" s="162">
        <f t="shared" si="253"/>
      </c>
      <c r="Z146" s="210">
        <f t="shared" si="263"/>
      </c>
      <c r="AA146" s="211">
        <f t="shared" si="264"/>
      </c>
      <c r="AB146" s="191">
        <f t="shared" si="265"/>
      </c>
      <c r="AC146" s="104">
        <f t="shared" si="254"/>
      </c>
      <c r="AD146" s="105">
        <f t="shared" si="255"/>
      </c>
      <c r="AE146" s="105">
        <f t="shared" si="256"/>
      </c>
      <c r="AF146" s="105">
        <f t="shared" si="257"/>
      </c>
      <c r="AG146" s="106">
        <f t="shared" si="258"/>
      </c>
      <c r="AH146" s="162">
        <f t="shared" si="259"/>
      </c>
      <c r="AI146" s="5"/>
      <c r="AJ146" s="5"/>
      <c r="AK146" s="5"/>
    </row>
    <row r="147" spans="2:37" ht="13.5" customHeight="1">
      <c r="B147" s="247"/>
      <c r="C147" s="137"/>
      <c r="D147" s="182">
        <f>IF(COUNTA(E147:E149)&lt;&gt;0,"※未選択","")</f>
      </c>
      <c r="E147" s="87"/>
      <c r="F147" s="87">
        <f t="shared" si="243"/>
      </c>
      <c r="G147" s="87">
        <f t="shared" si="260"/>
      </c>
      <c r="H147" s="179">
        <f t="shared" si="146"/>
      </c>
      <c r="I147" s="90">
        <f t="shared" si="244"/>
      </c>
      <c r="J147" s="111">
        <f t="shared" si="245"/>
      </c>
      <c r="K147" s="185">
        <f t="shared" si="246"/>
      </c>
      <c r="L147" s="95">
        <f t="shared" si="247"/>
      </c>
      <c r="M147" s="96">
        <f t="shared" si="248"/>
      </c>
      <c r="N147" s="97">
        <f t="shared" si="249"/>
      </c>
      <c r="O147" s="95">
        <f t="shared" si="250"/>
      </c>
      <c r="P147" s="96">
        <f t="shared" si="251"/>
      </c>
      <c r="Q147" s="97">
        <f t="shared" si="252"/>
      </c>
      <c r="R147" s="68">
        <f t="shared" si="261"/>
      </c>
      <c r="S147" s="87">
        <f t="shared" si="262"/>
      </c>
      <c r="T147" s="104">
        <f t="shared" si="156"/>
      </c>
      <c r="U147" s="105">
        <f t="shared" si="157"/>
      </c>
      <c r="V147" s="105">
        <f t="shared" si="158"/>
      </c>
      <c r="W147" s="105">
        <f t="shared" si="159"/>
      </c>
      <c r="X147" s="106">
        <f t="shared" si="160"/>
      </c>
      <c r="Y147" s="162">
        <f t="shared" si="253"/>
      </c>
      <c r="Z147" s="210">
        <f t="shared" si="263"/>
      </c>
      <c r="AA147" s="211">
        <f t="shared" si="264"/>
      </c>
      <c r="AB147" s="191">
        <f t="shared" si="265"/>
      </c>
      <c r="AC147" s="104">
        <f t="shared" si="254"/>
      </c>
      <c r="AD147" s="105">
        <f t="shared" si="255"/>
      </c>
      <c r="AE147" s="105">
        <f t="shared" si="256"/>
      </c>
      <c r="AF147" s="105">
        <f t="shared" si="257"/>
      </c>
      <c r="AG147" s="106">
        <f t="shared" si="258"/>
      </c>
      <c r="AH147" s="162">
        <f t="shared" si="259"/>
      </c>
      <c r="AI147" s="5"/>
      <c r="AJ147" s="5"/>
      <c r="AK147" s="5"/>
    </row>
    <row r="148" spans="2:37" ht="13.5" customHeight="1">
      <c r="B148" s="247"/>
      <c r="C148" s="138"/>
      <c r="D148" s="183">
        <f>IF(COUNTA(E148:E149)&lt;&gt;0,"※未選択","")</f>
      </c>
      <c r="E148" s="88"/>
      <c r="F148" s="88">
        <f t="shared" si="243"/>
      </c>
      <c r="G148" s="88">
        <f t="shared" si="260"/>
      </c>
      <c r="H148" s="180">
        <f t="shared" si="146"/>
      </c>
      <c r="I148" s="91">
        <f t="shared" si="244"/>
      </c>
      <c r="J148" s="112">
        <f t="shared" si="245"/>
      </c>
      <c r="K148" s="186">
        <f t="shared" si="246"/>
      </c>
      <c r="L148" s="98">
        <f t="shared" si="247"/>
      </c>
      <c r="M148" s="99">
        <f t="shared" si="248"/>
      </c>
      <c r="N148" s="100">
        <f t="shared" si="249"/>
      </c>
      <c r="O148" s="98">
        <f t="shared" si="250"/>
      </c>
      <c r="P148" s="99">
        <f t="shared" si="251"/>
      </c>
      <c r="Q148" s="100">
        <f t="shared" si="252"/>
      </c>
      <c r="R148" s="74">
        <f t="shared" si="261"/>
      </c>
      <c r="S148" s="88">
        <f t="shared" si="262"/>
      </c>
      <c r="T148" s="107">
        <f t="shared" si="156"/>
      </c>
      <c r="U148" s="108">
        <f t="shared" si="157"/>
      </c>
      <c r="V148" s="108">
        <f t="shared" si="158"/>
      </c>
      <c r="W148" s="108">
        <f t="shared" si="159"/>
      </c>
      <c r="X148" s="109">
        <f t="shared" si="160"/>
      </c>
      <c r="Y148" s="163">
        <f t="shared" si="253"/>
      </c>
      <c r="Z148" s="212">
        <f t="shared" si="263"/>
      </c>
      <c r="AA148" s="213">
        <f t="shared" si="264"/>
      </c>
      <c r="AB148" s="192">
        <f t="shared" si="265"/>
      </c>
      <c r="AC148" s="107">
        <f t="shared" si="254"/>
      </c>
      <c r="AD148" s="108">
        <f t="shared" si="255"/>
      </c>
      <c r="AE148" s="108">
        <f t="shared" si="256"/>
      </c>
      <c r="AF148" s="108">
        <f t="shared" si="257"/>
      </c>
      <c r="AG148" s="109">
        <f t="shared" si="258"/>
      </c>
      <c r="AH148" s="163">
        <f t="shared" si="259"/>
      </c>
      <c r="AI148" s="5"/>
      <c r="AJ148" s="5"/>
      <c r="AK148" s="5"/>
    </row>
    <row r="149" spans="2:34" ht="13.5" customHeight="1">
      <c r="B149" s="135"/>
      <c r="C149" s="34"/>
      <c r="D149" s="130"/>
      <c r="E149" s="34"/>
      <c r="F149" s="34"/>
      <c r="G149" s="34"/>
      <c r="H149" s="34"/>
      <c r="I149" s="34"/>
      <c r="J149" s="113"/>
      <c r="K149" s="164"/>
      <c r="L149" s="34"/>
      <c r="M149" s="34"/>
      <c r="N149" s="34"/>
      <c r="O149" s="34"/>
      <c r="P149" s="34"/>
      <c r="Q149" s="34"/>
      <c r="R149" s="34"/>
      <c r="S149" s="34"/>
      <c r="T149" s="113"/>
      <c r="U149" s="113"/>
      <c r="V149" s="113"/>
      <c r="W149" s="113"/>
      <c r="X149" s="113"/>
      <c r="Y149" s="34"/>
      <c r="Z149" s="193"/>
      <c r="AA149" s="193"/>
      <c r="AB149" s="193"/>
      <c r="AC149" s="113"/>
      <c r="AD149" s="113"/>
      <c r="AE149" s="113"/>
      <c r="AF149" s="113"/>
      <c r="AG149" s="113"/>
      <c r="AH149" s="34"/>
    </row>
    <row r="150" spans="2:37" ht="13.5" customHeight="1">
      <c r="B150" s="247"/>
      <c r="C150" s="136"/>
      <c r="D150" s="181">
        <f>IF(COUNTA(E150:E159)&lt;&gt;0,"※未選択","")</f>
      </c>
      <c r="E150" s="86"/>
      <c r="F150" s="86">
        <f aca="true" t="shared" si="266" ref="F150:F159">IF(E150&lt;&gt;"","※未選択","")</f>
      </c>
      <c r="G150" s="86">
        <f>IF(E150&lt;&gt;"","※未選択","")</f>
      </c>
      <c r="H150" s="178">
        <f t="shared" si="146"/>
      </c>
      <c r="I150" s="89">
        <f aca="true" t="shared" si="267" ref="I150:I159">IF(E150&lt;&gt;"","※未選択","")</f>
      </c>
      <c r="J150" s="110">
        <f aca="true" t="shared" si="268" ref="J150:J159">IF(E150&lt;&gt;"","※未入力","")</f>
      </c>
      <c r="K150" s="184">
        <f aca="true" t="shared" si="269" ref="K150:K159">IF(E150&lt;&gt;"","※未入力","")</f>
      </c>
      <c r="L150" s="92">
        <f aca="true" t="shared" si="270" ref="L150:L159">IF(E150&lt;&gt;"","※未選択","")</f>
      </c>
      <c r="M150" s="93">
        <f aca="true" t="shared" si="271" ref="M150:M159">IF(E150&lt;&gt;"","※未選択","")</f>
      </c>
      <c r="N150" s="94">
        <f aca="true" t="shared" si="272" ref="N150:N159">IF(E150&lt;&gt;"","※未選択","")</f>
      </c>
      <c r="O150" s="92">
        <f aca="true" t="shared" si="273" ref="O150:O159">IF(E150&lt;&gt;"","※未選択","")</f>
      </c>
      <c r="P150" s="93">
        <f aca="true" t="shared" si="274" ref="P150:P159">IF(E150&lt;&gt;"","※未選択","")</f>
      </c>
      <c r="Q150" s="94">
        <f aca="true" t="shared" si="275" ref="Q150:Q159">IF(E150&lt;&gt;"","※未選択","")</f>
      </c>
      <c r="R150" s="62">
        <f>IF(OR(L150="",M150="",N150="",O150="",P150="",Q150="",L150="※未選択",M150="※未選択",N150="※未選択",O150="※未選択",P150="※未選択",Q150="※未選択"),"",DATE(O150,P150,Q150)-DATE(L150,M150,N150))</f>
      </c>
      <c r="S150" s="86">
        <f>IF(Q150&lt;&gt;"","※未選択","")</f>
      </c>
      <c r="T150" s="101">
        <f t="shared" si="156"/>
      </c>
      <c r="U150" s="102">
        <f t="shared" si="157"/>
      </c>
      <c r="V150" s="102">
        <f t="shared" si="158"/>
      </c>
      <c r="W150" s="102">
        <f t="shared" si="159"/>
      </c>
      <c r="X150" s="103">
        <f t="shared" si="160"/>
      </c>
      <c r="Y150" s="161">
        <f aca="true" t="shared" si="276" ref="Y150:Y159">IF(SUM(T150:X150)=0,"",ROUND(AVERAGE(T150:X150),1))</f>
      </c>
      <c r="Z150" s="208">
        <f>IF(SUM(T150:X150)=0,"",IF(Y150&gt;=J150,"○","×"))</f>
      </c>
      <c r="AA150" s="209">
        <f>IF(SUM(T150:X150)=0,"",IF(MIN(T150:X150)&gt;=0.85*J150,"○","×"))</f>
      </c>
      <c r="AB150" s="190">
        <f>IF(S150=1,IF(SUM(T150:X150)=0,"",IF(COUNTIF(Z150:AA150,"○")=2,"合格","3測線測定")),IF(SUM(T150:X150)=0,"",IF(COUNTIF(Z150:AA150,"○")=2,"合格",IF(D150="初回","再計測","不合格"))))</f>
      </c>
      <c r="AC150" s="101">
        <f aca="true" t="shared" si="277" ref="AC150:AC159">IF(E150&lt;&gt;"","※未入力","")</f>
      </c>
      <c r="AD150" s="102">
        <f aca="true" t="shared" si="278" ref="AD150:AD159">IF(E150&lt;&gt;"","※未入力","")</f>
      </c>
      <c r="AE150" s="102">
        <f aca="true" t="shared" si="279" ref="AE150:AE159">IF(E150&lt;&gt;"","※未入力","")</f>
      </c>
      <c r="AF150" s="102">
        <f aca="true" t="shared" si="280" ref="AF150:AF159">IF(E150&lt;&gt;"","※未入力","")</f>
      </c>
      <c r="AG150" s="103">
        <f aca="true" t="shared" si="281" ref="AG150:AG159">IF(E150&lt;&gt;"","※未入力","")</f>
      </c>
      <c r="AH150" s="161">
        <f aca="true" t="shared" si="282" ref="AH150:AH159">IF(SUM(AC150:AG150)=0,"",ROUND(AVERAGE(AC150:AG150),1))</f>
      </c>
      <c r="AI150" s="5"/>
      <c r="AJ150" s="5"/>
      <c r="AK150" s="5"/>
    </row>
    <row r="151" spans="2:37" ht="13.5" customHeight="1">
      <c r="B151" s="247"/>
      <c r="C151" s="137"/>
      <c r="D151" s="182">
        <f>IF(COUNTA(E151:E160)&lt;&gt;0,"※未選択","")</f>
      </c>
      <c r="E151" s="87"/>
      <c r="F151" s="87">
        <f t="shared" si="266"/>
      </c>
      <c r="G151" s="87">
        <f aca="true" t="shared" si="283" ref="G151:G159">IF(E151&lt;&gt;"","※未選択","")</f>
      </c>
      <c r="H151" s="179">
        <f t="shared" si="146"/>
      </c>
      <c r="I151" s="90">
        <f t="shared" si="267"/>
      </c>
      <c r="J151" s="111">
        <f t="shared" si="268"/>
      </c>
      <c r="K151" s="185">
        <f t="shared" si="269"/>
      </c>
      <c r="L151" s="95">
        <f t="shared" si="270"/>
      </c>
      <c r="M151" s="96">
        <f t="shared" si="271"/>
      </c>
      <c r="N151" s="97">
        <f t="shared" si="272"/>
      </c>
      <c r="O151" s="95">
        <f t="shared" si="273"/>
      </c>
      <c r="P151" s="96">
        <f t="shared" si="274"/>
      </c>
      <c r="Q151" s="97">
        <f t="shared" si="275"/>
      </c>
      <c r="R151" s="68">
        <f aca="true" t="shared" si="284" ref="R151:R159">IF(OR(L151="",M151="",N151="",O151="",P151="",Q151="",L151="※未選択",M151="※未選択",N151="※未選択",O151="※未選択",P151="※未選択",Q151="※未選択"),"",DATE(O151,P151,Q151)-DATE(L151,M151,N151))</f>
      </c>
      <c r="S151" s="87">
        <f aca="true" t="shared" si="285" ref="S151:S159">IF(Q151&lt;&gt;"","※未選択","")</f>
      </c>
      <c r="T151" s="104">
        <f t="shared" si="156"/>
      </c>
      <c r="U151" s="105">
        <f t="shared" si="157"/>
      </c>
      <c r="V151" s="105">
        <f t="shared" si="158"/>
      </c>
      <c r="W151" s="105">
        <f t="shared" si="159"/>
      </c>
      <c r="X151" s="106">
        <f t="shared" si="160"/>
      </c>
      <c r="Y151" s="162">
        <f t="shared" si="276"/>
      </c>
      <c r="Z151" s="210">
        <f aca="true" t="shared" si="286" ref="Z151:Z159">IF(SUM(T151:X151)=0,"",IF(Y151&gt;=J151,"○","×"))</f>
      </c>
      <c r="AA151" s="211">
        <f aca="true" t="shared" si="287" ref="AA151:AA159">IF(SUM(T151:X151)=0,"",IF(MIN(T151:X151)&gt;=0.85*J151,"○","×"))</f>
      </c>
      <c r="AB151" s="191">
        <f aca="true" t="shared" si="288" ref="AB151:AB159">IF(S151=1,IF(SUM(T151:X151)=0,"",IF(COUNTIF(Z151:AA151,"○")=2,"合格","3測線測定")),IF(SUM(T151:X151)=0,"",IF(COUNTIF(Z151:AA151,"○")=2,"合格",IF(D151="初回","再計測","不合格"))))</f>
      </c>
      <c r="AC151" s="104">
        <f t="shared" si="277"/>
      </c>
      <c r="AD151" s="105">
        <f t="shared" si="278"/>
      </c>
      <c r="AE151" s="105">
        <f t="shared" si="279"/>
      </c>
      <c r="AF151" s="105">
        <f t="shared" si="280"/>
      </c>
      <c r="AG151" s="106">
        <f t="shared" si="281"/>
      </c>
      <c r="AH151" s="162">
        <f t="shared" si="282"/>
      </c>
      <c r="AI151" s="5"/>
      <c r="AJ151" s="5"/>
      <c r="AK151" s="5"/>
    </row>
    <row r="152" spans="2:37" ht="13.5" customHeight="1">
      <c r="B152" s="247"/>
      <c r="C152" s="137"/>
      <c r="D152" s="182">
        <f>IF(COUNTA(E152:E160)&lt;&gt;0,"※未選択","")</f>
      </c>
      <c r="E152" s="87"/>
      <c r="F152" s="87">
        <f t="shared" si="266"/>
      </c>
      <c r="G152" s="87">
        <f t="shared" si="283"/>
      </c>
      <c r="H152" s="179">
        <f t="shared" si="146"/>
      </c>
      <c r="I152" s="90">
        <f t="shared" si="267"/>
      </c>
      <c r="J152" s="111">
        <f t="shared" si="268"/>
      </c>
      <c r="K152" s="185">
        <f t="shared" si="269"/>
      </c>
      <c r="L152" s="95">
        <f t="shared" si="270"/>
      </c>
      <c r="M152" s="96">
        <f t="shared" si="271"/>
      </c>
      <c r="N152" s="97">
        <f t="shared" si="272"/>
      </c>
      <c r="O152" s="95">
        <f t="shared" si="273"/>
      </c>
      <c r="P152" s="96">
        <f t="shared" si="274"/>
      </c>
      <c r="Q152" s="97">
        <f t="shared" si="275"/>
      </c>
      <c r="R152" s="68">
        <f t="shared" si="284"/>
      </c>
      <c r="S152" s="87">
        <f t="shared" si="285"/>
      </c>
      <c r="T152" s="104">
        <f t="shared" si="156"/>
      </c>
      <c r="U152" s="105">
        <f t="shared" si="157"/>
      </c>
      <c r="V152" s="105">
        <f t="shared" si="158"/>
      </c>
      <c r="W152" s="105">
        <f t="shared" si="159"/>
      </c>
      <c r="X152" s="106">
        <f t="shared" si="160"/>
      </c>
      <c r="Y152" s="162">
        <f t="shared" si="276"/>
      </c>
      <c r="Z152" s="210">
        <f t="shared" si="286"/>
      </c>
      <c r="AA152" s="211">
        <f t="shared" si="287"/>
      </c>
      <c r="AB152" s="191">
        <f t="shared" si="288"/>
      </c>
      <c r="AC152" s="104">
        <f t="shared" si="277"/>
      </c>
      <c r="AD152" s="105">
        <f t="shared" si="278"/>
      </c>
      <c r="AE152" s="105">
        <f t="shared" si="279"/>
      </c>
      <c r="AF152" s="105">
        <f t="shared" si="280"/>
      </c>
      <c r="AG152" s="106">
        <f t="shared" si="281"/>
      </c>
      <c r="AH152" s="162">
        <f t="shared" si="282"/>
      </c>
      <c r="AI152" s="5"/>
      <c r="AJ152" s="5"/>
      <c r="AK152" s="5"/>
    </row>
    <row r="153" spans="2:37" ht="13.5" customHeight="1">
      <c r="B153" s="247"/>
      <c r="C153" s="137"/>
      <c r="D153" s="182">
        <f>IF(COUNTA(E153:E160)&lt;&gt;0,"※未選択","")</f>
      </c>
      <c r="E153" s="87"/>
      <c r="F153" s="87">
        <f t="shared" si="266"/>
      </c>
      <c r="G153" s="87">
        <f t="shared" si="283"/>
      </c>
      <c r="H153" s="179">
        <f t="shared" si="146"/>
      </c>
      <c r="I153" s="90">
        <f t="shared" si="267"/>
      </c>
      <c r="J153" s="111">
        <f t="shared" si="268"/>
      </c>
      <c r="K153" s="185">
        <f t="shared" si="269"/>
      </c>
      <c r="L153" s="95">
        <f t="shared" si="270"/>
      </c>
      <c r="M153" s="96">
        <f t="shared" si="271"/>
      </c>
      <c r="N153" s="97">
        <f t="shared" si="272"/>
      </c>
      <c r="O153" s="95">
        <f t="shared" si="273"/>
      </c>
      <c r="P153" s="96">
        <f t="shared" si="274"/>
      </c>
      <c r="Q153" s="97">
        <f t="shared" si="275"/>
      </c>
      <c r="R153" s="68">
        <f t="shared" si="284"/>
      </c>
      <c r="S153" s="87">
        <f t="shared" si="285"/>
      </c>
      <c r="T153" s="104">
        <f t="shared" si="156"/>
      </c>
      <c r="U153" s="105">
        <f t="shared" si="157"/>
      </c>
      <c r="V153" s="105">
        <f t="shared" si="158"/>
      </c>
      <c r="W153" s="105">
        <f t="shared" si="159"/>
      </c>
      <c r="X153" s="106">
        <f t="shared" si="160"/>
      </c>
      <c r="Y153" s="162">
        <f t="shared" si="276"/>
      </c>
      <c r="Z153" s="210">
        <f t="shared" si="286"/>
      </c>
      <c r="AA153" s="211">
        <f t="shared" si="287"/>
      </c>
      <c r="AB153" s="191">
        <f t="shared" si="288"/>
      </c>
      <c r="AC153" s="104">
        <f t="shared" si="277"/>
      </c>
      <c r="AD153" s="105">
        <f t="shared" si="278"/>
      </c>
      <c r="AE153" s="105">
        <f t="shared" si="279"/>
      </c>
      <c r="AF153" s="105">
        <f t="shared" si="280"/>
      </c>
      <c r="AG153" s="106">
        <f t="shared" si="281"/>
      </c>
      <c r="AH153" s="162">
        <f t="shared" si="282"/>
      </c>
      <c r="AI153" s="5"/>
      <c r="AJ153" s="5"/>
      <c r="AK153" s="5"/>
    </row>
    <row r="154" spans="2:37" ht="13.5" customHeight="1">
      <c r="B154" s="247"/>
      <c r="C154" s="137"/>
      <c r="D154" s="182">
        <f>IF(COUNTA(E154:E160)&lt;&gt;0,"※未選択","")</f>
      </c>
      <c r="E154" s="87"/>
      <c r="F154" s="87">
        <f t="shared" si="266"/>
      </c>
      <c r="G154" s="87">
        <f t="shared" si="283"/>
      </c>
      <c r="H154" s="179">
        <f t="shared" si="146"/>
      </c>
      <c r="I154" s="90">
        <f t="shared" si="267"/>
      </c>
      <c r="J154" s="111">
        <f t="shared" si="268"/>
      </c>
      <c r="K154" s="185">
        <f t="shared" si="269"/>
      </c>
      <c r="L154" s="95">
        <f t="shared" si="270"/>
      </c>
      <c r="M154" s="96">
        <f t="shared" si="271"/>
      </c>
      <c r="N154" s="97">
        <f t="shared" si="272"/>
      </c>
      <c r="O154" s="95">
        <f t="shared" si="273"/>
      </c>
      <c r="P154" s="96">
        <f t="shared" si="274"/>
      </c>
      <c r="Q154" s="97">
        <f t="shared" si="275"/>
      </c>
      <c r="R154" s="68">
        <f t="shared" si="284"/>
      </c>
      <c r="S154" s="87">
        <f t="shared" si="285"/>
      </c>
      <c r="T154" s="104">
        <f t="shared" si="156"/>
      </c>
      <c r="U154" s="105">
        <f t="shared" si="157"/>
      </c>
      <c r="V154" s="105">
        <f t="shared" si="158"/>
      </c>
      <c r="W154" s="105">
        <f t="shared" si="159"/>
      </c>
      <c r="X154" s="106">
        <f t="shared" si="160"/>
      </c>
      <c r="Y154" s="162">
        <f t="shared" si="276"/>
      </c>
      <c r="Z154" s="210">
        <f t="shared" si="286"/>
      </c>
      <c r="AA154" s="211">
        <f t="shared" si="287"/>
      </c>
      <c r="AB154" s="191">
        <f t="shared" si="288"/>
      </c>
      <c r="AC154" s="104">
        <f t="shared" si="277"/>
      </c>
      <c r="AD154" s="105">
        <f t="shared" si="278"/>
      </c>
      <c r="AE154" s="105">
        <f t="shared" si="279"/>
      </c>
      <c r="AF154" s="105">
        <f t="shared" si="280"/>
      </c>
      <c r="AG154" s="106">
        <f t="shared" si="281"/>
      </c>
      <c r="AH154" s="162">
        <f t="shared" si="282"/>
      </c>
      <c r="AI154" s="5"/>
      <c r="AJ154" s="5"/>
      <c r="AK154" s="5"/>
    </row>
    <row r="155" spans="2:37" ht="13.5" customHeight="1">
      <c r="B155" s="247"/>
      <c r="C155" s="137"/>
      <c r="D155" s="182">
        <f>IF(COUNTA(E155:E160)&lt;&gt;0,"※未選択","")</f>
      </c>
      <c r="E155" s="87"/>
      <c r="F155" s="87">
        <f t="shared" si="266"/>
      </c>
      <c r="G155" s="87">
        <f t="shared" si="283"/>
      </c>
      <c r="H155" s="179">
        <f t="shared" si="146"/>
      </c>
      <c r="I155" s="90">
        <f t="shared" si="267"/>
      </c>
      <c r="J155" s="111">
        <f t="shared" si="268"/>
      </c>
      <c r="K155" s="185">
        <f t="shared" si="269"/>
      </c>
      <c r="L155" s="95">
        <f t="shared" si="270"/>
      </c>
      <c r="M155" s="96">
        <f t="shared" si="271"/>
      </c>
      <c r="N155" s="97">
        <f t="shared" si="272"/>
      </c>
      <c r="O155" s="95">
        <f t="shared" si="273"/>
      </c>
      <c r="P155" s="96">
        <f t="shared" si="274"/>
      </c>
      <c r="Q155" s="97">
        <f t="shared" si="275"/>
      </c>
      <c r="R155" s="68">
        <f t="shared" si="284"/>
      </c>
      <c r="S155" s="87">
        <f t="shared" si="285"/>
      </c>
      <c r="T155" s="104">
        <f t="shared" si="156"/>
      </c>
      <c r="U155" s="105">
        <f t="shared" si="157"/>
      </c>
      <c r="V155" s="105">
        <f t="shared" si="158"/>
      </c>
      <c r="W155" s="105">
        <f t="shared" si="159"/>
      </c>
      <c r="X155" s="106">
        <f t="shared" si="160"/>
      </c>
      <c r="Y155" s="162">
        <f t="shared" si="276"/>
      </c>
      <c r="Z155" s="210">
        <f t="shared" si="286"/>
      </c>
      <c r="AA155" s="211">
        <f t="shared" si="287"/>
      </c>
      <c r="AB155" s="191">
        <f t="shared" si="288"/>
      </c>
      <c r="AC155" s="104">
        <f t="shared" si="277"/>
      </c>
      <c r="AD155" s="105">
        <f t="shared" si="278"/>
      </c>
      <c r="AE155" s="105">
        <f t="shared" si="279"/>
      </c>
      <c r="AF155" s="105">
        <f t="shared" si="280"/>
      </c>
      <c r="AG155" s="106">
        <f t="shared" si="281"/>
      </c>
      <c r="AH155" s="162">
        <f t="shared" si="282"/>
      </c>
      <c r="AI155" s="5"/>
      <c r="AJ155" s="5"/>
      <c r="AK155" s="5"/>
    </row>
    <row r="156" spans="2:37" ht="13.5" customHeight="1">
      <c r="B156" s="247"/>
      <c r="C156" s="137"/>
      <c r="D156" s="182">
        <f>IF(COUNTA(E156:E160)&lt;&gt;0,"※未選択","")</f>
      </c>
      <c r="E156" s="87"/>
      <c r="F156" s="87">
        <f t="shared" si="266"/>
      </c>
      <c r="G156" s="87">
        <f t="shared" si="283"/>
      </c>
      <c r="H156" s="179">
        <f t="shared" si="146"/>
      </c>
      <c r="I156" s="90">
        <f t="shared" si="267"/>
      </c>
      <c r="J156" s="111">
        <f t="shared" si="268"/>
      </c>
      <c r="K156" s="185">
        <f t="shared" si="269"/>
      </c>
      <c r="L156" s="95">
        <f t="shared" si="270"/>
      </c>
      <c r="M156" s="96">
        <f t="shared" si="271"/>
      </c>
      <c r="N156" s="97">
        <f t="shared" si="272"/>
      </c>
      <c r="O156" s="95">
        <f t="shared" si="273"/>
      </c>
      <c r="P156" s="96">
        <f t="shared" si="274"/>
      </c>
      <c r="Q156" s="97">
        <f t="shared" si="275"/>
      </c>
      <c r="R156" s="68">
        <f t="shared" si="284"/>
      </c>
      <c r="S156" s="87">
        <f t="shared" si="285"/>
      </c>
      <c r="T156" s="104">
        <f t="shared" si="156"/>
      </c>
      <c r="U156" s="105">
        <f t="shared" si="157"/>
      </c>
      <c r="V156" s="105">
        <f t="shared" si="158"/>
      </c>
      <c r="W156" s="105">
        <f t="shared" si="159"/>
      </c>
      <c r="X156" s="106">
        <f t="shared" si="160"/>
      </c>
      <c r="Y156" s="162">
        <f t="shared" si="276"/>
      </c>
      <c r="Z156" s="210">
        <f t="shared" si="286"/>
      </c>
      <c r="AA156" s="211">
        <f t="shared" si="287"/>
      </c>
      <c r="AB156" s="191">
        <f t="shared" si="288"/>
      </c>
      <c r="AC156" s="104">
        <f t="shared" si="277"/>
      </c>
      <c r="AD156" s="105">
        <f t="shared" si="278"/>
      </c>
      <c r="AE156" s="105">
        <f t="shared" si="279"/>
      </c>
      <c r="AF156" s="105">
        <f t="shared" si="280"/>
      </c>
      <c r="AG156" s="106">
        <f t="shared" si="281"/>
      </c>
      <c r="AH156" s="162">
        <f t="shared" si="282"/>
      </c>
      <c r="AI156" s="5"/>
      <c r="AJ156" s="5"/>
      <c r="AK156" s="5"/>
    </row>
    <row r="157" spans="2:37" ht="13.5" customHeight="1">
      <c r="B157" s="247"/>
      <c r="C157" s="137"/>
      <c r="D157" s="182">
        <f>IF(COUNTA(E157:E160)&lt;&gt;0,"※未選択","")</f>
      </c>
      <c r="E157" s="87"/>
      <c r="F157" s="87">
        <f t="shared" si="266"/>
      </c>
      <c r="G157" s="87">
        <f t="shared" si="283"/>
      </c>
      <c r="H157" s="179">
        <f t="shared" si="146"/>
      </c>
      <c r="I157" s="90">
        <f t="shared" si="267"/>
      </c>
      <c r="J157" s="111">
        <f t="shared" si="268"/>
      </c>
      <c r="K157" s="185">
        <f t="shared" si="269"/>
      </c>
      <c r="L157" s="95">
        <f t="shared" si="270"/>
      </c>
      <c r="M157" s="96">
        <f t="shared" si="271"/>
      </c>
      <c r="N157" s="97">
        <f t="shared" si="272"/>
      </c>
      <c r="O157" s="95">
        <f t="shared" si="273"/>
      </c>
      <c r="P157" s="96">
        <f t="shared" si="274"/>
      </c>
      <c r="Q157" s="97">
        <f t="shared" si="275"/>
      </c>
      <c r="R157" s="68">
        <f t="shared" si="284"/>
      </c>
      <c r="S157" s="87">
        <f t="shared" si="285"/>
      </c>
      <c r="T157" s="104">
        <f t="shared" si="156"/>
      </c>
      <c r="U157" s="105">
        <f t="shared" si="157"/>
      </c>
      <c r="V157" s="105">
        <f t="shared" si="158"/>
      </c>
      <c r="W157" s="105">
        <f t="shared" si="159"/>
      </c>
      <c r="X157" s="106">
        <f t="shared" si="160"/>
      </c>
      <c r="Y157" s="162">
        <f t="shared" si="276"/>
      </c>
      <c r="Z157" s="210">
        <f t="shared" si="286"/>
      </c>
      <c r="AA157" s="211">
        <f t="shared" si="287"/>
      </c>
      <c r="AB157" s="191">
        <f t="shared" si="288"/>
      </c>
      <c r="AC157" s="104">
        <f t="shared" si="277"/>
      </c>
      <c r="AD157" s="105">
        <f t="shared" si="278"/>
      </c>
      <c r="AE157" s="105">
        <f t="shared" si="279"/>
      </c>
      <c r="AF157" s="105">
        <f t="shared" si="280"/>
      </c>
      <c r="AG157" s="106">
        <f t="shared" si="281"/>
      </c>
      <c r="AH157" s="162">
        <f t="shared" si="282"/>
      </c>
      <c r="AI157" s="5"/>
      <c r="AJ157" s="5"/>
      <c r="AK157" s="5"/>
    </row>
    <row r="158" spans="2:37" ht="13.5" customHeight="1">
      <c r="B158" s="247"/>
      <c r="C158" s="137"/>
      <c r="D158" s="182">
        <f>IF(COUNTA(E158:E160)&lt;&gt;0,"※未選択","")</f>
      </c>
      <c r="E158" s="87"/>
      <c r="F158" s="87">
        <f t="shared" si="266"/>
      </c>
      <c r="G158" s="87">
        <f t="shared" si="283"/>
      </c>
      <c r="H158" s="179">
        <f>IF(E158&lt;&gt;"","※未入力","")</f>
      </c>
      <c r="I158" s="90">
        <f t="shared" si="267"/>
      </c>
      <c r="J158" s="111">
        <f t="shared" si="268"/>
      </c>
      <c r="K158" s="185">
        <f t="shared" si="269"/>
      </c>
      <c r="L158" s="95">
        <f t="shared" si="270"/>
      </c>
      <c r="M158" s="96">
        <f t="shared" si="271"/>
      </c>
      <c r="N158" s="97">
        <f t="shared" si="272"/>
      </c>
      <c r="O158" s="95">
        <f t="shared" si="273"/>
      </c>
      <c r="P158" s="96">
        <f t="shared" si="274"/>
      </c>
      <c r="Q158" s="97">
        <f t="shared" si="275"/>
      </c>
      <c r="R158" s="68">
        <f t="shared" si="284"/>
      </c>
      <c r="S158" s="87">
        <f t="shared" si="285"/>
      </c>
      <c r="T158" s="104">
        <f>IF(E158&lt;&gt;"","※未入力","")</f>
      </c>
      <c r="U158" s="105">
        <f>IF(E158&lt;&gt;"","※未入力","")</f>
      </c>
      <c r="V158" s="105">
        <f>IF(E158&lt;&gt;"","※未入力","")</f>
      </c>
      <c r="W158" s="105">
        <f>IF(E158&lt;&gt;"","※未入力","")</f>
      </c>
      <c r="X158" s="106">
        <f>IF(E158&lt;&gt;"","※未入力","")</f>
      </c>
      <c r="Y158" s="162">
        <f t="shared" si="276"/>
      </c>
      <c r="Z158" s="210">
        <f t="shared" si="286"/>
      </c>
      <c r="AA158" s="211">
        <f t="shared" si="287"/>
      </c>
      <c r="AB158" s="191">
        <f t="shared" si="288"/>
      </c>
      <c r="AC158" s="104">
        <f t="shared" si="277"/>
      </c>
      <c r="AD158" s="105">
        <f t="shared" si="278"/>
      </c>
      <c r="AE158" s="105">
        <f t="shared" si="279"/>
      </c>
      <c r="AF158" s="105">
        <f t="shared" si="280"/>
      </c>
      <c r="AG158" s="106">
        <f t="shared" si="281"/>
      </c>
      <c r="AH158" s="162">
        <f t="shared" si="282"/>
      </c>
      <c r="AI158" s="5"/>
      <c r="AJ158" s="5"/>
      <c r="AK158" s="5"/>
    </row>
    <row r="159" spans="2:37" ht="13.5" customHeight="1">
      <c r="B159" s="247"/>
      <c r="C159" s="138"/>
      <c r="D159" s="183">
        <f>IF(COUNTA(E159:E160)&lt;&gt;0,"※未選択","")</f>
      </c>
      <c r="E159" s="88"/>
      <c r="F159" s="88">
        <f t="shared" si="266"/>
      </c>
      <c r="G159" s="88">
        <f t="shared" si="283"/>
      </c>
      <c r="H159" s="180">
        <f>IF(E159&lt;&gt;"","※未入力","")</f>
      </c>
      <c r="I159" s="91">
        <f t="shared" si="267"/>
      </c>
      <c r="J159" s="112">
        <f t="shared" si="268"/>
      </c>
      <c r="K159" s="186">
        <f t="shared" si="269"/>
      </c>
      <c r="L159" s="98">
        <f t="shared" si="270"/>
      </c>
      <c r="M159" s="99">
        <f t="shared" si="271"/>
      </c>
      <c r="N159" s="100">
        <f t="shared" si="272"/>
      </c>
      <c r="O159" s="98">
        <f t="shared" si="273"/>
      </c>
      <c r="P159" s="99">
        <f t="shared" si="274"/>
      </c>
      <c r="Q159" s="100">
        <f t="shared" si="275"/>
      </c>
      <c r="R159" s="74">
        <f t="shared" si="284"/>
      </c>
      <c r="S159" s="88">
        <f t="shared" si="285"/>
      </c>
      <c r="T159" s="107">
        <f>IF(E159&lt;&gt;"","※未入力","")</f>
      </c>
      <c r="U159" s="108">
        <f>IF(E159&lt;&gt;"","※未入力","")</f>
      </c>
      <c r="V159" s="108">
        <f>IF(E159&lt;&gt;"","※未入力","")</f>
      </c>
      <c r="W159" s="108">
        <f>IF(E159&lt;&gt;"","※未入力","")</f>
      </c>
      <c r="X159" s="109">
        <f>IF(E159&lt;&gt;"","※未入力","")</f>
      </c>
      <c r="Y159" s="163">
        <f t="shared" si="276"/>
      </c>
      <c r="Z159" s="212">
        <f t="shared" si="286"/>
      </c>
      <c r="AA159" s="213">
        <f t="shared" si="287"/>
      </c>
      <c r="AB159" s="192">
        <f t="shared" si="288"/>
      </c>
      <c r="AC159" s="107">
        <f t="shared" si="277"/>
      </c>
      <c r="AD159" s="108">
        <f t="shared" si="278"/>
      </c>
      <c r="AE159" s="108">
        <f t="shared" si="279"/>
      </c>
      <c r="AF159" s="108">
        <f t="shared" si="280"/>
      </c>
      <c r="AG159" s="109">
        <f t="shared" si="281"/>
      </c>
      <c r="AH159" s="163">
        <f t="shared" si="282"/>
      </c>
      <c r="AI159" s="5"/>
      <c r="AJ159" s="5"/>
      <c r="AK159" s="5"/>
    </row>
    <row r="160" spans="2:34" ht="13.5" customHeight="1">
      <c r="B160" s="135"/>
      <c r="C160" s="34"/>
      <c r="D160" s="130"/>
      <c r="E160" s="34"/>
      <c r="F160" s="34"/>
      <c r="G160" s="34"/>
      <c r="H160" s="34"/>
      <c r="I160" s="34"/>
      <c r="J160" s="113"/>
      <c r="K160" s="164"/>
      <c r="L160" s="34"/>
      <c r="M160" s="34"/>
      <c r="N160" s="34"/>
      <c r="O160" s="34"/>
      <c r="P160" s="34"/>
      <c r="Q160" s="34"/>
      <c r="R160" s="34"/>
      <c r="S160" s="34"/>
      <c r="T160" s="113"/>
      <c r="U160" s="113"/>
      <c r="V160" s="113"/>
      <c r="W160" s="113"/>
      <c r="X160" s="113"/>
      <c r="Y160" s="34"/>
      <c r="Z160" s="193"/>
      <c r="AA160" s="193"/>
      <c r="AB160" s="193"/>
      <c r="AC160" s="113"/>
      <c r="AD160" s="113"/>
      <c r="AE160" s="113"/>
      <c r="AF160" s="113"/>
      <c r="AG160" s="113"/>
      <c r="AH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sheetData>
  <sheetProtection/>
  <mergeCells count="33">
    <mergeCell ref="B73:B82"/>
    <mergeCell ref="K27:K28"/>
    <mergeCell ref="C27:C28"/>
    <mergeCell ref="S27:S28"/>
    <mergeCell ref="T27:Y27"/>
    <mergeCell ref="Z27:AB27"/>
    <mergeCell ref="B40:B49"/>
    <mergeCell ref="B51:B60"/>
    <mergeCell ref="B62:B71"/>
    <mergeCell ref="H27:I27"/>
    <mergeCell ref="AC27:AH27"/>
    <mergeCell ref="B3:D3"/>
    <mergeCell ref="E3:I3"/>
    <mergeCell ref="B4:D4"/>
    <mergeCell ref="E4:I4"/>
    <mergeCell ref="B27:B28"/>
    <mergeCell ref="B29:B38"/>
    <mergeCell ref="AJ27:AK27"/>
    <mergeCell ref="L27:N27"/>
    <mergeCell ref="R27:R28"/>
    <mergeCell ref="D27:D28"/>
    <mergeCell ref="E27:E28"/>
    <mergeCell ref="F27:F28"/>
    <mergeCell ref="G27:G28"/>
    <mergeCell ref="O27:Q27"/>
    <mergeCell ref="J27:J28"/>
    <mergeCell ref="B139:B148"/>
    <mergeCell ref="B150:B159"/>
    <mergeCell ref="B84:B93"/>
    <mergeCell ref="B95:B104"/>
    <mergeCell ref="B106:B115"/>
    <mergeCell ref="B117:B126"/>
    <mergeCell ref="B128:B137"/>
  </mergeCells>
  <conditionalFormatting sqref="L29:Q38 I40:I49 S29:S38 L40:Q49 I51:I60 S40:S49 L51:Q60 I62:I71 S51:S60 L62:Q71 I73:I82 S62:S71 L73:Q82 I84:I93 S73:S82 L84:Q93 I95:I104 S84:S93 L95:Q104 I106:I115 S95:S104 L106:Q115 I117:I126 S106:S115 L117:Q126 I128:I137 S117:S126 L128:Q137 I139:I148 S128:S137 L139:Q148 I150:I159 S139:S148 L150:Q159 S150:S159 F150:G159 F139:G148 F128:G137 F117:G126 F106:G115 F95:G104 F84:G93 F73:G82 F62:G71 F51:G60 F40:G49 F29:G38 I29:I38">
    <cfRule type="cellIs" priority="69" dxfId="41" operator="equal" stopIfTrue="1">
      <formula>"※未選択"</formula>
    </cfRule>
  </conditionalFormatting>
  <conditionalFormatting sqref="D29:D38 D40:D49 D51:D60 D62:D71 D73:D82 D84:D93 D95:D104 D106:D115 D117:D126 D128:D137 D139:D148 D150:D159">
    <cfRule type="cellIs" priority="70" dxfId="43" operator="equal" stopIfTrue="1">
      <formula>"再試験"</formula>
    </cfRule>
    <cfRule type="cellIs" priority="71" dxfId="41" operator="equal" stopIfTrue="1">
      <formula>"※未選択"</formula>
    </cfRule>
  </conditionalFormatting>
  <conditionalFormatting sqref="T29:X38 AC29:AG38 J29:K38 T40:X49 AC40:AG49 J40:K49 T51:X60 AC51:AG60 J51:K60 T62:X71 AC62:AG71 J62:K71 T73:X82 AC73:AG82 J73:K82 T84:X93 AC84:AG93 J84:K93 T95:X104 AC95:AG104 J95:K104 T106:X115 AC106:AG115 J106:K115 T117:X126 AC117:AG126 J117:K126 T128:X137 AC128:AG137 J128:K137 T139:X148 AC139:AG148 J139:K148 T150:X159 AC150:AG159 J150:K159">
    <cfRule type="cellIs" priority="72" dxfId="41" operator="equal" stopIfTrue="1">
      <formula>"※未入力"</formula>
    </cfRule>
  </conditionalFormatting>
  <conditionalFormatting sqref="AB29:AB159">
    <cfRule type="cellIs" priority="3" dxfId="42" operator="equal" stopIfTrue="1">
      <formula>"小径コア"</formula>
    </cfRule>
    <cfRule type="cellIs" priority="4" dxfId="42" operator="equal" stopIfTrue="1">
      <formula>"再計測"</formula>
    </cfRule>
    <cfRule type="cellIs" priority="5" dxfId="42" operator="equal" stopIfTrue="1">
      <formula>"3測線測定"</formula>
    </cfRule>
  </conditionalFormatting>
  <conditionalFormatting sqref="H29:H160">
    <cfRule type="cellIs" priority="2" dxfId="42" operator="equal" stopIfTrue="1">
      <formula>"※未入力"</formula>
    </cfRule>
  </conditionalFormatting>
  <conditionalFormatting sqref="Z29:AA160">
    <cfRule type="cellIs" priority="1" dxfId="42" operator="equal" stopIfTrue="1">
      <formula>"×"</formula>
    </cfRule>
  </conditionalFormatting>
  <dataValidations count="9">
    <dataValidation type="list" allowBlank="1" showInputMessage="1" showErrorMessage="1" sqref="M29:M38 P150:P159 M150:M159 P139:P148 M139:M148 P128:P137 M128:M137 P117:P126 M117:M126 P106:P115 M106:M115 P95:P104 M95:M104 P84:P93 M84:M93 P73:P82 M73:M82 P62:P71 M62:M71 P51:P60 M51:M60 P40:P49 M40:M49 P29:P38">
      <formula1>$AK$10:$AV$10</formula1>
    </dataValidation>
    <dataValidation type="list" allowBlank="1" showInputMessage="1" showErrorMessage="1" sqref="N29:N38 Q150:Q159 N150:N159 Q139:Q148 N139:N148 Q128:Q137 N128:N137 Q117:Q126 N117:N126 Q106:Q115 N106:N115 Q95:Q104 N95:N104 Q84:Q93 N84:N93 Q73:Q82 N73:N82 Q62:Q71 N62:N71 Q51:Q60 N51:N60 Q40:Q49 N40:N49 Q29:Q38">
      <formula1>$AK$11:$BO$11</formula1>
    </dataValidation>
    <dataValidation type="list" allowBlank="1" showInputMessage="1" showErrorMessage="1" sqref="L29:L38 O150:O159 L150:L159 O139:O148 L139:L148 O128:O137 L128:L137 O117:O126 L117:L126 O106:O115 L106:L115 O95:O104 L95:L104 O84:O93 L84:L93 O73:O82 L73:L82 O62:O71 L62:L71 O51:O60 L51:L60 O40:O49 L40:L49 O29:O38">
      <formula1>$AK$9:$AZ$9</formula1>
    </dataValidation>
    <dataValidation type="list" allowBlank="1" showInputMessage="1" showErrorMessage="1" sqref="I29:I38 I150:I159 I139:I148 I128:I137 I117:I126 I106:I115 I95:I104 I84:I93 I73:I82 I62:I71 I51:I60 I40:I49">
      <formula1>$AK$14:$AQ$14</formula1>
    </dataValidation>
    <dataValidation type="list" allowBlank="1" showInputMessage="1" showErrorMessage="1" sqref="D29:D38 D150:D159 D139:D148 D128:D137 D117:D126 D106:D115 D95:D104 D84:D93 D73:D82 D62:D71 D51:D60 D40:D49">
      <formula1>$AK$16:$AL$16</formula1>
    </dataValidation>
    <dataValidation type="list" allowBlank="1" showInputMessage="1" showErrorMessage="1" sqref="E29:E38 E150:E159 E139:E148 E128:E137 E117:E126 E106:E115 E95:E104 E84:E93 E73:E82 E62:E71 E51:E60 E40:E49">
      <formula1>$AK$12:$AL$12</formula1>
    </dataValidation>
    <dataValidation type="list" allowBlank="1" showInputMessage="1" showErrorMessage="1" sqref="G29:G38 G150:G159 G139:G148 G128:G137 G117:G126 G106:G115 G95:G104 G84:G93 G73:G82 G62:G71 G51:G60 G40:G49">
      <formula1>$AM$15:$AO$15</formula1>
    </dataValidation>
    <dataValidation type="list" allowBlank="1" showInputMessage="1" showErrorMessage="1" sqref="F29:F38 F150:F159 F139:F148 F128:F137 F117:F126 F106:F115 F95:F104 F84:F93 F73:F82 F62:F71 F51:F60 F40:F49">
      <formula1>$AK$13:$AN$13</formula1>
    </dataValidation>
    <dataValidation type="list" allowBlank="1" showInputMessage="1" showErrorMessage="1" sqref="S29:S38 S150:S159 S139:S148 S128:S137 S117:S126 S106:S115 S95:S104 S84:S93 S73:S82 S62:S71 S51:S60 S40:S49">
      <formula1>$AK$17:$AL$17</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58" r:id="rId2"/>
  <rowBreaks count="1" manualBreakCount="1">
    <brk id="94" max="255"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B1:BG116"/>
  <sheetViews>
    <sheetView showGridLines="0" tabSelected="1" view="pageBreakPreview" zoomScale="62" zoomScaleNormal="50" zoomScaleSheetLayoutView="62" zoomScalePageLayoutView="0" workbookViewId="0" topLeftCell="A1">
      <selection activeCell="E3" sqref="E3:I3"/>
    </sheetView>
  </sheetViews>
  <sheetFormatPr defaultColWidth="9.00390625" defaultRowHeight="13.5" outlineLevelCol="1"/>
  <cols>
    <col min="1" max="1" width="9.00390625" style="4" customWidth="1"/>
    <col min="2" max="4" width="15.625" style="4" customWidth="1"/>
    <col min="5" max="6" width="10.625" style="4" customWidth="1"/>
    <col min="7" max="7" width="20.625" style="4" customWidth="1"/>
    <col min="8" max="9" width="10.625" style="4" customWidth="1"/>
    <col min="10" max="25" width="8.625" style="4" customWidth="1"/>
    <col min="26" max="26" width="7.625" style="4" customWidth="1"/>
    <col min="27" max="27" width="22.50390625" style="4" hidden="1" customWidth="1" outlineLevel="1"/>
    <col min="28" max="28" width="17.625" style="4" hidden="1" customWidth="1" outlineLevel="1"/>
    <col min="29" max="29" width="16.125" style="4" hidden="1" customWidth="1" outlineLevel="1"/>
    <col min="30" max="30" width="17.125" style="4" hidden="1" customWidth="1" outlineLevel="1"/>
    <col min="31" max="31" width="21.375" style="4" hidden="1" customWidth="1" outlineLevel="1"/>
    <col min="32" max="32" width="23.375" style="4" hidden="1" customWidth="1" outlineLevel="1"/>
    <col min="33" max="33" width="20.625" style="4" hidden="1" customWidth="1" outlineLevel="1"/>
    <col min="34" max="34" width="22.625" style="4" hidden="1" customWidth="1" outlineLevel="1"/>
    <col min="35" max="35" width="19.125" style="4" hidden="1" customWidth="1" outlineLevel="1"/>
    <col min="36" max="36" width="20.625" style="4" hidden="1" customWidth="1" outlineLevel="1"/>
    <col min="37" max="37" width="22.625" style="4" hidden="1" customWidth="1" outlineLevel="1"/>
    <col min="38" max="38" width="16.50390625" style="4" hidden="1" customWidth="1" outlineLevel="1"/>
    <col min="39" max="58" width="9.00390625" style="4" hidden="1" customWidth="1" outlineLevel="1"/>
    <col min="59" max="59" width="9.00390625" style="4" customWidth="1" collapsed="1"/>
    <col min="60" max="16384" width="9.00390625" style="4" customWidth="1"/>
  </cols>
  <sheetData>
    <row r="1" spans="2:16" ht="19.5" customHeight="1">
      <c r="B1" s="156" t="s">
        <v>70</v>
      </c>
      <c r="E1" s="194" t="s">
        <v>109</v>
      </c>
      <c r="F1" s="2"/>
      <c r="G1" s="2"/>
      <c r="H1" s="2"/>
      <c r="I1" s="2"/>
      <c r="J1" s="2"/>
      <c r="K1" s="2"/>
      <c r="L1" s="2"/>
      <c r="M1" s="3"/>
      <c r="N1" s="3"/>
      <c r="O1" s="3"/>
      <c r="P1" s="3"/>
    </row>
    <row r="2" spans="13:24" ht="15" customHeight="1">
      <c r="M2" s="6"/>
      <c r="Q2" s="6"/>
      <c r="R2" s="8" t="s">
        <v>17</v>
      </c>
      <c r="S2" s="16"/>
      <c r="T2" s="4" t="s">
        <v>14</v>
      </c>
      <c r="U2" s="12"/>
      <c r="V2" s="4" t="s">
        <v>15</v>
      </c>
      <c r="W2" s="15"/>
      <c r="X2" s="4" t="s">
        <v>16</v>
      </c>
    </row>
    <row r="3" spans="2:20" ht="15" customHeight="1">
      <c r="B3" s="239" t="s">
        <v>77</v>
      </c>
      <c r="C3" s="240"/>
      <c r="D3" s="241"/>
      <c r="E3" s="242" t="str">
        <f>'①共通記入シート'!C9&amp;"  "&amp;'①共通記入シート'!C10</f>
        <v>沖縄県  南部土木事務所</v>
      </c>
      <c r="F3" s="243"/>
      <c r="G3" s="243"/>
      <c r="H3" s="243"/>
      <c r="I3" s="244"/>
      <c r="M3" s="6"/>
      <c r="N3" s="6"/>
      <c r="O3" s="8"/>
      <c r="P3" s="6"/>
      <c r="Q3" s="6"/>
      <c r="R3" s="6"/>
      <c r="S3" s="6"/>
      <c r="T3" s="6"/>
    </row>
    <row r="4" spans="2:25" ht="15" customHeight="1">
      <c r="B4" s="239" t="s">
        <v>78</v>
      </c>
      <c r="C4" s="240"/>
      <c r="D4" s="241"/>
      <c r="E4" s="242">
        <f>'①共通記入シート'!C11</f>
        <v>0</v>
      </c>
      <c r="F4" s="243"/>
      <c r="G4" s="243"/>
      <c r="H4" s="243"/>
      <c r="I4" s="244"/>
      <c r="K4" s="5"/>
      <c r="L4" s="5"/>
      <c r="M4" s="6"/>
      <c r="N4" s="6"/>
      <c r="O4" s="6"/>
      <c r="P4" s="6"/>
      <c r="Q4" s="6"/>
      <c r="R4" s="6"/>
      <c r="S4" s="6"/>
      <c r="T4" s="6"/>
      <c r="U4" s="10"/>
      <c r="V4" s="10"/>
      <c r="W4" s="10"/>
      <c r="X4" s="10"/>
      <c r="Y4" s="10"/>
    </row>
    <row r="5" spans="27:46" ht="15" customHeight="1">
      <c r="AA5" s="6"/>
      <c r="AE5" s="10"/>
      <c r="AF5" s="10"/>
      <c r="AG5" s="9"/>
      <c r="AH5" s="9"/>
      <c r="AI5" s="9"/>
      <c r="AJ5" s="9"/>
      <c r="AK5" s="9"/>
      <c r="AL5" s="9"/>
      <c r="AM5" s="9"/>
      <c r="AN5" s="9"/>
      <c r="AO5" s="9"/>
      <c r="AP5" s="9"/>
      <c r="AQ5" s="9"/>
      <c r="AR5" s="9"/>
      <c r="AS5" s="9"/>
      <c r="AT5" s="9"/>
    </row>
    <row r="6" spans="2:42" ht="19.5" customHeight="1">
      <c r="B6" s="37"/>
      <c r="C6" s="154"/>
      <c r="D6" s="39"/>
      <c r="E6" s="39"/>
      <c r="F6" s="39"/>
      <c r="G6" s="39"/>
      <c r="H6" s="40"/>
      <c r="I6" s="39"/>
      <c r="J6" s="40"/>
      <c r="K6" s="39"/>
      <c r="L6" s="39"/>
      <c r="M6" s="40"/>
      <c r="N6" s="40"/>
      <c r="O6" s="40"/>
      <c r="P6" s="39"/>
      <c r="Q6" s="40"/>
      <c r="R6" s="39"/>
      <c r="S6" s="39"/>
      <c r="T6" s="40"/>
      <c r="U6" s="39"/>
      <c r="V6" s="39"/>
      <c r="W6" s="40"/>
      <c r="X6" s="40"/>
      <c r="Y6" s="52"/>
      <c r="AB6" s="13"/>
      <c r="AC6" s="13"/>
      <c r="AD6" s="13"/>
      <c r="AE6" s="13"/>
      <c r="AF6" s="13"/>
      <c r="AG6" s="13"/>
      <c r="AH6" s="13"/>
      <c r="AI6" s="13"/>
      <c r="AJ6" s="13"/>
      <c r="AK6" s="13"/>
      <c r="AL6" s="13"/>
      <c r="AM6" s="13"/>
      <c r="AN6" s="13"/>
      <c r="AO6" s="13"/>
      <c r="AP6" s="9"/>
    </row>
    <row r="7" spans="2:42" ht="45" customHeight="1">
      <c r="B7" s="42"/>
      <c r="C7" s="43"/>
      <c r="D7" s="44"/>
      <c r="E7" s="44"/>
      <c r="F7" s="44"/>
      <c r="G7" s="44"/>
      <c r="H7" s="45"/>
      <c r="I7" s="44"/>
      <c r="J7" s="45"/>
      <c r="K7" s="44"/>
      <c r="L7" s="44"/>
      <c r="M7" s="45"/>
      <c r="N7" s="45"/>
      <c r="O7" s="45"/>
      <c r="P7" s="44"/>
      <c r="Q7" s="45"/>
      <c r="R7" s="44"/>
      <c r="S7" s="44"/>
      <c r="T7" s="45"/>
      <c r="U7" s="44"/>
      <c r="V7" s="44"/>
      <c r="W7" s="45"/>
      <c r="X7" s="45"/>
      <c r="Y7" s="53"/>
      <c r="AC7" s="13"/>
      <c r="AD7" s="13"/>
      <c r="AE7" s="13"/>
      <c r="AF7" s="13"/>
      <c r="AG7" s="13"/>
      <c r="AH7" s="14"/>
      <c r="AI7" s="14"/>
      <c r="AJ7" s="14"/>
      <c r="AK7" s="14"/>
      <c r="AL7" s="14"/>
      <c r="AM7" s="14"/>
      <c r="AN7" s="14"/>
      <c r="AO7" s="14"/>
      <c r="AP7" s="9"/>
    </row>
    <row r="8" spans="2:58" ht="15" customHeight="1">
      <c r="B8" s="42"/>
      <c r="C8" s="43"/>
      <c r="D8" s="43"/>
      <c r="E8" s="43"/>
      <c r="F8" s="43"/>
      <c r="G8" s="43"/>
      <c r="H8" s="43"/>
      <c r="I8" s="43"/>
      <c r="J8" s="43"/>
      <c r="K8" s="43"/>
      <c r="L8" s="43"/>
      <c r="M8" s="43"/>
      <c r="N8" s="43"/>
      <c r="O8" s="43"/>
      <c r="P8" s="43"/>
      <c r="Q8" s="43"/>
      <c r="R8" s="43"/>
      <c r="S8" s="43"/>
      <c r="T8" s="43"/>
      <c r="U8" s="43"/>
      <c r="V8" s="43"/>
      <c r="W8" s="43"/>
      <c r="X8" s="43"/>
      <c r="Y8" s="47"/>
      <c r="AA8" s="79" t="s">
        <v>54</v>
      </c>
      <c r="AB8" s="80"/>
      <c r="AC8" s="80"/>
      <c r="AD8" s="80"/>
      <c r="AE8" s="80"/>
      <c r="AF8" s="80"/>
      <c r="AG8" s="80"/>
      <c r="AH8" s="80"/>
      <c r="AI8" s="80"/>
      <c r="AJ8" s="80"/>
      <c r="AK8" s="80"/>
      <c r="AL8" s="80"/>
      <c r="AM8" s="80"/>
      <c r="AN8" s="80"/>
      <c r="AO8" s="80"/>
      <c r="AP8" s="81"/>
      <c r="AQ8" s="81"/>
      <c r="AR8" s="81"/>
      <c r="AS8" s="81"/>
      <c r="AT8" s="81"/>
      <c r="AU8" s="81"/>
      <c r="AV8" s="81"/>
      <c r="AW8" s="81"/>
      <c r="AX8" s="81"/>
      <c r="AY8" s="81"/>
      <c r="AZ8" s="81"/>
      <c r="BA8" s="81"/>
      <c r="BB8" s="81"/>
      <c r="BC8" s="81"/>
      <c r="BD8" s="81"/>
      <c r="BE8" s="81"/>
      <c r="BF8" s="82"/>
    </row>
    <row r="9" spans="2:58" ht="15" customHeight="1">
      <c r="B9" s="42"/>
      <c r="C9" s="43"/>
      <c r="D9" s="43"/>
      <c r="E9" s="43"/>
      <c r="F9" s="43"/>
      <c r="G9" s="43"/>
      <c r="H9" s="43"/>
      <c r="I9" s="43"/>
      <c r="J9" s="43"/>
      <c r="K9" s="43"/>
      <c r="L9" s="43"/>
      <c r="M9" s="43"/>
      <c r="N9" s="43"/>
      <c r="O9" s="43"/>
      <c r="P9" s="43"/>
      <c r="Q9" s="43"/>
      <c r="R9" s="43"/>
      <c r="S9" s="43"/>
      <c r="T9" s="43"/>
      <c r="U9" s="43"/>
      <c r="V9" s="43"/>
      <c r="W9" s="43"/>
      <c r="X9" s="43"/>
      <c r="Y9" s="47"/>
      <c r="AA9" s="85" t="s">
        <v>10</v>
      </c>
      <c r="AB9" s="82">
        <v>2012</v>
      </c>
      <c r="AC9" s="78">
        <f>+AB9+1</f>
        <v>2013</v>
      </c>
      <c r="AD9" s="78">
        <f aca="true" t="shared" si="0" ref="AD9:AQ9">+AC9+1</f>
        <v>2014</v>
      </c>
      <c r="AE9" s="78">
        <f t="shared" si="0"/>
        <v>2015</v>
      </c>
      <c r="AF9" s="78">
        <f t="shared" si="0"/>
        <v>2016</v>
      </c>
      <c r="AG9" s="78">
        <f t="shared" si="0"/>
        <v>2017</v>
      </c>
      <c r="AH9" s="78">
        <f t="shared" si="0"/>
        <v>2018</v>
      </c>
      <c r="AI9" s="78">
        <f t="shared" si="0"/>
        <v>2019</v>
      </c>
      <c r="AJ9" s="78">
        <f t="shared" si="0"/>
        <v>2020</v>
      </c>
      <c r="AK9" s="78">
        <f t="shared" si="0"/>
        <v>2021</v>
      </c>
      <c r="AL9" s="78">
        <f t="shared" si="0"/>
        <v>2022</v>
      </c>
      <c r="AM9" s="78">
        <f t="shared" si="0"/>
        <v>2023</v>
      </c>
      <c r="AN9" s="78">
        <f t="shared" si="0"/>
        <v>2024</v>
      </c>
      <c r="AO9" s="78">
        <f t="shared" si="0"/>
        <v>2025</v>
      </c>
      <c r="AP9" s="78">
        <f t="shared" si="0"/>
        <v>2026</v>
      </c>
      <c r="AQ9" s="78">
        <f t="shared" si="0"/>
        <v>2027</v>
      </c>
      <c r="AR9" s="75"/>
      <c r="AS9" s="75"/>
      <c r="AT9" s="75"/>
      <c r="AU9" s="75"/>
      <c r="AV9" s="75"/>
      <c r="AW9" s="75"/>
      <c r="AX9" s="75"/>
      <c r="AY9" s="75"/>
      <c r="AZ9" s="75"/>
      <c r="BA9" s="75"/>
      <c r="BB9" s="75"/>
      <c r="BC9" s="75"/>
      <c r="BD9" s="75"/>
      <c r="BE9" s="75"/>
      <c r="BF9" s="75"/>
    </row>
    <row r="10" spans="2:58"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7"/>
      <c r="AA10" s="85" t="s">
        <v>23</v>
      </c>
      <c r="AB10" s="82">
        <v>1</v>
      </c>
      <c r="AC10" s="78">
        <v>2</v>
      </c>
      <c r="AD10" s="78">
        <v>3</v>
      </c>
      <c r="AE10" s="78">
        <v>4</v>
      </c>
      <c r="AF10" s="78">
        <v>5</v>
      </c>
      <c r="AG10" s="78">
        <v>6</v>
      </c>
      <c r="AH10" s="78">
        <v>7</v>
      </c>
      <c r="AI10" s="78">
        <v>8</v>
      </c>
      <c r="AJ10" s="78">
        <v>9</v>
      </c>
      <c r="AK10" s="78">
        <v>10</v>
      </c>
      <c r="AL10" s="78">
        <v>11</v>
      </c>
      <c r="AM10" s="78">
        <v>12</v>
      </c>
      <c r="AN10" s="75"/>
      <c r="AO10" s="75"/>
      <c r="AP10" s="75"/>
      <c r="AQ10" s="75"/>
      <c r="AR10" s="75"/>
      <c r="AS10" s="75"/>
      <c r="AT10" s="75"/>
      <c r="AU10" s="75"/>
      <c r="AV10" s="75"/>
      <c r="AW10" s="75"/>
      <c r="AX10" s="75"/>
      <c r="AY10" s="75"/>
      <c r="AZ10" s="75"/>
      <c r="BA10" s="75"/>
      <c r="BB10" s="75"/>
      <c r="BC10" s="75"/>
      <c r="BD10" s="75"/>
      <c r="BE10" s="75"/>
      <c r="BF10" s="75"/>
    </row>
    <row r="11" spans="2:58"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7"/>
      <c r="AA11" s="85" t="s">
        <v>24</v>
      </c>
      <c r="AB11" s="82">
        <v>1</v>
      </c>
      <c r="AC11" s="78">
        <v>2</v>
      </c>
      <c r="AD11" s="78">
        <v>3</v>
      </c>
      <c r="AE11" s="78">
        <v>4</v>
      </c>
      <c r="AF11" s="78">
        <v>5</v>
      </c>
      <c r="AG11" s="78">
        <v>6</v>
      </c>
      <c r="AH11" s="78">
        <v>7</v>
      </c>
      <c r="AI11" s="78">
        <v>8</v>
      </c>
      <c r="AJ11" s="78">
        <v>9</v>
      </c>
      <c r="AK11" s="78">
        <v>10</v>
      </c>
      <c r="AL11" s="78">
        <v>11</v>
      </c>
      <c r="AM11" s="78">
        <v>12</v>
      </c>
      <c r="AN11" s="78">
        <v>13</v>
      </c>
      <c r="AO11" s="78">
        <v>14</v>
      </c>
      <c r="AP11" s="78">
        <v>15</v>
      </c>
      <c r="AQ11" s="78">
        <v>16</v>
      </c>
      <c r="AR11" s="78">
        <v>17</v>
      </c>
      <c r="AS11" s="78">
        <v>18</v>
      </c>
      <c r="AT11" s="78">
        <v>19</v>
      </c>
      <c r="AU11" s="78">
        <v>20</v>
      </c>
      <c r="AV11" s="78">
        <v>21</v>
      </c>
      <c r="AW11" s="78">
        <v>22</v>
      </c>
      <c r="AX11" s="78">
        <v>23</v>
      </c>
      <c r="AY11" s="78">
        <v>24</v>
      </c>
      <c r="AZ11" s="78">
        <v>25</v>
      </c>
      <c r="BA11" s="78">
        <v>26</v>
      </c>
      <c r="BB11" s="78">
        <v>27</v>
      </c>
      <c r="BC11" s="78">
        <v>28</v>
      </c>
      <c r="BD11" s="78">
        <v>29</v>
      </c>
      <c r="BE11" s="78">
        <v>30</v>
      </c>
      <c r="BF11" s="78">
        <v>31</v>
      </c>
    </row>
    <row r="12" spans="2:58"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7"/>
      <c r="AA12" s="85" t="s">
        <v>55</v>
      </c>
      <c r="AB12" s="84" t="s">
        <v>25</v>
      </c>
      <c r="AC12" s="77" t="s">
        <v>26</v>
      </c>
      <c r="AD12" s="76"/>
      <c r="AE12" s="76"/>
      <c r="AF12" s="76"/>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2:58"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7"/>
      <c r="AA13" s="85" t="s">
        <v>58</v>
      </c>
      <c r="AB13" s="77" t="s">
        <v>27</v>
      </c>
      <c r="AC13" s="77" t="s">
        <v>59</v>
      </c>
      <c r="AD13" s="77" t="s">
        <v>61</v>
      </c>
      <c r="AE13" s="84" t="s">
        <v>60</v>
      </c>
      <c r="AG13" s="76"/>
      <c r="AH13" s="76"/>
      <c r="AI13" s="76"/>
      <c r="AJ13" s="76"/>
      <c r="AK13" s="76"/>
      <c r="AL13" s="76"/>
      <c r="AM13" s="76"/>
      <c r="AN13" s="76"/>
      <c r="AO13" s="76"/>
      <c r="AP13" s="75"/>
      <c r="AQ13" s="75"/>
      <c r="AR13" s="75"/>
      <c r="AS13" s="75"/>
      <c r="AT13" s="75"/>
      <c r="AU13" s="75"/>
      <c r="AV13" s="75"/>
      <c r="AW13" s="75"/>
      <c r="AX13" s="75"/>
      <c r="AY13" s="75"/>
      <c r="AZ13" s="75"/>
      <c r="BA13" s="75"/>
      <c r="BB13" s="75"/>
      <c r="BC13" s="75"/>
      <c r="BD13" s="75"/>
      <c r="BE13" s="75"/>
      <c r="BF13" s="75"/>
    </row>
    <row r="14" spans="2:58"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7"/>
      <c r="AA14" s="85" t="s">
        <v>42</v>
      </c>
      <c r="AB14" s="84" t="s">
        <v>28</v>
      </c>
      <c r="AC14" s="77" t="s">
        <v>29</v>
      </c>
      <c r="AD14" s="77" t="s">
        <v>30</v>
      </c>
      <c r="AE14" s="77" t="s">
        <v>31</v>
      </c>
      <c r="AF14" s="77" t="s">
        <v>32</v>
      </c>
      <c r="AG14" s="77" t="s">
        <v>33</v>
      </c>
      <c r="AH14" s="77" t="s">
        <v>34</v>
      </c>
      <c r="AI14" s="76"/>
      <c r="AJ14" s="76"/>
      <c r="AK14" s="76"/>
      <c r="AL14" s="76"/>
      <c r="AM14" s="76"/>
      <c r="AN14" s="76"/>
      <c r="AO14" s="76"/>
      <c r="AP14" s="75"/>
      <c r="AQ14" s="75"/>
      <c r="AR14" s="75"/>
      <c r="AS14" s="75"/>
      <c r="AT14" s="75"/>
      <c r="AU14" s="75"/>
      <c r="AV14" s="75"/>
      <c r="AW14" s="75"/>
      <c r="AX14" s="75"/>
      <c r="AY14" s="75"/>
      <c r="AZ14" s="75"/>
      <c r="BA14" s="75"/>
      <c r="BB14" s="75"/>
      <c r="BC14" s="75"/>
      <c r="BD14" s="75"/>
      <c r="BE14" s="75"/>
      <c r="BF14" s="75"/>
    </row>
    <row r="15" spans="2:58"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7"/>
      <c r="AA15" s="85" t="s">
        <v>35</v>
      </c>
      <c r="AB15" s="84" t="s">
        <v>36</v>
      </c>
      <c r="AC15" s="77" t="s">
        <v>37</v>
      </c>
      <c r="AD15" s="77" t="s">
        <v>38</v>
      </c>
      <c r="AE15" s="77" t="s">
        <v>43</v>
      </c>
      <c r="AF15" s="77" t="s">
        <v>44</v>
      </c>
      <c r="AG15" s="76"/>
      <c r="AH15" s="76"/>
      <c r="AI15" s="76"/>
      <c r="AJ15" s="76"/>
      <c r="AK15" s="76"/>
      <c r="AL15" s="76"/>
      <c r="AM15" s="76"/>
      <c r="AN15" s="76"/>
      <c r="AO15" s="76"/>
      <c r="AP15" s="75"/>
      <c r="AQ15" s="75"/>
      <c r="AR15" s="75"/>
      <c r="AS15" s="75"/>
      <c r="AT15" s="75"/>
      <c r="AU15" s="75"/>
      <c r="AV15" s="75"/>
      <c r="AW15" s="75"/>
      <c r="AX15" s="75"/>
      <c r="AY15" s="75"/>
      <c r="AZ15" s="75"/>
      <c r="BA15" s="75"/>
      <c r="BB15" s="75"/>
      <c r="BC15" s="75"/>
      <c r="BD15" s="75"/>
      <c r="BE15" s="75"/>
      <c r="BF15" s="75"/>
    </row>
    <row r="16" spans="2:58"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7"/>
      <c r="AA16" s="5"/>
      <c r="AB16" s="35"/>
      <c r="AC16" s="35"/>
      <c r="AD16" s="35"/>
      <c r="AE16" s="29"/>
      <c r="AF16" s="29"/>
      <c r="AG16" s="29"/>
      <c r="AI16" s="29"/>
      <c r="AJ16" s="29"/>
      <c r="AK16" s="29"/>
      <c r="AL16" s="29"/>
      <c r="AM16" s="29"/>
      <c r="AN16" s="29"/>
      <c r="AO16" s="29"/>
      <c r="AP16" s="29"/>
      <c r="AQ16" s="29"/>
      <c r="AR16" s="18"/>
      <c r="AS16" s="18"/>
      <c r="AT16" s="18"/>
      <c r="AU16" s="18"/>
      <c r="AV16" s="18"/>
      <c r="AW16" s="18"/>
      <c r="AX16" s="18"/>
      <c r="AY16" s="18"/>
      <c r="AZ16" s="18"/>
      <c r="BA16" s="18"/>
      <c r="BB16" s="18"/>
      <c r="BC16" s="18"/>
      <c r="BD16" s="18"/>
      <c r="BE16" s="18"/>
      <c r="BF16" s="18"/>
    </row>
    <row r="17" spans="2:2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7"/>
    </row>
    <row r="18" spans="2:59"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7"/>
      <c r="Z18" s="7"/>
      <c r="BG18" s="18"/>
    </row>
    <row r="19" spans="2:59"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7"/>
      <c r="Z19" s="7"/>
      <c r="BG19" s="18"/>
    </row>
    <row r="20" spans="2:59"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7"/>
      <c r="Z20" s="7"/>
      <c r="AA20" s="5"/>
      <c r="AB20" s="5"/>
      <c r="AC20" s="29"/>
      <c r="AD20" s="29"/>
      <c r="AE20" s="29"/>
      <c r="AF20" s="29"/>
      <c r="AG20" s="29"/>
      <c r="AH20" s="29"/>
      <c r="AI20" s="29"/>
      <c r="AJ20" s="29"/>
      <c r="AK20" s="29"/>
      <c r="AL20" s="29"/>
      <c r="AM20" s="29"/>
      <c r="AN20" s="29"/>
      <c r="AO20" s="29"/>
      <c r="AP20" s="29"/>
      <c r="AQ20" s="29"/>
      <c r="AR20" s="18"/>
      <c r="AS20" s="18"/>
      <c r="AT20" s="18"/>
      <c r="AU20" s="18"/>
      <c r="AV20" s="18"/>
      <c r="AW20" s="18"/>
      <c r="AX20" s="18"/>
      <c r="AY20" s="18"/>
      <c r="AZ20" s="18"/>
      <c r="BA20" s="18"/>
      <c r="BB20" s="18"/>
      <c r="BC20" s="18"/>
      <c r="BD20" s="18"/>
      <c r="BE20" s="18"/>
      <c r="BF20" s="18"/>
      <c r="BG20" s="18"/>
    </row>
    <row r="21" spans="2:43"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7"/>
      <c r="Z21" s="7"/>
      <c r="AA21" s="5"/>
      <c r="AB21" s="5"/>
      <c r="AC21" s="9"/>
      <c r="AD21" s="9"/>
      <c r="AE21" s="9"/>
      <c r="AF21" s="9"/>
      <c r="AG21" s="9"/>
      <c r="AH21" s="9"/>
      <c r="AI21" s="9"/>
      <c r="AJ21" s="9"/>
      <c r="AK21" s="9"/>
      <c r="AL21" s="9"/>
      <c r="AM21" s="9"/>
      <c r="AN21" s="9"/>
      <c r="AO21" s="9"/>
      <c r="AP21" s="9"/>
      <c r="AQ21" s="9"/>
    </row>
    <row r="22" spans="2:43"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7"/>
      <c r="Z22" s="7"/>
      <c r="AA22" s="5"/>
      <c r="AB22" s="5"/>
      <c r="AC22" s="9"/>
      <c r="AD22" s="9"/>
      <c r="AE22" s="9"/>
      <c r="AF22" s="9"/>
      <c r="AG22" s="9"/>
      <c r="AH22" s="9"/>
      <c r="AI22" s="9"/>
      <c r="AJ22" s="9"/>
      <c r="AK22" s="9"/>
      <c r="AL22" s="9"/>
      <c r="AM22" s="9"/>
      <c r="AN22" s="9"/>
      <c r="AO22" s="9"/>
      <c r="AP22" s="9"/>
      <c r="AQ22" s="9"/>
    </row>
    <row r="23" spans="2:43"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7"/>
      <c r="Z23" s="7"/>
      <c r="AA23" s="5"/>
      <c r="AB23" s="5"/>
      <c r="AC23" s="9"/>
      <c r="AD23" s="9"/>
      <c r="AE23" s="9"/>
      <c r="AF23" s="9"/>
      <c r="AG23" s="9"/>
      <c r="AH23" s="9"/>
      <c r="AI23" s="9"/>
      <c r="AJ23" s="9"/>
      <c r="AK23" s="9"/>
      <c r="AL23" s="9"/>
      <c r="AM23" s="9"/>
      <c r="AN23" s="9"/>
      <c r="AO23" s="9"/>
      <c r="AP23" s="9"/>
      <c r="AQ23" s="9"/>
    </row>
    <row r="24" spans="2:30"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1"/>
      <c r="AC24" s="1"/>
      <c r="AD24" s="1"/>
    </row>
    <row r="25" ht="15" customHeight="1"/>
    <row r="26" ht="15" customHeight="1">
      <c r="B26" s="10" t="s">
        <v>53</v>
      </c>
    </row>
    <row r="27" spans="2:26" ht="45" customHeight="1">
      <c r="B27" s="245" t="s">
        <v>79</v>
      </c>
      <c r="C27" s="222" t="s">
        <v>80</v>
      </c>
      <c r="D27" s="222" t="s">
        <v>55</v>
      </c>
      <c r="E27" s="222" t="s">
        <v>57</v>
      </c>
      <c r="F27" s="237" t="s">
        <v>81</v>
      </c>
      <c r="G27" s="238"/>
      <c r="H27" s="222" t="s">
        <v>101</v>
      </c>
      <c r="I27" s="223" t="s">
        <v>82</v>
      </c>
      <c r="J27" s="224" t="s">
        <v>13</v>
      </c>
      <c r="K27" s="224"/>
      <c r="L27" s="224"/>
      <c r="M27" s="224" t="s">
        <v>46</v>
      </c>
      <c r="N27" s="224"/>
      <c r="O27" s="224"/>
      <c r="P27" s="223" t="s">
        <v>83</v>
      </c>
      <c r="Q27" s="223" t="s">
        <v>102</v>
      </c>
      <c r="R27" s="235"/>
      <c r="S27" s="235"/>
      <c r="T27" s="235"/>
      <c r="U27" s="235"/>
      <c r="V27" s="235"/>
      <c r="W27" s="228" t="s">
        <v>84</v>
      </c>
      <c r="X27" s="229"/>
      <c r="Y27" s="230"/>
      <c r="Z27" s="7"/>
    </row>
    <row r="28" spans="2:26" ht="54.75" customHeight="1">
      <c r="B28" s="246"/>
      <c r="C28" s="236"/>
      <c r="D28" s="236"/>
      <c r="E28" s="236"/>
      <c r="F28" s="196" t="s">
        <v>100</v>
      </c>
      <c r="G28" s="197" t="s">
        <v>45</v>
      </c>
      <c r="H28" s="236"/>
      <c r="I28" s="224"/>
      <c r="J28" s="59" t="s">
        <v>10</v>
      </c>
      <c r="K28" s="56" t="s">
        <v>11</v>
      </c>
      <c r="L28" s="57" t="s">
        <v>12</v>
      </c>
      <c r="M28" s="59" t="s">
        <v>10</v>
      </c>
      <c r="N28" s="56" t="s">
        <v>11</v>
      </c>
      <c r="O28" s="57" t="s">
        <v>12</v>
      </c>
      <c r="P28" s="235"/>
      <c r="Q28" s="59" t="s">
        <v>18</v>
      </c>
      <c r="R28" s="56" t="s">
        <v>19</v>
      </c>
      <c r="S28" s="56" t="s">
        <v>20</v>
      </c>
      <c r="T28" s="56" t="s">
        <v>21</v>
      </c>
      <c r="U28" s="57" t="s">
        <v>22</v>
      </c>
      <c r="V28" s="36" t="s">
        <v>48</v>
      </c>
      <c r="W28" s="196" t="s">
        <v>90</v>
      </c>
      <c r="X28" s="197" t="s">
        <v>91</v>
      </c>
      <c r="Y28" s="195" t="s">
        <v>92</v>
      </c>
      <c r="Z28" s="17"/>
    </row>
    <row r="29" spans="2:26" ht="13.5" customHeight="1">
      <c r="B29" s="252"/>
      <c r="C29" s="150"/>
      <c r="D29" s="86"/>
      <c r="E29" s="86">
        <f>IF(D29&lt;&gt;"","※未選択","")</f>
      </c>
      <c r="F29" s="178">
        <f>IF(D29&lt;&gt;"","※未入力","")</f>
      </c>
      <c r="G29" s="89">
        <f>IF(D29&lt;&gt;"","※未選択","")</f>
      </c>
      <c r="H29" s="110">
        <f>IF(D29&lt;&gt;"","※未入力","")</f>
      </c>
      <c r="I29" s="184">
        <f>IF(D29&lt;&gt;"","※未入力","")</f>
      </c>
      <c r="J29" s="92">
        <f>IF(D29&lt;&gt;"","※未選択","")</f>
      </c>
      <c r="K29" s="93">
        <f>IF(D29&lt;&gt;"","※未選択","")</f>
      </c>
      <c r="L29" s="94">
        <f>IF(D29&lt;&gt;"","※未選択","")</f>
      </c>
      <c r="M29" s="92">
        <f>IF(D29&lt;&gt;"","※未選択","")</f>
      </c>
      <c r="N29" s="93">
        <f>IF(D29&lt;&gt;"","※未選択","")</f>
      </c>
      <c r="O29" s="94">
        <f>IF(D29&lt;&gt;"","※未選択","")</f>
      </c>
      <c r="P29" s="62">
        <f>IF(OR(J29="",K29="",L29="",M29="",N29="",O29="",J29="※未選択",K29="※未選択",L29="※未選択",M29="※未選択",N29="※未選択",O29="※未選択"),"",DATE(M29,N29,O29)-DATE(J29,K29,L29))</f>
      </c>
      <c r="Q29" s="101">
        <f>IF(D29&lt;&gt;"","※未入力","")</f>
      </c>
      <c r="R29" s="102">
        <f>IF(D29&lt;&gt;"","※未入力","")</f>
      </c>
      <c r="S29" s="102">
        <f>IF(D29&lt;&gt;"","※未入力","")</f>
      </c>
      <c r="T29" s="102">
        <f>IF(D29&lt;&gt;"","※未入力","")</f>
      </c>
      <c r="U29" s="103">
        <f>IF(D29&lt;&gt;"","※未入力","")</f>
      </c>
      <c r="V29" s="161">
        <f>IF(SUM(Q29:U29)=0,"",ROUND(AVERAGE(Q29:U29),1))</f>
      </c>
      <c r="W29" s="214">
        <f>IF(SUM(Q29:U29)=0,"",IF(V29&gt;=H29,"○","×"))</f>
      </c>
      <c r="X29" s="215">
        <f>IF(SUM(Q29:U29)=0,"",IF(MIN(Q29:U29)&gt;=0.85*H29,"○","×"))</f>
      </c>
      <c r="Y29" s="187">
        <f>IF(SUM(Q29:U29)=0,"",IF(COUNTIF(W29:X29,"○")=2,"合格","不合格"))</f>
      </c>
      <c r="Z29" s="5"/>
    </row>
    <row r="30" spans="2:26" ht="13.5" customHeight="1">
      <c r="B30" s="252"/>
      <c r="C30" s="127"/>
      <c r="D30" s="87"/>
      <c r="E30" s="87">
        <f aca="true" t="shared" si="1" ref="E30:E38">IF(D30&lt;&gt;"","※未選択","")</f>
      </c>
      <c r="F30" s="179">
        <f aca="true" t="shared" si="2" ref="F30:F38">IF(D30&lt;&gt;"","※未選択","")</f>
      </c>
      <c r="G30" s="90">
        <f aca="true" t="shared" si="3" ref="G30:G38">IF(D30&lt;&gt;"","※未選択","")</f>
      </c>
      <c r="H30" s="111">
        <f aca="true" t="shared" si="4" ref="H30:H38">IF(D30&lt;&gt;"","※未入力","")</f>
      </c>
      <c r="I30" s="185">
        <f aca="true" t="shared" si="5" ref="I30:I38">IF(D30&lt;&gt;"","※未入力","")</f>
      </c>
      <c r="J30" s="95">
        <f aca="true" t="shared" si="6" ref="J30:J38">IF(D30&lt;&gt;"","※未選択","")</f>
      </c>
      <c r="K30" s="96">
        <f aca="true" t="shared" si="7" ref="K30:K38">IF(D30&lt;&gt;"","※未選択","")</f>
      </c>
      <c r="L30" s="97">
        <f aca="true" t="shared" si="8" ref="L30:L38">IF(D30&lt;&gt;"","※未選択","")</f>
      </c>
      <c r="M30" s="95">
        <f aca="true" t="shared" si="9" ref="M30:M38">IF(D30&lt;&gt;"","※未選択","")</f>
      </c>
      <c r="N30" s="96">
        <f aca="true" t="shared" si="10" ref="N30:N38">IF(D30&lt;&gt;"","※未選択","")</f>
      </c>
      <c r="O30" s="97">
        <f aca="true" t="shared" si="11" ref="O30:O38">IF(D30&lt;&gt;"","※未選択","")</f>
      </c>
      <c r="P30" s="68">
        <f aca="true" t="shared" si="12" ref="P30:P38">IF(OR(J30="",K30="",L30="",M30="",N30="",O30="",J30="※未選択",K30="※未選択",L30="※未選択",M30="※未選択",N30="※未選択",O30="※未選択"),"",DATE(M30,N30,O30)-DATE(J30,K30,L30))</f>
      </c>
      <c r="Q30" s="104">
        <f aca="true" t="shared" si="13" ref="Q30:Q93">IF(D30&lt;&gt;"","※未入力","")</f>
      </c>
      <c r="R30" s="105">
        <f aca="true" t="shared" si="14" ref="R30:R93">IF(D30&lt;&gt;"","※未入力","")</f>
      </c>
      <c r="S30" s="105">
        <f aca="true" t="shared" si="15" ref="S30:S93">IF(D30&lt;&gt;"","※未入力","")</f>
      </c>
      <c r="T30" s="105">
        <f aca="true" t="shared" si="16" ref="T30:T93">IF(D30&lt;&gt;"","※未入力","")</f>
      </c>
      <c r="U30" s="106">
        <f aca="true" t="shared" si="17" ref="U30:U93">IF(D30&lt;&gt;"","※未入力","")</f>
      </c>
      <c r="V30" s="162">
        <f aca="true" t="shared" si="18" ref="V30:V38">IF(SUM(Q30:U30)=0,"",ROUND(AVERAGE(Q30:U30),1))</f>
      </c>
      <c r="W30" s="216">
        <f aca="true" t="shared" si="19" ref="W30:W38">IF(SUM(Q30:U30)=0,"",IF(V30&gt;=H30,"○","×"))</f>
      </c>
      <c r="X30" s="217">
        <f aca="true" t="shared" si="20" ref="X30:X38">IF(SUM(Q30:U30)=0,"",IF(MIN(Q30:U30)&gt;=0.85*H30,"○","×"))</f>
      </c>
      <c r="Y30" s="188">
        <f aca="true" t="shared" si="21" ref="Y30:Y38">IF(SUM(Q30:U30)=0,"",IF(COUNTIF(W30:X30,"○")=2,"合格","不合格"))</f>
      </c>
      <c r="Z30" s="5"/>
    </row>
    <row r="31" spans="2:26" ht="13.5" customHeight="1">
      <c r="B31" s="252"/>
      <c r="C31" s="127"/>
      <c r="D31" s="87"/>
      <c r="E31" s="87">
        <f t="shared" si="1"/>
      </c>
      <c r="F31" s="179">
        <f t="shared" si="2"/>
      </c>
      <c r="G31" s="90">
        <f t="shared" si="3"/>
      </c>
      <c r="H31" s="111">
        <f t="shared" si="4"/>
      </c>
      <c r="I31" s="185">
        <f t="shared" si="5"/>
      </c>
      <c r="J31" s="95">
        <f t="shared" si="6"/>
      </c>
      <c r="K31" s="96">
        <f t="shared" si="7"/>
      </c>
      <c r="L31" s="97">
        <f t="shared" si="8"/>
      </c>
      <c r="M31" s="95">
        <f t="shared" si="9"/>
      </c>
      <c r="N31" s="96">
        <f t="shared" si="10"/>
      </c>
      <c r="O31" s="97">
        <f t="shared" si="11"/>
      </c>
      <c r="P31" s="68">
        <f t="shared" si="12"/>
      </c>
      <c r="Q31" s="104">
        <f t="shared" si="13"/>
      </c>
      <c r="R31" s="105">
        <f t="shared" si="14"/>
      </c>
      <c r="S31" s="105">
        <f t="shared" si="15"/>
      </c>
      <c r="T31" s="105">
        <f t="shared" si="16"/>
      </c>
      <c r="U31" s="106">
        <f t="shared" si="17"/>
      </c>
      <c r="V31" s="162">
        <f t="shared" si="18"/>
      </c>
      <c r="W31" s="216">
        <f t="shared" si="19"/>
      </c>
      <c r="X31" s="217">
        <f t="shared" si="20"/>
      </c>
      <c r="Y31" s="188">
        <f t="shared" si="21"/>
      </c>
      <c r="Z31" s="5"/>
    </row>
    <row r="32" spans="2:26" ht="13.5" customHeight="1">
      <c r="B32" s="252"/>
      <c r="C32" s="127"/>
      <c r="D32" s="87"/>
      <c r="E32" s="87">
        <f t="shared" si="1"/>
      </c>
      <c r="F32" s="179">
        <f t="shared" si="2"/>
      </c>
      <c r="G32" s="90">
        <f t="shared" si="3"/>
      </c>
      <c r="H32" s="111">
        <f t="shared" si="4"/>
      </c>
      <c r="I32" s="185">
        <f t="shared" si="5"/>
      </c>
      <c r="J32" s="95">
        <f t="shared" si="6"/>
      </c>
      <c r="K32" s="96">
        <f t="shared" si="7"/>
      </c>
      <c r="L32" s="97">
        <f t="shared" si="8"/>
      </c>
      <c r="M32" s="95">
        <f t="shared" si="9"/>
      </c>
      <c r="N32" s="96">
        <f t="shared" si="10"/>
      </c>
      <c r="O32" s="97">
        <f t="shared" si="11"/>
      </c>
      <c r="P32" s="68">
        <f t="shared" si="12"/>
      </c>
      <c r="Q32" s="104">
        <f t="shared" si="13"/>
      </c>
      <c r="R32" s="105">
        <f t="shared" si="14"/>
      </c>
      <c r="S32" s="105">
        <f t="shared" si="15"/>
      </c>
      <c r="T32" s="105">
        <f t="shared" si="16"/>
      </c>
      <c r="U32" s="106">
        <f t="shared" si="17"/>
      </c>
      <c r="V32" s="162">
        <f t="shared" si="18"/>
      </c>
      <c r="W32" s="216">
        <f t="shared" si="19"/>
      </c>
      <c r="X32" s="217">
        <f t="shared" si="20"/>
      </c>
      <c r="Y32" s="188">
        <f t="shared" si="21"/>
      </c>
      <c r="Z32" s="5"/>
    </row>
    <row r="33" spans="2:26" ht="13.5" customHeight="1">
      <c r="B33" s="252"/>
      <c r="C33" s="127"/>
      <c r="D33" s="87"/>
      <c r="E33" s="87">
        <f t="shared" si="1"/>
      </c>
      <c r="F33" s="179">
        <f t="shared" si="2"/>
      </c>
      <c r="G33" s="90">
        <f t="shared" si="3"/>
      </c>
      <c r="H33" s="111">
        <f t="shared" si="4"/>
      </c>
      <c r="I33" s="185">
        <f t="shared" si="5"/>
      </c>
      <c r="J33" s="95">
        <f t="shared" si="6"/>
      </c>
      <c r="K33" s="96">
        <f t="shared" si="7"/>
      </c>
      <c r="L33" s="97">
        <f t="shared" si="8"/>
      </c>
      <c r="M33" s="95">
        <f t="shared" si="9"/>
      </c>
      <c r="N33" s="96">
        <f t="shared" si="10"/>
      </c>
      <c r="O33" s="97">
        <f t="shared" si="11"/>
      </c>
      <c r="P33" s="68">
        <f t="shared" si="12"/>
      </c>
      <c r="Q33" s="104">
        <f t="shared" si="13"/>
      </c>
      <c r="R33" s="105">
        <f t="shared" si="14"/>
      </c>
      <c r="S33" s="105">
        <f t="shared" si="15"/>
      </c>
      <c r="T33" s="105">
        <f t="shared" si="16"/>
      </c>
      <c r="U33" s="106">
        <f t="shared" si="17"/>
      </c>
      <c r="V33" s="162">
        <f t="shared" si="18"/>
      </c>
      <c r="W33" s="216">
        <f t="shared" si="19"/>
      </c>
      <c r="X33" s="217">
        <f t="shared" si="20"/>
      </c>
      <c r="Y33" s="188">
        <f t="shared" si="21"/>
      </c>
      <c r="Z33" s="5"/>
    </row>
    <row r="34" spans="2:26" ht="13.5" customHeight="1">
      <c r="B34" s="252"/>
      <c r="C34" s="127"/>
      <c r="D34" s="87"/>
      <c r="E34" s="87">
        <f t="shared" si="1"/>
      </c>
      <c r="F34" s="179">
        <f t="shared" si="2"/>
      </c>
      <c r="G34" s="90">
        <f t="shared" si="3"/>
      </c>
      <c r="H34" s="111">
        <f t="shared" si="4"/>
      </c>
      <c r="I34" s="185">
        <f t="shared" si="5"/>
      </c>
      <c r="J34" s="95">
        <f t="shared" si="6"/>
      </c>
      <c r="K34" s="96">
        <f t="shared" si="7"/>
      </c>
      <c r="L34" s="97">
        <f t="shared" si="8"/>
      </c>
      <c r="M34" s="95">
        <f t="shared" si="9"/>
      </c>
      <c r="N34" s="96">
        <f t="shared" si="10"/>
      </c>
      <c r="O34" s="97">
        <f t="shared" si="11"/>
      </c>
      <c r="P34" s="68">
        <f t="shared" si="12"/>
      </c>
      <c r="Q34" s="104">
        <f t="shared" si="13"/>
      </c>
      <c r="R34" s="105">
        <f t="shared" si="14"/>
      </c>
      <c r="S34" s="105">
        <f t="shared" si="15"/>
      </c>
      <c r="T34" s="105">
        <f t="shared" si="16"/>
      </c>
      <c r="U34" s="106">
        <f t="shared" si="17"/>
      </c>
      <c r="V34" s="162">
        <f t="shared" si="18"/>
      </c>
      <c r="W34" s="216">
        <f t="shared" si="19"/>
      </c>
      <c r="X34" s="217">
        <f t="shared" si="20"/>
      </c>
      <c r="Y34" s="188">
        <f t="shared" si="21"/>
      </c>
      <c r="Z34" s="5"/>
    </row>
    <row r="35" spans="2:26" ht="13.5" customHeight="1">
      <c r="B35" s="252"/>
      <c r="C35" s="127"/>
      <c r="D35" s="87"/>
      <c r="E35" s="87">
        <f t="shared" si="1"/>
      </c>
      <c r="F35" s="179">
        <f t="shared" si="2"/>
      </c>
      <c r="G35" s="90">
        <f t="shared" si="3"/>
      </c>
      <c r="H35" s="111">
        <f t="shared" si="4"/>
      </c>
      <c r="I35" s="185">
        <f t="shared" si="5"/>
      </c>
      <c r="J35" s="95">
        <f t="shared" si="6"/>
      </c>
      <c r="K35" s="96">
        <f t="shared" si="7"/>
      </c>
      <c r="L35" s="97">
        <f t="shared" si="8"/>
      </c>
      <c r="M35" s="95">
        <f t="shared" si="9"/>
      </c>
      <c r="N35" s="96">
        <f t="shared" si="10"/>
      </c>
      <c r="O35" s="97">
        <f t="shared" si="11"/>
      </c>
      <c r="P35" s="68">
        <f t="shared" si="12"/>
      </c>
      <c r="Q35" s="104">
        <f t="shared" si="13"/>
      </c>
      <c r="R35" s="105">
        <f t="shared" si="14"/>
      </c>
      <c r="S35" s="105">
        <f t="shared" si="15"/>
      </c>
      <c r="T35" s="105">
        <f t="shared" si="16"/>
      </c>
      <c r="U35" s="106">
        <f t="shared" si="17"/>
      </c>
      <c r="V35" s="162">
        <f t="shared" si="18"/>
      </c>
      <c r="W35" s="216">
        <f t="shared" si="19"/>
      </c>
      <c r="X35" s="217">
        <f t="shared" si="20"/>
      </c>
      <c r="Y35" s="188">
        <f t="shared" si="21"/>
      </c>
      <c r="Z35" s="5"/>
    </row>
    <row r="36" spans="2:26" ht="13.5" customHeight="1">
      <c r="B36" s="252"/>
      <c r="C36" s="127"/>
      <c r="D36" s="87"/>
      <c r="E36" s="87">
        <f t="shared" si="1"/>
      </c>
      <c r="F36" s="179">
        <f t="shared" si="2"/>
      </c>
      <c r="G36" s="90">
        <f t="shared" si="3"/>
      </c>
      <c r="H36" s="111">
        <f t="shared" si="4"/>
      </c>
      <c r="I36" s="185">
        <f t="shared" si="5"/>
      </c>
      <c r="J36" s="95">
        <f t="shared" si="6"/>
      </c>
      <c r="K36" s="96">
        <f t="shared" si="7"/>
      </c>
      <c r="L36" s="97">
        <f t="shared" si="8"/>
      </c>
      <c r="M36" s="95">
        <f t="shared" si="9"/>
      </c>
      <c r="N36" s="96">
        <f t="shared" si="10"/>
      </c>
      <c r="O36" s="97">
        <f t="shared" si="11"/>
      </c>
      <c r="P36" s="68">
        <f t="shared" si="12"/>
      </c>
      <c r="Q36" s="104">
        <f t="shared" si="13"/>
      </c>
      <c r="R36" s="105">
        <f t="shared" si="14"/>
      </c>
      <c r="S36" s="105">
        <f t="shared" si="15"/>
      </c>
      <c r="T36" s="105">
        <f t="shared" si="16"/>
      </c>
      <c r="U36" s="106">
        <f t="shared" si="17"/>
      </c>
      <c r="V36" s="162">
        <f t="shared" si="18"/>
      </c>
      <c r="W36" s="216">
        <f t="shared" si="19"/>
      </c>
      <c r="X36" s="217">
        <f t="shared" si="20"/>
      </c>
      <c r="Y36" s="188">
        <f t="shared" si="21"/>
      </c>
      <c r="Z36" s="5"/>
    </row>
    <row r="37" spans="2:26" ht="13.5" customHeight="1">
      <c r="B37" s="252"/>
      <c r="C37" s="127"/>
      <c r="D37" s="87"/>
      <c r="E37" s="87">
        <f t="shared" si="1"/>
      </c>
      <c r="F37" s="179">
        <f t="shared" si="2"/>
      </c>
      <c r="G37" s="90">
        <f t="shared" si="3"/>
      </c>
      <c r="H37" s="111">
        <f t="shared" si="4"/>
      </c>
      <c r="I37" s="185">
        <f t="shared" si="5"/>
      </c>
      <c r="J37" s="95">
        <f t="shared" si="6"/>
      </c>
      <c r="K37" s="96">
        <f t="shared" si="7"/>
      </c>
      <c r="L37" s="97">
        <f t="shared" si="8"/>
      </c>
      <c r="M37" s="95">
        <f t="shared" si="9"/>
      </c>
      <c r="N37" s="96">
        <f t="shared" si="10"/>
      </c>
      <c r="O37" s="97">
        <f t="shared" si="11"/>
      </c>
      <c r="P37" s="68">
        <f t="shared" si="12"/>
      </c>
      <c r="Q37" s="104">
        <f t="shared" si="13"/>
      </c>
      <c r="R37" s="105">
        <f t="shared" si="14"/>
      </c>
      <c r="S37" s="105">
        <f t="shared" si="15"/>
      </c>
      <c r="T37" s="105">
        <f t="shared" si="16"/>
      </c>
      <c r="U37" s="106">
        <f t="shared" si="17"/>
      </c>
      <c r="V37" s="162">
        <f t="shared" si="18"/>
      </c>
      <c r="W37" s="216">
        <f t="shared" si="19"/>
      </c>
      <c r="X37" s="217">
        <f t="shared" si="20"/>
      </c>
      <c r="Y37" s="188">
        <f t="shared" si="21"/>
      </c>
      <c r="Z37" s="5"/>
    </row>
    <row r="38" spans="2:26" ht="13.5" customHeight="1">
      <c r="B38" s="252"/>
      <c r="C38" s="128"/>
      <c r="D38" s="88"/>
      <c r="E38" s="88">
        <f t="shared" si="1"/>
      </c>
      <c r="F38" s="180">
        <f t="shared" si="2"/>
      </c>
      <c r="G38" s="91">
        <f t="shared" si="3"/>
      </c>
      <c r="H38" s="112">
        <f t="shared" si="4"/>
      </c>
      <c r="I38" s="186">
        <f t="shared" si="5"/>
      </c>
      <c r="J38" s="98">
        <f t="shared" si="6"/>
      </c>
      <c r="K38" s="99">
        <f t="shared" si="7"/>
      </c>
      <c r="L38" s="100">
        <f t="shared" si="8"/>
      </c>
      <c r="M38" s="98">
        <f t="shared" si="9"/>
      </c>
      <c r="N38" s="99">
        <f t="shared" si="10"/>
      </c>
      <c r="O38" s="100">
        <f t="shared" si="11"/>
      </c>
      <c r="P38" s="74">
        <f t="shared" si="12"/>
      </c>
      <c r="Q38" s="107">
        <f t="shared" si="13"/>
      </c>
      <c r="R38" s="108">
        <f t="shared" si="14"/>
      </c>
      <c r="S38" s="108">
        <f t="shared" si="15"/>
      </c>
      <c r="T38" s="108">
        <f t="shared" si="16"/>
      </c>
      <c r="U38" s="109">
        <f t="shared" si="17"/>
      </c>
      <c r="V38" s="163">
        <f t="shared" si="18"/>
      </c>
      <c r="W38" s="218">
        <f t="shared" si="19"/>
      </c>
      <c r="X38" s="219">
        <f t="shared" si="20"/>
      </c>
      <c r="Y38" s="189">
        <f t="shared" si="21"/>
      </c>
      <c r="Z38" s="5"/>
    </row>
    <row r="39" spans="2:25" ht="13.5" customHeight="1">
      <c r="B39" s="129"/>
      <c r="C39" s="130"/>
      <c r="D39" s="34"/>
      <c r="E39" s="34"/>
      <c r="F39" s="34"/>
      <c r="G39" s="34"/>
      <c r="H39" s="113"/>
      <c r="I39" s="113"/>
      <c r="J39" s="34"/>
      <c r="K39" s="34"/>
      <c r="L39" s="34"/>
      <c r="M39" s="34"/>
      <c r="N39" s="34"/>
      <c r="O39" s="34"/>
      <c r="P39" s="34"/>
      <c r="Q39" s="113"/>
      <c r="R39" s="113"/>
      <c r="S39" s="113"/>
      <c r="T39" s="113"/>
      <c r="U39" s="113"/>
      <c r="V39" s="34"/>
      <c r="W39" s="34"/>
      <c r="X39" s="34"/>
      <c r="Y39" s="220"/>
    </row>
    <row r="40" spans="2:26" ht="13.5" customHeight="1">
      <c r="B40" s="252"/>
      <c r="C40" s="150"/>
      <c r="D40" s="86"/>
      <c r="E40" s="86">
        <f>IF(D40&lt;&gt;"","※未選択","")</f>
      </c>
      <c r="F40" s="178">
        <f>IF(D40&lt;&gt;"","※未選択","")</f>
      </c>
      <c r="G40" s="89">
        <f>IF(D40&lt;&gt;"","※未選択","")</f>
      </c>
      <c r="H40" s="110">
        <f>IF(D40&lt;&gt;"","※未入力","")</f>
      </c>
      <c r="I40" s="184">
        <f>IF(D40&lt;&gt;"","※未入力","")</f>
      </c>
      <c r="J40" s="92">
        <f>IF(D40&lt;&gt;"","※未選択","")</f>
      </c>
      <c r="K40" s="93">
        <f>IF(D40&lt;&gt;"","※未選択","")</f>
      </c>
      <c r="L40" s="94">
        <f>IF(D40&lt;&gt;"","※未選択","")</f>
      </c>
      <c r="M40" s="92">
        <f>IF(D40&lt;&gt;"","※未選択","")</f>
      </c>
      <c r="N40" s="93">
        <f>IF(D40&lt;&gt;"","※未選択","")</f>
      </c>
      <c r="O40" s="94">
        <f>IF(D40&lt;&gt;"","※未選択","")</f>
      </c>
      <c r="P40" s="62">
        <f>IF(OR(J40="",K40="",L40="",M40="",N40="",O40="",J40="※未選択",K40="※未選択",L40="※未選択",M40="※未選択",N40="※未選択",O40="※未選択"),"",DATE(M40,N40,O40)-DATE(J40,K40,L40))</f>
      </c>
      <c r="Q40" s="101">
        <f t="shared" si="13"/>
      </c>
      <c r="R40" s="102">
        <f t="shared" si="14"/>
      </c>
      <c r="S40" s="102">
        <f t="shared" si="15"/>
      </c>
      <c r="T40" s="102">
        <f t="shared" si="16"/>
      </c>
      <c r="U40" s="103">
        <f t="shared" si="17"/>
      </c>
      <c r="V40" s="161">
        <f aca="true" t="shared" si="22" ref="V40:V49">IF(SUM(Q40:U40)=0,"",ROUND(AVERAGE(Q40:U40),1))</f>
      </c>
      <c r="W40" s="214">
        <f aca="true" t="shared" si="23" ref="W40:W49">IF(SUM(Q40:U40)=0,"",IF(V40&gt;=H40,"○","×"))</f>
      </c>
      <c r="X40" s="215">
        <f aca="true" t="shared" si="24" ref="X40:X49">IF(SUM(Q40:U40)=0,"",IF(MIN(Q40:U40)&gt;=0.85*H40,"○","×"))</f>
      </c>
      <c r="Y40" s="187">
        <f aca="true" t="shared" si="25" ref="Y40:Y49">IF(SUM(Q40:U40)=0,"",IF(COUNTIF(W40:X40,"○")=2,"合格","不合格"))</f>
      </c>
      <c r="Z40" s="5"/>
    </row>
    <row r="41" spans="2:26" ht="13.5" customHeight="1">
      <c r="B41" s="252"/>
      <c r="C41" s="127"/>
      <c r="D41" s="87"/>
      <c r="E41" s="87">
        <f aca="true" t="shared" si="26" ref="E41:E49">IF(D41&lt;&gt;"","※未選択","")</f>
      </c>
      <c r="F41" s="179">
        <f aca="true" t="shared" si="27" ref="F41:F49">IF(D41&lt;&gt;"","※未選択","")</f>
      </c>
      <c r="G41" s="90">
        <f aca="true" t="shared" si="28" ref="G41:G49">IF(D41&lt;&gt;"","※未選択","")</f>
      </c>
      <c r="H41" s="111">
        <f aca="true" t="shared" si="29" ref="H41:H49">IF(D41&lt;&gt;"","※未入力","")</f>
      </c>
      <c r="I41" s="185">
        <f aca="true" t="shared" si="30" ref="I41:I49">IF(D41&lt;&gt;"","※未入力","")</f>
      </c>
      <c r="J41" s="95">
        <f aca="true" t="shared" si="31" ref="J41:J49">IF(D41&lt;&gt;"","※未選択","")</f>
      </c>
      <c r="K41" s="96">
        <f aca="true" t="shared" si="32" ref="K41:K49">IF(D41&lt;&gt;"","※未選択","")</f>
      </c>
      <c r="L41" s="97">
        <f aca="true" t="shared" si="33" ref="L41:L49">IF(D41&lt;&gt;"","※未選択","")</f>
      </c>
      <c r="M41" s="95">
        <f aca="true" t="shared" si="34" ref="M41:M49">IF(D41&lt;&gt;"","※未選択","")</f>
      </c>
      <c r="N41" s="96">
        <f aca="true" t="shared" si="35" ref="N41:N49">IF(D41&lt;&gt;"","※未選択","")</f>
      </c>
      <c r="O41" s="97">
        <f aca="true" t="shared" si="36" ref="O41:O49">IF(D41&lt;&gt;"","※未選択","")</f>
      </c>
      <c r="P41" s="68">
        <f aca="true" t="shared" si="37" ref="P41:P49">IF(OR(J41="",K41="",L41="",M41="",N41="",O41="",J41="※未選択",K41="※未選択",L41="※未選択",M41="※未選択",N41="※未選択",O41="※未選択"),"",DATE(M41,N41,O41)-DATE(J41,K41,L41))</f>
      </c>
      <c r="Q41" s="104">
        <f t="shared" si="13"/>
      </c>
      <c r="R41" s="105">
        <f t="shared" si="14"/>
      </c>
      <c r="S41" s="105">
        <f t="shared" si="15"/>
      </c>
      <c r="T41" s="105">
        <f t="shared" si="16"/>
      </c>
      <c r="U41" s="106">
        <f t="shared" si="17"/>
      </c>
      <c r="V41" s="162">
        <f t="shared" si="22"/>
      </c>
      <c r="W41" s="216">
        <f t="shared" si="23"/>
      </c>
      <c r="X41" s="217">
        <f t="shared" si="24"/>
      </c>
      <c r="Y41" s="188">
        <f t="shared" si="25"/>
      </c>
      <c r="Z41" s="5"/>
    </row>
    <row r="42" spans="2:26" ht="13.5" customHeight="1">
      <c r="B42" s="252"/>
      <c r="C42" s="127"/>
      <c r="D42" s="87"/>
      <c r="E42" s="87">
        <f t="shared" si="26"/>
      </c>
      <c r="F42" s="179">
        <f t="shared" si="27"/>
      </c>
      <c r="G42" s="90">
        <f t="shared" si="28"/>
      </c>
      <c r="H42" s="111">
        <f t="shared" si="29"/>
      </c>
      <c r="I42" s="185">
        <f t="shared" si="30"/>
      </c>
      <c r="J42" s="95">
        <f t="shared" si="31"/>
      </c>
      <c r="K42" s="96">
        <f t="shared" si="32"/>
      </c>
      <c r="L42" s="97">
        <f t="shared" si="33"/>
      </c>
      <c r="M42" s="95">
        <f t="shared" si="34"/>
      </c>
      <c r="N42" s="96">
        <f t="shared" si="35"/>
      </c>
      <c r="O42" s="97">
        <f t="shared" si="36"/>
      </c>
      <c r="P42" s="68">
        <f t="shared" si="37"/>
      </c>
      <c r="Q42" s="104">
        <f t="shared" si="13"/>
      </c>
      <c r="R42" s="105">
        <f t="shared" si="14"/>
      </c>
      <c r="S42" s="105">
        <f t="shared" si="15"/>
      </c>
      <c r="T42" s="105">
        <f t="shared" si="16"/>
      </c>
      <c r="U42" s="106">
        <f t="shared" si="17"/>
      </c>
      <c r="V42" s="162">
        <f t="shared" si="22"/>
      </c>
      <c r="W42" s="216">
        <f t="shared" si="23"/>
      </c>
      <c r="X42" s="217">
        <f t="shared" si="24"/>
      </c>
      <c r="Y42" s="188">
        <f t="shared" si="25"/>
      </c>
      <c r="Z42" s="5"/>
    </row>
    <row r="43" spans="2:26" ht="13.5" customHeight="1">
      <c r="B43" s="252"/>
      <c r="C43" s="127"/>
      <c r="D43" s="87"/>
      <c r="E43" s="87">
        <f t="shared" si="26"/>
      </c>
      <c r="F43" s="179">
        <f t="shared" si="27"/>
      </c>
      <c r="G43" s="90">
        <f t="shared" si="28"/>
      </c>
      <c r="H43" s="111">
        <f t="shared" si="29"/>
      </c>
      <c r="I43" s="185">
        <f t="shared" si="30"/>
      </c>
      <c r="J43" s="95">
        <f t="shared" si="31"/>
      </c>
      <c r="K43" s="96">
        <f t="shared" si="32"/>
      </c>
      <c r="L43" s="97">
        <f t="shared" si="33"/>
      </c>
      <c r="M43" s="95">
        <f t="shared" si="34"/>
      </c>
      <c r="N43" s="96">
        <f t="shared" si="35"/>
      </c>
      <c r="O43" s="97">
        <f t="shared" si="36"/>
      </c>
      <c r="P43" s="68">
        <f t="shared" si="37"/>
      </c>
      <c r="Q43" s="104">
        <f t="shared" si="13"/>
      </c>
      <c r="R43" s="105">
        <f t="shared" si="14"/>
      </c>
      <c r="S43" s="105">
        <f t="shared" si="15"/>
      </c>
      <c r="T43" s="105">
        <f t="shared" si="16"/>
      </c>
      <c r="U43" s="106">
        <f t="shared" si="17"/>
      </c>
      <c r="V43" s="162">
        <f t="shared" si="22"/>
      </c>
      <c r="W43" s="216">
        <f t="shared" si="23"/>
      </c>
      <c r="X43" s="217">
        <f t="shared" si="24"/>
      </c>
      <c r="Y43" s="188">
        <f t="shared" si="25"/>
      </c>
      <c r="Z43" s="5"/>
    </row>
    <row r="44" spans="2:26" ht="13.5" customHeight="1">
      <c r="B44" s="252"/>
      <c r="C44" s="127"/>
      <c r="D44" s="87"/>
      <c r="E44" s="87">
        <f t="shared" si="26"/>
      </c>
      <c r="F44" s="179">
        <f t="shared" si="27"/>
      </c>
      <c r="G44" s="90">
        <f t="shared" si="28"/>
      </c>
      <c r="H44" s="111">
        <f t="shared" si="29"/>
      </c>
      <c r="I44" s="185">
        <f t="shared" si="30"/>
      </c>
      <c r="J44" s="95">
        <f t="shared" si="31"/>
      </c>
      <c r="K44" s="96">
        <f t="shared" si="32"/>
      </c>
      <c r="L44" s="97">
        <f t="shared" si="33"/>
      </c>
      <c r="M44" s="95">
        <f t="shared" si="34"/>
      </c>
      <c r="N44" s="96">
        <f t="shared" si="35"/>
      </c>
      <c r="O44" s="97">
        <f t="shared" si="36"/>
      </c>
      <c r="P44" s="68">
        <f t="shared" si="37"/>
      </c>
      <c r="Q44" s="104">
        <f t="shared" si="13"/>
      </c>
      <c r="R44" s="105">
        <f t="shared" si="14"/>
      </c>
      <c r="S44" s="105">
        <f t="shared" si="15"/>
      </c>
      <c r="T44" s="105">
        <f t="shared" si="16"/>
      </c>
      <c r="U44" s="106">
        <f t="shared" si="17"/>
      </c>
      <c r="V44" s="162">
        <f t="shared" si="22"/>
      </c>
      <c r="W44" s="216">
        <f t="shared" si="23"/>
      </c>
      <c r="X44" s="217">
        <f t="shared" si="24"/>
      </c>
      <c r="Y44" s="188">
        <f t="shared" si="25"/>
      </c>
      <c r="Z44" s="5"/>
    </row>
    <row r="45" spans="2:26" ht="13.5" customHeight="1">
      <c r="B45" s="252"/>
      <c r="C45" s="127"/>
      <c r="D45" s="87"/>
      <c r="E45" s="87">
        <f t="shared" si="26"/>
      </c>
      <c r="F45" s="179">
        <f t="shared" si="27"/>
      </c>
      <c r="G45" s="90">
        <f t="shared" si="28"/>
      </c>
      <c r="H45" s="111">
        <f t="shared" si="29"/>
      </c>
      <c r="I45" s="185">
        <f t="shared" si="30"/>
      </c>
      <c r="J45" s="95">
        <f t="shared" si="31"/>
      </c>
      <c r="K45" s="96">
        <f t="shared" si="32"/>
      </c>
      <c r="L45" s="97">
        <f t="shared" si="33"/>
      </c>
      <c r="M45" s="95">
        <f t="shared" si="34"/>
      </c>
      <c r="N45" s="96">
        <f t="shared" si="35"/>
      </c>
      <c r="O45" s="97">
        <f t="shared" si="36"/>
      </c>
      <c r="P45" s="68">
        <f t="shared" si="37"/>
      </c>
      <c r="Q45" s="104">
        <f t="shared" si="13"/>
      </c>
      <c r="R45" s="105">
        <f t="shared" si="14"/>
      </c>
      <c r="S45" s="105">
        <f t="shared" si="15"/>
      </c>
      <c r="T45" s="105">
        <f t="shared" si="16"/>
      </c>
      <c r="U45" s="106">
        <f t="shared" si="17"/>
      </c>
      <c r="V45" s="162">
        <f t="shared" si="22"/>
      </c>
      <c r="W45" s="216">
        <f t="shared" si="23"/>
      </c>
      <c r="X45" s="217">
        <f t="shared" si="24"/>
      </c>
      <c r="Y45" s="188">
        <f t="shared" si="25"/>
      </c>
      <c r="Z45" s="5"/>
    </row>
    <row r="46" spans="2:26" ht="13.5" customHeight="1">
      <c r="B46" s="252"/>
      <c r="C46" s="127"/>
      <c r="D46" s="87"/>
      <c r="E46" s="87">
        <f t="shared" si="26"/>
      </c>
      <c r="F46" s="179">
        <f t="shared" si="27"/>
      </c>
      <c r="G46" s="90">
        <f t="shared" si="28"/>
      </c>
      <c r="H46" s="111">
        <f t="shared" si="29"/>
      </c>
      <c r="I46" s="185">
        <f t="shared" si="30"/>
      </c>
      <c r="J46" s="95">
        <f t="shared" si="31"/>
      </c>
      <c r="K46" s="96">
        <f t="shared" si="32"/>
      </c>
      <c r="L46" s="97">
        <f t="shared" si="33"/>
      </c>
      <c r="M46" s="95">
        <f t="shared" si="34"/>
      </c>
      <c r="N46" s="96">
        <f t="shared" si="35"/>
      </c>
      <c r="O46" s="97">
        <f t="shared" si="36"/>
      </c>
      <c r="P46" s="68">
        <f t="shared" si="37"/>
      </c>
      <c r="Q46" s="104">
        <f t="shared" si="13"/>
      </c>
      <c r="R46" s="105">
        <f t="shared" si="14"/>
      </c>
      <c r="S46" s="105">
        <f t="shared" si="15"/>
      </c>
      <c r="T46" s="105">
        <f t="shared" si="16"/>
      </c>
      <c r="U46" s="106">
        <f t="shared" si="17"/>
      </c>
      <c r="V46" s="162">
        <f t="shared" si="22"/>
      </c>
      <c r="W46" s="216">
        <f t="shared" si="23"/>
      </c>
      <c r="X46" s="217">
        <f t="shared" si="24"/>
      </c>
      <c r="Y46" s="188">
        <f t="shared" si="25"/>
      </c>
      <c r="Z46" s="5"/>
    </row>
    <row r="47" spans="2:26" ht="13.5" customHeight="1">
      <c r="B47" s="252"/>
      <c r="C47" s="127"/>
      <c r="D47" s="87"/>
      <c r="E47" s="87">
        <f t="shared" si="26"/>
      </c>
      <c r="F47" s="179">
        <f t="shared" si="27"/>
      </c>
      <c r="G47" s="90">
        <f t="shared" si="28"/>
      </c>
      <c r="H47" s="111">
        <f t="shared" si="29"/>
      </c>
      <c r="I47" s="185">
        <f t="shared" si="30"/>
      </c>
      <c r="J47" s="95">
        <f t="shared" si="31"/>
      </c>
      <c r="K47" s="96">
        <f t="shared" si="32"/>
      </c>
      <c r="L47" s="97">
        <f t="shared" si="33"/>
      </c>
      <c r="M47" s="95">
        <f t="shared" si="34"/>
      </c>
      <c r="N47" s="96">
        <f t="shared" si="35"/>
      </c>
      <c r="O47" s="97">
        <f t="shared" si="36"/>
      </c>
      <c r="P47" s="68">
        <f t="shared" si="37"/>
      </c>
      <c r="Q47" s="104">
        <f t="shared" si="13"/>
      </c>
      <c r="R47" s="105">
        <f t="shared" si="14"/>
      </c>
      <c r="S47" s="105">
        <f t="shared" si="15"/>
      </c>
      <c r="T47" s="105">
        <f t="shared" si="16"/>
      </c>
      <c r="U47" s="106">
        <f t="shared" si="17"/>
      </c>
      <c r="V47" s="162">
        <f t="shared" si="22"/>
      </c>
      <c r="W47" s="216">
        <f t="shared" si="23"/>
      </c>
      <c r="X47" s="217">
        <f t="shared" si="24"/>
      </c>
      <c r="Y47" s="188">
        <f t="shared" si="25"/>
      </c>
      <c r="Z47" s="5"/>
    </row>
    <row r="48" spans="2:26" ht="13.5" customHeight="1">
      <c r="B48" s="252"/>
      <c r="C48" s="127"/>
      <c r="D48" s="87"/>
      <c r="E48" s="87">
        <f t="shared" si="26"/>
      </c>
      <c r="F48" s="179">
        <f t="shared" si="27"/>
      </c>
      <c r="G48" s="90">
        <f t="shared" si="28"/>
      </c>
      <c r="H48" s="111">
        <f t="shared" si="29"/>
      </c>
      <c r="I48" s="185">
        <f t="shared" si="30"/>
      </c>
      <c r="J48" s="95">
        <f t="shared" si="31"/>
      </c>
      <c r="K48" s="96">
        <f t="shared" si="32"/>
      </c>
      <c r="L48" s="97">
        <f t="shared" si="33"/>
      </c>
      <c r="M48" s="95">
        <f t="shared" si="34"/>
      </c>
      <c r="N48" s="96">
        <f t="shared" si="35"/>
      </c>
      <c r="O48" s="97">
        <f t="shared" si="36"/>
      </c>
      <c r="P48" s="68">
        <f t="shared" si="37"/>
      </c>
      <c r="Q48" s="104">
        <f t="shared" si="13"/>
      </c>
      <c r="R48" s="105">
        <f t="shared" si="14"/>
      </c>
      <c r="S48" s="105">
        <f t="shared" si="15"/>
      </c>
      <c r="T48" s="105">
        <f t="shared" si="16"/>
      </c>
      <c r="U48" s="106">
        <f t="shared" si="17"/>
      </c>
      <c r="V48" s="162">
        <f t="shared" si="22"/>
      </c>
      <c r="W48" s="216">
        <f t="shared" si="23"/>
      </c>
      <c r="X48" s="217">
        <f t="shared" si="24"/>
      </c>
      <c r="Y48" s="188">
        <f t="shared" si="25"/>
      </c>
      <c r="Z48" s="5"/>
    </row>
    <row r="49" spans="2:26" ht="13.5" customHeight="1">
      <c r="B49" s="252"/>
      <c r="C49" s="128"/>
      <c r="D49" s="88"/>
      <c r="E49" s="88">
        <f t="shared" si="26"/>
      </c>
      <c r="F49" s="180">
        <f t="shared" si="27"/>
      </c>
      <c r="G49" s="91">
        <f t="shared" si="28"/>
      </c>
      <c r="H49" s="112">
        <f t="shared" si="29"/>
      </c>
      <c r="I49" s="186">
        <f t="shared" si="30"/>
      </c>
      <c r="J49" s="98">
        <f t="shared" si="31"/>
      </c>
      <c r="K49" s="99">
        <f t="shared" si="32"/>
      </c>
      <c r="L49" s="100">
        <f t="shared" si="33"/>
      </c>
      <c r="M49" s="98">
        <f t="shared" si="34"/>
      </c>
      <c r="N49" s="99">
        <f t="shared" si="35"/>
      </c>
      <c r="O49" s="100">
        <f t="shared" si="36"/>
      </c>
      <c r="P49" s="74">
        <f t="shared" si="37"/>
      </c>
      <c r="Q49" s="107">
        <f t="shared" si="13"/>
      </c>
      <c r="R49" s="108">
        <f t="shared" si="14"/>
      </c>
      <c r="S49" s="108">
        <f t="shared" si="15"/>
      </c>
      <c r="T49" s="108">
        <f t="shared" si="16"/>
      </c>
      <c r="U49" s="109">
        <f t="shared" si="17"/>
      </c>
      <c r="V49" s="163">
        <f t="shared" si="22"/>
      </c>
      <c r="W49" s="218">
        <f t="shared" si="23"/>
      </c>
      <c r="X49" s="219">
        <f t="shared" si="24"/>
      </c>
      <c r="Y49" s="189">
        <f t="shared" si="25"/>
      </c>
      <c r="Z49" s="5"/>
    </row>
    <row r="50" spans="2:25" ht="13.5" customHeight="1">
      <c r="B50" s="129"/>
      <c r="C50" s="130"/>
      <c r="D50" s="34"/>
      <c r="E50" s="34"/>
      <c r="F50" s="34"/>
      <c r="G50" s="34"/>
      <c r="H50" s="113"/>
      <c r="I50" s="113"/>
      <c r="J50" s="34"/>
      <c r="K50" s="34"/>
      <c r="L50" s="34"/>
      <c r="M50" s="34"/>
      <c r="N50" s="34"/>
      <c r="O50" s="34"/>
      <c r="P50" s="34"/>
      <c r="Q50" s="113"/>
      <c r="R50" s="113"/>
      <c r="S50" s="113"/>
      <c r="T50" s="113"/>
      <c r="U50" s="113"/>
      <c r="V50" s="34"/>
      <c r="W50" s="34"/>
      <c r="X50" s="34"/>
      <c r="Y50" s="220"/>
    </row>
    <row r="51" spans="2:26" ht="13.5" customHeight="1">
      <c r="B51" s="252"/>
      <c r="C51" s="150"/>
      <c r="D51" s="86"/>
      <c r="E51" s="86">
        <f>IF(D51&lt;&gt;"","※未選択","")</f>
      </c>
      <c r="F51" s="178">
        <f>IF(D51&lt;&gt;"","※未選択","")</f>
      </c>
      <c r="G51" s="89">
        <f>IF(D51&lt;&gt;"","※未選択","")</f>
      </c>
      <c r="H51" s="110">
        <f>IF(D51&lt;&gt;"","※未入力","")</f>
      </c>
      <c r="I51" s="184">
        <f>IF(D51&lt;&gt;"","※未入力","")</f>
      </c>
      <c r="J51" s="92">
        <f>IF(D51&lt;&gt;"","※未選択","")</f>
      </c>
      <c r="K51" s="93">
        <f>IF(D51&lt;&gt;"","※未選択","")</f>
      </c>
      <c r="L51" s="94">
        <f>IF(D51&lt;&gt;"","※未選択","")</f>
      </c>
      <c r="M51" s="92">
        <f>IF(D51&lt;&gt;"","※未選択","")</f>
      </c>
      <c r="N51" s="93">
        <f>IF(D51&lt;&gt;"","※未選択","")</f>
      </c>
      <c r="O51" s="94">
        <f>IF(D51&lt;&gt;"","※未選択","")</f>
      </c>
      <c r="P51" s="62">
        <f>IF(OR(J51="",K51="",L51="",M51="",N51="",O51="",J51="※未選択",K51="※未選択",L51="※未選択",M51="※未選択",N51="※未選択",O51="※未選択"),"",DATE(M51,N51,O51)-DATE(J51,K51,L51))</f>
      </c>
      <c r="Q51" s="101">
        <f t="shared" si="13"/>
      </c>
      <c r="R51" s="102">
        <f t="shared" si="14"/>
      </c>
      <c r="S51" s="102">
        <f t="shared" si="15"/>
      </c>
      <c r="T51" s="102">
        <f t="shared" si="16"/>
      </c>
      <c r="U51" s="103">
        <f t="shared" si="17"/>
      </c>
      <c r="V51" s="161">
        <f aca="true" t="shared" si="38" ref="V51:V60">IF(SUM(Q51:U51)=0,"",ROUND(AVERAGE(Q51:U51),1))</f>
      </c>
      <c r="W51" s="214">
        <f aca="true" t="shared" si="39" ref="W51:W60">IF(SUM(Q51:U51)=0,"",IF(V51&gt;=H51,"○","×"))</f>
      </c>
      <c r="X51" s="215">
        <f aca="true" t="shared" si="40" ref="X51:X60">IF(SUM(Q51:U51)=0,"",IF(MIN(Q51:U51)&gt;=0.85*H51,"○","×"))</f>
      </c>
      <c r="Y51" s="187">
        <f aca="true" t="shared" si="41" ref="Y51:Y60">IF(SUM(Q51:U51)=0,"",IF(COUNTIF(W51:X51,"○")=2,"合格","不合格"))</f>
      </c>
      <c r="Z51" s="5"/>
    </row>
    <row r="52" spans="2:26" ht="13.5" customHeight="1">
      <c r="B52" s="252"/>
      <c r="C52" s="127"/>
      <c r="D52" s="87"/>
      <c r="E52" s="87">
        <f aca="true" t="shared" si="42" ref="E52:E60">IF(D52&lt;&gt;"","※未選択","")</f>
      </c>
      <c r="F52" s="179">
        <f aca="true" t="shared" si="43" ref="F52:F60">IF(D52&lt;&gt;"","※未選択","")</f>
      </c>
      <c r="G52" s="90">
        <f aca="true" t="shared" si="44" ref="G52:G60">IF(D52&lt;&gt;"","※未選択","")</f>
      </c>
      <c r="H52" s="111">
        <f aca="true" t="shared" si="45" ref="H52:H60">IF(D52&lt;&gt;"","※未入力","")</f>
      </c>
      <c r="I52" s="185">
        <f aca="true" t="shared" si="46" ref="I52:I60">IF(D52&lt;&gt;"","※未入力","")</f>
      </c>
      <c r="J52" s="95">
        <f aca="true" t="shared" si="47" ref="J52:J60">IF(D52&lt;&gt;"","※未選択","")</f>
      </c>
      <c r="K52" s="96">
        <f aca="true" t="shared" si="48" ref="K52:K60">IF(D52&lt;&gt;"","※未選択","")</f>
      </c>
      <c r="L52" s="97">
        <f aca="true" t="shared" si="49" ref="L52:L60">IF(D52&lt;&gt;"","※未選択","")</f>
      </c>
      <c r="M52" s="95">
        <f aca="true" t="shared" si="50" ref="M52:M60">IF(D52&lt;&gt;"","※未選択","")</f>
      </c>
      <c r="N52" s="96">
        <f aca="true" t="shared" si="51" ref="N52:N60">IF(D52&lt;&gt;"","※未選択","")</f>
      </c>
      <c r="O52" s="97">
        <f aca="true" t="shared" si="52" ref="O52:O60">IF(D52&lt;&gt;"","※未選択","")</f>
      </c>
      <c r="P52" s="68">
        <f aca="true" t="shared" si="53" ref="P52:P60">IF(OR(J52="",K52="",L52="",M52="",N52="",O52="",J52="※未選択",K52="※未選択",L52="※未選択",M52="※未選択",N52="※未選択",O52="※未選択"),"",DATE(M52,N52,O52)-DATE(J52,K52,L52))</f>
      </c>
      <c r="Q52" s="104">
        <f t="shared" si="13"/>
      </c>
      <c r="R52" s="105">
        <f t="shared" si="14"/>
      </c>
      <c r="S52" s="105">
        <f t="shared" si="15"/>
      </c>
      <c r="T52" s="105">
        <f t="shared" si="16"/>
      </c>
      <c r="U52" s="106">
        <f t="shared" si="17"/>
      </c>
      <c r="V52" s="162">
        <f t="shared" si="38"/>
      </c>
      <c r="W52" s="216">
        <f t="shared" si="39"/>
      </c>
      <c r="X52" s="217">
        <f t="shared" si="40"/>
      </c>
      <c r="Y52" s="188">
        <f t="shared" si="41"/>
      </c>
      <c r="Z52" s="5"/>
    </row>
    <row r="53" spans="2:26" ht="13.5" customHeight="1">
      <c r="B53" s="252"/>
      <c r="C53" s="127"/>
      <c r="D53" s="87"/>
      <c r="E53" s="87">
        <f t="shared" si="42"/>
      </c>
      <c r="F53" s="179">
        <f t="shared" si="43"/>
      </c>
      <c r="G53" s="90">
        <f t="shared" si="44"/>
      </c>
      <c r="H53" s="111">
        <f t="shared" si="45"/>
      </c>
      <c r="I53" s="185">
        <f t="shared" si="46"/>
      </c>
      <c r="J53" s="95">
        <f t="shared" si="47"/>
      </c>
      <c r="K53" s="96">
        <f t="shared" si="48"/>
      </c>
      <c r="L53" s="97">
        <f t="shared" si="49"/>
      </c>
      <c r="M53" s="95">
        <f t="shared" si="50"/>
      </c>
      <c r="N53" s="96">
        <f t="shared" si="51"/>
      </c>
      <c r="O53" s="97">
        <f t="shared" si="52"/>
      </c>
      <c r="P53" s="68">
        <f t="shared" si="53"/>
      </c>
      <c r="Q53" s="104">
        <f t="shared" si="13"/>
      </c>
      <c r="R53" s="105">
        <f t="shared" si="14"/>
      </c>
      <c r="S53" s="105">
        <f t="shared" si="15"/>
      </c>
      <c r="T53" s="105">
        <f t="shared" si="16"/>
      </c>
      <c r="U53" s="106">
        <f t="shared" si="17"/>
      </c>
      <c r="V53" s="162">
        <f t="shared" si="38"/>
      </c>
      <c r="W53" s="216">
        <f t="shared" si="39"/>
      </c>
      <c r="X53" s="217">
        <f t="shared" si="40"/>
      </c>
      <c r="Y53" s="188">
        <f t="shared" si="41"/>
      </c>
      <c r="Z53" s="5"/>
    </row>
    <row r="54" spans="2:26" ht="13.5" customHeight="1">
      <c r="B54" s="252"/>
      <c r="C54" s="127"/>
      <c r="D54" s="87"/>
      <c r="E54" s="87">
        <f t="shared" si="42"/>
      </c>
      <c r="F54" s="179">
        <f t="shared" si="43"/>
      </c>
      <c r="G54" s="90">
        <f t="shared" si="44"/>
      </c>
      <c r="H54" s="111">
        <f t="shared" si="45"/>
      </c>
      <c r="I54" s="185">
        <f t="shared" si="46"/>
      </c>
      <c r="J54" s="95">
        <f t="shared" si="47"/>
      </c>
      <c r="K54" s="96">
        <f t="shared" si="48"/>
      </c>
      <c r="L54" s="97">
        <f t="shared" si="49"/>
      </c>
      <c r="M54" s="95">
        <f t="shared" si="50"/>
      </c>
      <c r="N54" s="96">
        <f t="shared" si="51"/>
      </c>
      <c r="O54" s="97">
        <f t="shared" si="52"/>
      </c>
      <c r="P54" s="68">
        <f t="shared" si="53"/>
      </c>
      <c r="Q54" s="104">
        <f t="shared" si="13"/>
      </c>
      <c r="R54" s="105">
        <f t="shared" si="14"/>
      </c>
      <c r="S54" s="105">
        <f t="shared" si="15"/>
      </c>
      <c r="T54" s="105">
        <f t="shared" si="16"/>
      </c>
      <c r="U54" s="106">
        <f t="shared" si="17"/>
      </c>
      <c r="V54" s="162">
        <f t="shared" si="38"/>
      </c>
      <c r="W54" s="216">
        <f t="shared" si="39"/>
      </c>
      <c r="X54" s="217">
        <f t="shared" si="40"/>
      </c>
      <c r="Y54" s="188">
        <f t="shared" si="41"/>
      </c>
      <c r="Z54" s="5"/>
    </row>
    <row r="55" spans="2:26" ht="13.5" customHeight="1">
      <c r="B55" s="252"/>
      <c r="C55" s="127"/>
      <c r="D55" s="87"/>
      <c r="E55" s="87">
        <f t="shared" si="42"/>
      </c>
      <c r="F55" s="179">
        <f t="shared" si="43"/>
      </c>
      <c r="G55" s="90">
        <f t="shared" si="44"/>
      </c>
      <c r="H55" s="111">
        <f t="shared" si="45"/>
      </c>
      <c r="I55" s="185">
        <f t="shared" si="46"/>
      </c>
      <c r="J55" s="95">
        <f t="shared" si="47"/>
      </c>
      <c r="K55" s="96">
        <f t="shared" si="48"/>
      </c>
      <c r="L55" s="97">
        <f t="shared" si="49"/>
      </c>
      <c r="M55" s="95">
        <f t="shared" si="50"/>
      </c>
      <c r="N55" s="96">
        <f t="shared" si="51"/>
      </c>
      <c r="O55" s="97">
        <f t="shared" si="52"/>
      </c>
      <c r="P55" s="68">
        <f t="shared" si="53"/>
      </c>
      <c r="Q55" s="104">
        <f t="shared" si="13"/>
      </c>
      <c r="R55" s="105">
        <f t="shared" si="14"/>
      </c>
      <c r="S55" s="105">
        <f t="shared" si="15"/>
      </c>
      <c r="T55" s="105">
        <f t="shared" si="16"/>
      </c>
      <c r="U55" s="106">
        <f t="shared" si="17"/>
      </c>
      <c r="V55" s="162">
        <f t="shared" si="38"/>
      </c>
      <c r="W55" s="216">
        <f t="shared" si="39"/>
      </c>
      <c r="X55" s="217">
        <f t="shared" si="40"/>
      </c>
      <c r="Y55" s="188">
        <f t="shared" si="41"/>
      </c>
      <c r="Z55" s="5"/>
    </row>
    <row r="56" spans="2:26" ht="13.5" customHeight="1">
      <c r="B56" s="252"/>
      <c r="C56" s="127"/>
      <c r="D56" s="87"/>
      <c r="E56" s="87">
        <f t="shared" si="42"/>
      </c>
      <c r="F56" s="179">
        <f t="shared" si="43"/>
      </c>
      <c r="G56" s="90">
        <f t="shared" si="44"/>
      </c>
      <c r="H56" s="111">
        <f t="shared" si="45"/>
      </c>
      <c r="I56" s="185">
        <f t="shared" si="46"/>
      </c>
      <c r="J56" s="95">
        <f t="shared" si="47"/>
      </c>
      <c r="K56" s="96">
        <f t="shared" si="48"/>
      </c>
      <c r="L56" s="97">
        <f t="shared" si="49"/>
      </c>
      <c r="M56" s="95">
        <f t="shared" si="50"/>
      </c>
      <c r="N56" s="96">
        <f t="shared" si="51"/>
      </c>
      <c r="O56" s="97">
        <f t="shared" si="52"/>
      </c>
      <c r="P56" s="68">
        <f t="shared" si="53"/>
      </c>
      <c r="Q56" s="104">
        <f t="shared" si="13"/>
      </c>
      <c r="R56" s="105">
        <f t="shared" si="14"/>
      </c>
      <c r="S56" s="105">
        <f t="shared" si="15"/>
      </c>
      <c r="T56" s="105">
        <f t="shared" si="16"/>
      </c>
      <c r="U56" s="106">
        <f t="shared" si="17"/>
      </c>
      <c r="V56" s="162">
        <f t="shared" si="38"/>
      </c>
      <c r="W56" s="216">
        <f t="shared" si="39"/>
      </c>
      <c r="X56" s="217">
        <f t="shared" si="40"/>
      </c>
      <c r="Y56" s="188">
        <f t="shared" si="41"/>
      </c>
      <c r="Z56" s="5"/>
    </row>
    <row r="57" spans="2:26" ht="13.5" customHeight="1">
      <c r="B57" s="252"/>
      <c r="C57" s="127"/>
      <c r="D57" s="87"/>
      <c r="E57" s="87">
        <f t="shared" si="42"/>
      </c>
      <c r="F57" s="179">
        <f t="shared" si="43"/>
      </c>
      <c r="G57" s="90">
        <f t="shared" si="44"/>
      </c>
      <c r="H57" s="111">
        <f t="shared" si="45"/>
      </c>
      <c r="I57" s="185">
        <f t="shared" si="46"/>
      </c>
      <c r="J57" s="95">
        <f t="shared" si="47"/>
      </c>
      <c r="K57" s="96">
        <f t="shared" si="48"/>
      </c>
      <c r="L57" s="97">
        <f t="shared" si="49"/>
      </c>
      <c r="M57" s="95">
        <f t="shared" si="50"/>
      </c>
      <c r="N57" s="96">
        <f t="shared" si="51"/>
      </c>
      <c r="O57" s="97">
        <f t="shared" si="52"/>
      </c>
      <c r="P57" s="68">
        <f t="shared" si="53"/>
      </c>
      <c r="Q57" s="104">
        <f t="shared" si="13"/>
      </c>
      <c r="R57" s="105">
        <f t="shared" si="14"/>
      </c>
      <c r="S57" s="105">
        <f t="shared" si="15"/>
      </c>
      <c r="T57" s="105">
        <f t="shared" si="16"/>
      </c>
      <c r="U57" s="106">
        <f t="shared" si="17"/>
      </c>
      <c r="V57" s="162">
        <f t="shared" si="38"/>
      </c>
      <c r="W57" s="216">
        <f t="shared" si="39"/>
      </c>
      <c r="X57" s="217">
        <f t="shared" si="40"/>
      </c>
      <c r="Y57" s="188">
        <f t="shared" si="41"/>
      </c>
      <c r="Z57" s="5"/>
    </row>
    <row r="58" spans="2:26" ht="13.5" customHeight="1">
      <c r="B58" s="252"/>
      <c r="C58" s="127"/>
      <c r="D58" s="87"/>
      <c r="E58" s="87">
        <f t="shared" si="42"/>
      </c>
      <c r="F58" s="179">
        <f t="shared" si="43"/>
      </c>
      <c r="G58" s="90">
        <f t="shared" si="44"/>
      </c>
      <c r="H58" s="111">
        <f t="shared" si="45"/>
      </c>
      <c r="I58" s="185">
        <f t="shared" si="46"/>
      </c>
      <c r="J58" s="95">
        <f t="shared" si="47"/>
      </c>
      <c r="K58" s="96">
        <f t="shared" si="48"/>
      </c>
      <c r="L58" s="97">
        <f t="shared" si="49"/>
      </c>
      <c r="M58" s="95">
        <f t="shared" si="50"/>
      </c>
      <c r="N58" s="96">
        <f t="shared" si="51"/>
      </c>
      <c r="O58" s="97">
        <f t="shared" si="52"/>
      </c>
      <c r="P58" s="68">
        <f t="shared" si="53"/>
      </c>
      <c r="Q58" s="104">
        <f t="shared" si="13"/>
      </c>
      <c r="R58" s="105">
        <f t="shared" si="14"/>
      </c>
      <c r="S58" s="105">
        <f t="shared" si="15"/>
      </c>
      <c r="T58" s="105">
        <f t="shared" si="16"/>
      </c>
      <c r="U58" s="106">
        <f t="shared" si="17"/>
      </c>
      <c r="V58" s="162">
        <f t="shared" si="38"/>
      </c>
      <c r="W58" s="216">
        <f t="shared" si="39"/>
      </c>
      <c r="X58" s="217">
        <f t="shared" si="40"/>
      </c>
      <c r="Y58" s="188">
        <f t="shared" si="41"/>
      </c>
      <c r="Z58" s="5"/>
    </row>
    <row r="59" spans="2:26" ht="13.5" customHeight="1">
      <c r="B59" s="252"/>
      <c r="C59" s="127"/>
      <c r="D59" s="87"/>
      <c r="E59" s="87">
        <f t="shared" si="42"/>
      </c>
      <c r="F59" s="179">
        <f t="shared" si="43"/>
      </c>
      <c r="G59" s="90">
        <f t="shared" si="44"/>
      </c>
      <c r="H59" s="111">
        <f t="shared" si="45"/>
      </c>
      <c r="I59" s="185">
        <f t="shared" si="46"/>
      </c>
      <c r="J59" s="95">
        <f t="shared" si="47"/>
      </c>
      <c r="K59" s="96">
        <f t="shared" si="48"/>
      </c>
      <c r="L59" s="97">
        <f t="shared" si="49"/>
      </c>
      <c r="M59" s="95">
        <f t="shared" si="50"/>
      </c>
      <c r="N59" s="96">
        <f t="shared" si="51"/>
      </c>
      <c r="O59" s="97">
        <f t="shared" si="52"/>
      </c>
      <c r="P59" s="68">
        <f t="shared" si="53"/>
      </c>
      <c r="Q59" s="104">
        <f t="shared" si="13"/>
      </c>
      <c r="R59" s="105">
        <f t="shared" si="14"/>
      </c>
      <c r="S59" s="105">
        <f t="shared" si="15"/>
      </c>
      <c r="T59" s="105">
        <f t="shared" si="16"/>
      </c>
      <c r="U59" s="106">
        <f t="shared" si="17"/>
      </c>
      <c r="V59" s="162">
        <f t="shared" si="38"/>
      </c>
      <c r="W59" s="216">
        <f t="shared" si="39"/>
      </c>
      <c r="X59" s="217">
        <f t="shared" si="40"/>
      </c>
      <c r="Y59" s="188">
        <f t="shared" si="41"/>
      </c>
      <c r="Z59" s="5"/>
    </row>
    <row r="60" spans="2:26" ht="13.5" customHeight="1">
      <c r="B60" s="252"/>
      <c r="C60" s="128"/>
      <c r="D60" s="88"/>
      <c r="E60" s="88">
        <f t="shared" si="42"/>
      </c>
      <c r="F60" s="180">
        <f t="shared" si="43"/>
      </c>
      <c r="G60" s="91">
        <f t="shared" si="44"/>
      </c>
      <c r="H60" s="112">
        <f t="shared" si="45"/>
      </c>
      <c r="I60" s="186">
        <f t="shared" si="46"/>
      </c>
      <c r="J60" s="98">
        <f t="shared" si="47"/>
      </c>
      <c r="K60" s="99">
        <f t="shared" si="48"/>
      </c>
      <c r="L60" s="100">
        <f t="shared" si="49"/>
      </c>
      <c r="M60" s="98">
        <f t="shared" si="50"/>
      </c>
      <c r="N60" s="99">
        <f t="shared" si="51"/>
      </c>
      <c r="O60" s="100">
        <f t="shared" si="52"/>
      </c>
      <c r="P60" s="74">
        <f t="shared" si="53"/>
      </c>
      <c r="Q60" s="107">
        <f t="shared" si="13"/>
      </c>
      <c r="R60" s="108">
        <f t="shared" si="14"/>
      </c>
      <c r="S60" s="108">
        <f t="shared" si="15"/>
      </c>
      <c r="T60" s="108">
        <f t="shared" si="16"/>
      </c>
      <c r="U60" s="109">
        <f t="shared" si="17"/>
      </c>
      <c r="V60" s="163">
        <f t="shared" si="38"/>
      </c>
      <c r="W60" s="218">
        <f t="shared" si="39"/>
      </c>
      <c r="X60" s="219">
        <f t="shared" si="40"/>
      </c>
      <c r="Y60" s="189">
        <f t="shared" si="41"/>
      </c>
      <c r="Z60" s="5"/>
    </row>
    <row r="61" spans="2:25" ht="13.5" customHeight="1">
      <c r="B61" s="129"/>
      <c r="C61" s="130"/>
      <c r="D61" s="34"/>
      <c r="E61" s="34"/>
      <c r="F61" s="34"/>
      <c r="G61" s="34"/>
      <c r="H61" s="113"/>
      <c r="I61" s="113"/>
      <c r="J61" s="34"/>
      <c r="K61" s="34"/>
      <c r="L61" s="34"/>
      <c r="M61" s="34"/>
      <c r="N61" s="34"/>
      <c r="O61" s="34"/>
      <c r="P61" s="34"/>
      <c r="Q61" s="113"/>
      <c r="R61" s="113"/>
      <c r="S61" s="113"/>
      <c r="T61" s="113"/>
      <c r="U61" s="113"/>
      <c r="V61" s="34"/>
      <c r="W61" s="34"/>
      <c r="X61" s="34"/>
      <c r="Y61" s="220"/>
    </row>
    <row r="62" spans="2:26" ht="13.5" customHeight="1">
      <c r="B62" s="252"/>
      <c r="C62" s="150"/>
      <c r="D62" s="86"/>
      <c r="E62" s="86">
        <f>IF(D62&lt;&gt;"","※未選択","")</f>
      </c>
      <c r="F62" s="178">
        <f>IF(D62&lt;&gt;"","※未選択","")</f>
      </c>
      <c r="G62" s="89">
        <f>IF(D62&lt;&gt;"","※未選択","")</f>
      </c>
      <c r="H62" s="110">
        <f>IF(D62&lt;&gt;"","※未入力","")</f>
      </c>
      <c r="I62" s="184">
        <f>IF(D62&lt;&gt;"","※未入力","")</f>
      </c>
      <c r="J62" s="92">
        <f>IF(D62&lt;&gt;"","※未選択","")</f>
      </c>
      <c r="K62" s="93">
        <f>IF(D62&lt;&gt;"","※未選択","")</f>
      </c>
      <c r="L62" s="94">
        <f>IF(D62&lt;&gt;"","※未選択","")</f>
      </c>
      <c r="M62" s="92">
        <f>IF(D62&lt;&gt;"","※未選択","")</f>
      </c>
      <c r="N62" s="93">
        <f>IF(D62&lt;&gt;"","※未選択","")</f>
      </c>
      <c r="O62" s="94">
        <f>IF(D62&lt;&gt;"","※未選択","")</f>
      </c>
      <c r="P62" s="62">
        <f>IF(OR(J62="",K62="",L62="",M62="",N62="",O62="",J62="※未選択",K62="※未選択",L62="※未選択",M62="※未選択",N62="※未選択",O62="※未選択"),"",DATE(M62,N62,O62)-DATE(J62,K62,L62))</f>
      </c>
      <c r="Q62" s="101">
        <f t="shared" si="13"/>
      </c>
      <c r="R62" s="102">
        <f t="shared" si="14"/>
      </c>
      <c r="S62" s="102">
        <f t="shared" si="15"/>
      </c>
      <c r="T62" s="102">
        <f t="shared" si="16"/>
      </c>
      <c r="U62" s="103">
        <f t="shared" si="17"/>
      </c>
      <c r="V62" s="161">
        <f aca="true" t="shared" si="54" ref="V62:V71">IF(SUM(Q62:U62)=0,"",ROUND(AVERAGE(Q62:U62),1))</f>
      </c>
      <c r="W62" s="214">
        <f aca="true" t="shared" si="55" ref="W62:W71">IF(SUM(Q62:U62)=0,"",IF(V62&gt;=H62,"○","×"))</f>
      </c>
      <c r="X62" s="215">
        <f aca="true" t="shared" si="56" ref="X62:X71">IF(SUM(Q62:U62)=0,"",IF(MIN(Q62:U62)&gt;=0.85*H62,"○","×"))</f>
      </c>
      <c r="Y62" s="187">
        <f aca="true" t="shared" si="57" ref="Y62:Y71">IF(SUM(Q62:U62)=0,"",IF(COUNTIF(W62:X62,"○")=2,"合格","不合格"))</f>
      </c>
      <c r="Z62" s="5"/>
    </row>
    <row r="63" spans="2:26" ht="13.5" customHeight="1">
      <c r="B63" s="252"/>
      <c r="C63" s="127"/>
      <c r="D63" s="87"/>
      <c r="E63" s="87">
        <f aca="true" t="shared" si="58" ref="E63:E71">IF(D63&lt;&gt;"","※未選択","")</f>
      </c>
      <c r="F63" s="179">
        <f aca="true" t="shared" si="59" ref="F63:F71">IF(D63&lt;&gt;"","※未選択","")</f>
      </c>
      <c r="G63" s="90">
        <f aca="true" t="shared" si="60" ref="G63:G71">IF(D63&lt;&gt;"","※未選択","")</f>
      </c>
      <c r="H63" s="111">
        <f aca="true" t="shared" si="61" ref="H63:H71">IF(D63&lt;&gt;"","※未入力","")</f>
      </c>
      <c r="I63" s="185">
        <f aca="true" t="shared" si="62" ref="I63:I71">IF(D63&lt;&gt;"","※未入力","")</f>
      </c>
      <c r="J63" s="95">
        <f aca="true" t="shared" si="63" ref="J63:J71">IF(D63&lt;&gt;"","※未選択","")</f>
      </c>
      <c r="K63" s="96">
        <f aca="true" t="shared" si="64" ref="K63:K71">IF(D63&lt;&gt;"","※未選択","")</f>
      </c>
      <c r="L63" s="97">
        <f aca="true" t="shared" si="65" ref="L63:L71">IF(D63&lt;&gt;"","※未選択","")</f>
      </c>
      <c r="M63" s="95">
        <f aca="true" t="shared" si="66" ref="M63:M71">IF(D63&lt;&gt;"","※未選択","")</f>
      </c>
      <c r="N63" s="96">
        <f aca="true" t="shared" si="67" ref="N63:N71">IF(D63&lt;&gt;"","※未選択","")</f>
      </c>
      <c r="O63" s="97">
        <f aca="true" t="shared" si="68" ref="O63:O71">IF(D63&lt;&gt;"","※未選択","")</f>
      </c>
      <c r="P63" s="68">
        <f aca="true" t="shared" si="69" ref="P63:P71">IF(OR(J63="",K63="",L63="",M63="",N63="",O63="",J63="※未選択",K63="※未選択",L63="※未選択",M63="※未選択",N63="※未選択",O63="※未選択"),"",DATE(M63,N63,O63)-DATE(J63,K63,L63))</f>
      </c>
      <c r="Q63" s="104">
        <f t="shared" si="13"/>
      </c>
      <c r="R63" s="105">
        <f t="shared" si="14"/>
      </c>
      <c r="S63" s="105">
        <f t="shared" si="15"/>
      </c>
      <c r="T63" s="105">
        <f t="shared" si="16"/>
      </c>
      <c r="U63" s="106">
        <f t="shared" si="17"/>
      </c>
      <c r="V63" s="162">
        <f t="shared" si="54"/>
      </c>
      <c r="W63" s="216">
        <f t="shared" si="55"/>
      </c>
      <c r="X63" s="217">
        <f t="shared" si="56"/>
      </c>
      <c r="Y63" s="188">
        <f t="shared" si="57"/>
      </c>
      <c r="Z63" s="5"/>
    </row>
    <row r="64" spans="2:26" ht="13.5" customHeight="1">
      <c r="B64" s="252"/>
      <c r="C64" s="127"/>
      <c r="D64" s="87"/>
      <c r="E64" s="87">
        <f t="shared" si="58"/>
      </c>
      <c r="F64" s="179">
        <f t="shared" si="59"/>
      </c>
      <c r="G64" s="90">
        <f t="shared" si="60"/>
      </c>
      <c r="H64" s="111">
        <f t="shared" si="61"/>
      </c>
      <c r="I64" s="185">
        <f t="shared" si="62"/>
      </c>
      <c r="J64" s="95">
        <f t="shared" si="63"/>
      </c>
      <c r="K64" s="96">
        <f t="shared" si="64"/>
      </c>
      <c r="L64" s="97">
        <f t="shared" si="65"/>
      </c>
      <c r="M64" s="95">
        <f t="shared" si="66"/>
      </c>
      <c r="N64" s="96">
        <f t="shared" si="67"/>
      </c>
      <c r="O64" s="97">
        <f t="shared" si="68"/>
      </c>
      <c r="P64" s="68">
        <f t="shared" si="69"/>
      </c>
      <c r="Q64" s="104">
        <f t="shared" si="13"/>
      </c>
      <c r="R64" s="105">
        <f t="shared" si="14"/>
      </c>
      <c r="S64" s="105">
        <f t="shared" si="15"/>
      </c>
      <c r="T64" s="105">
        <f t="shared" si="16"/>
      </c>
      <c r="U64" s="106">
        <f t="shared" si="17"/>
      </c>
      <c r="V64" s="162">
        <f t="shared" si="54"/>
      </c>
      <c r="W64" s="216">
        <f t="shared" si="55"/>
      </c>
      <c r="X64" s="217">
        <f t="shared" si="56"/>
      </c>
      <c r="Y64" s="188">
        <f t="shared" si="57"/>
      </c>
      <c r="Z64" s="5"/>
    </row>
    <row r="65" spans="2:26" ht="13.5" customHeight="1">
      <c r="B65" s="252"/>
      <c r="C65" s="127"/>
      <c r="D65" s="87"/>
      <c r="E65" s="87">
        <f t="shared" si="58"/>
      </c>
      <c r="F65" s="179">
        <f t="shared" si="59"/>
      </c>
      <c r="G65" s="90">
        <f t="shared" si="60"/>
      </c>
      <c r="H65" s="111">
        <f t="shared" si="61"/>
      </c>
      <c r="I65" s="185">
        <f t="shared" si="62"/>
      </c>
      <c r="J65" s="95">
        <f t="shared" si="63"/>
      </c>
      <c r="K65" s="96">
        <f t="shared" si="64"/>
      </c>
      <c r="L65" s="97">
        <f t="shared" si="65"/>
      </c>
      <c r="M65" s="95">
        <f t="shared" si="66"/>
      </c>
      <c r="N65" s="96">
        <f t="shared" si="67"/>
      </c>
      <c r="O65" s="97">
        <f t="shared" si="68"/>
      </c>
      <c r="P65" s="68">
        <f t="shared" si="69"/>
      </c>
      <c r="Q65" s="104">
        <f t="shared" si="13"/>
      </c>
      <c r="R65" s="105">
        <f t="shared" si="14"/>
      </c>
      <c r="S65" s="105">
        <f t="shared" si="15"/>
      </c>
      <c r="T65" s="105">
        <f t="shared" si="16"/>
      </c>
      <c r="U65" s="106">
        <f t="shared" si="17"/>
      </c>
      <c r="V65" s="162">
        <f t="shared" si="54"/>
      </c>
      <c r="W65" s="216">
        <f t="shared" si="55"/>
      </c>
      <c r="X65" s="217">
        <f t="shared" si="56"/>
      </c>
      <c r="Y65" s="188">
        <f t="shared" si="57"/>
      </c>
      <c r="Z65" s="5"/>
    </row>
    <row r="66" spans="2:26" ht="13.5" customHeight="1">
      <c r="B66" s="252"/>
      <c r="C66" s="127"/>
      <c r="D66" s="87"/>
      <c r="E66" s="87">
        <f t="shared" si="58"/>
      </c>
      <c r="F66" s="179">
        <f t="shared" si="59"/>
      </c>
      <c r="G66" s="90">
        <f t="shared" si="60"/>
      </c>
      <c r="H66" s="111">
        <f t="shared" si="61"/>
      </c>
      <c r="I66" s="185">
        <f t="shared" si="62"/>
      </c>
      <c r="J66" s="95">
        <f t="shared" si="63"/>
      </c>
      <c r="K66" s="96">
        <f t="shared" si="64"/>
      </c>
      <c r="L66" s="97">
        <f t="shared" si="65"/>
      </c>
      <c r="M66" s="95">
        <f t="shared" si="66"/>
      </c>
      <c r="N66" s="96">
        <f t="shared" si="67"/>
      </c>
      <c r="O66" s="97">
        <f t="shared" si="68"/>
      </c>
      <c r="P66" s="68">
        <f t="shared" si="69"/>
      </c>
      <c r="Q66" s="104">
        <f t="shared" si="13"/>
      </c>
      <c r="R66" s="105">
        <f t="shared" si="14"/>
      </c>
      <c r="S66" s="105">
        <f t="shared" si="15"/>
      </c>
      <c r="T66" s="105">
        <f t="shared" si="16"/>
      </c>
      <c r="U66" s="106">
        <f t="shared" si="17"/>
      </c>
      <c r="V66" s="162">
        <f t="shared" si="54"/>
      </c>
      <c r="W66" s="216">
        <f t="shared" si="55"/>
      </c>
      <c r="X66" s="217">
        <f t="shared" si="56"/>
      </c>
      <c r="Y66" s="188">
        <f t="shared" si="57"/>
      </c>
      <c r="Z66" s="5"/>
    </row>
    <row r="67" spans="2:26" ht="13.5" customHeight="1">
      <c r="B67" s="252"/>
      <c r="C67" s="127"/>
      <c r="D67" s="87"/>
      <c r="E67" s="87">
        <f t="shared" si="58"/>
      </c>
      <c r="F67" s="179">
        <f t="shared" si="59"/>
      </c>
      <c r="G67" s="90">
        <f t="shared" si="60"/>
      </c>
      <c r="H67" s="111">
        <f t="shared" si="61"/>
      </c>
      <c r="I67" s="185">
        <f t="shared" si="62"/>
      </c>
      <c r="J67" s="95">
        <f t="shared" si="63"/>
      </c>
      <c r="K67" s="96">
        <f t="shared" si="64"/>
      </c>
      <c r="L67" s="97">
        <f t="shared" si="65"/>
      </c>
      <c r="M67" s="95">
        <f t="shared" si="66"/>
      </c>
      <c r="N67" s="96">
        <f t="shared" si="67"/>
      </c>
      <c r="O67" s="97">
        <f t="shared" si="68"/>
      </c>
      <c r="P67" s="68">
        <f t="shared" si="69"/>
      </c>
      <c r="Q67" s="104">
        <f t="shared" si="13"/>
      </c>
      <c r="R67" s="105">
        <f t="shared" si="14"/>
      </c>
      <c r="S67" s="105">
        <f t="shared" si="15"/>
      </c>
      <c r="T67" s="105">
        <f t="shared" si="16"/>
      </c>
      <c r="U67" s="106">
        <f t="shared" si="17"/>
      </c>
      <c r="V67" s="162">
        <f t="shared" si="54"/>
      </c>
      <c r="W67" s="216">
        <f t="shared" si="55"/>
      </c>
      <c r="X67" s="217">
        <f t="shared" si="56"/>
      </c>
      <c r="Y67" s="188">
        <f t="shared" si="57"/>
      </c>
      <c r="Z67" s="5"/>
    </row>
    <row r="68" spans="2:26" ht="13.5" customHeight="1">
      <c r="B68" s="252"/>
      <c r="C68" s="127"/>
      <c r="D68" s="87"/>
      <c r="E68" s="87">
        <f t="shared" si="58"/>
      </c>
      <c r="F68" s="179">
        <f t="shared" si="59"/>
      </c>
      <c r="G68" s="90">
        <f t="shared" si="60"/>
      </c>
      <c r="H68" s="111">
        <f t="shared" si="61"/>
      </c>
      <c r="I68" s="185">
        <f t="shared" si="62"/>
      </c>
      <c r="J68" s="95">
        <f t="shared" si="63"/>
      </c>
      <c r="K68" s="96">
        <f t="shared" si="64"/>
      </c>
      <c r="L68" s="97">
        <f t="shared" si="65"/>
      </c>
      <c r="M68" s="95">
        <f t="shared" si="66"/>
      </c>
      <c r="N68" s="96">
        <f t="shared" si="67"/>
      </c>
      <c r="O68" s="97">
        <f t="shared" si="68"/>
      </c>
      <c r="P68" s="68">
        <f t="shared" si="69"/>
      </c>
      <c r="Q68" s="104">
        <f t="shared" si="13"/>
      </c>
      <c r="R68" s="105">
        <f t="shared" si="14"/>
      </c>
      <c r="S68" s="105">
        <f t="shared" si="15"/>
      </c>
      <c r="T68" s="105">
        <f t="shared" si="16"/>
      </c>
      <c r="U68" s="106">
        <f t="shared" si="17"/>
      </c>
      <c r="V68" s="162">
        <f t="shared" si="54"/>
      </c>
      <c r="W68" s="216">
        <f t="shared" si="55"/>
      </c>
      <c r="X68" s="217">
        <f t="shared" si="56"/>
      </c>
      <c r="Y68" s="188">
        <f t="shared" si="57"/>
      </c>
      <c r="Z68" s="5"/>
    </row>
    <row r="69" spans="2:26" ht="13.5" customHeight="1">
      <c r="B69" s="252"/>
      <c r="C69" s="127"/>
      <c r="D69" s="87"/>
      <c r="E69" s="87">
        <f t="shared" si="58"/>
      </c>
      <c r="F69" s="179">
        <f t="shared" si="59"/>
      </c>
      <c r="G69" s="90">
        <f t="shared" si="60"/>
      </c>
      <c r="H69" s="111">
        <f t="shared" si="61"/>
      </c>
      <c r="I69" s="185">
        <f t="shared" si="62"/>
      </c>
      <c r="J69" s="95">
        <f t="shared" si="63"/>
      </c>
      <c r="K69" s="96">
        <f t="shared" si="64"/>
      </c>
      <c r="L69" s="97">
        <f t="shared" si="65"/>
      </c>
      <c r="M69" s="95">
        <f t="shared" si="66"/>
      </c>
      <c r="N69" s="96">
        <f t="shared" si="67"/>
      </c>
      <c r="O69" s="97">
        <f t="shared" si="68"/>
      </c>
      <c r="P69" s="68">
        <f t="shared" si="69"/>
      </c>
      <c r="Q69" s="104">
        <f t="shared" si="13"/>
      </c>
      <c r="R69" s="105">
        <f t="shared" si="14"/>
      </c>
      <c r="S69" s="105">
        <f t="shared" si="15"/>
      </c>
      <c r="T69" s="105">
        <f t="shared" si="16"/>
      </c>
      <c r="U69" s="106">
        <f t="shared" si="17"/>
      </c>
      <c r="V69" s="162">
        <f t="shared" si="54"/>
      </c>
      <c r="W69" s="216">
        <f t="shared" si="55"/>
      </c>
      <c r="X69" s="217">
        <f t="shared" si="56"/>
      </c>
      <c r="Y69" s="188">
        <f t="shared" si="57"/>
      </c>
      <c r="Z69" s="5"/>
    </row>
    <row r="70" spans="2:26" ht="13.5" customHeight="1">
      <c r="B70" s="252"/>
      <c r="C70" s="127"/>
      <c r="D70" s="87"/>
      <c r="E70" s="87">
        <f t="shared" si="58"/>
      </c>
      <c r="F70" s="179">
        <f t="shared" si="59"/>
      </c>
      <c r="G70" s="90">
        <f t="shared" si="60"/>
      </c>
      <c r="H70" s="111">
        <f t="shared" si="61"/>
      </c>
      <c r="I70" s="185">
        <f t="shared" si="62"/>
      </c>
      <c r="J70" s="95">
        <f t="shared" si="63"/>
      </c>
      <c r="K70" s="96">
        <f t="shared" si="64"/>
      </c>
      <c r="L70" s="97">
        <f t="shared" si="65"/>
      </c>
      <c r="M70" s="95">
        <f t="shared" si="66"/>
      </c>
      <c r="N70" s="96">
        <f t="shared" si="67"/>
      </c>
      <c r="O70" s="97">
        <f t="shared" si="68"/>
      </c>
      <c r="P70" s="68">
        <f t="shared" si="69"/>
      </c>
      <c r="Q70" s="104">
        <f t="shared" si="13"/>
      </c>
      <c r="R70" s="105">
        <f t="shared" si="14"/>
      </c>
      <c r="S70" s="105">
        <f t="shared" si="15"/>
      </c>
      <c r="T70" s="105">
        <f t="shared" si="16"/>
      </c>
      <c r="U70" s="106">
        <f t="shared" si="17"/>
      </c>
      <c r="V70" s="162">
        <f t="shared" si="54"/>
      </c>
      <c r="W70" s="216">
        <f t="shared" si="55"/>
      </c>
      <c r="X70" s="217">
        <f t="shared" si="56"/>
      </c>
      <c r="Y70" s="188">
        <f t="shared" si="57"/>
      </c>
      <c r="Z70" s="5"/>
    </row>
    <row r="71" spans="2:26" ht="13.5" customHeight="1">
      <c r="B71" s="252"/>
      <c r="C71" s="128"/>
      <c r="D71" s="88"/>
      <c r="E71" s="88">
        <f t="shared" si="58"/>
      </c>
      <c r="F71" s="180">
        <f t="shared" si="59"/>
      </c>
      <c r="G71" s="91">
        <f t="shared" si="60"/>
      </c>
      <c r="H71" s="112">
        <f t="shared" si="61"/>
      </c>
      <c r="I71" s="186">
        <f t="shared" si="62"/>
      </c>
      <c r="J71" s="98">
        <f t="shared" si="63"/>
      </c>
      <c r="K71" s="99">
        <f t="shared" si="64"/>
      </c>
      <c r="L71" s="100">
        <f t="shared" si="65"/>
      </c>
      <c r="M71" s="98">
        <f t="shared" si="66"/>
      </c>
      <c r="N71" s="99">
        <f t="shared" si="67"/>
      </c>
      <c r="O71" s="100">
        <f t="shared" si="68"/>
      </c>
      <c r="P71" s="74">
        <f t="shared" si="69"/>
      </c>
      <c r="Q71" s="107">
        <f t="shared" si="13"/>
      </c>
      <c r="R71" s="108">
        <f t="shared" si="14"/>
      </c>
      <c r="S71" s="108">
        <f t="shared" si="15"/>
      </c>
      <c r="T71" s="108">
        <f t="shared" si="16"/>
      </c>
      <c r="U71" s="109">
        <f t="shared" si="17"/>
      </c>
      <c r="V71" s="163">
        <f t="shared" si="54"/>
      </c>
      <c r="W71" s="218">
        <f t="shared" si="55"/>
      </c>
      <c r="X71" s="219">
        <f t="shared" si="56"/>
      </c>
      <c r="Y71" s="189">
        <f t="shared" si="57"/>
      </c>
      <c r="Z71" s="5"/>
    </row>
    <row r="72" spans="2:25" ht="13.5" customHeight="1">
      <c r="B72" s="129"/>
      <c r="C72" s="130"/>
      <c r="D72" s="34"/>
      <c r="E72" s="34"/>
      <c r="F72" s="34"/>
      <c r="G72" s="34"/>
      <c r="H72" s="113"/>
      <c r="I72" s="113"/>
      <c r="J72" s="34"/>
      <c r="K72" s="34"/>
      <c r="L72" s="34"/>
      <c r="M72" s="34"/>
      <c r="N72" s="34"/>
      <c r="O72" s="34"/>
      <c r="P72" s="34"/>
      <c r="Q72" s="113"/>
      <c r="R72" s="113"/>
      <c r="S72" s="113"/>
      <c r="T72" s="113"/>
      <c r="U72" s="113"/>
      <c r="V72" s="34"/>
      <c r="W72" s="34"/>
      <c r="X72" s="34"/>
      <c r="Y72" s="220"/>
    </row>
    <row r="73" spans="2:26" ht="13.5" customHeight="1">
      <c r="B73" s="252"/>
      <c r="C73" s="150"/>
      <c r="D73" s="86"/>
      <c r="E73" s="86">
        <f>IF(D73&lt;&gt;"","※未選択","")</f>
      </c>
      <c r="F73" s="178">
        <f>IF(D73&lt;&gt;"","※未選択","")</f>
      </c>
      <c r="G73" s="89">
        <f>IF(D73&lt;&gt;"","※未選択","")</f>
      </c>
      <c r="H73" s="110">
        <f>IF(D73&lt;&gt;"","※未入力","")</f>
      </c>
      <c r="I73" s="184">
        <f>IF(D73&lt;&gt;"","※未入力","")</f>
      </c>
      <c r="J73" s="92">
        <f>IF(D73&lt;&gt;"","※未選択","")</f>
      </c>
      <c r="K73" s="93">
        <f>IF(D73&lt;&gt;"","※未選択","")</f>
      </c>
      <c r="L73" s="94">
        <f>IF(D73&lt;&gt;"","※未選択","")</f>
      </c>
      <c r="M73" s="92">
        <f>IF(D73&lt;&gt;"","※未選択","")</f>
      </c>
      <c r="N73" s="93">
        <f>IF(D73&lt;&gt;"","※未選択","")</f>
      </c>
      <c r="O73" s="94">
        <f>IF(D73&lt;&gt;"","※未選択","")</f>
      </c>
      <c r="P73" s="62">
        <f>IF(OR(J73="",K73="",L73="",M73="",N73="",O73="",J73="※未選択",K73="※未選択",L73="※未選択",M73="※未選択",N73="※未選択",O73="※未選択"),"",DATE(M73,N73,O73)-DATE(J73,K73,L73))</f>
      </c>
      <c r="Q73" s="101">
        <f t="shared" si="13"/>
      </c>
      <c r="R73" s="102">
        <f t="shared" si="14"/>
      </c>
      <c r="S73" s="102">
        <f t="shared" si="15"/>
      </c>
      <c r="T73" s="102">
        <f t="shared" si="16"/>
      </c>
      <c r="U73" s="103">
        <f t="shared" si="17"/>
      </c>
      <c r="V73" s="161">
        <f aca="true" t="shared" si="70" ref="V73:V82">IF(SUM(Q73:U73)=0,"",ROUND(AVERAGE(Q73:U73),1))</f>
      </c>
      <c r="W73" s="214">
        <f aca="true" t="shared" si="71" ref="W73:W82">IF(SUM(Q73:U73)=0,"",IF(V73&gt;=H73,"○","×"))</f>
      </c>
      <c r="X73" s="215">
        <f aca="true" t="shared" si="72" ref="X73:X82">IF(SUM(Q73:U73)=0,"",IF(MIN(Q73:U73)&gt;=0.85*H73,"○","×"))</f>
      </c>
      <c r="Y73" s="187">
        <f aca="true" t="shared" si="73" ref="Y73:Y82">IF(SUM(Q73:U73)=0,"",IF(COUNTIF(W73:X73,"○")=2,"合格","不合格"))</f>
      </c>
      <c r="Z73" s="5"/>
    </row>
    <row r="74" spans="2:26" ht="13.5" customHeight="1">
      <c r="B74" s="252"/>
      <c r="C74" s="127"/>
      <c r="D74" s="87"/>
      <c r="E74" s="87">
        <f aca="true" t="shared" si="74" ref="E74:E82">IF(D74&lt;&gt;"","※未選択","")</f>
      </c>
      <c r="F74" s="179">
        <f aca="true" t="shared" si="75" ref="F74:F82">IF(D74&lt;&gt;"","※未選択","")</f>
      </c>
      <c r="G74" s="90">
        <f aca="true" t="shared" si="76" ref="G74:G82">IF(D74&lt;&gt;"","※未選択","")</f>
      </c>
      <c r="H74" s="111">
        <f aca="true" t="shared" si="77" ref="H74:H82">IF(D74&lt;&gt;"","※未入力","")</f>
      </c>
      <c r="I74" s="185">
        <f aca="true" t="shared" si="78" ref="I74:I82">IF(D74&lt;&gt;"","※未入力","")</f>
      </c>
      <c r="J74" s="95">
        <f aca="true" t="shared" si="79" ref="J74:J82">IF(D74&lt;&gt;"","※未選択","")</f>
      </c>
      <c r="K74" s="96">
        <f aca="true" t="shared" si="80" ref="K74:K82">IF(D74&lt;&gt;"","※未選択","")</f>
      </c>
      <c r="L74" s="97">
        <f aca="true" t="shared" si="81" ref="L74:L82">IF(D74&lt;&gt;"","※未選択","")</f>
      </c>
      <c r="M74" s="95">
        <f aca="true" t="shared" si="82" ref="M74:M82">IF(D74&lt;&gt;"","※未選択","")</f>
      </c>
      <c r="N74" s="96">
        <f aca="true" t="shared" si="83" ref="N74:N82">IF(D74&lt;&gt;"","※未選択","")</f>
      </c>
      <c r="O74" s="97">
        <f aca="true" t="shared" si="84" ref="O74:O82">IF(D74&lt;&gt;"","※未選択","")</f>
      </c>
      <c r="P74" s="68">
        <f aca="true" t="shared" si="85" ref="P74:P82">IF(OR(J74="",K74="",L74="",M74="",N74="",O74="",J74="※未選択",K74="※未選択",L74="※未選択",M74="※未選択",N74="※未選択",O74="※未選択"),"",DATE(M74,N74,O74)-DATE(J74,K74,L74))</f>
      </c>
      <c r="Q74" s="104">
        <f t="shared" si="13"/>
      </c>
      <c r="R74" s="105">
        <f t="shared" si="14"/>
      </c>
      <c r="S74" s="105">
        <f t="shared" si="15"/>
      </c>
      <c r="T74" s="105">
        <f t="shared" si="16"/>
      </c>
      <c r="U74" s="106">
        <f t="shared" si="17"/>
      </c>
      <c r="V74" s="162">
        <f t="shared" si="70"/>
      </c>
      <c r="W74" s="216">
        <f t="shared" si="71"/>
      </c>
      <c r="X74" s="217">
        <f t="shared" si="72"/>
      </c>
      <c r="Y74" s="188">
        <f t="shared" si="73"/>
      </c>
      <c r="Z74" s="5"/>
    </row>
    <row r="75" spans="2:26" ht="13.5" customHeight="1">
      <c r="B75" s="252"/>
      <c r="C75" s="127"/>
      <c r="D75" s="87"/>
      <c r="E75" s="87">
        <f t="shared" si="74"/>
      </c>
      <c r="F75" s="179">
        <f t="shared" si="75"/>
      </c>
      <c r="G75" s="90">
        <f t="shared" si="76"/>
      </c>
      <c r="H75" s="111">
        <f t="shared" si="77"/>
      </c>
      <c r="I75" s="185">
        <f t="shared" si="78"/>
      </c>
      <c r="J75" s="95">
        <f t="shared" si="79"/>
      </c>
      <c r="K75" s="96">
        <f t="shared" si="80"/>
      </c>
      <c r="L75" s="97">
        <f t="shared" si="81"/>
      </c>
      <c r="M75" s="95">
        <f t="shared" si="82"/>
      </c>
      <c r="N75" s="96">
        <f t="shared" si="83"/>
      </c>
      <c r="O75" s="97">
        <f t="shared" si="84"/>
      </c>
      <c r="P75" s="68">
        <f t="shared" si="85"/>
      </c>
      <c r="Q75" s="104">
        <f t="shared" si="13"/>
      </c>
      <c r="R75" s="105">
        <f t="shared" si="14"/>
      </c>
      <c r="S75" s="105">
        <f t="shared" si="15"/>
      </c>
      <c r="T75" s="105">
        <f t="shared" si="16"/>
      </c>
      <c r="U75" s="106">
        <f t="shared" si="17"/>
      </c>
      <c r="V75" s="162">
        <f t="shared" si="70"/>
      </c>
      <c r="W75" s="216">
        <f t="shared" si="71"/>
      </c>
      <c r="X75" s="217">
        <f t="shared" si="72"/>
      </c>
      <c r="Y75" s="188">
        <f t="shared" si="73"/>
      </c>
      <c r="Z75" s="5"/>
    </row>
    <row r="76" spans="2:26" ht="13.5" customHeight="1">
      <c r="B76" s="252"/>
      <c r="C76" s="127"/>
      <c r="D76" s="87"/>
      <c r="E76" s="87">
        <f t="shared" si="74"/>
      </c>
      <c r="F76" s="179">
        <f t="shared" si="75"/>
      </c>
      <c r="G76" s="90">
        <f t="shared" si="76"/>
      </c>
      <c r="H76" s="111">
        <f t="shared" si="77"/>
      </c>
      <c r="I76" s="185">
        <f t="shared" si="78"/>
      </c>
      <c r="J76" s="95">
        <f t="shared" si="79"/>
      </c>
      <c r="K76" s="96">
        <f t="shared" si="80"/>
      </c>
      <c r="L76" s="97">
        <f t="shared" si="81"/>
      </c>
      <c r="M76" s="95">
        <f t="shared" si="82"/>
      </c>
      <c r="N76" s="96">
        <f t="shared" si="83"/>
      </c>
      <c r="O76" s="97">
        <f t="shared" si="84"/>
      </c>
      <c r="P76" s="68">
        <f t="shared" si="85"/>
      </c>
      <c r="Q76" s="104">
        <f t="shared" si="13"/>
      </c>
      <c r="R76" s="105">
        <f t="shared" si="14"/>
      </c>
      <c r="S76" s="105">
        <f t="shared" si="15"/>
      </c>
      <c r="T76" s="105">
        <f t="shared" si="16"/>
      </c>
      <c r="U76" s="106">
        <f t="shared" si="17"/>
      </c>
      <c r="V76" s="162">
        <f t="shared" si="70"/>
      </c>
      <c r="W76" s="216">
        <f t="shared" si="71"/>
      </c>
      <c r="X76" s="217">
        <f t="shared" si="72"/>
      </c>
      <c r="Y76" s="188">
        <f t="shared" si="73"/>
      </c>
      <c r="Z76" s="5"/>
    </row>
    <row r="77" spans="2:26" ht="13.5" customHeight="1">
      <c r="B77" s="252"/>
      <c r="C77" s="127"/>
      <c r="D77" s="87"/>
      <c r="E77" s="87">
        <f t="shared" si="74"/>
      </c>
      <c r="F77" s="179">
        <f t="shared" si="75"/>
      </c>
      <c r="G77" s="90">
        <f t="shared" si="76"/>
      </c>
      <c r="H77" s="111">
        <f t="shared" si="77"/>
      </c>
      <c r="I77" s="185">
        <f t="shared" si="78"/>
      </c>
      <c r="J77" s="95">
        <f t="shared" si="79"/>
      </c>
      <c r="K77" s="96">
        <f t="shared" si="80"/>
      </c>
      <c r="L77" s="97">
        <f t="shared" si="81"/>
      </c>
      <c r="M77" s="95">
        <f t="shared" si="82"/>
      </c>
      <c r="N77" s="96">
        <f t="shared" si="83"/>
      </c>
      <c r="O77" s="97">
        <f t="shared" si="84"/>
      </c>
      <c r="P77" s="68">
        <f t="shared" si="85"/>
      </c>
      <c r="Q77" s="104">
        <f t="shared" si="13"/>
      </c>
      <c r="R77" s="105">
        <f t="shared" si="14"/>
      </c>
      <c r="S77" s="105">
        <f t="shared" si="15"/>
      </c>
      <c r="T77" s="105">
        <f t="shared" si="16"/>
      </c>
      <c r="U77" s="106">
        <f t="shared" si="17"/>
      </c>
      <c r="V77" s="162">
        <f t="shared" si="70"/>
      </c>
      <c r="W77" s="216">
        <f t="shared" si="71"/>
      </c>
      <c r="X77" s="217">
        <f t="shared" si="72"/>
      </c>
      <c r="Y77" s="188">
        <f t="shared" si="73"/>
      </c>
      <c r="Z77" s="5"/>
    </row>
    <row r="78" spans="2:26" ht="13.5" customHeight="1">
      <c r="B78" s="252"/>
      <c r="C78" s="127"/>
      <c r="D78" s="87"/>
      <c r="E78" s="87">
        <f t="shared" si="74"/>
      </c>
      <c r="F78" s="179">
        <f t="shared" si="75"/>
      </c>
      <c r="G78" s="90">
        <f t="shared" si="76"/>
      </c>
      <c r="H78" s="111">
        <f t="shared" si="77"/>
      </c>
      <c r="I78" s="185">
        <f t="shared" si="78"/>
      </c>
      <c r="J78" s="95">
        <f t="shared" si="79"/>
      </c>
      <c r="K78" s="96">
        <f t="shared" si="80"/>
      </c>
      <c r="L78" s="97">
        <f t="shared" si="81"/>
      </c>
      <c r="M78" s="95">
        <f t="shared" si="82"/>
      </c>
      <c r="N78" s="96">
        <f t="shared" si="83"/>
      </c>
      <c r="O78" s="97">
        <f t="shared" si="84"/>
      </c>
      <c r="P78" s="68">
        <f t="shared" si="85"/>
      </c>
      <c r="Q78" s="104">
        <f t="shared" si="13"/>
      </c>
      <c r="R78" s="105">
        <f t="shared" si="14"/>
      </c>
      <c r="S78" s="105">
        <f t="shared" si="15"/>
      </c>
      <c r="T78" s="105">
        <f t="shared" si="16"/>
      </c>
      <c r="U78" s="106">
        <f t="shared" si="17"/>
      </c>
      <c r="V78" s="162">
        <f t="shared" si="70"/>
      </c>
      <c r="W78" s="216">
        <f t="shared" si="71"/>
      </c>
      <c r="X78" s="217">
        <f t="shared" si="72"/>
      </c>
      <c r="Y78" s="188">
        <f t="shared" si="73"/>
      </c>
      <c r="Z78" s="5"/>
    </row>
    <row r="79" spans="2:26" ht="13.5" customHeight="1">
      <c r="B79" s="252"/>
      <c r="C79" s="127"/>
      <c r="D79" s="87"/>
      <c r="E79" s="87">
        <f t="shared" si="74"/>
      </c>
      <c r="F79" s="179">
        <f t="shared" si="75"/>
      </c>
      <c r="G79" s="90">
        <f t="shared" si="76"/>
      </c>
      <c r="H79" s="111">
        <f t="shared" si="77"/>
      </c>
      <c r="I79" s="185">
        <f t="shared" si="78"/>
      </c>
      <c r="J79" s="95">
        <f t="shared" si="79"/>
      </c>
      <c r="K79" s="96">
        <f t="shared" si="80"/>
      </c>
      <c r="L79" s="97">
        <f t="shared" si="81"/>
      </c>
      <c r="M79" s="95">
        <f t="shared" si="82"/>
      </c>
      <c r="N79" s="96">
        <f t="shared" si="83"/>
      </c>
      <c r="O79" s="97">
        <f t="shared" si="84"/>
      </c>
      <c r="P79" s="68">
        <f t="shared" si="85"/>
      </c>
      <c r="Q79" s="104">
        <f t="shared" si="13"/>
      </c>
      <c r="R79" s="105">
        <f t="shared" si="14"/>
      </c>
      <c r="S79" s="105">
        <f t="shared" si="15"/>
      </c>
      <c r="T79" s="105">
        <f t="shared" si="16"/>
      </c>
      <c r="U79" s="106">
        <f t="shared" si="17"/>
      </c>
      <c r="V79" s="162">
        <f t="shared" si="70"/>
      </c>
      <c r="W79" s="216">
        <f t="shared" si="71"/>
      </c>
      <c r="X79" s="217">
        <f t="shared" si="72"/>
      </c>
      <c r="Y79" s="188">
        <f t="shared" si="73"/>
      </c>
      <c r="Z79" s="5"/>
    </row>
    <row r="80" spans="2:26" ht="13.5" customHeight="1">
      <c r="B80" s="252"/>
      <c r="C80" s="127"/>
      <c r="D80" s="87"/>
      <c r="E80" s="87">
        <f t="shared" si="74"/>
      </c>
      <c r="F80" s="179">
        <f t="shared" si="75"/>
      </c>
      <c r="G80" s="90">
        <f t="shared" si="76"/>
      </c>
      <c r="H80" s="111">
        <f t="shared" si="77"/>
      </c>
      <c r="I80" s="185">
        <f t="shared" si="78"/>
      </c>
      <c r="J80" s="95">
        <f t="shared" si="79"/>
      </c>
      <c r="K80" s="96">
        <f t="shared" si="80"/>
      </c>
      <c r="L80" s="97">
        <f t="shared" si="81"/>
      </c>
      <c r="M80" s="95">
        <f t="shared" si="82"/>
      </c>
      <c r="N80" s="96">
        <f t="shared" si="83"/>
      </c>
      <c r="O80" s="97">
        <f t="shared" si="84"/>
      </c>
      <c r="P80" s="68">
        <f t="shared" si="85"/>
      </c>
      <c r="Q80" s="104">
        <f t="shared" si="13"/>
      </c>
      <c r="R80" s="105">
        <f t="shared" si="14"/>
      </c>
      <c r="S80" s="105">
        <f t="shared" si="15"/>
      </c>
      <c r="T80" s="105">
        <f t="shared" si="16"/>
      </c>
      <c r="U80" s="106">
        <f t="shared" si="17"/>
      </c>
      <c r="V80" s="162">
        <f t="shared" si="70"/>
      </c>
      <c r="W80" s="216">
        <f t="shared" si="71"/>
      </c>
      <c r="X80" s="217">
        <f t="shared" si="72"/>
      </c>
      <c r="Y80" s="188">
        <f t="shared" si="73"/>
      </c>
      <c r="Z80" s="5"/>
    </row>
    <row r="81" spans="2:26" ht="13.5" customHeight="1">
      <c r="B81" s="252"/>
      <c r="C81" s="127"/>
      <c r="D81" s="87"/>
      <c r="E81" s="87">
        <f t="shared" si="74"/>
      </c>
      <c r="F81" s="179">
        <f t="shared" si="75"/>
      </c>
      <c r="G81" s="90">
        <f t="shared" si="76"/>
      </c>
      <c r="H81" s="111">
        <f t="shared" si="77"/>
      </c>
      <c r="I81" s="185">
        <f t="shared" si="78"/>
      </c>
      <c r="J81" s="95">
        <f t="shared" si="79"/>
      </c>
      <c r="K81" s="96">
        <f t="shared" si="80"/>
      </c>
      <c r="L81" s="97">
        <f t="shared" si="81"/>
      </c>
      <c r="M81" s="95">
        <f t="shared" si="82"/>
      </c>
      <c r="N81" s="96">
        <f t="shared" si="83"/>
      </c>
      <c r="O81" s="97">
        <f t="shared" si="84"/>
      </c>
      <c r="P81" s="68">
        <f t="shared" si="85"/>
      </c>
      <c r="Q81" s="104">
        <f t="shared" si="13"/>
      </c>
      <c r="R81" s="105">
        <f t="shared" si="14"/>
      </c>
      <c r="S81" s="105">
        <f t="shared" si="15"/>
      </c>
      <c r="T81" s="105">
        <f t="shared" si="16"/>
      </c>
      <c r="U81" s="106">
        <f t="shared" si="17"/>
      </c>
      <c r="V81" s="162">
        <f t="shared" si="70"/>
      </c>
      <c r="W81" s="216">
        <f t="shared" si="71"/>
      </c>
      <c r="X81" s="217">
        <f t="shared" si="72"/>
      </c>
      <c r="Y81" s="188">
        <f t="shared" si="73"/>
      </c>
      <c r="Z81" s="5"/>
    </row>
    <row r="82" spans="2:26" ht="13.5" customHeight="1">
      <c r="B82" s="252"/>
      <c r="C82" s="128"/>
      <c r="D82" s="88"/>
      <c r="E82" s="88">
        <f t="shared" si="74"/>
      </c>
      <c r="F82" s="180">
        <f t="shared" si="75"/>
      </c>
      <c r="G82" s="91">
        <f t="shared" si="76"/>
      </c>
      <c r="H82" s="112">
        <f t="shared" si="77"/>
      </c>
      <c r="I82" s="186">
        <f t="shared" si="78"/>
      </c>
      <c r="J82" s="98">
        <f t="shared" si="79"/>
      </c>
      <c r="K82" s="99">
        <f t="shared" si="80"/>
      </c>
      <c r="L82" s="100">
        <f t="shared" si="81"/>
      </c>
      <c r="M82" s="98">
        <f t="shared" si="82"/>
      </c>
      <c r="N82" s="99">
        <f t="shared" si="83"/>
      </c>
      <c r="O82" s="100">
        <f t="shared" si="84"/>
      </c>
      <c r="P82" s="74">
        <f t="shared" si="85"/>
      </c>
      <c r="Q82" s="107">
        <f t="shared" si="13"/>
      </c>
      <c r="R82" s="108">
        <f t="shared" si="14"/>
      </c>
      <c r="S82" s="108">
        <f t="shared" si="15"/>
      </c>
      <c r="T82" s="108">
        <f t="shared" si="16"/>
      </c>
      <c r="U82" s="109">
        <f t="shared" si="17"/>
      </c>
      <c r="V82" s="163">
        <f t="shared" si="70"/>
      </c>
      <c r="W82" s="218">
        <f t="shared" si="71"/>
      </c>
      <c r="X82" s="219">
        <f t="shared" si="72"/>
      </c>
      <c r="Y82" s="189">
        <f t="shared" si="73"/>
      </c>
      <c r="Z82" s="5"/>
    </row>
    <row r="83" spans="2:25" ht="13.5" customHeight="1">
      <c r="B83" s="129"/>
      <c r="C83" s="130"/>
      <c r="D83" s="34"/>
      <c r="E83" s="34"/>
      <c r="F83" s="34"/>
      <c r="G83" s="34"/>
      <c r="H83" s="113"/>
      <c r="I83" s="113"/>
      <c r="J83" s="34"/>
      <c r="K83" s="34"/>
      <c r="L83" s="34"/>
      <c r="M83" s="34"/>
      <c r="N83" s="34"/>
      <c r="O83" s="34"/>
      <c r="P83" s="34"/>
      <c r="Q83" s="113"/>
      <c r="R83" s="113"/>
      <c r="S83" s="113"/>
      <c r="T83" s="113"/>
      <c r="U83" s="113"/>
      <c r="V83" s="34"/>
      <c r="W83" s="34"/>
      <c r="X83" s="34"/>
      <c r="Y83" s="220"/>
    </row>
    <row r="84" spans="2:26" ht="13.5" customHeight="1">
      <c r="B84" s="252"/>
      <c r="C84" s="150"/>
      <c r="D84" s="86"/>
      <c r="E84" s="86">
        <f>IF(D84&lt;&gt;"","※未選択","")</f>
      </c>
      <c r="F84" s="178">
        <f>IF(D84&lt;&gt;"","※未選択","")</f>
      </c>
      <c r="G84" s="89">
        <f>IF(D84&lt;&gt;"","※未選択","")</f>
      </c>
      <c r="H84" s="110">
        <f>IF(D84&lt;&gt;"","※未入力","")</f>
      </c>
      <c r="I84" s="184">
        <f>IF(D84&lt;&gt;"","※未入力","")</f>
      </c>
      <c r="J84" s="92">
        <f>IF(D84&lt;&gt;"","※未選択","")</f>
      </c>
      <c r="K84" s="93">
        <f>IF(D84&lt;&gt;"","※未選択","")</f>
      </c>
      <c r="L84" s="94">
        <f>IF(D84&lt;&gt;"","※未選択","")</f>
      </c>
      <c r="M84" s="92">
        <f>IF(D84&lt;&gt;"","※未選択","")</f>
      </c>
      <c r="N84" s="93">
        <f>IF(D84&lt;&gt;"","※未選択","")</f>
      </c>
      <c r="O84" s="94">
        <f>IF(D84&lt;&gt;"","※未選択","")</f>
      </c>
      <c r="P84" s="62">
        <f>IF(OR(J84="",K84="",L84="",M84="",N84="",O84="",J84="※未選択",K84="※未選択",L84="※未選択",M84="※未選択",N84="※未選択",O84="※未選択"),"",DATE(M84,N84,O84)-DATE(J84,K84,L84))</f>
      </c>
      <c r="Q84" s="101">
        <f t="shared" si="13"/>
      </c>
      <c r="R84" s="102">
        <f t="shared" si="14"/>
      </c>
      <c r="S84" s="102">
        <f t="shared" si="15"/>
      </c>
      <c r="T84" s="102">
        <f t="shared" si="16"/>
      </c>
      <c r="U84" s="103">
        <f t="shared" si="17"/>
      </c>
      <c r="V84" s="161">
        <f aca="true" t="shared" si="86" ref="V84:V93">IF(SUM(Q84:U84)=0,"",ROUND(AVERAGE(Q84:U84),1))</f>
      </c>
      <c r="W84" s="214">
        <f aca="true" t="shared" si="87" ref="W84:W93">IF(SUM(Q84:U84)=0,"",IF(V84&gt;=H84,"○","×"))</f>
      </c>
      <c r="X84" s="215">
        <f aca="true" t="shared" si="88" ref="X84:X93">IF(SUM(Q84:U84)=0,"",IF(MIN(Q84:U84)&gt;=0.85*H84,"○","×"))</f>
      </c>
      <c r="Y84" s="187">
        <f aca="true" t="shared" si="89" ref="Y84:Y93">IF(SUM(Q84:U84)=0,"",IF(COUNTIF(W84:X84,"○")=2,"合格","不合格"))</f>
      </c>
      <c r="Z84" s="5"/>
    </row>
    <row r="85" spans="2:26" ht="13.5" customHeight="1">
      <c r="B85" s="252"/>
      <c r="C85" s="127"/>
      <c r="D85" s="87"/>
      <c r="E85" s="87">
        <f aca="true" t="shared" si="90" ref="E85:E93">IF(D85&lt;&gt;"","※未選択","")</f>
      </c>
      <c r="F85" s="179">
        <f aca="true" t="shared" si="91" ref="F85:F93">IF(D85&lt;&gt;"","※未選択","")</f>
      </c>
      <c r="G85" s="90">
        <f aca="true" t="shared" si="92" ref="G85:G93">IF(D85&lt;&gt;"","※未選択","")</f>
      </c>
      <c r="H85" s="111">
        <f aca="true" t="shared" si="93" ref="H85:H93">IF(D85&lt;&gt;"","※未入力","")</f>
      </c>
      <c r="I85" s="185">
        <f aca="true" t="shared" si="94" ref="I85:I93">IF(D85&lt;&gt;"","※未入力","")</f>
      </c>
      <c r="J85" s="95">
        <f aca="true" t="shared" si="95" ref="J85:J93">IF(D85&lt;&gt;"","※未選択","")</f>
      </c>
      <c r="K85" s="96">
        <f aca="true" t="shared" si="96" ref="K85:K93">IF(D85&lt;&gt;"","※未選択","")</f>
      </c>
      <c r="L85" s="97">
        <f aca="true" t="shared" si="97" ref="L85:L93">IF(D85&lt;&gt;"","※未選択","")</f>
      </c>
      <c r="M85" s="95">
        <f aca="true" t="shared" si="98" ref="M85:M93">IF(D85&lt;&gt;"","※未選択","")</f>
      </c>
      <c r="N85" s="96">
        <f aca="true" t="shared" si="99" ref="N85:N93">IF(D85&lt;&gt;"","※未選択","")</f>
      </c>
      <c r="O85" s="97">
        <f aca="true" t="shared" si="100" ref="O85:O93">IF(D85&lt;&gt;"","※未選択","")</f>
      </c>
      <c r="P85" s="68">
        <f aca="true" t="shared" si="101" ref="P85:P93">IF(OR(J85="",K85="",L85="",M85="",N85="",O85="",J85="※未選択",K85="※未選択",L85="※未選択",M85="※未選択",N85="※未選択",O85="※未選択"),"",DATE(M85,N85,O85)-DATE(J85,K85,L85))</f>
      </c>
      <c r="Q85" s="104">
        <f t="shared" si="13"/>
      </c>
      <c r="R85" s="105">
        <f t="shared" si="14"/>
      </c>
      <c r="S85" s="105">
        <f t="shared" si="15"/>
      </c>
      <c r="T85" s="105">
        <f t="shared" si="16"/>
      </c>
      <c r="U85" s="106">
        <f t="shared" si="17"/>
      </c>
      <c r="V85" s="162">
        <f t="shared" si="86"/>
      </c>
      <c r="W85" s="216">
        <f t="shared" si="87"/>
      </c>
      <c r="X85" s="217">
        <f t="shared" si="88"/>
      </c>
      <c r="Y85" s="188">
        <f t="shared" si="89"/>
      </c>
      <c r="Z85" s="5"/>
    </row>
    <row r="86" spans="2:26" ht="13.5" customHeight="1">
      <c r="B86" s="252"/>
      <c r="C86" s="127"/>
      <c r="D86" s="87"/>
      <c r="E86" s="87">
        <f t="shared" si="90"/>
      </c>
      <c r="F86" s="179">
        <f t="shared" si="91"/>
      </c>
      <c r="G86" s="90">
        <f t="shared" si="92"/>
      </c>
      <c r="H86" s="111">
        <f t="shared" si="93"/>
      </c>
      <c r="I86" s="185">
        <f t="shared" si="94"/>
      </c>
      <c r="J86" s="95">
        <f t="shared" si="95"/>
      </c>
      <c r="K86" s="96">
        <f t="shared" si="96"/>
      </c>
      <c r="L86" s="97">
        <f t="shared" si="97"/>
      </c>
      <c r="M86" s="95">
        <f t="shared" si="98"/>
      </c>
      <c r="N86" s="96">
        <f t="shared" si="99"/>
      </c>
      <c r="O86" s="97">
        <f t="shared" si="100"/>
      </c>
      <c r="P86" s="68">
        <f t="shared" si="101"/>
      </c>
      <c r="Q86" s="104">
        <f t="shared" si="13"/>
      </c>
      <c r="R86" s="105">
        <f t="shared" si="14"/>
      </c>
      <c r="S86" s="105">
        <f t="shared" si="15"/>
      </c>
      <c r="T86" s="105">
        <f t="shared" si="16"/>
      </c>
      <c r="U86" s="106">
        <f t="shared" si="17"/>
      </c>
      <c r="V86" s="162">
        <f t="shared" si="86"/>
      </c>
      <c r="W86" s="216">
        <f t="shared" si="87"/>
      </c>
      <c r="X86" s="217">
        <f t="shared" si="88"/>
      </c>
      <c r="Y86" s="188">
        <f t="shared" si="89"/>
      </c>
      <c r="Z86" s="5"/>
    </row>
    <row r="87" spans="2:26" ht="13.5" customHeight="1">
      <c r="B87" s="252"/>
      <c r="C87" s="127"/>
      <c r="D87" s="87"/>
      <c r="E87" s="87">
        <f t="shared" si="90"/>
      </c>
      <c r="F87" s="179">
        <f t="shared" si="91"/>
      </c>
      <c r="G87" s="90">
        <f t="shared" si="92"/>
      </c>
      <c r="H87" s="111">
        <f t="shared" si="93"/>
      </c>
      <c r="I87" s="185">
        <f t="shared" si="94"/>
      </c>
      <c r="J87" s="95">
        <f t="shared" si="95"/>
      </c>
      <c r="K87" s="96">
        <f t="shared" si="96"/>
      </c>
      <c r="L87" s="97">
        <f t="shared" si="97"/>
      </c>
      <c r="M87" s="95">
        <f t="shared" si="98"/>
      </c>
      <c r="N87" s="96">
        <f t="shared" si="99"/>
      </c>
      <c r="O87" s="97">
        <f t="shared" si="100"/>
      </c>
      <c r="P87" s="68">
        <f t="shared" si="101"/>
      </c>
      <c r="Q87" s="104">
        <f t="shared" si="13"/>
      </c>
      <c r="R87" s="105">
        <f t="shared" si="14"/>
      </c>
      <c r="S87" s="105">
        <f t="shared" si="15"/>
      </c>
      <c r="T87" s="105">
        <f t="shared" si="16"/>
      </c>
      <c r="U87" s="106">
        <f t="shared" si="17"/>
      </c>
      <c r="V87" s="162">
        <f t="shared" si="86"/>
      </c>
      <c r="W87" s="216">
        <f t="shared" si="87"/>
      </c>
      <c r="X87" s="217">
        <f t="shared" si="88"/>
      </c>
      <c r="Y87" s="188">
        <f t="shared" si="89"/>
      </c>
      <c r="Z87" s="5"/>
    </row>
    <row r="88" spans="2:26" ht="13.5" customHeight="1">
      <c r="B88" s="252"/>
      <c r="C88" s="127"/>
      <c r="D88" s="87"/>
      <c r="E88" s="87">
        <f t="shared" si="90"/>
      </c>
      <c r="F88" s="179">
        <f t="shared" si="91"/>
      </c>
      <c r="G88" s="90">
        <f t="shared" si="92"/>
      </c>
      <c r="H88" s="111">
        <f t="shared" si="93"/>
      </c>
      <c r="I88" s="185">
        <f t="shared" si="94"/>
      </c>
      <c r="J88" s="95">
        <f t="shared" si="95"/>
      </c>
      <c r="K88" s="96">
        <f t="shared" si="96"/>
      </c>
      <c r="L88" s="97">
        <f t="shared" si="97"/>
      </c>
      <c r="M88" s="95">
        <f t="shared" si="98"/>
      </c>
      <c r="N88" s="96">
        <f t="shared" si="99"/>
      </c>
      <c r="O88" s="97">
        <f t="shared" si="100"/>
      </c>
      <c r="P88" s="68">
        <f t="shared" si="101"/>
      </c>
      <c r="Q88" s="104">
        <f t="shared" si="13"/>
      </c>
      <c r="R88" s="105">
        <f t="shared" si="14"/>
      </c>
      <c r="S88" s="105">
        <f t="shared" si="15"/>
      </c>
      <c r="T88" s="105">
        <f t="shared" si="16"/>
      </c>
      <c r="U88" s="106">
        <f t="shared" si="17"/>
      </c>
      <c r="V88" s="162">
        <f t="shared" si="86"/>
      </c>
      <c r="W88" s="216">
        <f t="shared" si="87"/>
      </c>
      <c r="X88" s="217">
        <f t="shared" si="88"/>
      </c>
      <c r="Y88" s="188">
        <f t="shared" si="89"/>
      </c>
      <c r="Z88" s="5"/>
    </row>
    <row r="89" spans="2:26" ht="13.5" customHeight="1">
      <c r="B89" s="252"/>
      <c r="C89" s="127"/>
      <c r="D89" s="87"/>
      <c r="E89" s="87">
        <f t="shared" si="90"/>
      </c>
      <c r="F89" s="179">
        <f t="shared" si="91"/>
      </c>
      <c r="G89" s="90">
        <f t="shared" si="92"/>
      </c>
      <c r="H89" s="111">
        <f t="shared" si="93"/>
      </c>
      <c r="I89" s="185">
        <f t="shared" si="94"/>
      </c>
      <c r="J89" s="95">
        <f t="shared" si="95"/>
      </c>
      <c r="K89" s="96">
        <f t="shared" si="96"/>
      </c>
      <c r="L89" s="97">
        <f t="shared" si="97"/>
      </c>
      <c r="M89" s="95">
        <f t="shared" si="98"/>
      </c>
      <c r="N89" s="96">
        <f t="shared" si="99"/>
      </c>
      <c r="O89" s="97">
        <f t="shared" si="100"/>
      </c>
      <c r="P89" s="68">
        <f t="shared" si="101"/>
      </c>
      <c r="Q89" s="104">
        <f t="shared" si="13"/>
      </c>
      <c r="R89" s="105">
        <f t="shared" si="14"/>
      </c>
      <c r="S89" s="105">
        <f t="shared" si="15"/>
      </c>
      <c r="T89" s="105">
        <f t="shared" si="16"/>
      </c>
      <c r="U89" s="106">
        <f t="shared" si="17"/>
      </c>
      <c r="V89" s="162">
        <f t="shared" si="86"/>
      </c>
      <c r="W89" s="216">
        <f t="shared" si="87"/>
      </c>
      <c r="X89" s="217">
        <f t="shared" si="88"/>
      </c>
      <c r="Y89" s="188">
        <f t="shared" si="89"/>
      </c>
      <c r="Z89" s="5"/>
    </row>
    <row r="90" spans="2:26" ht="13.5" customHeight="1">
      <c r="B90" s="252"/>
      <c r="C90" s="127"/>
      <c r="D90" s="87"/>
      <c r="E90" s="87">
        <f t="shared" si="90"/>
      </c>
      <c r="F90" s="179">
        <f t="shared" si="91"/>
      </c>
      <c r="G90" s="90">
        <f t="shared" si="92"/>
      </c>
      <c r="H90" s="111">
        <f t="shared" si="93"/>
      </c>
      <c r="I90" s="185">
        <f t="shared" si="94"/>
      </c>
      <c r="J90" s="95">
        <f t="shared" si="95"/>
      </c>
      <c r="K90" s="96">
        <f t="shared" si="96"/>
      </c>
      <c r="L90" s="97">
        <f t="shared" si="97"/>
      </c>
      <c r="M90" s="95">
        <f t="shared" si="98"/>
      </c>
      <c r="N90" s="96">
        <f t="shared" si="99"/>
      </c>
      <c r="O90" s="97">
        <f t="shared" si="100"/>
      </c>
      <c r="P90" s="68">
        <f t="shared" si="101"/>
      </c>
      <c r="Q90" s="104">
        <f t="shared" si="13"/>
      </c>
      <c r="R90" s="105">
        <f t="shared" si="14"/>
      </c>
      <c r="S90" s="105">
        <f t="shared" si="15"/>
      </c>
      <c r="T90" s="105">
        <f t="shared" si="16"/>
      </c>
      <c r="U90" s="106">
        <f t="shared" si="17"/>
      </c>
      <c r="V90" s="162">
        <f t="shared" si="86"/>
      </c>
      <c r="W90" s="216">
        <f t="shared" si="87"/>
      </c>
      <c r="X90" s="217">
        <f t="shared" si="88"/>
      </c>
      <c r="Y90" s="188">
        <f t="shared" si="89"/>
      </c>
      <c r="Z90" s="5"/>
    </row>
    <row r="91" spans="2:26" ht="13.5" customHeight="1">
      <c r="B91" s="252"/>
      <c r="C91" s="127"/>
      <c r="D91" s="87"/>
      <c r="E91" s="87">
        <f t="shared" si="90"/>
      </c>
      <c r="F91" s="179">
        <f t="shared" si="91"/>
      </c>
      <c r="G91" s="90">
        <f t="shared" si="92"/>
      </c>
      <c r="H91" s="111">
        <f t="shared" si="93"/>
      </c>
      <c r="I91" s="185">
        <f t="shared" si="94"/>
      </c>
      <c r="J91" s="95">
        <f t="shared" si="95"/>
      </c>
      <c r="K91" s="96">
        <f t="shared" si="96"/>
      </c>
      <c r="L91" s="97">
        <f t="shared" si="97"/>
      </c>
      <c r="M91" s="95">
        <f t="shared" si="98"/>
      </c>
      <c r="N91" s="96">
        <f t="shared" si="99"/>
      </c>
      <c r="O91" s="97">
        <f t="shared" si="100"/>
      </c>
      <c r="P91" s="68">
        <f t="shared" si="101"/>
      </c>
      <c r="Q91" s="104">
        <f t="shared" si="13"/>
      </c>
      <c r="R91" s="105">
        <f t="shared" si="14"/>
      </c>
      <c r="S91" s="105">
        <f t="shared" si="15"/>
      </c>
      <c r="T91" s="105">
        <f t="shared" si="16"/>
      </c>
      <c r="U91" s="106">
        <f t="shared" si="17"/>
      </c>
      <c r="V91" s="162">
        <f t="shared" si="86"/>
      </c>
      <c r="W91" s="216">
        <f t="shared" si="87"/>
      </c>
      <c r="X91" s="217">
        <f t="shared" si="88"/>
      </c>
      <c r="Y91" s="188">
        <f t="shared" si="89"/>
      </c>
      <c r="Z91" s="5"/>
    </row>
    <row r="92" spans="2:26" ht="13.5" customHeight="1">
      <c r="B92" s="252"/>
      <c r="C92" s="127"/>
      <c r="D92" s="87"/>
      <c r="E92" s="87">
        <f t="shared" si="90"/>
      </c>
      <c r="F92" s="179">
        <f t="shared" si="91"/>
      </c>
      <c r="G92" s="90">
        <f t="shared" si="92"/>
      </c>
      <c r="H92" s="111">
        <f t="shared" si="93"/>
      </c>
      <c r="I92" s="185">
        <f t="shared" si="94"/>
      </c>
      <c r="J92" s="95">
        <f t="shared" si="95"/>
      </c>
      <c r="K92" s="96">
        <f t="shared" si="96"/>
      </c>
      <c r="L92" s="97">
        <f t="shared" si="97"/>
      </c>
      <c r="M92" s="95">
        <f t="shared" si="98"/>
      </c>
      <c r="N92" s="96">
        <f t="shared" si="99"/>
      </c>
      <c r="O92" s="97">
        <f t="shared" si="100"/>
      </c>
      <c r="P92" s="68">
        <f t="shared" si="101"/>
      </c>
      <c r="Q92" s="104">
        <f t="shared" si="13"/>
      </c>
      <c r="R92" s="105">
        <f t="shared" si="14"/>
      </c>
      <c r="S92" s="105">
        <f t="shared" si="15"/>
      </c>
      <c r="T92" s="105">
        <f t="shared" si="16"/>
      </c>
      <c r="U92" s="106">
        <f t="shared" si="17"/>
      </c>
      <c r="V92" s="162">
        <f t="shared" si="86"/>
      </c>
      <c r="W92" s="216">
        <f t="shared" si="87"/>
      </c>
      <c r="X92" s="217">
        <f t="shared" si="88"/>
      </c>
      <c r="Y92" s="188">
        <f t="shared" si="89"/>
      </c>
      <c r="Z92" s="5"/>
    </row>
    <row r="93" spans="2:26" ht="13.5" customHeight="1">
      <c r="B93" s="252"/>
      <c r="C93" s="128"/>
      <c r="D93" s="88"/>
      <c r="E93" s="88">
        <f t="shared" si="90"/>
      </c>
      <c r="F93" s="180">
        <f t="shared" si="91"/>
      </c>
      <c r="G93" s="91">
        <f t="shared" si="92"/>
      </c>
      <c r="H93" s="112">
        <f t="shared" si="93"/>
      </c>
      <c r="I93" s="186">
        <f t="shared" si="94"/>
      </c>
      <c r="J93" s="98">
        <f t="shared" si="95"/>
      </c>
      <c r="K93" s="99">
        <f t="shared" si="96"/>
      </c>
      <c r="L93" s="100">
        <f t="shared" si="97"/>
      </c>
      <c r="M93" s="98">
        <f t="shared" si="98"/>
      </c>
      <c r="N93" s="99">
        <f t="shared" si="99"/>
      </c>
      <c r="O93" s="100">
        <f t="shared" si="100"/>
      </c>
      <c r="P93" s="74">
        <f t="shared" si="101"/>
      </c>
      <c r="Q93" s="107">
        <f t="shared" si="13"/>
      </c>
      <c r="R93" s="108">
        <f t="shared" si="14"/>
      </c>
      <c r="S93" s="108">
        <f t="shared" si="15"/>
      </c>
      <c r="T93" s="108">
        <f t="shared" si="16"/>
      </c>
      <c r="U93" s="109">
        <f t="shared" si="17"/>
      </c>
      <c r="V93" s="163">
        <f t="shared" si="86"/>
      </c>
      <c r="W93" s="218">
        <f t="shared" si="87"/>
      </c>
      <c r="X93" s="219">
        <f t="shared" si="88"/>
      </c>
      <c r="Y93" s="189">
        <f t="shared" si="89"/>
      </c>
      <c r="Z93" s="5"/>
    </row>
    <row r="94" spans="2:25" ht="13.5" customHeight="1">
      <c r="B94" s="129"/>
      <c r="C94" s="130"/>
      <c r="D94" s="34"/>
      <c r="E94" s="34"/>
      <c r="F94" s="34"/>
      <c r="G94" s="34"/>
      <c r="H94" s="113"/>
      <c r="I94" s="113"/>
      <c r="J94" s="34"/>
      <c r="K94" s="34"/>
      <c r="L94" s="34"/>
      <c r="M94" s="34"/>
      <c r="N94" s="34"/>
      <c r="O94" s="34"/>
      <c r="P94" s="34"/>
      <c r="Q94" s="113"/>
      <c r="R94" s="113"/>
      <c r="S94" s="113"/>
      <c r="T94" s="113"/>
      <c r="U94" s="113"/>
      <c r="V94" s="34"/>
      <c r="W94" s="34"/>
      <c r="X94" s="34"/>
      <c r="Y94" s="220"/>
    </row>
    <row r="95" spans="2:26" ht="13.5" customHeight="1">
      <c r="B95" s="252"/>
      <c r="C95" s="150"/>
      <c r="D95" s="86"/>
      <c r="E95" s="86">
        <f>IF(D95&lt;&gt;"","※未選択","")</f>
      </c>
      <c r="F95" s="178">
        <f>IF(D95&lt;&gt;"","※未選択","")</f>
      </c>
      <c r="G95" s="89">
        <f>IF(D95&lt;&gt;"","※未選択","")</f>
      </c>
      <c r="H95" s="110">
        <f>IF(D95&lt;&gt;"","※未入力","")</f>
      </c>
      <c r="I95" s="184">
        <f>IF(D95&lt;&gt;"","※未入力","")</f>
      </c>
      <c r="J95" s="92">
        <f>IF(D95&lt;&gt;"","※未選択","")</f>
      </c>
      <c r="K95" s="93">
        <f>IF(D95&lt;&gt;"","※未選択","")</f>
      </c>
      <c r="L95" s="94">
        <f>IF(D95&lt;&gt;"","※未選択","")</f>
      </c>
      <c r="M95" s="92">
        <f>IF(D95&lt;&gt;"","※未選択","")</f>
      </c>
      <c r="N95" s="93">
        <f>IF(D95&lt;&gt;"","※未選択","")</f>
      </c>
      <c r="O95" s="94">
        <f>IF(D95&lt;&gt;"","※未選択","")</f>
      </c>
      <c r="P95" s="62">
        <f>IF(OR(J95="",K95="",L95="",M95="",N95="",O95="",J95="※未選択",K95="※未選択",L95="※未選択",M95="※未選択",N95="※未選択",O95="※未選択"),"",DATE(M95,N95,O95)-DATE(J95,K95,L95))</f>
      </c>
      <c r="Q95" s="101">
        <f aca="true" t="shared" si="102" ref="Q95:Q115">IF(D95&lt;&gt;"","※未入力","")</f>
      </c>
      <c r="R95" s="102">
        <f aca="true" t="shared" si="103" ref="R95:R115">IF(D95&lt;&gt;"","※未入力","")</f>
      </c>
      <c r="S95" s="102">
        <f aca="true" t="shared" si="104" ref="S95:S115">IF(D95&lt;&gt;"","※未入力","")</f>
      </c>
      <c r="T95" s="102">
        <f aca="true" t="shared" si="105" ref="T95:T115">IF(D95&lt;&gt;"","※未入力","")</f>
      </c>
      <c r="U95" s="103">
        <f aca="true" t="shared" si="106" ref="U95:U115">IF(D95&lt;&gt;"","※未入力","")</f>
      </c>
      <c r="V95" s="161">
        <f aca="true" t="shared" si="107" ref="V95:V104">IF(SUM(Q95:U95)=0,"",ROUND(AVERAGE(Q95:U95),1))</f>
      </c>
      <c r="W95" s="214">
        <f aca="true" t="shared" si="108" ref="W95:W104">IF(SUM(Q95:U95)=0,"",IF(V95&gt;=H95,"○","×"))</f>
      </c>
      <c r="X95" s="215">
        <f aca="true" t="shared" si="109" ref="X95:X104">IF(SUM(Q95:U95)=0,"",IF(MIN(Q95:U95)&gt;=0.85*H95,"○","×"))</f>
      </c>
      <c r="Y95" s="187">
        <f aca="true" t="shared" si="110" ref="Y95:Y104">IF(SUM(Q95:U95)=0,"",IF(COUNTIF(W95:X95,"○")=2,"合格","不合格"))</f>
      </c>
      <c r="Z95" s="5"/>
    </row>
    <row r="96" spans="2:26" ht="13.5" customHeight="1">
      <c r="B96" s="252"/>
      <c r="C96" s="127"/>
      <c r="D96" s="87"/>
      <c r="E96" s="87">
        <f aca="true" t="shared" si="111" ref="E96:E104">IF(D96&lt;&gt;"","※未選択","")</f>
      </c>
      <c r="F96" s="179">
        <f aca="true" t="shared" si="112" ref="F96:F104">IF(D96&lt;&gt;"","※未選択","")</f>
      </c>
      <c r="G96" s="90">
        <f aca="true" t="shared" si="113" ref="G96:G104">IF(D96&lt;&gt;"","※未選択","")</f>
      </c>
      <c r="H96" s="111">
        <f aca="true" t="shared" si="114" ref="H96:H104">IF(D96&lt;&gt;"","※未入力","")</f>
      </c>
      <c r="I96" s="185">
        <f aca="true" t="shared" si="115" ref="I96:I104">IF(D96&lt;&gt;"","※未入力","")</f>
      </c>
      <c r="J96" s="95">
        <f aca="true" t="shared" si="116" ref="J96:J104">IF(D96&lt;&gt;"","※未選択","")</f>
      </c>
      <c r="K96" s="96">
        <f aca="true" t="shared" si="117" ref="K96:K104">IF(D96&lt;&gt;"","※未選択","")</f>
      </c>
      <c r="L96" s="97">
        <f aca="true" t="shared" si="118" ref="L96:L104">IF(D96&lt;&gt;"","※未選択","")</f>
      </c>
      <c r="M96" s="95">
        <f aca="true" t="shared" si="119" ref="M96:M104">IF(D96&lt;&gt;"","※未選択","")</f>
      </c>
      <c r="N96" s="96">
        <f aca="true" t="shared" si="120" ref="N96:N104">IF(D96&lt;&gt;"","※未選択","")</f>
      </c>
      <c r="O96" s="97">
        <f aca="true" t="shared" si="121" ref="O96:O104">IF(D96&lt;&gt;"","※未選択","")</f>
      </c>
      <c r="P96" s="68">
        <f aca="true" t="shared" si="122" ref="P96:P104">IF(OR(J96="",K96="",L96="",M96="",N96="",O96="",J96="※未選択",K96="※未選択",L96="※未選択",M96="※未選択",N96="※未選択",O96="※未選択"),"",DATE(M96,N96,O96)-DATE(J96,K96,L96))</f>
      </c>
      <c r="Q96" s="104">
        <f t="shared" si="102"/>
      </c>
      <c r="R96" s="105">
        <f t="shared" si="103"/>
      </c>
      <c r="S96" s="105">
        <f t="shared" si="104"/>
      </c>
      <c r="T96" s="105">
        <f t="shared" si="105"/>
      </c>
      <c r="U96" s="106">
        <f t="shared" si="106"/>
      </c>
      <c r="V96" s="162">
        <f t="shared" si="107"/>
      </c>
      <c r="W96" s="216">
        <f t="shared" si="108"/>
      </c>
      <c r="X96" s="217">
        <f t="shared" si="109"/>
      </c>
      <c r="Y96" s="188">
        <f t="shared" si="110"/>
      </c>
      <c r="Z96" s="5"/>
    </row>
    <row r="97" spans="2:26" ht="13.5" customHeight="1">
      <c r="B97" s="252"/>
      <c r="C97" s="127"/>
      <c r="D97" s="87"/>
      <c r="E97" s="87">
        <f t="shared" si="111"/>
      </c>
      <c r="F97" s="179">
        <f t="shared" si="112"/>
      </c>
      <c r="G97" s="90">
        <f t="shared" si="113"/>
      </c>
      <c r="H97" s="111">
        <f t="shared" si="114"/>
      </c>
      <c r="I97" s="185">
        <f t="shared" si="115"/>
      </c>
      <c r="J97" s="95">
        <f t="shared" si="116"/>
      </c>
      <c r="K97" s="96">
        <f t="shared" si="117"/>
      </c>
      <c r="L97" s="97">
        <f t="shared" si="118"/>
      </c>
      <c r="M97" s="95">
        <f t="shared" si="119"/>
      </c>
      <c r="N97" s="96">
        <f t="shared" si="120"/>
      </c>
      <c r="O97" s="97">
        <f t="shared" si="121"/>
      </c>
      <c r="P97" s="68">
        <f t="shared" si="122"/>
      </c>
      <c r="Q97" s="104">
        <f t="shared" si="102"/>
      </c>
      <c r="R97" s="105">
        <f t="shared" si="103"/>
      </c>
      <c r="S97" s="105">
        <f t="shared" si="104"/>
      </c>
      <c r="T97" s="105">
        <f t="shared" si="105"/>
      </c>
      <c r="U97" s="106">
        <f t="shared" si="106"/>
      </c>
      <c r="V97" s="162">
        <f t="shared" si="107"/>
      </c>
      <c r="W97" s="216">
        <f t="shared" si="108"/>
      </c>
      <c r="X97" s="217">
        <f t="shared" si="109"/>
      </c>
      <c r="Y97" s="188">
        <f t="shared" si="110"/>
      </c>
      <c r="Z97" s="5"/>
    </row>
    <row r="98" spans="2:26" ht="13.5" customHeight="1">
      <c r="B98" s="252"/>
      <c r="C98" s="127"/>
      <c r="D98" s="87"/>
      <c r="E98" s="87">
        <f t="shared" si="111"/>
      </c>
      <c r="F98" s="179">
        <f t="shared" si="112"/>
      </c>
      <c r="G98" s="90">
        <f t="shared" si="113"/>
      </c>
      <c r="H98" s="111">
        <f t="shared" si="114"/>
      </c>
      <c r="I98" s="185">
        <f t="shared" si="115"/>
      </c>
      <c r="J98" s="95">
        <f t="shared" si="116"/>
      </c>
      <c r="K98" s="96">
        <f t="shared" si="117"/>
      </c>
      <c r="L98" s="97">
        <f t="shared" si="118"/>
      </c>
      <c r="M98" s="95">
        <f t="shared" si="119"/>
      </c>
      <c r="N98" s="96">
        <f t="shared" si="120"/>
      </c>
      <c r="O98" s="97">
        <f t="shared" si="121"/>
      </c>
      <c r="P98" s="68">
        <f t="shared" si="122"/>
      </c>
      <c r="Q98" s="104">
        <f t="shared" si="102"/>
      </c>
      <c r="R98" s="105">
        <f t="shared" si="103"/>
      </c>
      <c r="S98" s="105">
        <f t="shared" si="104"/>
      </c>
      <c r="T98" s="105">
        <f t="shared" si="105"/>
      </c>
      <c r="U98" s="106">
        <f t="shared" si="106"/>
      </c>
      <c r="V98" s="162">
        <f t="shared" si="107"/>
      </c>
      <c r="W98" s="216">
        <f t="shared" si="108"/>
      </c>
      <c r="X98" s="217">
        <f t="shared" si="109"/>
      </c>
      <c r="Y98" s="188">
        <f t="shared" si="110"/>
      </c>
      <c r="Z98" s="5"/>
    </row>
    <row r="99" spans="2:26" ht="13.5" customHeight="1">
      <c r="B99" s="252"/>
      <c r="C99" s="127"/>
      <c r="D99" s="87"/>
      <c r="E99" s="87">
        <f t="shared" si="111"/>
      </c>
      <c r="F99" s="179">
        <f t="shared" si="112"/>
      </c>
      <c r="G99" s="90">
        <f t="shared" si="113"/>
      </c>
      <c r="H99" s="111">
        <f t="shared" si="114"/>
      </c>
      <c r="I99" s="185">
        <f t="shared" si="115"/>
      </c>
      <c r="J99" s="95">
        <f t="shared" si="116"/>
      </c>
      <c r="K99" s="96">
        <f t="shared" si="117"/>
      </c>
      <c r="L99" s="97">
        <f t="shared" si="118"/>
      </c>
      <c r="M99" s="95">
        <f t="shared" si="119"/>
      </c>
      <c r="N99" s="96">
        <f t="shared" si="120"/>
      </c>
      <c r="O99" s="97">
        <f t="shared" si="121"/>
      </c>
      <c r="P99" s="68">
        <f t="shared" si="122"/>
      </c>
      <c r="Q99" s="104">
        <f t="shared" si="102"/>
      </c>
      <c r="R99" s="105">
        <f t="shared" si="103"/>
      </c>
      <c r="S99" s="105">
        <f t="shared" si="104"/>
      </c>
      <c r="T99" s="105">
        <f t="shared" si="105"/>
      </c>
      <c r="U99" s="106">
        <f t="shared" si="106"/>
      </c>
      <c r="V99" s="162">
        <f t="shared" si="107"/>
      </c>
      <c r="W99" s="216">
        <f t="shared" si="108"/>
      </c>
      <c r="X99" s="217">
        <f t="shared" si="109"/>
      </c>
      <c r="Y99" s="188">
        <f t="shared" si="110"/>
      </c>
      <c r="Z99" s="5"/>
    </row>
    <row r="100" spans="2:26" ht="13.5" customHeight="1">
      <c r="B100" s="252"/>
      <c r="C100" s="127"/>
      <c r="D100" s="87"/>
      <c r="E100" s="87">
        <f t="shared" si="111"/>
      </c>
      <c r="F100" s="179">
        <f t="shared" si="112"/>
      </c>
      <c r="G100" s="90">
        <f t="shared" si="113"/>
      </c>
      <c r="H100" s="111">
        <f t="shared" si="114"/>
      </c>
      <c r="I100" s="185">
        <f t="shared" si="115"/>
      </c>
      <c r="J100" s="95">
        <f t="shared" si="116"/>
      </c>
      <c r="K100" s="96">
        <f t="shared" si="117"/>
      </c>
      <c r="L100" s="97">
        <f t="shared" si="118"/>
      </c>
      <c r="M100" s="95">
        <f t="shared" si="119"/>
      </c>
      <c r="N100" s="96">
        <f t="shared" si="120"/>
      </c>
      <c r="O100" s="97">
        <f t="shared" si="121"/>
      </c>
      <c r="P100" s="68">
        <f t="shared" si="122"/>
      </c>
      <c r="Q100" s="104">
        <f t="shared" si="102"/>
      </c>
      <c r="R100" s="105">
        <f t="shared" si="103"/>
      </c>
      <c r="S100" s="105">
        <f t="shared" si="104"/>
      </c>
      <c r="T100" s="105">
        <f t="shared" si="105"/>
      </c>
      <c r="U100" s="106">
        <f t="shared" si="106"/>
      </c>
      <c r="V100" s="162">
        <f t="shared" si="107"/>
      </c>
      <c r="W100" s="216">
        <f t="shared" si="108"/>
      </c>
      <c r="X100" s="217">
        <f t="shared" si="109"/>
      </c>
      <c r="Y100" s="188">
        <f t="shared" si="110"/>
      </c>
      <c r="Z100" s="5"/>
    </row>
    <row r="101" spans="2:26" ht="13.5" customHeight="1">
      <c r="B101" s="252"/>
      <c r="C101" s="127"/>
      <c r="D101" s="87"/>
      <c r="E101" s="87">
        <f t="shared" si="111"/>
      </c>
      <c r="F101" s="179">
        <f t="shared" si="112"/>
      </c>
      <c r="G101" s="90">
        <f t="shared" si="113"/>
      </c>
      <c r="H101" s="111">
        <f t="shared" si="114"/>
      </c>
      <c r="I101" s="185">
        <f t="shared" si="115"/>
      </c>
      <c r="J101" s="95">
        <f t="shared" si="116"/>
      </c>
      <c r="K101" s="96">
        <f t="shared" si="117"/>
      </c>
      <c r="L101" s="97">
        <f t="shared" si="118"/>
      </c>
      <c r="M101" s="95">
        <f t="shared" si="119"/>
      </c>
      <c r="N101" s="96">
        <f t="shared" si="120"/>
      </c>
      <c r="O101" s="97">
        <f t="shared" si="121"/>
      </c>
      <c r="P101" s="68">
        <f t="shared" si="122"/>
      </c>
      <c r="Q101" s="104">
        <f t="shared" si="102"/>
      </c>
      <c r="R101" s="105">
        <f t="shared" si="103"/>
      </c>
      <c r="S101" s="105">
        <f t="shared" si="104"/>
      </c>
      <c r="T101" s="105">
        <f t="shared" si="105"/>
      </c>
      <c r="U101" s="106">
        <f t="shared" si="106"/>
      </c>
      <c r="V101" s="162">
        <f t="shared" si="107"/>
      </c>
      <c r="W101" s="216">
        <f t="shared" si="108"/>
      </c>
      <c r="X101" s="217">
        <f t="shared" si="109"/>
      </c>
      <c r="Y101" s="188">
        <f t="shared" si="110"/>
      </c>
      <c r="Z101" s="5"/>
    </row>
    <row r="102" spans="2:26" ht="13.5" customHeight="1">
      <c r="B102" s="252"/>
      <c r="C102" s="127"/>
      <c r="D102" s="87"/>
      <c r="E102" s="87">
        <f t="shared" si="111"/>
      </c>
      <c r="F102" s="179">
        <f t="shared" si="112"/>
      </c>
      <c r="G102" s="90">
        <f t="shared" si="113"/>
      </c>
      <c r="H102" s="111">
        <f t="shared" si="114"/>
      </c>
      <c r="I102" s="185">
        <f t="shared" si="115"/>
      </c>
      <c r="J102" s="95">
        <f t="shared" si="116"/>
      </c>
      <c r="K102" s="96">
        <f t="shared" si="117"/>
      </c>
      <c r="L102" s="97">
        <f t="shared" si="118"/>
      </c>
      <c r="M102" s="95">
        <f t="shared" si="119"/>
      </c>
      <c r="N102" s="96">
        <f t="shared" si="120"/>
      </c>
      <c r="O102" s="97">
        <f t="shared" si="121"/>
      </c>
      <c r="P102" s="68">
        <f t="shared" si="122"/>
      </c>
      <c r="Q102" s="104">
        <f t="shared" si="102"/>
      </c>
      <c r="R102" s="105">
        <f t="shared" si="103"/>
      </c>
      <c r="S102" s="105">
        <f t="shared" si="104"/>
      </c>
      <c r="T102" s="105">
        <f t="shared" si="105"/>
      </c>
      <c r="U102" s="106">
        <f t="shared" si="106"/>
      </c>
      <c r="V102" s="162">
        <f t="shared" si="107"/>
      </c>
      <c r="W102" s="216">
        <f t="shared" si="108"/>
      </c>
      <c r="X102" s="217">
        <f t="shared" si="109"/>
      </c>
      <c r="Y102" s="188">
        <f t="shared" si="110"/>
      </c>
      <c r="Z102" s="5"/>
    </row>
    <row r="103" spans="2:26" ht="13.5" customHeight="1">
      <c r="B103" s="252"/>
      <c r="C103" s="127"/>
      <c r="D103" s="87"/>
      <c r="E103" s="87">
        <f t="shared" si="111"/>
      </c>
      <c r="F103" s="179">
        <f t="shared" si="112"/>
      </c>
      <c r="G103" s="90">
        <f t="shared" si="113"/>
      </c>
      <c r="H103" s="111">
        <f t="shared" si="114"/>
      </c>
      <c r="I103" s="185">
        <f t="shared" si="115"/>
      </c>
      <c r="J103" s="95">
        <f t="shared" si="116"/>
      </c>
      <c r="K103" s="96">
        <f t="shared" si="117"/>
      </c>
      <c r="L103" s="97">
        <f t="shared" si="118"/>
      </c>
      <c r="M103" s="95">
        <f t="shared" si="119"/>
      </c>
      <c r="N103" s="96">
        <f t="shared" si="120"/>
      </c>
      <c r="O103" s="97">
        <f t="shared" si="121"/>
      </c>
      <c r="P103" s="68">
        <f t="shared" si="122"/>
      </c>
      <c r="Q103" s="104">
        <f t="shared" si="102"/>
      </c>
      <c r="R103" s="105">
        <f t="shared" si="103"/>
      </c>
      <c r="S103" s="105">
        <f t="shared" si="104"/>
      </c>
      <c r="T103" s="105">
        <f t="shared" si="105"/>
      </c>
      <c r="U103" s="106">
        <f t="shared" si="106"/>
      </c>
      <c r="V103" s="162">
        <f t="shared" si="107"/>
      </c>
      <c r="W103" s="216">
        <f t="shared" si="108"/>
      </c>
      <c r="X103" s="217">
        <f t="shared" si="109"/>
      </c>
      <c r="Y103" s="188">
        <f t="shared" si="110"/>
      </c>
      <c r="Z103" s="5"/>
    </row>
    <row r="104" spans="2:26" ht="13.5" customHeight="1">
      <c r="B104" s="252"/>
      <c r="C104" s="128"/>
      <c r="D104" s="88"/>
      <c r="E104" s="88">
        <f t="shared" si="111"/>
      </c>
      <c r="F104" s="180">
        <f t="shared" si="112"/>
      </c>
      <c r="G104" s="91">
        <f t="shared" si="113"/>
      </c>
      <c r="H104" s="112">
        <f t="shared" si="114"/>
      </c>
      <c r="I104" s="186">
        <f t="shared" si="115"/>
      </c>
      <c r="J104" s="98">
        <f t="shared" si="116"/>
      </c>
      <c r="K104" s="99">
        <f t="shared" si="117"/>
      </c>
      <c r="L104" s="100">
        <f t="shared" si="118"/>
      </c>
      <c r="M104" s="98">
        <f t="shared" si="119"/>
      </c>
      <c r="N104" s="99">
        <f t="shared" si="120"/>
      </c>
      <c r="O104" s="100">
        <f t="shared" si="121"/>
      </c>
      <c r="P104" s="74">
        <f t="shared" si="122"/>
      </c>
      <c r="Q104" s="107">
        <f t="shared" si="102"/>
      </c>
      <c r="R104" s="108">
        <f t="shared" si="103"/>
      </c>
      <c r="S104" s="108">
        <f t="shared" si="104"/>
      </c>
      <c r="T104" s="108">
        <f t="shared" si="105"/>
      </c>
      <c r="U104" s="109">
        <f t="shared" si="106"/>
      </c>
      <c r="V104" s="163">
        <f t="shared" si="107"/>
      </c>
      <c r="W104" s="218">
        <f t="shared" si="108"/>
      </c>
      <c r="X104" s="219">
        <f t="shared" si="109"/>
      </c>
      <c r="Y104" s="189">
        <f t="shared" si="110"/>
      </c>
      <c r="Z104" s="5"/>
    </row>
    <row r="105" spans="2:25" ht="13.5" customHeight="1">
      <c r="B105" s="129"/>
      <c r="C105" s="130"/>
      <c r="D105" s="34"/>
      <c r="E105" s="34"/>
      <c r="F105" s="34"/>
      <c r="G105" s="34"/>
      <c r="H105" s="113"/>
      <c r="I105" s="113"/>
      <c r="J105" s="34"/>
      <c r="K105" s="34"/>
      <c r="L105" s="34"/>
      <c r="M105" s="34"/>
      <c r="N105" s="34"/>
      <c r="O105" s="34"/>
      <c r="P105" s="34"/>
      <c r="Q105" s="113"/>
      <c r="R105" s="113"/>
      <c r="S105" s="113"/>
      <c r="T105" s="113"/>
      <c r="U105" s="113"/>
      <c r="V105" s="34"/>
      <c r="W105" s="34"/>
      <c r="X105" s="34"/>
      <c r="Y105" s="220"/>
    </row>
    <row r="106" spans="2:26" ht="13.5" customHeight="1">
      <c r="B106" s="252"/>
      <c r="C106" s="150"/>
      <c r="D106" s="86"/>
      <c r="E106" s="86">
        <f>IF(D106&lt;&gt;"","※未選択","")</f>
      </c>
      <c r="F106" s="178">
        <f>IF(D106&lt;&gt;"","※未選択","")</f>
      </c>
      <c r="G106" s="89">
        <f>IF(D106&lt;&gt;"","※未選択","")</f>
      </c>
      <c r="H106" s="110">
        <f>IF(D106&lt;&gt;"","※未入力","")</f>
      </c>
      <c r="I106" s="184">
        <f>IF(D106&lt;&gt;"","※未入力","")</f>
      </c>
      <c r="J106" s="92">
        <f>IF(D106&lt;&gt;"","※未選択","")</f>
      </c>
      <c r="K106" s="93">
        <f>IF(D106&lt;&gt;"","※未選択","")</f>
      </c>
      <c r="L106" s="94">
        <f>IF(D106&lt;&gt;"","※未選択","")</f>
      </c>
      <c r="M106" s="92">
        <f>IF(D106&lt;&gt;"","※未選択","")</f>
      </c>
      <c r="N106" s="93">
        <f>IF(D106&lt;&gt;"","※未選択","")</f>
      </c>
      <c r="O106" s="94">
        <f>IF(D106&lt;&gt;"","※未選択","")</f>
      </c>
      <c r="P106" s="62">
        <f>IF(OR(J106="",K106="",L106="",M106="",N106="",O106="",J106="※未選択",K106="※未選択",L106="※未選択",M106="※未選択",N106="※未選択",O106="※未選択"),"",DATE(M106,N106,O106)-DATE(J106,K106,L106))</f>
      </c>
      <c r="Q106" s="101">
        <f t="shared" si="102"/>
      </c>
      <c r="R106" s="102">
        <f t="shared" si="103"/>
      </c>
      <c r="S106" s="102">
        <f t="shared" si="104"/>
      </c>
      <c r="T106" s="102">
        <f t="shared" si="105"/>
      </c>
      <c r="U106" s="103">
        <f t="shared" si="106"/>
      </c>
      <c r="V106" s="161">
        <f aca="true" t="shared" si="123" ref="V106:V115">IF(SUM(Q106:U106)=0,"",ROUND(AVERAGE(Q106:U106),1))</f>
      </c>
      <c r="W106" s="214">
        <f aca="true" t="shared" si="124" ref="W106:W115">IF(SUM(Q106:U106)=0,"",IF(V106&gt;=H106,"○","×"))</f>
      </c>
      <c r="X106" s="215">
        <f aca="true" t="shared" si="125" ref="X106:X115">IF(SUM(Q106:U106)=0,"",IF(MIN(Q106:U106)&gt;=0.85*H106,"○","×"))</f>
      </c>
      <c r="Y106" s="187">
        <f aca="true" t="shared" si="126" ref="Y106:Y115">IF(SUM(Q106:U106)=0,"",IF(COUNTIF(W106:X106,"○")=2,"合格","不合格"))</f>
      </c>
      <c r="Z106" s="5"/>
    </row>
    <row r="107" spans="2:26" ht="13.5" customHeight="1">
      <c r="B107" s="252"/>
      <c r="C107" s="127"/>
      <c r="D107" s="87"/>
      <c r="E107" s="87">
        <f aca="true" t="shared" si="127" ref="E107:E115">IF(D107&lt;&gt;"","※未選択","")</f>
      </c>
      <c r="F107" s="179">
        <f aca="true" t="shared" si="128" ref="F107:F115">IF(D107&lt;&gt;"","※未選択","")</f>
      </c>
      <c r="G107" s="90">
        <f aca="true" t="shared" si="129" ref="G107:G115">IF(D107&lt;&gt;"","※未選択","")</f>
      </c>
      <c r="H107" s="111">
        <f aca="true" t="shared" si="130" ref="H107:H115">IF(D107&lt;&gt;"","※未入力","")</f>
      </c>
      <c r="I107" s="185">
        <f aca="true" t="shared" si="131" ref="I107:I115">IF(D107&lt;&gt;"","※未入力","")</f>
      </c>
      <c r="J107" s="95">
        <f aca="true" t="shared" si="132" ref="J107:J115">IF(D107&lt;&gt;"","※未選択","")</f>
      </c>
      <c r="K107" s="96">
        <f aca="true" t="shared" si="133" ref="K107:K115">IF(D107&lt;&gt;"","※未選択","")</f>
      </c>
      <c r="L107" s="97">
        <f aca="true" t="shared" si="134" ref="L107:L115">IF(D107&lt;&gt;"","※未選択","")</f>
      </c>
      <c r="M107" s="95">
        <f aca="true" t="shared" si="135" ref="M107:M115">IF(D107&lt;&gt;"","※未選択","")</f>
      </c>
      <c r="N107" s="96">
        <f aca="true" t="shared" si="136" ref="N107:N115">IF(D107&lt;&gt;"","※未選択","")</f>
      </c>
      <c r="O107" s="97">
        <f aca="true" t="shared" si="137" ref="O107:O115">IF(D107&lt;&gt;"","※未選択","")</f>
      </c>
      <c r="P107" s="68">
        <f aca="true" t="shared" si="138" ref="P107:P115">IF(OR(J107="",K107="",L107="",M107="",N107="",O107="",J107="※未選択",K107="※未選択",L107="※未選択",M107="※未選択",N107="※未選択",O107="※未選択"),"",DATE(M107,N107,O107)-DATE(J107,K107,L107))</f>
      </c>
      <c r="Q107" s="104">
        <f t="shared" si="102"/>
      </c>
      <c r="R107" s="105">
        <f t="shared" si="103"/>
      </c>
      <c r="S107" s="105">
        <f t="shared" si="104"/>
      </c>
      <c r="T107" s="105">
        <f t="shared" si="105"/>
      </c>
      <c r="U107" s="106">
        <f t="shared" si="106"/>
      </c>
      <c r="V107" s="162">
        <f t="shared" si="123"/>
      </c>
      <c r="W107" s="216">
        <f t="shared" si="124"/>
      </c>
      <c r="X107" s="217">
        <f t="shared" si="125"/>
      </c>
      <c r="Y107" s="188">
        <f t="shared" si="126"/>
      </c>
      <c r="Z107" s="5"/>
    </row>
    <row r="108" spans="2:26" ht="13.5" customHeight="1">
      <c r="B108" s="252"/>
      <c r="C108" s="127"/>
      <c r="D108" s="87"/>
      <c r="E108" s="87">
        <f t="shared" si="127"/>
      </c>
      <c r="F108" s="179">
        <f t="shared" si="128"/>
      </c>
      <c r="G108" s="90">
        <f t="shared" si="129"/>
      </c>
      <c r="H108" s="111">
        <f t="shared" si="130"/>
      </c>
      <c r="I108" s="185">
        <f t="shared" si="131"/>
      </c>
      <c r="J108" s="95">
        <f t="shared" si="132"/>
      </c>
      <c r="K108" s="96">
        <f t="shared" si="133"/>
      </c>
      <c r="L108" s="97">
        <f t="shared" si="134"/>
      </c>
      <c r="M108" s="95">
        <f t="shared" si="135"/>
      </c>
      <c r="N108" s="96">
        <f t="shared" si="136"/>
      </c>
      <c r="O108" s="97">
        <f t="shared" si="137"/>
      </c>
      <c r="P108" s="68">
        <f t="shared" si="138"/>
      </c>
      <c r="Q108" s="104">
        <f t="shared" si="102"/>
      </c>
      <c r="R108" s="105">
        <f t="shared" si="103"/>
      </c>
      <c r="S108" s="105">
        <f t="shared" si="104"/>
      </c>
      <c r="T108" s="105">
        <f t="shared" si="105"/>
      </c>
      <c r="U108" s="106">
        <f t="shared" si="106"/>
      </c>
      <c r="V108" s="162">
        <f t="shared" si="123"/>
      </c>
      <c r="W108" s="216">
        <f t="shared" si="124"/>
      </c>
      <c r="X108" s="217">
        <f t="shared" si="125"/>
      </c>
      <c r="Y108" s="188">
        <f t="shared" si="126"/>
      </c>
      <c r="Z108" s="5"/>
    </row>
    <row r="109" spans="2:26" ht="13.5" customHeight="1">
      <c r="B109" s="252"/>
      <c r="C109" s="127"/>
      <c r="D109" s="87"/>
      <c r="E109" s="87">
        <f t="shared" si="127"/>
      </c>
      <c r="F109" s="179">
        <f t="shared" si="128"/>
      </c>
      <c r="G109" s="90">
        <f t="shared" si="129"/>
      </c>
      <c r="H109" s="111">
        <f t="shared" si="130"/>
      </c>
      <c r="I109" s="185">
        <f t="shared" si="131"/>
      </c>
      <c r="J109" s="95">
        <f t="shared" si="132"/>
      </c>
      <c r="K109" s="96">
        <f t="shared" si="133"/>
      </c>
      <c r="L109" s="97">
        <f t="shared" si="134"/>
      </c>
      <c r="M109" s="95">
        <f t="shared" si="135"/>
      </c>
      <c r="N109" s="96">
        <f t="shared" si="136"/>
      </c>
      <c r="O109" s="97">
        <f t="shared" si="137"/>
      </c>
      <c r="P109" s="68">
        <f t="shared" si="138"/>
      </c>
      <c r="Q109" s="104">
        <f t="shared" si="102"/>
      </c>
      <c r="R109" s="105">
        <f t="shared" si="103"/>
      </c>
      <c r="S109" s="105">
        <f t="shared" si="104"/>
      </c>
      <c r="T109" s="105">
        <f t="shared" si="105"/>
      </c>
      <c r="U109" s="106">
        <f t="shared" si="106"/>
      </c>
      <c r="V109" s="162">
        <f t="shared" si="123"/>
      </c>
      <c r="W109" s="216">
        <f t="shared" si="124"/>
      </c>
      <c r="X109" s="217">
        <f t="shared" si="125"/>
      </c>
      <c r="Y109" s="188">
        <f t="shared" si="126"/>
      </c>
      <c r="Z109" s="5"/>
    </row>
    <row r="110" spans="2:26" ht="13.5" customHeight="1">
      <c r="B110" s="252"/>
      <c r="C110" s="127"/>
      <c r="D110" s="87"/>
      <c r="E110" s="87">
        <f t="shared" si="127"/>
      </c>
      <c r="F110" s="179">
        <f t="shared" si="128"/>
      </c>
      <c r="G110" s="90">
        <f t="shared" si="129"/>
      </c>
      <c r="H110" s="111">
        <f t="shared" si="130"/>
      </c>
      <c r="I110" s="185">
        <f t="shared" si="131"/>
      </c>
      <c r="J110" s="95">
        <f t="shared" si="132"/>
      </c>
      <c r="K110" s="96">
        <f t="shared" si="133"/>
      </c>
      <c r="L110" s="97">
        <f t="shared" si="134"/>
      </c>
      <c r="M110" s="95">
        <f t="shared" si="135"/>
      </c>
      <c r="N110" s="96">
        <f t="shared" si="136"/>
      </c>
      <c r="O110" s="97">
        <f t="shared" si="137"/>
      </c>
      <c r="P110" s="68">
        <f t="shared" si="138"/>
      </c>
      <c r="Q110" s="104">
        <f t="shared" si="102"/>
      </c>
      <c r="R110" s="105">
        <f t="shared" si="103"/>
      </c>
      <c r="S110" s="105">
        <f t="shared" si="104"/>
      </c>
      <c r="T110" s="105">
        <f t="shared" si="105"/>
      </c>
      <c r="U110" s="106">
        <f t="shared" si="106"/>
      </c>
      <c r="V110" s="162">
        <f t="shared" si="123"/>
      </c>
      <c r="W110" s="216">
        <f t="shared" si="124"/>
      </c>
      <c r="X110" s="217">
        <f t="shared" si="125"/>
      </c>
      <c r="Y110" s="188">
        <f t="shared" si="126"/>
      </c>
      <c r="Z110" s="5"/>
    </row>
    <row r="111" spans="2:26" ht="13.5" customHeight="1">
      <c r="B111" s="252"/>
      <c r="C111" s="127"/>
      <c r="D111" s="87"/>
      <c r="E111" s="87">
        <f t="shared" si="127"/>
      </c>
      <c r="F111" s="179">
        <f t="shared" si="128"/>
      </c>
      <c r="G111" s="90">
        <f t="shared" si="129"/>
      </c>
      <c r="H111" s="111">
        <f t="shared" si="130"/>
      </c>
      <c r="I111" s="185">
        <f t="shared" si="131"/>
      </c>
      <c r="J111" s="95">
        <f t="shared" si="132"/>
      </c>
      <c r="K111" s="96">
        <f t="shared" si="133"/>
      </c>
      <c r="L111" s="97">
        <f t="shared" si="134"/>
      </c>
      <c r="M111" s="95">
        <f t="shared" si="135"/>
      </c>
      <c r="N111" s="96">
        <f t="shared" si="136"/>
      </c>
      <c r="O111" s="97">
        <f t="shared" si="137"/>
      </c>
      <c r="P111" s="68">
        <f t="shared" si="138"/>
      </c>
      <c r="Q111" s="104">
        <f t="shared" si="102"/>
      </c>
      <c r="R111" s="105">
        <f t="shared" si="103"/>
      </c>
      <c r="S111" s="105">
        <f t="shared" si="104"/>
      </c>
      <c r="T111" s="105">
        <f t="shared" si="105"/>
      </c>
      <c r="U111" s="106">
        <f t="shared" si="106"/>
      </c>
      <c r="V111" s="162">
        <f t="shared" si="123"/>
      </c>
      <c r="W111" s="216">
        <f t="shared" si="124"/>
      </c>
      <c r="X111" s="217">
        <f t="shared" si="125"/>
      </c>
      <c r="Y111" s="188">
        <f t="shared" si="126"/>
      </c>
      <c r="Z111" s="5"/>
    </row>
    <row r="112" spans="2:26" ht="13.5" customHeight="1">
      <c r="B112" s="252"/>
      <c r="C112" s="127"/>
      <c r="D112" s="87"/>
      <c r="E112" s="87">
        <f t="shared" si="127"/>
      </c>
      <c r="F112" s="179">
        <f t="shared" si="128"/>
      </c>
      <c r="G112" s="90">
        <f t="shared" si="129"/>
      </c>
      <c r="H112" s="111">
        <f t="shared" si="130"/>
      </c>
      <c r="I112" s="185">
        <f t="shared" si="131"/>
      </c>
      <c r="J112" s="95">
        <f t="shared" si="132"/>
      </c>
      <c r="K112" s="96">
        <f t="shared" si="133"/>
      </c>
      <c r="L112" s="97">
        <f t="shared" si="134"/>
      </c>
      <c r="M112" s="95">
        <f t="shared" si="135"/>
      </c>
      <c r="N112" s="96">
        <f t="shared" si="136"/>
      </c>
      <c r="O112" s="97">
        <f t="shared" si="137"/>
      </c>
      <c r="P112" s="68">
        <f t="shared" si="138"/>
      </c>
      <c r="Q112" s="104">
        <f t="shared" si="102"/>
      </c>
      <c r="R112" s="105">
        <f t="shared" si="103"/>
      </c>
      <c r="S112" s="105">
        <f t="shared" si="104"/>
      </c>
      <c r="T112" s="105">
        <f t="shared" si="105"/>
      </c>
      <c r="U112" s="106">
        <f t="shared" si="106"/>
      </c>
      <c r="V112" s="162">
        <f t="shared" si="123"/>
      </c>
      <c r="W112" s="216">
        <f t="shared" si="124"/>
      </c>
      <c r="X112" s="217">
        <f t="shared" si="125"/>
      </c>
      <c r="Y112" s="188">
        <f t="shared" si="126"/>
      </c>
      <c r="Z112" s="5"/>
    </row>
    <row r="113" spans="2:26" ht="13.5" customHeight="1">
      <c r="B113" s="252"/>
      <c r="C113" s="127"/>
      <c r="D113" s="87"/>
      <c r="E113" s="87">
        <f t="shared" si="127"/>
      </c>
      <c r="F113" s="179">
        <f t="shared" si="128"/>
      </c>
      <c r="G113" s="90">
        <f t="shared" si="129"/>
      </c>
      <c r="H113" s="111">
        <f t="shared" si="130"/>
      </c>
      <c r="I113" s="185">
        <f t="shared" si="131"/>
      </c>
      <c r="J113" s="95">
        <f t="shared" si="132"/>
      </c>
      <c r="K113" s="96">
        <f t="shared" si="133"/>
      </c>
      <c r="L113" s="97">
        <f t="shared" si="134"/>
      </c>
      <c r="M113" s="95">
        <f t="shared" si="135"/>
      </c>
      <c r="N113" s="96">
        <f t="shared" si="136"/>
      </c>
      <c r="O113" s="97">
        <f t="shared" si="137"/>
      </c>
      <c r="P113" s="68">
        <f t="shared" si="138"/>
      </c>
      <c r="Q113" s="104">
        <f t="shared" si="102"/>
      </c>
      <c r="R113" s="105">
        <f t="shared" si="103"/>
      </c>
      <c r="S113" s="105">
        <f t="shared" si="104"/>
      </c>
      <c r="T113" s="105">
        <f t="shared" si="105"/>
      </c>
      <c r="U113" s="106">
        <f t="shared" si="106"/>
      </c>
      <c r="V113" s="162">
        <f t="shared" si="123"/>
      </c>
      <c r="W113" s="216">
        <f t="shared" si="124"/>
      </c>
      <c r="X113" s="217">
        <f t="shared" si="125"/>
      </c>
      <c r="Y113" s="188">
        <f t="shared" si="126"/>
      </c>
      <c r="Z113" s="5"/>
    </row>
    <row r="114" spans="2:26" ht="13.5" customHeight="1">
      <c r="B114" s="252"/>
      <c r="C114" s="127"/>
      <c r="D114" s="87"/>
      <c r="E114" s="87">
        <f t="shared" si="127"/>
      </c>
      <c r="F114" s="179">
        <f t="shared" si="128"/>
      </c>
      <c r="G114" s="90">
        <f t="shared" si="129"/>
      </c>
      <c r="H114" s="111">
        <f t="shared" si="130"/>
      </c>
      <c r="I114" s="185">
        <f t="shared" si="131"/>
      </c>
      <c r="J114" s="95">
        <f t="shared" si="132"/>
      </c>
      <c r="K114" s="96">
        <f t="shared" si="133"/>
      </c>
      <c r="L114" s="97">
        <f t="shared" si="134"/>
      </c>
      <c r="M114" s="95">
        <f t="shared" si="135"/>
      </c>
      <c r="N114" s="96">
        <f t="shared" si="136"/>
      </c>
      <c r="O114" s="97">
        <f t="shared" si="137"/>
      </c>
      <c r="P114" s="68">
        <f t="shared" si="138"/>
      </c>
      <c r="Q114" s="104">
        <f t="shared" si="102"/>
      </c>
      <c r="R114" s="105">
        <f t="shared" si="103"/>
      </c>
      <c r="S114" s="105">
        <f t="shared" si="104"/>
      </c>
      <c r="T114" s="105">
        <f t="shared" si="105"/>
      </c>
      <c r="U114" s="106">
        <f t="shared" si="106"/>
      </c>
      <c r="V114" s="162">
        <f t="shared" si="123"/>
      </c>
      <c r="W114" s="216">
        <f t="shared" si="124"/>
      </c>
      <c r="X114" s="217">
        <f t="shared" si="125"/>
      </c>
      <c r="Y114" s="188">
        <f t="shared" si="126"/>
      </c>
      <c r="Z114" s="5"/>
    </row>
    <row r="115" spans="2:26" ht="13.5" customHeight="1">
      <c r="B115" s="252"/>
      <c r="C115" s="128"/>
      <c r="D115" s="88"/>
      <c r="E115" s="88">
        <f t="shared" si="127"/>
      </c>
      <c r="F115" s="180">
        <f t="shared" si="128"/>
      </c>
      <c r="G115" s="91">
        <f t="shared" si="129"/>
      </c>
      <c r="H115" s="112">
        <f t="shared" si="130"/>
      </c>
      <c r="I115" s="186">
        <f t="shared" si="131"/>
      </c>
      <c r="J115" s="98">
        <f t="shared" si="132"/>
      </c>
      <c r="K115" s="99">
        <f t="shared" si="133"/>
      </c>
      <c r="L115" s="100">
        <f t="shared" si="134"/>
      </c>
      <c r="M115" s="98">
        <f t="shared" si="135"/>
      </c>
      <c r="N115" s="99">
        <f t="shared" si="136"/>
      </c>
      <c r="O115" s="100">
        <f t="shared" si="137"/>
      </c>
      <c r="P115" s="74">
        <f t="shared" si="138"/>
      </c>
      <c r="Q115" s="107">
        <f t="shared" si="102"/>
      </c>
      <c r="R115" s="108">
        <f t="shared" si="103"/>
      </c>
      <c r="S115" s="108">
        <f t="shared" si="104"/>
      </c>
      <c r="T115" s="108">
        <f t="shared" si="105"/>
      </c>
      <c r="U115" s="109">
        <f t="shared" si="106"/>
      </c>
      <c r="V115" s="163">
        <f t="shared" si="123"/>
      </c>
      <c r="W115" s="218">
        <f t="shared" si="124"/>
      </c>
      <c r="X115" s="219">
        <f t="shared" si="125"/>
      </c>
      <c r="Y115" s="189">
        <f t="shared" si="126"/>
      </c>
      <c r="Z115" s="5"/>
    </row>
    <row r="116" spans="2:25" ht="13.5" customHeight="1">
      <c r="B116" s="129"/>
      <c r="C116" s="130"/>
      <c r="D116" s="34"/>
      <c r="E116" s="34"/>
      <c r="F116" s="34"/>
      <c r="G116" s="34"/>
      <c r="H116" s="113"/>
      <c r="I116" s="113"/>
      <c r="J116" s="34"/>
      <c r="K116" s="34"/>
      <c r="L116" s="34"/>
      <c r="M116" s="34"/>
      <c r="N116" s="34"/>
      <c r="O116" s="34"/>
      <c r="P116" s="34"/>
      <c r="Q116" s="113"/>
      <c r="R116" s="113"/>
      <c r="S116" s="113"/>
      <c r="T116" s="113"/>
      <c r="U116" s="113"/>
      <c r="V116" s="34"/>
      <c r="W116" s="34"/>
      <c r="X116" s="34"/>
      <c r="Y116" s="220"/>
    </row>
  </sheetData>
  <sheetProtection/>
  <mergeCells count="24">
    <mergeCell ref="B3:D3"/>
    <mergeCell ref="E3:I3"/>
    <mergeCell ref="B4:D4"/>
    <mergeCell ref="E4:I4"/>
    <mergeCell ref="W27:Y27"/>
    <mergeCell ref="B40:B49"/>
    <mergeCell ref="D27:D28"/>
    <mergeCell ref="E27:E28"/>
    <mergeCell ref="J27:L27"/>
    <mergeCell ref="H27:H28"/>
    <mergeCell ref="B51:B60"/>
    <mergeCell ref="B62:B71"/>
    <mergeCell ref="B73:B82"/>
    <mergeCell ref="B84:B93"/>
    <mergeCell ref="B95:B104"/>
    <mergeCell ref="B106:B115"/>
    <mergeCell ref="Q27:V27"/>
    <mergeCell ref="B27:B28"/>
    <mergeCell ref="B29:B38"/>
    <mergeCell ref="C27:C28"/>
    <mergeCell ref="I27:I28"/>
    <mergeCell ref="P27:P28"/>
    <mergeCell ref="M27:O27"/>
    <mergeCell ref="F27:G27"/>
  </mergeCells>
  <conditionalFormatting sqref="J29:O38 G40:G49 J40:O49 G51:G60 J51:O60 G62:G71 J62:O71 G73:G82 J73:O82 G84:G93 J84:O93 G95:G104 J95:O104 G106:G115 J106:O115 E106:E115 E95:E104 E84:E93 E73:E82 E62:E71 E51:E60 E40:E49 E29:E38 G29:G38">
    <cfRule type="cellIs" priority="21" dxfId="41" operator="equal" stopIfTrue="1">
      <formula>"※未選択"</formula>
    </cfRule>
  </conditionalFormatting>
  <conditionalFormatting sqref="Q29:U38 H29:I38 Q40:U49 H40:I49 Q51:U60 H51:I60 Q62:U71 H62:I71 Q73:U82 H73:I82 Q84:U93 H84:I93 Q95:U104 H95:I104 Q106:U115 H106:I115">
    <cfRule type="cellIs" priority="22" dxfId="41" operator="equal" stopIfTrue="1">
      <formula>"※未入力"</formula>
    </cfRule>
  </conditionalFormatting>
  <conditionalFormatting sqref="F29:F116">
    <cfRule type="cellIs" priority="3" dxfId="42" operator="equal" stopIfTrue="1">
      <formula>"※未入力"</formula>
    </cfRule>
  </conditionalFormatting>
  <conditionalFormatting sqref="Y29:Y116">
    <cfRule type="cellIs" priority="2" dxfId="42" operator="equal" stopIfTrue="1">
      <formula>"不合格"</formula>
    </cfRule>
  </conditionalFormatting>
  <conditionalFormatting sqref="W29:X116">
    <cfRule type="cellIs" priority="1" dxfId="42" operator="equal" stopIfTrue="1">
      <formula>"×"</formula>
    </cfRule>
  </conditionalFormatting>
  <dataValidations count="6">
    <dataValidation type="list" allowBlank="1" showInputMessage="1" showErrorMessage="1" sqref="J29:J38 M106:M115 J106:J115 M95:M104 J95:J104 M84:M93 J84:J93 M73:M82 J73:J82 M62:M71 J62:J71 M51:M60 J51:J60 M40:M49 J40:J49 M29:M38">
      <formula1>$AB$9:$AQ$9</formula1>
    </dataValidation>
    <dataValidation type="list" allowBlank="1" showInputMessage="1" showErrorMessage="1" sqref="K29:K38 N106:N115 K106:K115 N95:N104 K95:K104 N84:N93 K84:K93 N73:N82 K73:K82 N62:N71 K62:K71 N51:N60 K51:K60 N40:N49 K40:K49 N29:N38">
      <formula1>$AB$10:$AM$10</formula1>
    </dataValidation>
    <dataValidation type="list" allowBlank="1" showInputMessage="1" showErrorMessage="1" sqref="L29:L38 O106:O115 L106:L115 O95:O104 L95:L104 O84:O93 L84:L93 O73:O82 L73:L82 O62:O71 L62:L71 O51:O60 L51:L60 O40:O49 L40:L49 O29:O38">
      <formula1>$AB$11:$BF$11</formula1>
    </dataValidation>
    <dataValidation type="list" allowBlank="1" showInputMessage="1" showErrorMessage="1" sqref="G29:G38 G106:G115 G95:G104 G84:G93 G73:G82 G62:G71 G51:G60 G40:G49">
      <formula1>$AB$14:$AH$14</formula1>
    </dataValidation>
    <dataValidation type="list" allowBlank="1" showInputMessage="1" showErrorMessage="1" sqref="D29:D38 D106:D115 D95:D104 D84:D93 D73:D82 D62:D71 D51:D60 D40:D49">
      <formula1>$AB$12:$AC$12</formula1>
    </dataValidation>
    <dataValidation type="list" allowBlank="1" showInputMessage="1" showErrorMessage="1" sqref="E29:E38 E106:E115 E95:E104 E84:E93 E73:E82 E62:E71 E51:E60 E40:E49">
      <formula1>$AB$13:$AE$13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75" r:id="rId2"/>
  <rowBreaks count="1" manualBreakCount="1">
    <brk id="72" min="1"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2012-08-29T07:03:21Z</cp:lastPrinted>
  <dcterms:created xsi:type="dcterms:W3CDTF">2006-12-14T06:32:01Z</dcterms:created>
  <dcterms:modified xsi:type="dcterms:W3CDTF">2012-10-26T08:40:05Z</dcterms:modified>
  <cp:category/>
  <cp:version/>
  <cp:contentType/>
  <cp:contentStatus/>
</cp:coreProperties>
</file>