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NFSVNAS01\share\商工労働部\グローバルマーケット戦略課\04 国際物流企画班\12 国際航空物流機能強化推進事業\R06　国際航空物流機能強化推進事業\02. R06事業執行\01. 航空コンテナスペース補助\■R7航空コンテナ事業要綱等改正に向けた作業\■HP掲載準備\"/>
    </mc:Choice>
  </mc:AlternateContent>
  <xr:revisionPtr revIDLastSave="0" documentId="13_ncr:1_{BFF42112-B902-42B3-A333-36FF973020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07_事業計画書（補助申請額積算）" sheetId="5" r:id="rId1"/>
  </sheets>
  <definedNames>
    <definedName name="_xlnm.Print_Area" localSheetId="0">'R07_事業計画書（補助申請額積算）'!$A$1:$S$288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9" i="5" l="1"/>
  <c r="Q212" i="5"/>
  <c r="H212" i="5"/>
  <c r="N194" i="5"/>
  <c r="E194" i="5"/>
  <c r="N178" i="5"/>
  <c r="E178" i="5"/>
  <c r="N162" i="5"/>
  <c r="E162" i="5"/>
  <c r="N146" i="5"/>
  <c r="E146" i="5"/>
  <c r="N130" i="5"/>
  <c r="E130" i="5"/>
  <c r="N114" i="5"/>
  <c r="E114" i="5"/>
  <c r="N98" i="5"/>
  <c r="E98" i="5"/>
  <c r="N82" i="5"/>
  <c r="E82" i="5"/>
  <c r="N66" i="5"/>
  <c r="E66" i="5"/>
  <c r="N50" i="5"/>
  <c r="E50" i="5"/>
  <c r="N34" i="5"/>
  <c r="E34" i="5"/>
  <c r="N18" i="5"/>
  <c r="E18" i="5"/>
  <c r="H213" i="5" l="1"/>
  <c r="Q213" i="5"/>
  <c r="H211" i="5"/>
  <c r="Q211" i="5"/>
  <c r="H210" i="5"/>
  <c r="Q210" i="5"/>
  <c r="H209" i="5"/>
  <c r="Q209" i="5"/>
  <c r="H208" i="5"/>
  <c r="Q208" i="5"/>
  <c r="H207" i="5"/>
  <c r="Q207" i="5"/>
  <c r="H206" i="5"/>
  <c r="Q206" i="5"/>
  <c r="H205" i="5"/>
  <c r="Q205" i="5"/>
  <c r="H204" i="5"/>
  <c r="Q204" i="5"/>
  <c r="H203" i="5"/>
  <c r="Q203" i="5"/>
  <c r="H196" i="5"/>
  <c r="H250" i="5" s="1"/>
  <c r="Q196" i="5"/>
  <c r="Q250" i="5" s="1"/>
  <c r="E195" i="5"/>
  <c r="N195" i="5"/>
  <c r="E193" i="5"/>
  <c r="N193" i="5"/>
  <c r="E192" i="5"/>
  <c r="N192" i="5"/>
  <c r="E191" i="5"/>
  <c r="N191" i="5"/>
  <c r="E190" i="5"/>
  <c r="N190" i="5"/>
  <c r="E189" i="5"/>
  <c r="N189" i="5"/>
  <c r="E188" i="5"/>
  <c r="N188" i="5"/>
  <c r="E187" i="5"/>
  <c r="N187" i="5"/>
  <c r="E186" i="5"/>
  <c r="N186" i="5"/>
  <c r="E185" i="5"/>
  <c r="N185" i="5"/>
  <c r="H180" i="5"/>
  <c r="H249" i="5" s="1"/>
  <c r="Q180" i="5"/>
  <c r="Q249" i="5" s="1"/>
  <c r="E179" i="5"/>
  <c r="N179" i="5"/>
  <c r="E177" i="5"/>
  <c r="N177" i="5"/>
  <c r="E176" i="5"/>
  <c r="N176" i="5"/>
  <c r="E175" i="5"/>
  <c r="N175" i="5"/>
  <c r="E174" i="5"/>
  <c r="N174" i="5"/>
  <c r="E173" i="5"/>
  <c r="N173" i="5"/>
  <c r="E172" i="5"/>
  <c r="N172" i="5"/>
  <c r="E171" i="5"/>
  <c r="N171" i="5"/>
  <c r="E170" i="5"/>
  <c r="N170" i="5"/>
  <c r="E169" i="5"/>
  <c r="N169" i="5"/>
  <c r="K169" i="5"/>
  <c r="B169" i="5" s="1"/>
  <c r="H164" i="5"/>
  <c r="H248" i="5" s="1"/>
  <c r="Q164" i="5"/>
  <c r="Q248" i="5" s="1"/>
  <c r="E163" i="5"/>
  <c r="N163" i="5"/>
  <c r="E161" i="5"/>
  <c r="N161" i="5"/>
  <c r="E160" i="5"/>
  <c r="N160" i="5"/>
  <c r="E159" i="5"/>
  <c r="N159" i="5"/>
  <c r="E158" i="5"/>
  <c r="N158" i="5"/>
  <c r="E157" i="5"/>
  <c r="N157" i="5"/>
  <c r="E156" i="5"/>
  <c r="N156" i="5"/>
  <c r="E155" i="5"/>
  <c r="N155" i="5"/>
  <c r="E154" i="5"/>
  <c r="N154" i="5"/>
  <c r="E153" i="5"/>
  <c r="B153" i="5"/>
  <c r="N153" i="5"/>
  <c r="H148" i="5"/>
  <c r="H247" i="5" s="1"/>
  <c r="Q148" i="5"/>
  <c r="Q247" i="5" s="1"/>
  <c r="E147" i="5"/>
  <c r="N147" i="5"/>
  <c r="E145" i="5"/>
  <c r="N145" i="5"/>
  <c r="E144" i="5"/>
  <c r="N144" i="5"/>
  <c r="E143" i="5"/>
  <c r="N143" i="5"/>
  <c r="E142" i="5"/>
  <c r="N142" i="5"/>
  <c r="E141" i="5"/>
  <c r="N141" i="5"/>
  <c r="E140" i="5"/>
  <c r="N140" i="5"/>
  <c r="E139" i="5"/>
  <c r="N139" i="5"/>
  <c r="E138" i="5"/>
  <c r="N138" i="5"/>
  <c r="E137" i="5"/>
  <c r="N137" i="5"/>
  <c r="H132" i="5"/>
  <c r="H246" i="5" s="1"/>
  <c r="Q132" i="5"/>
  <c r="Q246" i="5" s="1"/>
  <c r="E131" i="5"/>
  <c r="N131" i="5"/>
  <c r="E129" i="5"/>
  <c r="N129" i="5"/>
  <c r="E128" i="5"/>
  <c r="N128" i="5"/>
  <c r="E127" i="5"/>
  <c r="N127" i="5"/>
  <c r="E126" i="5"/>
  <c r="N126" i="5"/>
  <c r="E125" i="5"/>
  <c r="N125" i="5"/>
  <c r="E124" i="5"/>
  <c r="N124" i="5"/>
  <c r="E123" i="5"/>
  <c r="N123" i="5"/>
  <c r="E122" i="5"/>
  <c r="N122" i="5"/>
  <c r="E121" i="5"/>
  <c r="N121" i="5"/>
  <c r="H116" i="5"/>
  <c r="H245" i="5" s="1"/>
  <c r="Q116" i="5"/>
  <c r="Q245" i="5" s="1"/>
  <c r="E115" i="5"/>
  <c r="N115" i="5"/>
  <c r="E113" i="5"/>
  <c r="N113" i="5"/>
  <c r="E112" i="5"/>
  <c r="N112" i="5"/>
  <c r="E111" i="5"/>
  <c r="N111" i="5"/>
  <c r="E110" i="5"/>
  <c r="N110" i="5"/>
  <c r="E109" i="5"/>
  <c r="N109" i="5"/>
  <c r="E108" i="5"/>
  <c r="N108" i="5"/>
  <c r="E107" i="5"/>
  <c r="N107" i="5"/>
  <c r="E106" i="5"/>
  <c r="N106" i="5"/>
  <c r="E105" i="5"/>
  <c r="N105" i="5"/>
  <c r="H100" i="5"/>
  <c r="H244" i="5" s="1"/>
  <c r="Q100" i="5"/>
  <c r="Q244" i="5" s="1"/>
  <c r="E99" i="5"/>
  <c r="N99" i="5"/>
  <c r="E97" i="5"/>
  <c r="N97" i="5"/>
  <c r="E96" i="5"/>
  <c r="N96" i="5"/>
  <c r="E95" i="5"/>
  <c r="N95" i="5"/>
  <c r="E94" i="5"/>
  <c r="N94" i="5"/>
  <c r="E93" i="5"/>
  <c r="N93" i="5"/>
  <c r="E92" i="5"/>
  <c r="N92" i="5"/>
  <c r="E91" i="5"/>
  <c r="N91" i="5"/>
  <c r="E90" i="5"/>
  <c r="N90" i="5"/>
  <c r="E89" i="5"/>
  <c r="N89" i="5"/>
  <c r="H84" i="5"/>
  <c r="H243" i="5" s="1"/>
  <c r="Q84" i="5"/>
  <c r="Q243" i="5" s="1"/>
  <c r="E83" i="5"/>
  <c r="N83" i="5"/>
  <c r="E81" i="5"/>
  <c r="N81" i="5"/>
  <c r="E80" i="5"/>
  <c r="N80" i="5"/>
  <c r="E79" i="5"/>
  <c r="N79" i="5"/>
  <c r="E78" i="5"/>
  <c r="N78" i="5"/>
  <c r="E77" i="5"/>
  <c r="N77" i="5"/>
  <c r="E76" i="5"/>
  <c r="N76" i="5"/>
  <c r="E75" i="5"/>
  <c r="N75" i="5"/>
  <c r="E74" i="5"/>
  <c r="N74" i="5"/>
  <c r="E73" i="5"/>
  <c r="N73" i="5"/>
  <c r="H68" i="5"/>
  <c r="H242" i="5" s="1"/>
  <c r="Q68" i="5"/>
  <c r="Q242" i="5" s="1"/>
  <c r="E67" i="5"/>
  <c r="N67" i="5"/>
  <c r="E65" i="5"/>
  <c r="N65" i="5"/>
  <c r="E64" i="5"/>
  <c r="N64" i="5"/>
  <c r="E63" i="5"/>
  <c r="N63" i="5"/>
  <c r="E62" i="5"/>
  <c r="N62" i="5"/>
  <c r="E61" i="5"/>
  <c r="N61" i="5"/>
  <c r="E60" i="5"/>
  <c r="N60" i="5"/>
  <c r="E59" i="5"/>
  <c r="N59" i="5"/>
  <c r="E58" i="5"/>
  <c r="N58" i="5"/>
  <c r="E57" i="5"/>
  <c r="N57" i="5"/>
  <c r="H52" i="5"/>
  <c r="H241" i="5" s="1"/>
  <c r="Q52" i="5"/>
  <c r="Q241" i="5" s="1"/>
  <c r="E51" i="5"/>
  <c r="N51" i="5"/>
  <c r="E49" i="5"/>
  <c r="N49" i="5"/>
  <c r="E48" i="5"/>
  <c r="N48" i="5"/>
  <c r="E47" i="5"/>
  <c r="N47" i="5"/>
  <c r="E46" i="5"/>
  <c r="N46" i="5"/>
  <c r="E45" i="5"/>
  <c r="N45" i="5"/>
  <c r="E44" i="5"/>
  <c r="N44" i="5"/>
  <c r="E43" i="5"/>
  <c r="N43" i="5"/>
  <c r="E42" i="5"/>
  <c r="N42" i="5"/>
  <c r="E41" i="5"/>
  <c r="N41" i="5"/>
  <c r="H36" i="5"/>
  <c r="H240" i="5" s="1"/>
  <c r="Q36" i="5"/>
  <c r="Q240" i="5" s="1"/>
  <c r="E35" i="5"/>
  <c r="N35" i="5"/>
  <c r="E33" i="5"/>
  <c r="N33" i="5"/>
  <c r="E32" i="5"/>
  <c r="N32" i="5"/>
  <c r="E31" i="5"/>
  <c r="N31" i="5"/>
  <c r="E30" i="5"/>
  <c r="N30" i="5"/>
  <c r="E29" i="5"/>
  <c r="N29" i="5"/>
  <c r="E28" i="5"/>
  <c r="N28" i="5"/>
  <c r="E27" i="5"/>
  <c r="N27" i="5"/>
  <c r="E26" i="5"/>
  <c r="N26" i="5"/>
  <c r="E25" i="5"/>
  <c r="N25" i="5"/>
  <c r="K25" i="5"/>
  <c r="H20" i="5"/>
  <c r="H239" i="5" s="1"/>
  <c r="Q20" i="5"/>
  <c r="Q239" i="5" s="1"/>
  <c r="E19" i="5"/>
  <c r="N19" i="5"/>
  <c r="E17" i="5"/>
  <c r="N17" i="5"/>
  <c r="E16" i="5"/>
  <c r="N16" i="5"/>
  <c r="E15" i="5"/>
  <c r="N15" i="5"/>
  <c r="E14" i="5"/>
  <c r="N14" i="5"/>
  <c r="E13" i="5"/>
  <c r="N13" i="5"/>
  <c r="E12" i="5"/>
  <c r="N12" i="5"/>
  <c r="E11" i="5"/>
  <c r="N11" i="5"/>
  <c r="E10" i="5"/>
  <c r="N10" i="5"/>
  <c r="E9" i="5"/>
  <c r="B9" i="5"/>
  <c r="N9" i="5"/>
  <c r="Q268" i="5" l="1"/>
  <c r="Q261" i="5"/>
  <c r="Q225" i="5"/>
  <c r="Q222" i="5"/>
  <c r="Q228" i="5"/>
  <c r="Q223" i="5"/>
  <c r="Q230" i="5"/>
  <c r="Q220" i="5"/>
  <c r="Q226" i="5"/>
  <c r="Q221" i="5"/>
  <c r="Q227" i="5"/>
  <c r="Q259" i="5"/>
  <c r="Q265" i="5"/>
  <c r="Q214" i="5"/>
  <c r="Q266" i="5"/>
  <c r="Q262" i="5"/>
  <c r="Q224" i="5"/>
  <c r="Q257" i="5"/>
  <c r="Q251" i="5"/>
  <c r="K41" i="5"/>
  <c r="B25" i="5"/>
  <c r="Q267" i="5"/>
  <c r="Q264" i="5"/>
  <c r="H251" i="5"/>
  <c r="Q258" i="5"/>
  <c r="Q260" i="5"/>
  <c r="Q263" i="5"/>
  <c r="H214" i="5"/>
  <c r="K185" i="5"/>
  <c r="B185" i="5" s="1"/>
  <c r="Q231" i="5" l="1"/>
  <c r="B41" i="5"/>
  <c r="K57" i="5"/>
  <c r="Q269" i="5"/>
  <c r="K73" i="5" l="1"/>
  <c r="B57" i="5"/>
  <c r="K89" i="5" l="1"/>
  <c r="B73" i="5"/>
  <c r="K105" i="5" l="1"/>
  <c r="B89" i="5"/>
  <c r="K121" i="5" l="1"/>
  <c r="B105" i="5"/>
  <c r="B121" i="5" l="1"/>
  <c r="K137" i="5"/>
  <c r="B137" i="5" s="1"/>
  <c r="G185" i="5" l="1"/>
  <c r="I185" i="5" s="1"/>
  <c r="F185" i="5"/>
  <c r="G57" i="5"/>
  <c r="I57" i="5" s="1"/>
  <c r="F57" i="5"/>
  <c r="F25" i="5"/>
  <c r="G25" i="5" s="1"/>
  <c r="I25" i="5" s="1"/>
  <c r="I41" i="5"/>
  <c r="F41" i="5"/>
  <c r="G41" i="5" s="1"/>
  <c r="F169" i="5"/>
  <c r="G169" i="5" s="1"/>
  <c r="I169" i="5" s="1"/>
  <c r="F105" i="5"/>
  <c r="G105" i="5" s="1"/>
  <c r="I105" i="5" s="1"/>
  <c r="G73" i="5"/>
  <c r="I73" i="5" s="1"/>
  <c r="F73" i="5"/>
  <c r="G9" i="5"/>
  <c r="I9" i="5"/>
  <c r="F153" i="5"/>
  <c r="G153" i="5"/>
  <c r="I153" i="5" s="1"/>
  <c r="F137" i="5"/>
  <c r="G137" i="5"/>
  <c r="I137" i="5"/>
  <c r="F121" i="5"/>
  <c r="G121" i="5" s="1"/>
  <c r="I121" i="5" s="1"/>
  <c r="F89" i="5"/>
  <c r="G89" i="5"/>
  <c r="I89" i="5" s="1"/>
  <c r="I203" i="5" l="1"/>
  <c r="F26" i="5"/>
  <c r="G26" i="5" s="1"/>
  <c r="I26" i="5" s="1"/>
  <c r="F154" i="5"/>
  <c r="G154" i="5"/>
  <c r="I154" i="5" s="1"/>
  <c r="F106" i="5"/>
  <c r="G106" i="5" s="1"/>
  <c r="I106" i="5" s="1"/>
  <c r="F122" i="5"/>
  <c r="G122" i="5"/>
  <c r="I122" i="5"/>
  <c r="F138" i="5"/>
  <c r="G138" i="5" s="1"/>
  <c r="I138" i="5"/>
  <c r="F90" i="5"/>
  <c r="G90" i="5" s="1"/>
  <c r="I90" i="5" s="1"/>
  <c r="F74" i="5"/>
  <c r="G74" i="5"/>
  <c r="I74" i="5"/>
  <c r="G10" i="5"/>
  <c r="I10" i="5"/>
  <c r="F42" i="5"/>
  <c r="G42" i="5"/>
  <c r="I42" i="5" s="1"/>
  <c r="F58" i="5"/>
  <c r="G58" i="5" s="1"/>
  <c r="I58" i="5" s="1"/>
  <c r="F170" i="5"/>
  <c r="G170" i="5"/>
  <c r="I170" i="5" s="1"/>
  <c r="F186" i="5"/>
  <c r="G186" i="5"/>
  <c r="I186" i="5"/>
  <c r="I204" i="5" l="1"/>
  <c r="F43" i="5"/>
  <c r="G43" i="5"/>
  <c r="I43" i="5" s="1"/>
  <c r="F171" i="5"/>
  <c r="G171" i="5"/>
  <c r="I171" i="5" s="1"/>
  <c r="G11" i="5"/>
  <c r="I11" i="5"/>
  <c r="F75" i="5"/>
  <c r="G75" i="5"/>
  <c r="I75" i="5" s="1"/>
  <c r="F187" i="5"/>
  <c r="G187" i="5" s="1"/>
  <c r="I187" i="5" s="1"/>
  <c r="F107" i="5"/>
  <c r="G107" i="5"/>
  <c r="I107" i="5" s="1"/>
  <c r="F123" i="5"/>
  <c r="G123" i="5"/>
  <c r="I123" i="5" s="1"/>
  <c r="F91" i="5"/>
  <c r="G91" i="5" s="1"/>
  <c r="I91" i="5"/>
  <c r="F59" i="5"/>
  <c r="G59" i="5"/>
  <c r="I59" i="5" s="1"/>
  <c r="F27" i="5"/>
  <c r="G27" i="5"/>
  <c r="I27" i="5" s="1"/>
  <c r="F155" i="5"/>
  <c r="G155" i="5" s="1"/>
  <c r="I155" i="5" s="1"/>
  <c r="F139" i="5"/>
  <c r="G139" i="5" s="1"/>
  <c r="I139" i="5" s="1"/>
  <c r="I205" i="5" l="1"/>
  <c r="F60" i="5"/>
  <c r="G60" i="5"/>
  <c r="I60" i="5"/>
  <c r="F140" i="5"/>
  <c r="G140" i="5"/>
  <c r="I140" i="5"/>
  <c r="F156" i="5"/>
  <c r="G156" i="5" s="1"/>
  <c r="I156" i="5" s="1"/>
  <c r="F28" i="5"/>
  <c r="G28" i="5"/>
  <c r="I28" i="5"/>
  <c r="F124" i="5"/>
  <c r="G124" i="5" s="1"/>
  <c r="I124" i="5" s="1"/>
  <c r="F92" i="5"/>
  <c r="G92" i="5"/>
  <c r="I92" i="5" s="1"/>
  <c r="F76" i="5"/>
  <c r="G76" i="5"/>
  <c r="I76" i="5" s="1"/>
  <c r="F172" i="5"/>
  <c r="G172" i="5" s="1"/>
  <c r="I172" i="5" s="1"/>
  <c r="F188" i="5"/>
  <c r="G188" i="5"/>
  <c r="I188" i="5" s="1"/>
  <c r="F44" i="5"/>
  <c r="G44" i="5" s="1"/>
  <c r="I44" i="5"/>
  <c r="F108" i="5"/>
  <c r="G108" i="5"/>
  <c r="I108" i="5" s="1"/>
  <c r="G12" i="5"/>
  <c r="I12" i="5"/>
  <c r="I206" i="5" s="1"/>
  <c r="F109" i="5"/>
  <c r="G109" i="5" s="1"/>
  <c r="I109" i="5" s="1"/>
  <c r="F189" i="5"/>
  <c r="G189" i="5"/>
  <c r="I189" i="5" s="1"/>
  <c r="G13" i="5"/>
  <c r="I13" i="5"/>
  <c r="F45" i="5"/>
  <c r="G45" i="5" s="1"/>
  <c r="I45" i="5"/>
  <c r="F61" i="5"/>
  <c r="G61" i="5"/>
  <c r="I61" i="5" s="1"/>
  <c r="F93" i="5"/>
  <c r="G93" i="5" s="1"/>
  <c r="I93" i="5"/>
  <c r="F29" i="5"/>
  <c r="G29" i="5" s="1"/>
  <c r="I29" i="5"/>
  <c r="F157" i="5"/>
  <c r="G157" i="5" s="1"/>
  <c r="I157" i="5"/>
  <c r="F77" i="5"/>
  <c r="G77" i="5"/>
  <c r="I77" i="5" s="1"/>
  <c r="F125" i="5"/>
  <c r="G125" i="5"/>
  <c r="I125" i="5" s="1"/>
  <c r="F173" i="5"/>
  <c r="G173" i="5" s="1"/>
  <c r="I173" i="5" s="1"/>
  <c r="F141" i="5"/>
  <c r="G141" i="5" s="1"/>
  <c r="I141" i="5" s="1"/>
  <c r="I207" i="5" l="1"/>
  <c r="I158" i="5"/>
  <c r="G158" i="5"/>
  <c r="F158" i="5"/>
  <c r="F126" i="5"/>
  <c r="G126" i="5" s="1"/>
  <c r="I126" i="5" s="1"/>
  <c r="F78" i="5"/>
  <c r="G78" i="5" s="1"/>
  <c r="I78" i="5" s="1"/>
  <c r="F174" i="5"/>
  <c r="G174" i="5" s="1"/>
  <c r="I174" i="5" s="1"/>
  <c r="F62" i="5"/>
  <c r="G62" i="5" s="1"/>
  <c r="I62" i="5" s="1"/>
  <c r="F142" i="5"/>
  <c r="G142" i="5" s="1"/>
  <c r="I142" i="5" s="1"/>
  <c r="F46" i="5"/>
  <c r="G46" i="5" s="1"/>
  <c r="I46" i="5" s="1"/>
  <c r="F94" i="5"/>
  <c r="G94" i="5"/>
  <c r="I94" i="5"/>
  <c r="F110" i="5"/>
  <c r="G110" i="5" s="1"/>
  <c r="I110" i="5" s="1"/>
  <c r="G14" i="5"/>
  <c r="I14" i="5" s="1"/>
  <c r="F30" i="5"/>
  <c r="G30" i="5" s="1"/>
  <c r="I30" i="5"/>
  <c r="F190" i="5"/>
  <c r="G190" i="5" s="1"/>
  <c r="I190" i="5" s="1"/>
  <c r="I208" i="5" l="1"/>
  <c r="F191" i="5"/>
  <c r="G191" i="5" s="1"/>
  <c r="I191" i="5" s="1"/>
  <c r="F31" i="5"/>
  <c r="G31" i="5" s="1"/>
  <c r="I31" i="5" s="1"/>
  <c r="F47" i="5"/>
  <c r="G47" i="5"/>
  <c r="I47" i="5" s="1"/>
  <c r="F143" i="5"/>
  <c r="G143" i="5" s="1"/>
  <c r="I143" i="5" s="1"/>
  <c r="F111" i="5"/>
  <c r="G111" i="5"/>
  <c r="I111" i="5" s="1"/>
  <c r="F95" i="5"/>
  <c r="G95" i="5"/>
  <c r="I95" i="5" s="1"/>
  <c r="G15" i="5"/>
  <c r="I15" i="5" s="1"/>
  <c r="F63" i="5"/>
  <c r="G63" i="5" s="1"/>
  <c r="I63" i="5" s="1"/>
  <c r="F175" i="5"/>
  <c r="G175" i="5" s="1"/>
  <c r="I175" i="5" s="1"/>
  <c r="F159" i="5"/>
  <c r="G159" i="5" s="1"/>
  <c r="I159" i="5" s="1"/>
  <c r="F127" i="5"/>
  <c r="G127" i="5" s="1"/>
  <c r="I127" i="5" s="1"/>
  <c r="F79" i="5"/>
  <c r="G79" i="5"/>
  <c r="I79" i="5" s="1"/>
  <c r="I209" i="5" l="1"/>
  <c r="F96" i="5"/>
  <c r="G96" i="5" s="1"/>
  <c r="I96" i="5" s="1"/>
  <c r="F80" i="5"/>
  <c r="G80" i="5" s="1"/>
  <c r="I80" i="5" s="1"/>
  <c r="G16" i="5"/>
  <c r="I16" i="5" s="1"/>
  <c r="F160" i="5"/>
  <c r="G160" i="5" s="1"/>
  <c r="I160" i="5" s="1"/>
  <c r="F64" i="5"/>
  <c r="G64" i="5" s="1"/>
  <c r="I64" i="5" s="1"/>
  <c r="F112" i="5"/>
  <c r="G112" i="5" s="1"/>
  <c r="I112" i="5"/>
  <c r="F128" i="5"/>
  <c r="G128" i="5"/>
  <c r="I128" i="5" s="1"/>
  <c r="F32" i="5"/>
  <c r="G32" i="5" s="1"/>
  <c r="I32" i="5" s="1"/>
  <c r="F48" i="5"/>
  <c r="G48" i="5" s="1"/>
  <c r="I48" i="5" s="1"/>
  <c r="F192" i="5"/>
  <c r="G192" i="5"/>
  <c r="I192" i="5"/>
  <c r="F144" i="5"/>
  <c r="G144" i="5"/>
  <c r="I144" i="5" s="1"/>
  <c r="F176" i="5"/>
  <c r="G176" i="5"/>
  <c r="I176" i="5"/>
  <c r="I210" i="5" l="1"/>
  <c r="F49" i="5"/>
  <c r="G49" i="5"/>
  <c r="I49" i="5"/>
  <c r="G18" i="5"/>
  <c r="I18" i="5" s="1"/>
  <c r="G162" i="5"/>
  <c r="I162" i="5" s="1"/>
  <c r="F162" i="5"/>
  <c r="I114" i="5"/>
  <c r="F114" i="5"/>
  <c r="G114" i="5" s="1"/>
  <c r="F98" i="5"/>
  <c r="G98" i="5" s="1"/>
  <c r="I98" i="5" s="1"/>
  <c r="F81" i="5"/>
  <c r="G81" i="5" s="1"/>
  <c r="I81" i="5" s="1"/>
  <c r="F177" i="5"/>
  <c r="G177" i="5" s="1"/>
  <c r="I177" i="5" s="1"/>
  <c r="F145" i="5"/>
  <c r="G145" i="5"/>
  <c r="I145" i="5" s="1"/>
  <c r="F65" i="5"/>
  <c r="G65" i="5" s="1"/>
  <c r="I65" i="5" s="1"/>
  <c r="F66" i="5"/>
  <c r="G66" i="5" s="1"/>
  <c r="I66" i="5" s="1"/>
  <c r="G17" i="5"/>
  <c r="I17" i="5" s="1"/>
  <c r="F50" i="5"/>
  <c r="G50" i="5" s="1"/>
  <c r="I50" i="5" s="1"/>
  <c r="F97" i="5"/>
  <c r="G97" i="5"/>
  <c r="I97" i="5"/>
  <c r="F33" i="5"/>
  <c r="G33" i="5"/>
  <c r="I33" i="5" s="1"/>
  <c r="F193" i="5"/>
  <c r="G193" i="5"/>
  <c r="I193" i="5"/>
  <c r="F130" i="5"/>
  <c r="G130" i="5" s="1"/>
  <c r="I130" i="5"/>
  <c r="F113" i="5"/>
  <c r="G113" i="5"/>
  <c r="I113" i="5" s="1"/>
  <c r="F129" i="5"/>
  <c r="G129" i="5"/>
  <c r="I129" i="5" s="1"/>
  <c r="F161" i="5"/>
  <c r="G161" i="5"/>
  <c r="I161" i="5"/>
  <c r="F194" i="5"/>
  <c r="G194" i="5"/>
  <c r="I194" i="5" s="1"/>
  <c r="F146" i="5"/>
  <c r="G146" i="5"/>
  <c r="I146" i="5" s="1"/>
  <c r="F34" i="5"/>
  <c r="G34" i="5" s="1"/>
  <c r="I34" i="5"/>
  <c r="F178" i="5"/>
  <c r="G178" i="5"/>
  <c r="I178" i="5" s="1"/>
  <c r="F82" i="5"/>
  <c r="G82" i="5"/>
  <c r="I82" i="5" s="1"/>
  <c r="I211" i="5" l="1"/>
  <c r="I212" i="5"/>
  <c r="G83" i="5"/>
  <c r="I83" i="5" s="1"/>
  <c r="I84" i="5" s="1"/>
  <c r="I243" i="5" s="1"/>
  <c r="F83" i="5"/>
  <c r="F99" i="5"/>
  <c r="G99" i="5" s="1"/>
  <c r="I99" i="5" s="1"/>
  <c r="I100" i="5" s="1"/>
  <c r="I244" i="5" s="1"/>
  <c r="F179" i="5"/>
  <c r="G179" i="5"/>
  <c r="I179" i="5" s="1"/>
  <c r="I180" i="5"/>
  <c r="I249" i="5" s="1"/>
  <c r="F51" i="5"/>
  <c r="G51" i="5" s="1"/>
  <c r="I51" i="5" s="1"/>
  <c r="I52" i="5" s="1"/>
  <c r="I241" i="5" s="1"/>
  <c r="F67" i="5"/>
  <c r="G67" i="5" s="1"/>
  <c r="I67" i="5"/>
  <c r="I68" i="5"/>
  <c r="I242" i="5" s="1"/>
  <c r="G163" i="5"/>
  <c r="I163" i="5" s="1"/>
  <c r="I164" i="5" s="1"/>
  <c r="I248" i="5" s="1"/>
  <c r="F163" i="5"/>
  <c r="F115" i="5"/>
  <c r="G115" i="5" s="1"/>
  <c r="I115" i="5" s="1"/>
  <c r="I116" i="5" s="1"/>
  <c r="I245" i="5" s="1"/>
  <c r="I247" i="5"/>
  <c r="G147" i="5"/>
  <c r="I147" i="5" s="1"/>
  <c r="I148" i="5" s="1"/>
  <c r="F147" i="5"/>
  <c r="G19" i="5"/>
  <c r="I19" i="5"/>
  <c r="I20" i="5" s="1"/>
  <c r="I239" i="5" s="1"/>
  <c r="F131" i="5"/>
  <c r="G131" i="5"/>
  <c r="I131" i="5"/>
  <c r="I132" i="5" s="1"/>
  <c r="I246" i="5" s="1"/>
  <c r="F195" i="5"/>
  <c r="G195" i="5"/>
  <c r="I195" i="5"/>
  <c r="I196" i="5" s="1"/>
  <c r="I250" i="5" s="1"/>
  <c r="F35" i="5"/>
  <c r="G35" i="5"/>
  <c r="I35" i="5" s="1"/>
  <c r="I36" i="5" l="1"/>
  <c r="I240" i="5" s="1"/>
  <c r="I213" i="5"/>
  <c r="I214" i="5" s="1"/>
  <c r="I251" i="5"/>
  <c r="P169" i="5"/>
  <c r="R169" i="5" s="1"/>
  <c r="O169" i="5"/>
  <c r="O137" i="5"/>
  <c r="P137" i="5" s="1"/>
  <c r="R137" i="5" s="1"/>
  <c r="R25" i="5"/>
  <c r="P25" i="5"/>
  <c r="O25" i="5"/>
  <c r="O185" i="5"/>
  <c r="P185" i="5"/>
  <c r="R185" i="5" s="1"/>
  <c r="O73" i="5"/>
  <c r="P73" i="5"/>
  <c r="R73" i="5" s="1"/>
  <c r="O41" i="5"/>
  <c r="P41" i="5"/>
  <c r="R41" i="5" s="1"/>
  <c r="O105" i="5"/>
  <c r="P105" i="5" s="1"/>
  <c r="R105" i="5" s="1"/>
  <c r="O121" i="5"/>
  <c r="P121" i="5" s="1"/>
  <c r="R121" i="5"/>
  <c r="O89" i="5"/>
  <c r="P89" i="5" s="1"/>
  <c r="R89" i="5" s="1"/>
  <c r="O57" i="5"/>
  <c r="P57" i="5"/>
  <c r="R57" i="5" s="1"/>
  <c r="P9" i="5"/>
  <c r="R9" i="5"/>
  <c r="O153" i="5"/>
  <c r="P153" i="5"/>
  <c r="R153" i="5"/>
  <c r="R203" i="5" l="1"/>
  <c r="R220" i="5" l="1"/>
  <c r="O154" i="5"/>
  <c r="P154" i="5" s="1"/>
  <c r="R154" i="5" s="1"/>
  <c r="O90" i="5"/>
  <c r="P90" i="5"/>
  <c r="R90" i="5" s="1"/>
  <c r="O74" i="5"/>
  <c r="P74" i="5"/>
  <c r="R74" i="5" s="1"/>
  <c r="O106" i="5"/>
  <c r="P106" i="5" s="1"/>
  <c r="R106" i="5" s="1"/>
  <c r="O122" i="5"/>
  <c r="P122" i="5" s="1"/>
  <c r="R122" i="5" s="1"/>
  <c r="O58" i="5"/>
  <c r="P58" i="5"/>
  <c r="R58" i="5" s="1"/>
  <c r="O138" i="5"/>
  <c r="P138" i="5" s="1"/>
  <c r="R138" i="5" s="1"/>
  <c r="O42" i="5"/>
  <c r="P42" i="5" s="1"/>
  <c r="R42" i="5" s="1"/>
  <c r="O186" i="5"/>
  <c r="P186" i="5"/>
  <c r="R186" i="5" s="1"/>
  <c r="P10" i="5"/>
  <c r="R10" i="5" s="1"/>
  <c r="O170" i="5"/>
  <c r="P170" i="5"/>
  <c r="R170" i="5" s="1"/>
  <c r="O26" i="5"/>
  <c r="P26" i="5"/>
  <c r="R26" i="5" s="1"/>
  <c r="R204" i="5" l="1"/>
  <c r="R221" i="5" l="1"/>
  <c r="O75" i="5"/>
  <c r="P75" i="5"/>
  <c r="R75" i="5"/>
  <c r="O27" i="5"/>
  <c r="P27" i="5"/>
  <c r="R27" i="5"/>
  <c r="R171" i="5"/>
  <c r="P171" i="5"/>
  <c r="O171" i="5"/>
  <c r="O187" i="5"/>
  <c r="P187" i="5" s="1"/>
  <c r="R187" i="5" s="1"/>
  <c r="O139" i="5"/>
  <c r="P139" i="5" s="1"/>
  <c r="R139" i="5" s="1"/>
  <c r="O123" i="5"/>
  <c r="P123" i="5" s="1"/>
  <c r="R123" i="5" s="1"/>
  <c r="O155" i="5"/>
  <c r="P155" i="5"/>
  <c r="R155" i="5"/>
  <c r="O59" i="5"/>
  <c r="P59" i="5" s="1"/>
  <c r="R59" i="5" s="1"/>
  <c r="P11" i="5"/>
  <c r="R11" i="5" s="1"/>
  <c r="O43" i="5"/>
  <c r="P43" i="5"/>
  <c r="R43" i="5" s="1"/>
  <c r="O107" i="5"/>
  <c r="P107" i="5"/>
  <c r="R107" i="5"/>
  <c r="O91" i="5"/>
  <c r="P91" i="5"/>
  <c r="R91" i="5"/>
  <c r="R205" i="5" l="1"/>
  <c r="R222" i="5" l="1"/>
  <c r="O172" i="5"/>
  <c r="P172" i="5"/>
  <c r="R172" i="5"/>
  <c r="O140" i="5"/>
  <c r="P140" i="5"/>
  <c r="R140" i="5"/>
  <c r="P156" i="5"/>
  <c r="R156" i="5" s="1"/>
  <c r="O156" i="5"/>
  <c r="O44" i="5"/>
  <c r="P44" i="5" s="1"/>
  <c r="R44" i="5" s="1"/>
  <c r="O108" i="5"/>
  <c r="P108" i="5"/>
  <c r="R108" i="5" s="1"/>
  <c r="O92" i="5"/>
  <c r="P92" i="5"/>
  <c r="R92" i="5" s="1"/>
  <c r="O60" i="5"/>
  <c r="P60" i="5" s="1"/>
  <c r="R60" i="5" s="1"/>
  <c r="O124" i="5"/>
  <c r="P124" i="5" s="1"/>
  <c r="R124" i="5" s="1"/>
  <c r="O188" i="5"/>
  <c r="P188" i="5" s="1"/>
  <c r="R188" i="5" s="1"/>
  <c r="P12" i="5"/>
  <c r="R12" i="5"/>
  <c r="O76" i="5"/>
  <c r="P76" i="5"/>
  <c r="R76" i="5"/>
  <c r="O28" i="5"/>
  <c r="P28" i="5"/>
  <c r="R28" i="5" s="1"/>
  <c r="R206" i="5" l="1"/>
  <c r="R223" i="5" l="1"/>
  <c r="O125" i="5"/>
  <c r="P125" i="5" s="1"/>
  <c r="R125" i="5" s="1"/>
  <c r="O189" i="5"/>
  <c r="P189" i="5" s="1"/>
  <c r="R189" i="5" s="1"/>
  <c r="O61" i="5"/>
  <c r="P61" i="5" s="1"/>
  <c r="R61" i="5" s="1"/>
  <c r="O29" i="5"/>
  <c r="P29" i="5" s="1"/>
  <c r="R29" i="5"/>
  <c r="O77" i="5"/>
  <c r="P77" i="5" s="1"/>
  <c r="R77" i="5" s="1"/>
  <c r="O173" i="5"/>
  <c r="P173" i="5" s="1"/>
  <c r="R173" i="5" s="1"/>
  <c r="O93" i="5"/>
  <c r="P93" i="5" s="1"/>
  <c r="R93" i="5" s="1"/>
  <c r="O109" i="5"/>
  <c r="P109" i="5" s="1"/>
  <c r="R109" i="5" s="1"/>
  <c r="O141" i="5"/>
  <c r="P141" i="5" s="1"/>
  <c r="R141" i="5" s="1"/>
  <c r="O45" i="5"/>
  <c r="P45" i="5"/>
  <c r="R45" i="5" s="1"/>
  <c r="O157" i="5"/>
  <c r="P157" i="5"/>
  <c r="R157" i="5" s="1"/>
  <c r="P13" i="5"/>
  <c r="R13" i="5"/>
  <c r="R207" i="5" l="1"/>
  <c r="R224" i="5" l="1"/>
  <c r="O190" i="5"/>
  <c r="P190" i="5"/>
  <c r="R190" i="5"/>
  <c r="R110" i="5"/>
  <c r="P110" i="5"/>
  <c r="O110" i="5"/>
  <c r="O158" i="5"/>
  <c r="P158" i="5"/>
  <c r="R158" i="5"/>
  <c r="O46" i="5"/>
  <c r="P46" i="5" s="1"/>
  <c r="R46" i="5" s="1"/>
  <c r="O126" i="5"/>
  <c r="P126" i="5" s="1"/>
  <c r="R126" i="5" s="1"/>
  <c r="O174" i="5"/>
  <c r="P174" i="5" s="1"/>
  <c r="R174" i="5" s="1"/>
  <c r="O30" i="5"/>
  <c r="P30" i="5" s="1"/>
  <c r="R30" i="5" s="1"/>
  <c r="O94" i="5"/>
  <c r="P94" i="5" s="1"/>
  <c r="R94" i="5"/>
  <c r="O78" i="5"/>
  <c r="P78" i="5" s="1"/>
  <c r="R78" i="5"/>
  <c r="O142" i="5"/>
  <c r="P142" i="5"/>
  <c r="R142" i="5"/>
  <c r="P14" i="5"/>
  <c r="R14" i="5"/>
  <c r="O62" i="5"/>
  <c r="P62" i="5"/>
  <c r="R62" i="5" s="1"/>
  <c r="R208" i="5" l="1"/>
  <c r="R225" i="5" l="1"/>
  <c r="O127" i="5"/>
  <c r="P127" i="5"/>
  <c r="R127" i="5"/>
  <c r="O31" i="5"/>
  <c r="P31" i="5"/>
  <c r="R31" i="5" s="1"/>
  <c r="O63" i="5"/>
  <c r="P63" i="5"/>
  <c r="R63" i="5"/>
  <c r="O143" i="5"/>
  <c r="P143" i="5" s="1"/>
  <c r="R143" i="5" s="1"/>
  <c r="O111" i="5"/>
  <c r="P111" i="5"/>
  <c r="R111" i="5" s="1"/>
  <c r="O191" i="5"/>
  <c r="P191" i="5" s="1"/>
  <c r="R191" i="5" s="1"/>
  <c r="O79" i="5"/>
  <c r="P79" i="5"/>
  <c r="R79" i="5"/>
  <c r="O95" i="5"/>
  <c r="P95" i="5"/>
  <c r="R95" i="5" s="1"/>
  <c r="O159" i="5"/>
  <c r="P159" i="5" s="1"/>
  <c r="R159" i="5" s="1"/>
  <c r="O175" i="5"/>
  <c r="P175" i="5" s="1"/>
  <c r="R175" i="5"/>
  <c r="O47" i="5"/>
  <c r="P47" i="5"/>
  <c r="R47" i="5"/>
  <c r="P15" i="5"/>
  <c r="R15" i="5"/>
  <c r="R209" i="5" l="1"/>
  <c r="R226" i="5" l="1"/>
  <c r="O80" i="5"/>
  <c r="P80" i="5" s="1"/>
  <c r="R80" i="5" s="1"/>
  <c r="O160" i="5"/>
  <c r="P160" i="5" s="1"/>
  <c r="R160" i="5" s="1"/>
  <c r="O144" i="5"/>
  <c r="P144" i="5" s="1"/>
  <c r="R144" i="5" s="1"/>
  <c r="O112" i="5"/>
  <c r="P112" i="5"/>
  <c r="R112" i="5" s="1"/>
  <c r="O176" i="5"/>
  <c r="P176" i="5" s="1"/>
  <c r="R176" i="5" s="1"/>
  <c r="O128" i="5"/>
  <c r="P128" i="5" s="1"/>
  <c r="R128" i="5" s="1"/>
  <c r="P16" i="5"/>
  <c r="R16" i="5" s="1"/>
  <c r="O96" i="5"/>
  <c r="P96" i="5"/>
  <c r="R96" i="5"/>
  <c r="O64" i="5"/>
  <c r="P64" i="5"/>
  <c r="R64" i="5"/>
  <c r="O48" i="5"/>
  <c r="P48" i="5" s="1"/>
  <c r="R48" i="5" s="1"/>
  <c r="O192" i="5"/>
  <c r="P192" i="5" s="1"/>
  <c r="R192" i="5" s="1"/>
  <c r="O32" i="5"/>
  <c r="P32" i="5"/>
  <c r="R32" i="5" s="1"/>
  <c r="R210" i="5" l="1"/>
  <c r="R227" i="5" l="1"/>
  <c r="O113" i="5"/>
  <c r="P113" i="5" s="1"/>
  <c r="R113" i="5" s="1"/>
  <c r="O65" i="5"/>
  <c r="P65" i="5" s="1"/>
  <c r="R65" i="5" s="1"/>
  <c r="O49" i="5"/>
  <c r="P49" i="5" s="1"/>
  <c r="R49" i="5" s="1"/>
  <c r="P82" i="5"/>
  <c r="R82" i="5" s="1"/>
  <c r="O82" i="5"/>
  <c r="O129" i="5"/>
  <c r="P129" i="5" s="1"/>
  <c r="R129" i="5" s="1"/>
  <c r="O193" i="5"/>
  <c r="P193" i="5" s="1"/>
  <c r="R193" i="5"/>
  <c r="O178" i="5"/>
  <c r="P178" i="5" s="1"/>
  <c r="R178" i="5" s="1"/>
  <c r="O50" i="5"/>
  <c r="P50" i="5" s="1"/>
  <c r="R50" i="5" s="1"/>
  <c r="O161" i="5"/>
  <c r="P161" i="5" s="1"/>
  <c r="R161" i="5"/>
  <c r="O146" i="5"/>
  <c r="P146" i="5" s="1"/>
  <c r="R146" i="5" s="1"/>
  <c r="O97" i="5"/>
  <c r="P97" i="5" s="1"/>
  <c r="R97" i="5" s="1"/>
  <c r="O33" i="5"/>
  <c r="P33" i="5"/>
  <c r="R33" i="5" s="1"/>
  <c r="R114" i="5"/>
  <c r="P114" i="5"/>
  <c r="O114" i="5"/>
  <c r="P17" i="5"/>
  <c r="R17" i="5"/>
  <c r="O162" i="5"/>
  <c r="P162" i="5" s="1"/>
  <c r="R162" i="5" s="1"/>
  <c r="P98" i="5"/>
  <c r="R98" i="5" s="1"/>
  <c r="O98" i="5"/>
  <c r="O177" i="5"/>
  <c r="P177" i="5" s="1"/>
  <c r="R177" i="5" s="1"/>
  <c r="O130" i="5"/>
  <c r="P130" i="5"/>
  <c r="R130" i="5" s="1"/>
  <c r="O66" i="5"/>
  <c r="P66" i="5" s="1"/>
  <c r="R66" i="5"/>
  <c r="O81" i="5"/>
  <c r="P81" i="5"/>
  <c r="R81" i="5" s="1"/>
  <c r="R194" i="5"/>
  <c r="P194" i="5"/>
  <c r="O194" i="5"/>
  <c r="O34" i="5"/>
  <c r="P34" i="5" s="1"/>
  <c r="R34" i="5" s="1"/>
  <c r="P18" i="5"/>
  <c r="R18" i="5" s="1"/>
  <c r="O145" i="5"/>
  <c r="P145" i="5"/>
  <c r="R145" i="5"/>
  <c r="R211" i="5" l="1"/>
  <c r="R212" i="5"/>
  <c r="R229" i="5" s="1"/>
  <c r="R228" i="5" l="1"/>
  <c r="O35" i="5"/>
  <c r="P35" i="5"/>
  <c r="R35" i="5"/>
  <c r="R36" i="5" s="1"/>
  <c r="R240" i="5" s="1"/>
  <c r="R258" i="5" s="1"/>
  <c r="O131" i="5"/>
  <c r="P131" i="5"/>
  <c r="R131" i="5"/>
  <c r="R132" i="5" s="1"/>
  <c r="R246" i="5" s="1"/>
  <c r="R264" i="5" s="1"/>
  <c r="P115" i="5"/>
  <c r="R115" i="5" s="1"/>
  <c r="R116" i="5" s="1"/>
  <c r="R245" i="5" s="1"/>
  <c r="R263" i="5" s="1"/>
  <c r="O115" i="5"/>
  <c r="O67" i="5"/>
  <c r="P67" i="5"/>
  <c r="R67" i="5" s="1"/>
  <c r="R68" i="5" s="1"/>
  <c r="R242" i="5" s="1"/>
  <c r="R260" i="5" s="1"/>
  <c r="O195" i="5"/>
  <c r="P195" i="5"/>
  <c r="R195" i="5"/>
  <c r="R196" i="5" s="1"/>
  <c r="R250" i="5" s="1"/>
  <c r="R268" i="5" s="1"/>
  <c r="O163" i="5"/>
  <c r="P163" i="5"/>
  <c r="R163" i="5"/>
  <c r="R164" i="5" s="1"/>
  <c r="R248" i="5" s="1"/>
  <c r="R266" i="5" s="1"/>
  <c r="O83" i="5"/>
  <c r="P83" i="5"/>
  <c r="R83" i="5" s="1"/>
  <c r="R84" i="5" s="1"/>
  <c r="R243" i="5"/>
  <c r="R261" i="5" s="1"/>
  <c r="O51" i="5"/>
  <c r="P51" i="5" s="1"/>
  <c r="R51" i="5" s="1"/>
  <c r="R52" i="5" s="1"/>
  <c r="R241" i="5" s="1"/>
  <c r="R259" i="5" s="1"/>
  <c r="O99" i="5"/>
  <c r="P99" i="5"/>
  <c r="R99" i="5"/>
  <c r="R100" i="5"/>
  <c r="R244" i="5" s="1"/>
  <c r="R262" i="5" s="1"/>
  <c r="O179" i="5"/>
  <c r="P179" i="5"/>
  <c r="R179" i="5"/>
  <c r="R180" i="5" s="1"/>
  <c r="R249" i="5" s="1"/>
  <c r="R267" i="5" s="1"/>
  <c r="P19" i="5"/>
  <c r="R19" i="5"/>
  <c r="O147" i="5"/>
  <c r="P147" i="5"/>
  <c r="R147" i="5" s="1"/>
  <c r="R148" i="5" s="1"/>
  <c r="R247" i="5" s="1"/>
  <c r="R265" i="5"/>
  <c r="R213" i="5" l="1"/>
  <c r="R20" i="5"/>
  <c r="R239" i="5" s="1"/>
  <c r="R251" i="5" l="1"/>
  <c r="R257" i="5"/>
  <c r="R269" i="5" s="1"/>
  <c r="R270" i="5" s="1"/>
  <c r="R214" i="5"/>
  <c r="R230" i="5"/>
  <c r="R232" i="5" l="1"/>
  <c r="R231" i="5"/>
</calcChain>
</file>

<file path=xl/sharedStrings.xml><?xml version="1.0" encoding="utf-8"?>
<sst xmlns="http://schemas.openxmlformats.org/spreadsheetml/2006/main" count="959" uniqueCount="52">
  <si>
    <t>月</t>
    <rPh sb="0" eb="1">
      <t>ツキ</t>
    </rPh>
    <phoneticPr fontId="1"/>
  </si>
  <si>
    <t>仕向地</t>
    <rPh sb="0" eb="3">
      <t>シムケチ</t>
    </rPh>
    <phoneticPr fontId="1"/>
  </si>
  <si>
    <t>単価</t>
    <rPh sb="0" eb="2">
      <t>タンカ</t>
    </rPh>
    <phoneticPr fontId="1"/>
  </si>
  <si>
    <t>重量</t>
    <rPh sb="0" eb="2">
      <t>ジュウリョウ</t>
    </rPh>
    <phoneticPr fontId="1"/>
  </si>
  <si>
    <t>補助上限額</t>
    <rPh sb="0" eb="2">
      <t>ホジョ</t>
    </rPh>
    <rPh sb="2" eb="5">
      <t>ジョウゲンガク</t>
    </rPh>
    <phoneticPr fontId="1"/>
  </si>
  <si>
    <t>kg</t>
  </si>
  <si>
    <t>kg</t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</si>
  <si>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</si>
  <si>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</si>
  <si>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a</t>
    <phoneticPr fontId="1"/>
  </si>
  <si>
    <t>c（a*b）</t>
    <phoneticPr fontId="1"/>
  </si>
  <si>
    <t>d</t>
    <phoneticPr fontId="1"/>
  </si>
  <si>
    <t>補助単価</t>
    <rPh sb="0" eb="2">
      <t>ホジョ</t>
    </rPh>
    <rPh sb="2" eb="4">
      <t>タンカ</t>
    </rPh>
    <phoneticPr fontId="1"/>
  </si>
  <si>
    <t>補助仮単価</t>
    <rPh sb="0" eb="2">
      <t>ホジョ</t>
    </rPh>
    <rPh sb="2" eb="3">
      <t>カリ</t>
    </rPh>
    <rPh sb="3" eb="5">
      <t>タンカ</t>
    </rPh>
    <phoneticPr fontId="1"/>
  </si>
  <si>
    <t>e（c≦d）</t>
    <phoneticPr fontId="1"/>
  </si>
  <si>
    <t>f</t>
    <phoneticPr fontId="1"/>
  </si>
  <si>
    <t>g（e*f）</t>
    <phoneticPr fontId="1"/>
  </si>
  <si>
    <t>補助申請額</t>
    <rPh sb="0" eb="2">
      <t>ホジョ</t>
    </rPh>
    <rPh sb="2" eb="5">
      <t>シンセイガク</t>
    </rPh>
    <phoneticPr fontId="1"/>
  </si>
  <si>
    <t>－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</si>
  <si>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</si>
  <si>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</si>
  <si>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A　集計　仕向地別</t>
    <rPh sb="2" eb="4">
      <t>シュウケイ</t>
    </rPh>
    <rPh sb="5" eb="8">
      <t>シムケチ</t>
    </rPh>
    <rPh sb="8" eb="9">
      <t>ベツ</t>
    </rPh>
    <phoneticPr fontId="1"/>
  </si>
  <si>
    <t>千円未満切り捨て</t>
    <rPh sb="0" eb="1">
      <t>セン</t>
    </rPh>
    <rPh sb="1" eb="4">
      <t>エンミマン</t>
    </rPh>
    <rPh sb="4" eb="5">
      <t>キ</t>
    </rPh>
    <rPh sb="6" eb="7">
      <t>ス</t>
    </rPh>
    <phoneticPr fontId="1"/>
  </si>
  <si>
    <t>交付申請額</t>
    <rPh sb="0" eb="2">
      <t>コウフ</t>
    </rPh>
    <rPh sb="2" eb="5">
      <t>シンセイガク</t>
    </rPh>
    <phoneticPr fontId="1"/>
  </si>
  <si>
    <t>B　集計　月別</t>
    <rPh sb="2" eb="4">
      <t>シュウケイ</t>
    </rPh>
    <rPh sb="5" eb="6">
      <t>ツキ</t>
    </rPh>
    <rPh sb="6" eb="7">
      <t>ベツ</t>
    </rPh>
    <phoneticPr fontId="1"/>
  </si>
  <si>
    <t>補助率 b</t>
    <rPh sb="0" eb="3">
      <t>ホジョリツ</t>
    </rPh>
    <phoneticPr fontId="1"/>
  </si>
  <si>
    <t>台湾</t>
    <rPh sb="0" eb="2">
      <t>タイワン</t>
    </rPh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</si>
  <si>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</si>
  <si>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</si>
  <si>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香港・マカオ</t>
    <rPh sb="0" eb="2">
      <t>ホンコン</t>
    </rPh>
    <phoneticPr fontId="1"/>
  </si>
  <si>
    <t>タイ</t>
    <phoneticPr fontId="1"/>
  </si>
  <si>
    <t>マレーシア</t>
    <phoneticPr fontId="1"/>
  </si>
  <si>
    <t>シンガポール</t>
    <phoneticPr fontId="1"/>
  </si>
  <si>
    <t>インドネシア</t>
    <phoneticPr fontId="1"/>
  </si>
  <si>
    <t>ベトナム</t>
    <phoneticPr fontId="1"/>
  </si>
  <si>
    <t>フィリピン</t>
    <phoneticPr fontId="1"/>
  </si>
  <si>
    <t>補助率 b'</t>
    <rPh sb="0" eb="3">
      <t>ホジョリツ</t>
    </rPh>
    <phoneticPr fontId="1"/>
  </si>
  <si>
    <t>a'</t>
    <phoneticPr fontId="1"/>
  </si>
  <si>
    <t>c'（a'*b'）</t>
    <phoneticPr fontId="1"/>
  </si>
  <si>
    <t>d'</t>
    <phoneticPr fontId="1"/>
  </si>
  <si>
    <t>e'（c'≦d'）</t>
    <phoneticPr fontId="1"/>
  </si>
  <si>
    <t>f'</t>
    <phoneticPr fontId="1"/>
  </si>
  <si>
    <t>g'（e'*f'）</t>
    <phoneticPr fontId="1"/>
  </si>
  <si>
    <t>備考・補足説明等</t>
    <rPh sb="0" eb="2">
      <t>ビコウ</t>
    </rPh>
    <rPh sb="3" eb="5">
      <t>ホソク</t>
    </rPh>
    <rPh sb="5" eb="7">
      <t>セツメイ</t>
    </rPh>
    <rPh sb="7" eb="8">
      <t>トウ</t>
    </rPh>
    <phoneticPr fontId="1"/>
  </si>
  <si>
    <t>航空コンテナスペース利用促進事業補助金　年間事業計画書</t>
    <rPh sb="0" eb="2">
      <t>コウクウ</t>
    </rPh>
    <rPh sb="10" eb="14">
      <t>リヨウソクシン</t>
    </rPh>
    <rPh sb="14" eb="16">
      <t>ジギョウ</t>
    </rPh>
    <rPh sb="16" eb="19">
      <t>ホジョキン</t>
    </rPh>
    <rPh sb="20" eb="22">
      <t>ネンカン</t>
    </rPh>
    <rPh sb="22" eb="24">
      <t>ジギョウ</t>
    </rPh>
    <rPh sb="24" eb="26">
      <t>ケイカク</t>
    </rPh>
    <rPh sb="26" eb="27">
      <t>ショ</t>
    </rPh>
    <phoneticPr fontId="1"/>
  </si>
  <si>
    <t>令和７年度</t>
    <rPh sb="0" eb="2">
      <t>レイワ</t>
    </rPh>
    <rPh sb="3" eb="5">
      <t>ネンド</t>
    </rPh>
    <phoneticPr fontId="1"/>
  </si>
  <si>
    <t>１　国外直行便</t>
    <rPh sb="2" eb="4">
      <t>コクガイ</t>
    </rPh>
    <rPh sb="4" eb="7">
      <t>チョッコウビン</t>
    </rPh>
    <phoneticPr fontId="1"/>
  </si>
  <si>
    <t>２　国内経由便</t>
    <rPh sb="2" eb="4">
      <t>コクナイ</t>
    </rPh>
    <rPh sb="4" eb="7">
      <t>ケイユビン</t>
    </rPh>
    <phoneticPr fontId="1"/>
  </si>
  <si>
    <t>１　国外直行便　計</t>
    <rPh sb="2" eb="4">
      <t>コクガイ</t>
    </rPh>
    <rPh sb="4" eb="6">
      <t>チョッコウ</t>
    </rPh>
    <rPh sb="6" eb="7">
      <t>ビン</t>
    </rPh>
    <rPh sb="8" eb="9">
      <t>ケイ</t>
    </rPh>
    <phoneticPr fontId="1"/>
  </si>
  <si>
    <t>２　国内経由便　計</t>
    <rPh sb="2" eb="4">
      <t>コクナイ</t>
    </rPh>
    <rPh sb="4" eb="6">
      <t>ケイユ</t>
    </rPh>
    <rPh sb="6" eb="7">
      <t>ビン</t>
    </rPh>
    <rPh sb="8" eb="9">
      <t>ケイ</t>
    </rPh>
    <phoneticPr fontId="1"/>
  </si>
  <si>
    <t>カンボジア</t>
    <phoneticPr fontId="1"/>
  </si>
  <si>
    <t>　　別紙１</t>
    <rPh sb="2" eb="4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</si>
</sst>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%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17" xfId="0" applyFont="1" applyFill="1" applyBorder="1">
      <alignment vertical="center"/>
    </xf>
    <xf numFmtId="0" fontId="4" fillId="3" borderId="17" xfId="0" applyFont="1" applyFill="1" applyBorder="1" applyAlignment="1">
      <alignment horizontal="right" vertical="center"/>
    </xf>
    <xf numFmtId="176" fontId="4" fillId="3" borderId="18" xfId="0" applyNumberFormat="1" applyFont="1" applyFill="1" applyBorder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8" xfId="0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176" fontId="3" fillId="2" borderId="10" xfId="0" applyNumberFormat="1" applyFont="1" applyFill="1" applyBorder="1">
      <alignment vertical="center"/>
    </xf>
    <xf numFmtId="176" fontId="3" fillId="2" borderId="0" xfId="0" applyNumberFormat="1" applyFont="1" applyFill="1">
      <alignment vertical="center"/>
    </xf>
    <xf numFmtId="176" fontId="3" fillId="2" borderId="11" xfId="0" applyNumberFormat="1" applyFont="1" applyFill="1" applyBorder="1">
      <alignment vertical="center"/>
    </xf>
    <xf numFmtId="0" fontId="3" fillId="2" borderId="13" xfId="0" applyFont="1" applyFill="1" applyBorder="1">
      <alignment vertical="center"/>
    </xf>
    <xf numFmtId="177" fontId="3" fillId="2" borderId="14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6" fontId="3" fillId="2" borderId="14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177" fontId="3" fillId="2" borderId="0" xfId="0" applyNumberFormat="1" applyFont="1" applyFill="1">
      <alignment vertical="center"/>
    </xf>
    <xf numFmtId="177" fontId="3" fillId="2" borderId="0" xfId="0" applyNumberFormat="1" applyFont="1" applyFill="1" applyAlignment="1">
      <alignment horizontal="center" vertical="center"/>
    </xf>
    <xf numFmtId="176" fontId="3" fillId="2" borderId="13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6" fontId="5" fillId="2" borderId="0" xfId="0" applyNumberFormat="1" applyFont="1" applyFill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9" xfId="0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176" fontId="3" fillId="2" borderId="6" xfId="0" applyNumberFormat="1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4" borderId="10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4" fillId="5" borderId="17" xfId="0" applyFont="1" applyFill="1" applyBorder="1">
      <alignment vertical="center"/>
    </xf>
    <xf numFmtId="0" fontId="4" fillId="5" borderId="17" xfId="0" applyFont="1" applyFill="1" applyBorder="1" applyAlignment="1">
      <alignment horizontal="right" vertical="center"/>
    </xf>
    <xf numFmtId="176" fontId="4" fillId="5" borderId="18" xfId="0" applyNumberFormat="1" applyFont="1" applyFill="1" applyBorder="1">
      <alignment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20" xfId="0" applyFont="1" applyFill="1" applyBorder="1">
      <alignment vertical="center"/>
    </xf>
    <xf numFmtId="176" fontId="3" fillId="2" borderId="22" xfId="0" applyNumberFormat="1" applyFont="1" applyFill="1" applyBorder="1">
      <alignment vertical="center"/>
    </xf>
    <xf numFmtId="176" fontId="3" fillId="2" borderId="21" xfId="0" applyNumberFormat="1" applyFont="1" applyFill="1" applyBorder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2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vertical="center" shrinkToFit="1"/>
    </xf>
    <xf numFmtId="0" fontId="9" fillId="4" borderId="7" xfId="0" applyFont="1" applyFill="1" applyBorder="1">
      <alignment vertical="center"/>
    </xf>
    <xf numFmtId="0" fontId="9" fillId="4" borderId="12" xfId="0" applyFont="1" applyFill="1" applyBorder="1">
      <alignment vertical="center"/>
    </xf>
    <xf numFmtId="0" fontId="3" fillId="6" borderId="2" xfId="0" applyFont="1" applyFill="1" applyBorder="1" applyAlignment="1">
      <alignment vertical="center" shrinkToFit="1"/>
    </xf>
    <xf numFmtId="0" fontId="3" fillId="6" borderId="10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vertical="center" shrinkToFit="1"/>
    </xf>
    <xf numFmtId="0" fontId="3" fillId="6" borderId="5" xfId="0" applyFont="1" applyFill="1" applyBorder="1">
      <alignment vertical="center"/>
    </xf>
    <xf numFmtId="0" fontId="3" fillId="6" borderId="11" xfId="0" applyFont="1" applyFill="1" applyBorder="1">
      <alignment vertical="center"/>
    </xf>
    <xf numFmtId="0" fontId="3" fillId="6" borderId="0" xfId="0" applyFont="1" applyFill="1">
      <alignment vertical="center"/>
    </xf>
    <xf numFmtId="0" fontId="3" fillId="6" borderId="7" xfId="0" applyFont="1" applyFill="1" applyBorder="1">
      <alignment vertical="center"/>
    </xf>
    <xf numFmtId="0" fontId="3" fillId="6" borderId="12" xfId="0" applyFont="1" applyFill="1" applyBorder="1">
      <alignment vertical="center"/>
    </xf>
    <xf numFmtId="0" fontId="8" fillId="0" borderId="0" xfId="0" applyFont="1">
      <alignment vertical="center"/>
    </xf>
    <xf numFmtId="0" fontId="3" fillId="4" borderId="2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4" borderId="12" xfId="0" applyFont="1" applyFill="1" applyBorder="1">
      <alignment vertical="center"/>
    </xf>
    <xf numFmtId="0" fontId="3" fillId="6" borderId="2" xfId="0" applyFont="1" applyFill="1" applyBorder="1">
      <alignment vertical="center"/>
    </xf>
    <xf numFmtId="0" fontId="3" fillId="6" borderId="3" xfId="0" applyFont="1" applyFill="1" applyBorder="1">
      <alignment vertical="center"/>
    </xf>
    <xf numFmtId="0" fontId="3" fillId="6" borderId="10" xfId="0" applyFont="1" applyFill="1" applyBorder="1">
      <alignment vertical="center"/>
    </xf>
    <xf numFmtId="0" fontId="3" fillId="6" borderId="8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3" fillId="4" borderId="4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6" borderId="4" xfId="0" applyFont="1" applyFill="1" applyBorder="1">
      <alignment vertical="center"/>
    </xf>
    <xf numFmtId="0" fontId="3" fillId="6" borderId="6" xfId="0" applyFont="1" applyFill="1" applyBorder="1">
      <alignment vertical="center"/>
    </xf>
    <xf numFmtId="0" fontId="3" fillId="6" borderId="9" xfId="0" applyFont="1" applyFill="1" applyBorder="1">
      <alignment vertical="center"/>
    </xf>
    <xf numFmtId="0" fontId="3" fillId="4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6" fillId="2" borderId="0" xfId="0" applyFont="1" applyFill="1">
      <alignment vertical="center"/>
    </xf>
    <xf numFmtId="0" fontId="12" fillId="0" borderId="0" xfId="0" applyFont="1">
      <alignment vertical="center"/>
    </xf>
    <xf numFmtId="0" fontId="8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0" fillId="3" borderId="16" xfId="0" applyFont="1" applyFill="1" applyBorder="1">
      <alignment vertical="center"/>
    </xf>
    <xf numFmtId="0" fontId="10" fillId="5" borderId="16" xfId="0" applyFont="1" applyFill="1" applyBorder="1">
      <alignment vertical="center"/>
    </xf>
    <xf numFmtId="177" fontId="14" fillId="2" borderId="19" xfId="0" applyNumberFormat="1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5" fillId="4" borderId="8" xfId="0" applyFont="1" applyFill="1" applyBorder="1">
      <alignment vertical="center"/>
    </xf>
    <xf numFmtId="0" fontId="15" fillId="4" borderId="12" xfId="0" applyFont="1" applyFill="1" applyBorder="1">
      <alignment vertical="center"/>
    </xf>
    <xf numFmtId="0" fontId="15" fillId="6" borderId="7" xfId="0" applyFont="1" applyFill="1" applyBorder="1">
      <alignment vertical="center"/>
    </xf>
    <xf numFmtId="0" fontId="15" fillId="6" borderId="12" xfId="0" applyFont="1" applyFill="1" applyBorder="1">
      <alignment vertical="center"/>
    </xf>
    <xf numFmtId="0" fontId="15" fillId="6" borderId="8" xfId="0" applyFont="1" applyFill="1" applyBorder="1">
      <alignment vertical="center"/>
    </xf>
    <xf numFmtId="0" fontId="16" fillId="2" borderId="11" xfId="0" applyFont="1" applyFill="1" applyBorder="1">
      <alignment vertical="center"/>
    </xf>
    <xf numFmtId="176" fontId="16" fillId="2" borderId="0" xfId="0" applyNumberFormat="1" applyFont="1" applyFill="1">
      <alignment vertical="center"/>
    </xf>
    <xf numFmtId="176" fontId="16" fillId="2" borderId="11" xfId="0" applyNumberFormat="1" applyFont="1" applyFill="1" applyBorder="1">
      <alignment vertical="center"/>
    </xf>
    <xf numFmtId="0" fontId="16" fillId="2" borderId="0" xfId="0" applyFont="1" applyFill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>
      <alignment vertical="center"/>
    </xf>
    <xf numFmtId="176" fontId="16" fillId="2" borderId="8" xfId="0" applyNumberFormat="1" applyFont="1" applyFill="1" applyBorder="1">
      <alignment vertical="center"/>
    </xf>
    <xf numFmtId="176" fontId="3" fillId="2" borderId="8" xfId="0" applyNumberFormat="1" applyFont="1" applyFill="1" applyBorder="1">
      <alignment vertical="center"/>
    </xf>
    <xf numFmtId="0" fontId="16" fillId="2" borderId="7" xfId="0" applyFont="1" applyFill="1" applyBorder="1">
      <alignment vertical="center"/>
    </xf>
    <xf numFmtId="0" fontId="18" fillId="2" borderId="0" xfId="0" applyFont="1" applyFill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17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47627</xdr:colOff>
      <xdr:row>0</xdr:row>
      <xdr:rowOff>170656</xdr:rowOff>
    </xdr:from>
    <xdr:to>
      <xdr:col>25</xdr:col>
      <xdr:colOff>7937</xdr:colOff>
      <xdr:row>2</xdr:row>
      <xdr:rowOff>30163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75D2FF-2E31-4826-B0F0-B0013A082040}"/>
            </a:ext>
          </a:extLst>
        </xdr:cNvPr>
        <xdr:cNvSpPr/>
      </xdr:nvSpPr>
      <xdr:spPr>
        <a:xfrm>
          <a:off x="11303002" y="170656"/>
          <a:ext cx="4056060" cy="272257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＊　申請に当たっては、</a:t>
          </a:r>
          <a:r>
            <a:rPr kumimoji="1" lang="en-US" altLang="ja-JP" sz="1000">
              <a:solidFill>
                <a:schemeClr val="bg1"/>
              </a:solidFill>
            </a:rPr>
            <a:t>PDF.file</a:t>
          </a:r>
          <a:r>
            <a:rPr kumimoji="1" lang="ja-JP" altLang="en-US" sz="1000">
              <a:solidFill>
                <a:schemeClr val="bg1"/>
              </a:solidFill>
            </a:rPr>
            <a:t>と</a:t>
          </a:r>
          <a:r>
            <a:rPr kumimoji="1" lang="en-US" altLang="ja-JP" sz="1000">
              <a:solidFill>
                <a:schemeClr val="bg1"/>
              </a:solidFill>
            </a:rPr>
            <a:t>Excel.file</a:t>
          </a:r>
          <a:r>
            <a:rPr kumimoji="1" lang="ja-JP" altLang="en-US" sz="1000">
              <a:solidFill>
                <a:schemeClr val="bg1"/>
              </a:solidFill>
            </a:rPr>
            <a:t>の両方をご提出ください。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1B33-B414-4C12-A868-F0C321DE34C6}">
  <dimension ref="A1:U288"/>
  <sheetViews>
    <sheetView tabSelected="1" view="pageBreakPreview" zoomScale="80" zoomScaleNormal="80" zoomScaleSheetLayoutView="80" workbookViewId="0">
      <selection activeCell="U10" sqref="U10"/>
    </sheetView>
  </sheetViews>
  <sheetFormatPr defaultColWidth="9" defaultRowHeight="16.5" x14ac:dyDescent="0.55000000000000004"/>
  <cols>
    <col min="1" max="1" width="2.33203125" style="1" customWidth="1"/>
    <col min="2" max="2" width="4.58203125" style="1" customWidth="1"/>
    <col min="3" max="3" width="12.58203125" style="1" customWidth="1"/>
    <col min="4" max="7" width="7.58203125" style="1" customWidth="1"/>
    <col min="8" max="8" width="10.58203125" style="1" customWidth="1"/>
    <col min="9" max="9" width="12.58203125" style="1" customWidth="1"/>
    <col min="10" max="10" width="2.58203125" style="1" customWidth="1"/>
    <col min="11" max="11" width="4.58203125" style="1" customWidth="1"/>
    <col min="12" max="12" width="12.58203125" style="1" customWidth="1"/>
    <col min="13" max="16" width="7.58203125" style="1" customWidth="1"/>
    <col min="17" max="17" width="10.58203125" style="1" customWidth="1"/>
    <col min="18" max="18" width="12.58203125" style="1" customWidth="1"/>
    <col min="19" max="19" width="1.1640625" style="1" customWidth="1"/>
    <col min="20" max="16384" width="9" style="1"/>
  </cols>
  <sheetData>
    <row r="1" spans="1:21" ht="23.5" customHeight="1" x14ac:dyDescent="0.55000000000000004">
      <c r="A1" s="6"/>
      <c r="B1" s="131" t="s">
        <v>45</v>
      </c>
      <c r="C1" s="131"/>
      <c r="D1" s="49" t="s">
        <v>44</v>
      </c>
      <c r="E1" s="6"/>
      <c r="F1" s="6"/>
      <c r="G1" s="6"/>
      <c r="H1" s="6"/>
      <c r="I1" s="6"/>
      <c r="J1" s="88"/>
      <c r="K1" s="54"/>
      <c r="L1" s="54"/>
      <c r="M1" s="49"/>
      <c r="N1" s="6"/>
      <c r="O1" s="6"/>
      <c r="P1" s="6"/>
      <c r="Q1" s="6"/>
      <c r="R1" s="121" t="s">
        <v>51</v>
      </c>
      <c r="S1" s="6"/>
    </row>
    <row r="2" spans="1:21" ht="9" customHeight="1" x14ac:dyDescent="0.55000000000000004">
      <c r="A2" s="6"/>
      <c r="B2" s="6"/>
      <c r="C2" s="6"/>
      <c r="D2" s="6"/>
      <c r="E2" s="6"/>
      <c r="F2" s="6"/>
      <c r="G2" s="6"/>
      <c r="H2" s="6"/>
      <c r="I2" s="6"/>
      <c r="J2" s="6"/>
      <c r="K2" s="54"/>
      <c r="L2" s="54"/>
      <c r="M2" s="49"/>
      <c r="N2" s="6"/>
      <c r="O2" s="6"/>
      <c r="P2" s="6"/>
      <c r="Q2" s="6"/>
      <c r="R2" s="6"/>
      <c r="S2" s="6"/>
    </row>
    <row r="3" spans="1:21" ht="9" customHeight="1" thickBot="1" x14ac:dyDescent="0.6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6"/>
      <c r="P3" s="6"/>
      <c r="Q3" s="6"/>
      <c r="R3" s="6"/>
      <c r="S3" s="6"/>
    </row>
    <row r="4" spans="1:21" ht="18.5" thickBot="1" x14ac:dyDescent="0.6">
      <c r="A4" s="6"/>
      <c r="B4" s="102" t="s">
        <v>46</v>
      </c>
      <c r="C4" s="6"/>
      <c r="D4" s="52" t="s">
        <v>25</v>
      </c>
      <c r="E4" s="105">
        <v>0.6</v>
      </c>
      <c r="F4" s="6"/>
      <c r="G4" s="6"/>
      <c r="H4" s="6"/>
      <c r="I4" s="6"/>
      <c r="J4" s="6"/>
      <c r="K4" s="102" t="s">
        <v>47</v>
      </c>
      <c r="L4" s="6"/>
      <c r="M4" s="52" t="s">
        <v>36</v>
      </c>
      <c r="N4" s="105">
        <v>0.3</v>
      </c>
      <c r="O4" s="6"/>
      <c r="P4" s="6"/>
      <c r="Q4" s="6"/>
      <c r="R4" s="6"/>
      <c r="S4" s="6"/>
    </row>
    <row r="5" spans="1:21" ht="8.25" customHeight="1" x14ac:dyDescent="0.55000000000000004">
      <c r="A5" s="6"/>
      <c r="B5" s="7"/>
      <c r="C5" s="6"/>
      <c r="D5" s="25"/>
      <c r="E5" s="27"/>
      <c r="F5" s="6"/>
      <c r="G5" s="6"/>
      <c r="H5" s="6"/>
      <c r="I5" s="6"/>
      <c r="J5" s="6"/>
      <c r="K5" s="7"/>
      <c r="L5" s="6"/>
      <c r="M5" s="25"/>
      <c r="N5" s="27"/>
      <c r="O5" s="6"/>
      <c r="P5" s="6"/>
      <c r="Q5" s="6"/>
      <c r="R5" s="6"/>
      <c r="S5" s="6"/>
    </row>
    <row r="6" spans="1:21" ht="17" customHeight="1" x14ac:dyDescent="0.55000000000000004">
      <c r="A6" s="6"/>
      <c r="B6" s="66" t="s">
        <v>0</v>
      </c>
      <c r="C6" s="50" t="s">
        <v>1</v>
      </c>
      <c r="D6" s="51" t="s">
        <v>2</v>
      </c>
      <c r="E6" s="50" t="s">
        <v>13</v>
      </c>
      <c r="F6" s="50" t="s">
        <v>4</v>
      </c>
      <c r="G6" s="51" t="s">
        <v>12</v>
      </c>
      <c r="H6" s="50" t="s">
        <v>3</v>
      </c>
      <c r="I6" s="50" t="s">
        <v>17</v>
      </c>
      <c r="J6" s="64"/>
      <c r="K6" s="69" t="s">
        <v>0</v>
      </c>
      <c r="L6" s="70" t="s">
        <v>1</v>
      </c>
      <c r="M6" s="71" t="s">
        <v>2</v>
      </c>
      <c r="N6" s="70" t="s">
        <v>13</v>
      </c>
      <c r="O6" s="70" t="s">
        <v>4</v>
      </c>
      <c r="P6" s="71" t="s">
        <v>12</v>
      </c>
      <c r="Q6" s="70" t="s">
        <v>3</v>
      </c>
      <c r="R6" s="70" t="s">
        <v>17</v>
      </c>
      <c r="S6" s="6"/>
    </row>
    <row r="7" spans="1:21" ht="17" customHeight="1" x14ac:dyDescent="0.55000000000000004">
      <c r="A7" s="6"/>
      <c r="B7" s="41"/>
      <c r="C7" s="42"/>
      <c r="D7" s="43" t="s">
        <v>7</v>
      </c>
      <c r="E7" s="42" t="s">
        <v>7</v>
      </c>
      <c r="F7" s="42" t="s">
        <v>7</v>
      </c>
      <c r="G7" s="43" t="s">
        <v>7</v>
      </c>
      <c r="H7" s="42" t="s">
        <v>6</v>
      </c>
      <c r="I7" s="42" t="s">
        <v>7</v>
      </c>
      <c r="J7" s="6"/>
      <c r="K7" s="72"/>
      <c r="L7" s="73"/>
      <c r="M7" s="74" t="s">
        <v>7</v>
      </c>
      <c r="N7" s="73" t="s">
        <v>7</v>
      </c>
      <c r="O7" s="73" t="s">
        <v>7</v>
      </c>
      <c r="P7" s="74" t="s">
        <v>7</v>
      </c>
      <c r="Q7" s="73" t="s">
        <v>6</v>
      </c>
      <c r="R7" s="73" t="s">
        <v>7</v>
      </c>
      <c r="S7" s="6"/>
    </row>
    <row r="8" spans="1:21" ht="17" customHeight="1" x14ac:dyDescent="0.55000000000000004">
      <c r="A8" s="6"/>
      <c r="B8" s="67"/>
      <c r="C8" s="68"/>
      <c r="D8" s="107" t="s">
        <v>9</v>
      </c>
      <c r="E8" s="108" t="s">
        <v>10</v>
      </c>
      <c r="F8" s="108" t="s">
        <v>11</v>
      </c>
      <c r="G8" s="107" t="s">
        <v>14</v>
      </c>
      <c r="H8" s="108" t="s">
        <v>15</v>
      </c>
      <c r="I8" s="108" t="s">
        <v>16</v>
      </c>
      <c r="J8" s="106"/>
      <c r="K8" s="109"/>
      <c r="L8" s="110"/>
      <c r="M8" s="111" t="s">
        <v>37</v>
      </c>
      <c r="N8" s="110" t="s">
        <v>38</v>
      </c>
      <c r="O8" s="110" t="s">
        <v>39</v>
      </c>
      <c r="P8" s="111" t="s">
        <v>40</v>
      </c>
      <c r="Q8" s="110" t="s">
        <v>41</v>
      </c>
      <c r="R8" s="110" t="s">
        <v>42</v>
      </c>
      <c r="S8" s="6"/>
    </row>
    <row r="9" spans="1:21" ht="20.149999999999999" customHeight="1" x14ac:dyDescent="0.55000000000000004">
      <c r="A9" s="6"/>
      <c r="B9" s="44">
        <f>K9</f>
        <v>4</v>
      </c>
      <c r="C9" s="9" t="s">
        <v>26</v>
      </c>
      <c r="D9" s="16"/>
      <c r="E9" s="17">
        <f t="shared" ref="E9:E19" si="0">ROUND(D9*E$4,0)</f>
        <v>0</v>
      </c>
      <c r="F9" s="17">
        <v>132</v>
      </c>
      <c r="G9" s="16">
        <f>IF(E9&lt;=F9,E9,F9)</f>
        <v>0</v>
      </c>
      <c r="H9" s="17"/>
      <c r="I9" s="17">
        <f>ROUND(G9*H9,0)</f>
        <v>0</v>
      </c>
      <c r="J9" s="6"/>
      <c r="K9" s="44">
        <v>4</v>
      </c>
      <c r="L9" s="9" t="s">
        <v>26</v>
      </c>
      <c r="M9" s="16"/>
      <c r="N9" s="17">
        <f t="shared" ref="N9:N19" si="1">ROUND(M9*N$4,0)</f>
        <v>0</v>
      </c>
      <c r="O9" s="17">
        <v>60</v>
      </c>
      <c r="P9" s="16">
        <f t="shared" ref="P9:P19" si="2">IF(N9&lt;=O9,N9,O9)</f>
        <v>0</v>
      </c>
      <c r="Q9" s="17"/>
      <c r="R9" s="17">
        <f t="shared" ref="R9:R19" si="3">ROUND(P9*Q9,0)</f>
        <v>0</v>
      </c>
      <c r="S9" s="6"/>
      <c r="U9" s="100"/>
    </row>
    <row r="10" spans="1:21" ht="20.149999999999999" customHeight="1" x14ac:dyDescent="0.55000000000000004">
      <c r="A10" s="6"/>
      <c r="B10" s="45"/>
      <c r="C10" s="12" t="s">
        <v>27</v>
      </c>
      <c r="D10" s="18"/>
      <c r="E10" s="19">
        <f t="shared" si="0"/>
        <v>0</v>
      </c>
      <c r="F10" s="19">
        <v>144</v>
      </c>
      <c r="G10" s="18">
        <f t="shared" ref="G10:G19" si="4">IF(E10&lt;=F10,E10,F10)</f>
        <v>0</v>
      </c>
      <c r="H10" s="19"/>
      <c r="I10" s="19">
        <f t="shared" ref="I10:I19" si="5">ROUND(G10*H10,0)</f>
        <v>0</v>
      </c>
      <c r="J10" s="6"/>
      <c r="K10" s="45"/>
      <c r="L10" s="12" t="s">
        <v>27</v>
      </c>
      <c r="M10" s="18"/>
      <c r="N10" s="19">
        <f t="shared" si="1"/>
        <v>0</v>
      </c>
      <c r="O10" s="19">
        <v>66</v>
      </c>
      <c r="P10" s="18">
        <f t="shared" si="2"/>
        <v>0</v>
      </c>
      <c r="Q10" s="19"/>
      <c r="R10" s="19">
        <f t="shared" si="3"/>
        <v>0</v>
      </c>
      <c r="S10" s="6"/>
    </row>
    <row r="11" spans="1:21" ht="20.149999999999999" customHeight="1" x14ac:dyDescent="0.55000000000000004">
      <c r="A11" s="6"/>
      <c r="B11" s="45"/>
      <c r="C11" s="12" t="s">
        <v>28</v>
      </c>
      <c r="D11" s="18"/>
      <c r="E11" s="19">
        <f t="shared" si="0"/>
        <v>0</v>
      </c>
      <c r="F11" s="19">
        <v>180</v>
      </c>
      <c r="G11" s="18">
        <f t="shared" si="4"/>
        <v>0</v>
      </c>
      <c r="H11" s="19"/>
      <c r="I11" s="19">
        <f t="shared" si="5"/>
        <v>0</v>
      </c>
      <c r="J11" s="6"/>
      <c r="K11" s="45"/>
      <c r="L11" s="12" t="s">
        <v>28</v>
      </c>
      <c r="M11" s="18"/>
      <c r="N11" s="19">
        <f t="shared" si="1"/>
        <v>0</v>
      </c>
      <c r="O11" s="19">
        <v>72</v>
      </c>
      <c r="P11" s="18">
        <f t="shared" si="2"/>
        <v>0</v>
      </c>
      <c r="Q11" s="19"/>
      <c r="R11" s="19">
        <f t="shared" si="3"/>
        <v>0</v>
      </c>
      <c r="S11" s="6"/>
    </row>
    <row r="12" spans="1:21" ht="20.149999999999999" customHeight="1" x14ac:dyDescent="0.55000000000000004">
      <c r="A12" s="6"/>
      <c r="B12" s="45"/>
      <c r="C12" s="12" t="s">
        <v>29</v>
      </c>
      <c r="D12" s="18"/>
      <c r="E12" s="19">
        <f t="shared" si="0"/>
        <v>0</v>
      </c>
      <c r="F12" s="19">
        <v>156</v>
      </c>
      <c r="G12" s="18">
        <f t="shared" si="4"/>
        <v>0</v>
      </c>
      <c r="H12" s="19"/>
      <c r="I12" s="19">
        <f t="shared" si="5"/>
        <v>0</v>
      </c>
      <c r="J12" s="6"/>
      <c r="K12" s="45"/>
      <c r="L12" s="12" t="s">
        <v>29</v>
      </c>
      <c r="M12" s="18"/>
      <c r="N12" s="19">
        <f t="shared" si="1"/>
        <v>0</v>
      </c>
      <c r="O12" s="19">
        <v>60</v>
      </c>
      <c r="P12" s="18">
        <f t="shared" si="2"/>
        <v>0</v>
      </c>
      <c r="Q12" s="19"/>
      <c r="R12" s="19">
        <f t="shared" si="3"/>
        <v>0</v>
      </c>
      <c r="S12" s="6"/>
    </row>
    <row r="13" spans="1:21" ht="20.149999999999999" customHeight="1" x14ac:dyDescent="0.55000000000000004">
      <c r="A13" s="6"/>
      <c r="B13" s="45"/>
      <c r="C13" s="12" t="s">
        <v>30</v>
      </c>
      <c r="D13" s="18"/>
      <c r="E13" s="19">
        <f t="shared" si="0"/>
        <v>0</v>
      </c>
      <c r="F13" s="19">
        <v>198</v>
      </c>
      <c r="G13" s="18">
        <f t="shared" si="4"/>
        <v>0</v>
      </c>
      <c r="H13" s="19"/>
      <c r="I13" s="19">
        <f t="shared" si="5"/>
        <v>0</v>
      </c>
      <c r="J13" s="6"/>
      <c r="K13" s="45"/>
      <c r="L13" s="12" t="s">
        <v>30</v>
      </c>
      <c r="M13" s="18"/>
      <c r="N13" s="19">
        <f t="shared" si="1"/>
        <v>0</v>
      </c>
      <c r="O13" s="19">
        <v>84</v>
      </c>
      <c r="P13" s="18">
        <f t="shared" si="2"/>
        <v>0</v>
      </c>
      <c r="Q13" s="19"/>
      <c r="R13" s="19">
        <f t="shared" si="3"/>
        <v>0</v>
      </c>
      <c r="S13" s="6"/>
    </row>
    <row r="14" spans="1:21" ht="20.149999999999999" customHeight="1" x14ac:dyDescent="0.55000000000000004">
      <c r="A14" s="6"/>
      <c r="B14" s="45"/>
      <c r="C14" s="12" t="s">
        <v>31</v>
      </c>
      <c r="D14" s="18"/>
      <c r="E14" s="19">
        <f t="shared" si="0"/>
        <v>0</v>
      </c>
      <c r="F14" s="19">
        <v>198</v>
      </c>
      <c r="G14" s="18">
        <f t="shared" si="4"/>
        <v>0</v>
      </c>
      <c r="H14" s="19"/>
      <c r="I14" s="19">
        <f t="shared" si="5"/>
        <v>0</v>
      </c>
      <c r="J14" s="6"/>
      <c r="K14" s="45"/>
      <c r="L14" s="12" t="s">
        <v>31</v>
      </c>
      <c r="M14" s="18"/>
      <c r="N14" s="19">
        <f t="shared" si="1"/>
        <v>0</v>
      </c>
      <c r="O14" s="19">
        <v>84</v>
      </c>
      <c r="P14" s="18">
        <f t="shared" si="2"/>
        <v>0</v>
      </c>
      <c r="Q14" s="19"/>
      <c r="R14" s="19">
        <f t="shared" si="3"/>
        <v>0</v>
      </c>
      <c r="S14" s="6"/>
    </row>
    <row r="15" spans="1:21" ht="20.149999999999999" customHeight="1" x14ac:dyDescent="0.55000000000000004">
      <c r="A15" s="6"/>
      <c r="B15" s="45"/>
      <c r="C15" s="12" t="s">
        <v>32</v>
      </c>
      <c r="D15" s="18"/>
      <c r="E15" s="19">
        <f t="shared" si="0"/>
        <v>0</v>
      </c>
      <c r="F15" s="19">
        <v>180</v>
      </c>
      <c r="G15" s="18">
        <f t="shared" si="4"/>
        <v>0</v>
      </c>
      <c r="H15" s="19"/>
      <c r="I15" s="19">
        <f t="shared" si="5"/>
        <v>0</v>
      </c>
      <c r="J15" s="6"/>
      <c r="K15" s="45"/>
      <c r="L15" s="12" t="s">
        <v>32</v>
      </c>
      <c r="M15" s="18"/>
      <c r="N15" s="19">
        <f t="shared" si="1"/>
        <v>0</v>
      </c>
      <c r="O15" s="19">
        <v>69</v>
      </c>
      <c r="P15" s="18">
        <f t="shared" si="2"/>
        <v>0</v>
      </c>
      <c r="Q15" s="19"/>
      <c r="R15" s="19">
        <f t="shared" si="3"/>
        <v>0</v>
      </c>
      <c r="S15" s="6"/>
    </row>
    <row r="16" spans="1:21" ht="20.149999999999999" customHeight="1" x14ac:dyDescent="0.55000000000000004">
      <c r="A16" s="6"/>
      <c r="B16" s="45"/>
      <c r="C16" s="12" t="s">
        <v>33</v>
      </c>
      <c r="D16" s="18"/>
      <c r="E16" s="19">
        <f t="shared" si="0"/>
        <v>0</v>
      </c>
      <c r="F16" s="19">
        <v>198</v>
      </c>
      <c r="G16" s="18">
        <f t="shared" si="4"/>
        <v>0</v>
      </c>
      <c r="H16" s="19"/>
      <c r="I16" s="19">
        <f t="shared" si="5"/>
        <v>0</v>
      </c>
      <c r="J16" s="6"/>
      <c r="K16" s="45"/>
      <c r="L16" s="12" t="s">
        <v>33</v>
      </c>
      <c r="M16" s="18"/>
      <c r="N16" s="19">
        <f t="shared" si="1"/>
        <v>0</v>
      </c>
      <c r="O16" s="19">
        <v>84</v>
      </c>
      <c r="P16" s="18">
        <f t="shared" si="2"/>
        <v>0</v>
      </c>
      <c r="Q16" s="19"/>
      <c r="R16" s="19">
        <f t="shared" si="3"/>
        <v>0</v>
      </c>
      <c r="S16" s="6"/>
    </row>
    <row r="17" spans="1:19" ht="20.149999999999999" customHeight="1" x14ac:dyDescent="0.55000000000000004">
      <c r="A17" s="6"/>
      <c r="B17" s="45"/>
      <c r="C17" s="12" t="s">
        <v>34</v>
      </c>
      <c r="D17" s="18"/>
      <c r="E17" s="19">
        <f t="shared" si="0"/>
        <v>0</v>
      </c>
      <c r="F17" s="19">
        <v>198</v>
      </c>
      <c r="G17" s="18">
        <f t="shared" si="4"/>
        <v>0</v>
      </c>
      <c r="H17" s="19"/>
      <c r="I17" s="19">
        <f t="shared" si="5"/>
        <v>0</v>
      </c>
      <c r="J17" s="6"/>
      <c r="K17" s="45"/>
      <c r="L17" s="12" t="s">
        <v>34</v>
      </c>
      <c r="M17" s="18"/>
      <c r="N17" s="19">
        <f t="shared" si="1"/>
        <v>0</v>
      </c>
      <c r="O17" s="19">
        <v>84</v>
      </c>
      <c r="P17" s="18">
        <f t="shared" si="2"/>
        <v>0</v>
      </c>
      <c r="Q17" s="19"/>
      <c r="R17" s="19">
        <f t="shared" si="3"/>
        <v>0</v>
      </c>
      <c r="S17" s="6"/>
    </row>
    <row r="18" spans="1:19" ht="20.149999999999999" customHeight="1" x14ac:dyDescent="0.55000000000000004">
      <c r="A18" s="6"/>
      <c r="B18" s="45"/>
      <c r="C18" s="12" t="s">
        <v>35</v>
      </c>
      <c r="D18" s="18"/>
      <c r="E18" s="19">
        <f t="shared" si="0"/>
        <v>0</v>
      </c>
      <c r="F18" s="19">
        <v>198</v>
      </c>
      <c r="G18" s="18">
        <f t="shared" ref="G18" si="6">IF(E18&lt;=F18,E18,F18)</f>
        <v>0</v>
      </c>
      <c r="H18" s="19"/>
      <c r="I18" s="19">
        <f t="shared" ref="I18" si="7">ROUND(G18*H18,0)</f>
        <v>0</v>
      </c>
      <c r="J18" s="6"/>
      <c r="K18" s="45"/>
      <c r="L18" s="12" t="s">
        <v>35</v>
      </c>
      <c r="M18" s="18"/>
      <c r="N18" s="19">
        <f t="shared" si="1"/>
        <v>0</v>
      </c>
      <c r="O18" s="19">
        <v>84</v>
      </c>
      <c r="P18" s="18">
        <f t="shared" si="2"/>
        <v>0</v>
      </c>
      <c r="Q18" s="19"/>
      <c r="R18" s="19">
        <f t="shared" si="3"/>
        <v>0</v>
      </c>
      <c r="S18" s="6"/>
    </row>
    <row r="19" spans="1:19" ht="20.149999999999999" customHeight="1" x14ac:dyDescent="0.55000000000000004">
      <c r="A19" s="6"/>
      <c r="B19" s="45"/>
      <c r="C19" s="112" t="s">
        <v>50</v>
      </c>
      <c r="D19" s="18"/>
      <c r="E19" s="19">
        <f t="shared" si="0"/>
        <v>0</v>
      </c>
      <c r="F19" s="19">
        <v>210</v>
      </c>
      <c r="G19" s="18">
        <f t="shared" si="4"/>
        <v>0</v>
      </c>
      <c r="H19" s="19"/>
      <c r="I19" s="19">
        <f t="shared" si="5"/>
        <v>0</v>
      </c>
      <c r="J19" s="6"/>
      <c r="K19" s="45"/>
      <c r="L19" s="112" t="s">
        <v>50</v>
      </c>
      <c r="M19" s="18"/>
      <c r="N19" s="19">
        <f t="shared" si="1"/>
        <v>0</v>
      </c>
      <c r="O19" s="19">
        <v>150</v>
      </c>
      <c r="P19" s="18">
        <f t="shared" si="2"/>
        <v>0</v>
      </c>
      <c r="Q19" s="19"/>
      <c r="R19" s="19">
        <f t="shared" si="3"/>
        <v>0</v>
      </c>
      <c r="S19" s="6"/>
    </row>
    <row r="20" spans="1:19" ht="20" customHeight="1" x14ac:dyDescent="0.55000000000000004">
      <c r="A20" s="6"/>
      <c r="B20" s="46"/>
      <c r="C20" s="53" t="s">
        <v>8</v>
      </c>
      <c r="D20" s="21" t="s">
        <v>18</v>
      </c>
      <c r="E20" s="22" t="s">
        <v>18</v>
      </c>
      <c r="F20" s="22" t="s">
        <v>18</v>
      </c>
      <c r="G20" s="22" t="s">
        <v>18</v>
      </c>
      <c r="H20" s="24">
        <f>SUM(H9:H19)</f>
        <v>0</v>
      </c>
      <c r="I20" s="24">
        <f>SUM(I9:I19)</f>
        <v>0</v>
      </c>
      <c r="J20" s="6"/>
      <c r="K20" s="46"/>
      <c r="L20" s="53" t="s">
        <v>8</v>
      </c>
      <c r="M20" s="21" t="s">
        <v>18</v>
      </c>
      <c r="N20" s="22" t="s">
        <v>18</v>
      </c>
      <c r="O20" s="22" t="s">
        <v>18</v>
      </c>
      <c r="P20" s="22" t="s">
        <v>18</v>
      </c>
      <c r="Q20" s="24">
        <f>SUM(Q9:Q19)</f>
        <v>0</v>
      </c>
      <c r="R20" s="24">
        <f>SUM(R9:R19)</f>
        <v>0</v>
      </c>
      <c r="S20" s="6"/>
    </row>
    <row r="21" spans="1:19" ht="20.149999999999999" customHeight="1" x14ac:dyDescent="0.55000000000000004">
      <c r="A21" s="6"/>
      <c r="B21" s="47"/>
      <c r="C21" s="25"/>
      <c r="D21" s="26"/>
      <c r="E21" s="26"/>
      <c r="F21" s="26"/>
      <c r="G21" s="18"/>
      <c r="H21" s="18"/>
      <c r="I21" s="18"/>
      <c r="J21" s="6"/>
      <c r="K21" s="47"/>
      <c r="L21" s="25"/>
      <c r="M21" s="26"/>
      <c r="N21" s="26"/>
      <c r="O21" s="26"/>
      <c r="P21" s="18"/>
      <c r="Q21" s="18"/>
      <c r="R21" s="18"/>
      <c r="S21" s="6"/>
    </row>
    <row r="22" spans="1:19" ht="17" customHeight="1" x14ac:dyDescent="0.55000000000000004">
      <c r="A22" s="6"/>
      <c r="B22" s="66" t="s">
        <v>0</v>
      </c>
      <c r="C22" s="50" t="s">
        <v>1</v>
      </c>
      <c r="D22" s="51" t="s">
        <v>2</v>
      </c>
      <c r="E22" s="50" t="s">
        <v>13</v>
      </c>
      <c r="F22" s="50" t="s">
        <v>4</v>
      </c>
      <c r="G22" s="51" t="s">
        <v>12</v>
      </c>
      <c r="H22" s="50" t="s">
        <v>3</v>
      </c>
      <c r="I22" s="50" t="s">
        <v>17</v>
      </c>
      <c r="J22" s="64"/>
      <c r="K22" s="69" t="s">
        <v>0</v>
      </c>
      <c r="L22" s="70" t="s">
        <v>1</v>
      </c>
      <c r="M22" s="71" t="s">
        <v>2</v>
      </c>
      <c r="N22" s="70" t="s">
        <v>13</v>
      </c>
      <c r="O22" s="70" t="s">
        <v>4</v>
      </c>
      <c r="P22" s="71" t="s">
        <v>12</v>
      </c>
      <c r="Q22" s="70" t="s">
        <v>3</v>
      </c>
      <c r="R22" s="70" t="s">
        <v>17</v>
      </c>
      <c r="S22" s="6"/>
    </row>
    <row r="23" spans="1:19" ht="17" customHeight="1" x14ac:dyDescent="0.55000000000000004">
      <c r="A23" s="6"/>
      <c r="B23" s="41"/>
      <c r="C23" s="42"/>
      <c r="D23" s="43" t="s">
        <v>7</v>
      </c>
      <c r="E23" s="42" t="s">
        <v>7</v>
      </c>
      <c r="F23" s="42" t="s">
        <v>7</v>
      </c>
      <c r="G23" s="43" t="s">
        <v>7</v>
      </c>
      <c r="H23" s="42" t="s">
        <v>6</v>
      </c>
      <c r="I23" s="42" t="s">
        <v>7</v>
      </c>
      <c r="J23" s="6"/>
      <c r="K23" s="72"/>
      <c r="L23" s="73"/>
      <c r="M23" s="74" t="s">
        <v>7</v>
      </c>
      <c r="N23" s="73" t="s">
        <v>7</v>
      </c>
      <c r="O23" s="73" t="s">
        <v>7</v>
      </c>
      <c r="P23" s="74" t="s">
        <v>7</v>
      </c>
      <c r="Q23" s="73" t="s">
        <v>6</v>
      </c>
      <c r="R23" s="73" t="s">
        <v>7</v>
      </c>
      <c r="S23" s="6"/>
    </row>
    <row r="24" spans="1:19" ht="17" customHeight="1" x14ac:dyDescent="0.55000000000000004">
      <c r="A24" s="6"/>
      <c r="B24" s="67"/>
      <c r="C24" s="68"/>
      <c r="D24" s="107" t="s">
        <v>9</v>
      </c>
      <c r="E24" s="108" t="s">
        <v>10</v>
      </c>
      <c r="F24" s="108" t="s">
        <v>11</v>
      </c>
      <c r="G24" s="107" t="s">
        <v>14</v>
      </c>
      <c r="H24" s="108" t="s">
        <v>15</v>
      </c>
      <c r="I24" s="108" t="s">
        <v>16</v>
      </c>
      <c r="J24" s="106"/>
      <c r="K24" s="109"/>
      <c r="L24" s="110"/>
      <c r="M24" s="111" t="s">
        <v>37</v>
      </c>
      <c r="N24" s="110" t="s">
        <v>38</v>
      </c>
      <c r="O24" s="110" t="s">
        <v>39</v>
      </c>
      <c r="P24" s="111" t="s">
        <v>40</v>
      </c>
      <c r="Q24" s="110" t="s">
        <v>41</v>
      </c>
      <c r="R24" s="110" t="s">
        <v>42</v>
      </c>
      <c r="S24" s="6"/>
    </row>
    <row r="25" spans="1:19" ht="20.149999999999999" customHeight="1" x14ac:dyDescent="0.55000000000000004">
      <c r="A25" s="6"/>
      <c r="B25" s="44">
        <f>K25</f>
        <v>5</v>
      </c>
      <c r="C25" s="9" t="s">
        <v>26</v>
      </c>
      <c r="D25" s="16"/>
      <c r="E25" s="17">
        <f t="shared" ref="E25:E35" si="8">ROUND(D25*E$4,0)</f>
        <v>0</v>
      </c>
      <c r="F25" s="17">
        <f>F$9</f>
        <v>132</v>
      </c>
      <c r="G25" s="16">
        <f>IF(E25&lt;=F25,E25,F25)</f>
        <v>0</v>
      </c>
      <c r="H25" s="17"/>
      <c r="I25" s="17">
        <f>ROUND(G25*H25,0)</f>
        <v>0</v>
      </c>
      <c r="J25" s="6"/>
      <c r="K25" s="44">
        <f>K9+1</f>
        <v>5</v>
      </c>
      <c r="L25" s="9" t="s">
        <v>26</v>
      </c>
      <c r="M25" s="16"/>
      <c r="N25" s="17">
        <f t="shared" ref="N25:N35" si="9">ROUND(M25*N$4,0)</f>
        <v>0</v>
      </c>
      <c r="O25" s="17">
        <f>O$9</f>
        <v>60</v>
      </c>
      <c r="P25" s="16">
        <f t="shared" ref="P25:P35" si="10">IF(N25&lt;=O25,N25,O25)</f>
        <v>0</v>
      </c>
      <c r="Q25" s="17"/>
      <c r="R25" s="17">
        <f t="shared" ref="R25:R35" si="11">ROUND(P25*Q25,0)</f>
        <v>0</v>
      </c>
      <c r="S25" s="6"/>
    </row>
    <row r="26" spans="1:19" ht="20.149999999999999" customHeight="1" x14ac:dyDescent="0.55000000000000004">
      <c r="A26" s="6"/>
      <c r="B26" s="45"/>
      <c r="C26" s="12" t="s">
        <v>27</v>
      </c>
      <c r="D26" s="18"/>
      <c r="E26" s="19">
        <f t="shared" si="8"/>
        <v>0</v>
      </c>
      <c r="F26" s="19">
        <f>F$10</f>
        <v>144</v>
      </c>
      <c r="G26" s="18">
        <f t="shared" ref="G26:G35" si="12">IF(E26&lt;=F26,E26,F26)</f>
        <v>0</v>
      </c>
      <c r="H26" s="19"/>
      <c r="I26" s="19">
        <f t="shared" ref="I26:I35" si="13">ROUND(G26*H26,0)</f>
        <v>0</v>
      </c>
      <c r="J26" s="6"/>
      <c r="K26" s="45"/>
      <c r="L26" s="12" t="s">
        <v>27</v>
      </c>
      <c r="M26" s="18"/>
      <c r="N26" s="19">
        <f t="shared" si="9"/>
        <v>0</v>
      </c>
      <c r="O26" s="19">
        <f>O$10</f>
        <v>66</v>
      </c>
      <c r="P26" s="18">
        <f t="shared" si="10"/>
        <v>0</v>
      </c>
      <c r="Q26" s="19"/>
      <c r="R26" s="19">
        <f t="shared" si="11"/>
        <v>0</v>
      </c>
      <c r="S26" s="6"/>
    </row>
    <row r="27" spans="1:19" ht="20.149999999999999" customHeight="1" x14ac:dyDescent="0.55000000000000004">
      <c r="A27" s="6"/>
      <c r="B27" s="45"/>
      <c r="C27" s="12" t="s">
        <v>28</v>
      </c>
      <c r="D27" s="18"/>
      <c r="E27" s="19">
        <f t="shared" si="8"/>
        <v>0</v>
      </c>
      <c r="F27" s="19">
        <f>F$11</f>
        <v>180</v>
      </c>
      <c r="G27" s="18">
        <f t="shared" si="12"/>
        <v>0</v>
      </c>
      <c r="H27" s="19"/>
      <c r="I27" s="19">
        <f t="shared" si="13"/>
        <v>0</v>
      </c>
      <c r="J27" s="6"/>
      <c r="K27" s="45"/>
      <c r="L27" s="12" t="s">
        <v>28</v>
      </c>
      <c r="M27" s="18"/>
      <c r="N27" s="19">
        <f t="shared" si="9"/>
        <v>0</v>
      </c>
      <c r="O27" s="19">
        <f>O$11</f>
        <v>72</v>
      </c>
      <c r="P27" s="18">
        <f t="shared" si="10"/>
        <v>0</v>
      </c>
      <c r="Q27" s="19"/>
      <c r="R27" s="19">
        <f t="shared" si="11"/>
        <v>0</v>
      </c>
      <c r="S27" s="6"/>
    </row>
    <row r="28" spans="1:19" ht="20.149999999999999" customHeight="1" x14ac:dyDescent="0.55000000000000004">
      <c r="A28" s="6"/>
      <c r="B28" s="45"/>
      <c r="C28" s="12" t="s">
        <v>29</v>
      </c>
      <c r="D28" s="18"/>
      <c r="E28" s="19">
        <f t="shared" si="8"/>
        <v>0</v>
      </c>
      <c r="F28" s="19">
        <f>F$12</f>
        <v>156</v>
      </c>
      <c r="G28" s="18">
        <f t="shared" si="12"/>
        <v>0</v>
      </c>
      <c r="H28" s="19"/>
      <c r="I28" s="19">
        <f t="shared" si="13"/>
        <v>0</v>
      </c>
      <c r="J28" s="6"/>
      <c r="K28" s="45"/>
      <c r="L28" s="12" t="s">
        <v>29</v>
      </c>
      <c r="M28" s="18"/>
      <c r="N28" s="19">
        <f t="shared" si="9"/>
        <v>0</v>
      </c>
      <c r="O28" s="19">
        <f>O$12</f>
        <v>60</v>
      </c>
      <c r="P28" s="18">
        <f t="shared" si="10"/>
        <v>0</v>
      </c>
      <c r="Q28" s="19"/>
      <c r="R28" s="19">
        <f t="shared" si="11"/>
        <v>0</v>
      </c>
      <c r="S28" s="6"/>
    </row>
    <row r="29" spans="1:19" ht="20.149999999999999" customHeight="1" x14ac:dyDescent="0.55000000000000004">
      <c r="A29" s="6"/>
      <c r="B29" s="45"/>
      <c r="C29" s="12" t="s">
        <v>30</v>
      </c>
      <c r="D29" s="18"/>
      <c r="E29" s="19">
        <f t="shared" si="8"/>
        <v>0</v>
      </c>
      <c r="F29" s="19">
        <f>F$13</f>
        <v>198</v>
      </c>
      <c r="G29" s="18">
        <f t="shared" si="12"/>
        <v>0</v>
      </c>
      <c r="H29" s="19"/>
      <c r="I29" s="19">
        <f t="shared" si="13"/>
        <v>0</v>
      </c>
      <c r="J29" s="6"/>
      <c r="K29" s="45"/>
      <c r="L29" s="12" t="s">
        <v>30</v>
      </c>
      <c r="M29" s="18"/>
      <c r="N29" s="19">
        <f t="shared" si="9"/>
        <v>0</v>
      </c>
      <c r="O29" s="19">
        <f>O$13</f>
        <v>84</v>
      </c>
      <c r="P29" s="18">
        <f t="shared" si="10"/>
        <v>0</v>
      </c>
      <c r="Q29" s="19"/>
      <c r="R29" s="19">
        <f t="shared" si="11"/>
        <v>0</v>
      </c>
      <c r="S29" s="6"/>
    </row>
    <row r="30" spans="1:19" ht="20.149999999999999" customHeight="1" x14ac:dyDescent="0.55000000000000004">
      <c r="A30" s="6"/>
      <c r="B30" s="45"/>
      <c r="C30" s="12" t="s">
        <v>31</v>
      </c>
      <c r="D30" s="18"/>
      <c r="E30" s="19">
        <f t="shared" si="8"/>
        <v>0</v>
      </c>
      <c r="F30" s="19">
        <f>F$14</f>
        <v>198</v>
      </c>
      <c r="G30" s="18">
        <f t="shared" si="12"/>
        <v>0</v>
      </c>
      <c r="H30" s="19"/>
      <c r="I30" s="19">
        <f t="shared" si="13"/>
        <v>0</v>
      </c>
      <c r="J30" s="6"/>
      <c r="K30" s="45"/>
      <c r="L30" s="12" t="s">
        <v>31</v>
      </c>
      <c r="M30" s="18"/>
      <c r="N30" s="19">
        <f t="shared" si="9"/>
        <v>0</v>
      </c>
      <c r="O30" s="19">
        <f>O$14</f>
        <v>84</v>
      </c>
      <c r="P30" s="18">
        <f t="shared" si="10"/>
        <v>0</v>
      </c>
      <c r="Q30" s="19"/>
      <c r="R30" s="19">
        <f t="shared" si="11"/>
        <v>0</v>
      </c>
      <c r="S30" s="6"/>
    </row>
    <row r="31" spans="1:19" ht="20.149999999999999" customHeight="1" x14ac:dyDescent="0.55000000000000004">
      <c r="A31" s="6"/>
      <c r="B31" s="45"/>
      <c r="C31" s="12" t="s">
        <v>32</v>
      </c>
      <c r="D31" s="18"/>
      <c r="E31" s="19">
        <f t="shared" si="8"/>
        <v>0</v>
      </c>
      <c r="F31" s="19">
        <f>F$15</f>
        <v>180</v>
      </c>
      <c r="G31" s="18">
        <f t="shared" si="12"/>
        <v>0</v>
      </c>
      <c r="H31" s="19"/>
      <c r="I31" s="19">
        <f t="shared" si="13"/>
        <v>0</v>
      </c>
      <c r="J31" s="6"/>
      <c r="K31" s="45"/>
      <c r="L31" s="12" t="s">
        <v>32</v>
      </c>
      <c r="M31" s="18"/>
      <c r="N31" s="19">
        <f t="shared" si="9"/>
        <v>0</v>
      </c>
      <c r="O31" s="19">
        <f>O$15</f>
        <v>69</v>
      </c>
      <c r="P31" s="18">
        <f t="shared" si="10"/>
        <v>0</v>
      </c>
      <c r="Q31" s="19"/>
      <c r="R31" s="19">
        <f t="shared" si="11"/>
        <v>0</v>
      </c>
      <c r="S31" s="6"/>
    </row>
    <row r="32" spans="1:19" ht="20.149999999999999" customHeight="1" x14ac:dyDescent="0.55000000000000004">
      <c r="A32" s="6"/>
      <c r="B32" s="45"/>
      <c r="C32" s="12" t="s">
        <v>33</v>
      </c>
      <c r="D32" s="18"/>
      <c r="E32" s="19">
        <f t="shared" si="8"/>
        <v>0</v>
      </c>
      <c r="F32" s="19">
        <f>F$16</f>
        <v>198</v>
      </c>
      <c r="G32" s="18">
        <f t="shared" si="12"/>
        <v>0</v>
      </c>
      <c r="H32" s="19"/>
      <c r="I32" s="19">
        <f t="shared" si="13"/>
        <v>0</v>
      </c>
      <c r="J32" s="6"/>
      <c r="K32" s="45"/>
      <c r="L32" s="12" t="s">
        <v>33</v>
      </c>
      <c r="M32" s="18"/>
      <c r="N32" s="19">
        <f t="shared" si="9"/>
        <v>0</v>
      </c>
      <c r="O32" s="19">
        <f>O$16</f>
        <v>84</v>
      </c>
      <c r="P32" s="18">
        <f t="shared" si="10"/>
        <v>0</v>
      </c>
      <c r="Q32" s="19"/>
      <c r="R32" s="19">
        <f t="shared" si="11"/>
        <v>0</v>
      </c>
      <c r="S32" s="6"/>
    </row>
    <row r="33" spans="1:19" ht="20.149999999999999" customHeight="1" x14ac:dyDescent="0.55000000000000004">
      <c r="A33" s="6"/>
      <c r="B33" s="45"/>
      <c r="C33" s="12" t="s">
        <v>34</v>
      </c>
      <c r="D33" s="18"/>
      <c r="E33" s="19">
        <f t="shared" si="8"/>
        <v>0</v>
      </c>
      <c r="F33" s="19">
        <f>F$17</f>
        <v>198</v>
      </c>
      <c r="G33" s="18">
        <f t="shared" si="12"/>
        <v>0</v>
      </c>
      <c r="H33" s="19"/>
      <c r="I33" s="19">
        <f t="shared" si="13"/>
        <v>0</v>
      </c>
      <c r="J33" s="6"/>
      <c r="K33" s="45"/>
      <c r="L33" s="12" t="s">
        <v>34</v>
      </c>
      <c r="M33" s="18"/>
      <c r="N33" s="19">
        <f t="shared" si="9"/>
        <v>0</v>
      </c>
      <c r="O33" s="19">
        <f>O$17</f>
        <v>84</v>
      </c>
      <c r="P33" s="18">
        <f t="shared" si="10"/>
        <v>0</v>
      </c>
      <c r="Q33" s="19"/>
      <c r="R33" s="19">
        <f t="shared" si="11"/>
        <v>0</v>
      </c>
      <c r="S33" s="6"/>
    </row>
    <row r="34" spans="1:19" ht="20.149999999999999" customHeight="1" x14ac:dyDescent="0.55000000000000004">
      <c r="A34" s="6"/>
      <c r="B34" s="45"/>
      <c r="C34" s="12" t="s">
        <v>35</v>
      </c>
      <c r="D34" s="18"/>
      <c r="E34" s="19">
        <f t="shared" si="8"/>
        <v>0</v>
      </c>
      <c r="F34" s="19">
        <f>F$17</f>
        <v>198</v>
      </c>
      <c r="G34" s="18">
        <f t="shared" ref="G34" si="14">IF(E34&lt;=F34,E34,F34)</f>
        <v>0</v>
      </c>
      <c r="H34" s="19"/>
      <c r="I34" s="19">
        <f t="shared" ref="I34" si="15">ROUND(G34*H34,0)</f>
        <v>0</v>
      </c>
      <c r="J34" s="6"/>
      <c r="K34" s="45"/>
      <c r="L34" s="12" t="s">
        <v>35</v>
      </c>
      <c r="M34" s="18"/>
      <c r="N34" s="19">
        <f t="shared" si="9"/>
        <v>0</v>
      </c>
      <c r="O34" s="19">
        <f>O$17</f>
        <v>84</v>
      </c>
      <c r="P34" s="18">
        <f t="shared" si="10"/>
        <v>0</v>
      </c>
      <c r="Q34" s="19"/>
      <c r="R34" s="19">
        <f t="shared" si="11"/>
        <v>0</v>
      </c>
      <c r="S34" s="6"/>
    </row>
    <row r="35" spans="1:19" ht="20.149999999999999" customHeight="1" x14ac:dyDescent="0.55000000000000004">
      <c r="A35" s="6"/>
      <c r="B35" s="45"/>
      <c r="C35" s="112" t="s">
        <v>50</v>
      </c>
      <c r="D35" s="113"/>
      <c r="E35" s="114">
        <f t="shared" si="8"/>
        <v>0</v>
      </c>
      <c r="F35" s="114">
        <f>F$19</f>
        <v>210</v>
      </c>
      <c r="G35" s="113">
        <f t="shared" si="12"/>
        <v>0</v>
      </c>
      <c r="H35" s="114"/>
      <c r="I35" s="114">
        <f t="shared" si="13"/>
        <v>0</v>
      </c>
      <c r="J35" s="115"/>
      <c r="K35" s="116"/>
      <c r="L35" s="112" t="s">
        <v>50</v>
      </c>
      <c r="M35" s="18"/>
      <c r="N35" s="19">
        <f t="shared" si="9"/>
        <v>0</v>
      </c>
      <c r="O35" s="19">
        <f>O$19</f>
        <v>150</v>
      </c>
      <c r="P35" s="18">
        <f t="shared" si="10"/>
        <v>0</v>
      </c>
      <c r="Q35" s="19"/>
      <c r="R35" s="19">
        <f t="shared" si="11"/>
        <v>0</v>
      </c>
      <c r="S35" s="6"/>
    </row>
    <row r="36" spans="1:19" ht="20.149999999999999" customHeight="1" x14ac:dyDescent="0.55000000000000004">
      <c r="A36" s="6"/>
      <c r="B36" s="46"/>
      <c r="C36" s="53" t="s">
        <v>8</v>
      </c>
      <c r="D36" s="21" t="s">
        <v>18</v>
      </c>
      <c r="E36" s="22" t="s">
        <v>18</v>
      </c>
      <c r="F36" s="22" t="s">
        <v>18</v>
      </c>
      <c r="G36" s="22" t="s">
        <v>18</v>
      </c>
      <c r="H36" s="24">
        <f>SUM(H25:H35)</f>
        <v>0</v>
      </c>
      <c r="I36" s="24">
        <f>SUM(I25:I35)</f>
        <v>0</v>
      </c>
      <c r="J36" s="6"/>
      <c r="K36" s="46"/>
      <c r="L36" s="53" t="s">
        <v>8</v>
      </c>
      <c r="M36" s="21" t="s">
        <v>18</v>
      </c>
      <c r="N36" s="22" t="s">
        <v>18</v>
      </c>
      <c r="O36" s="22" t="s">
        <v>18</v>
      </c>
      <c r="P36" s="22" t="s">
        <v>18</v>
      </c>
      <c r="Q36" s="24">
        <f>SUM(Q25:Q35)</f>
        <v>0</v>
      </c>
      <c r="R36" s="24">
        <f>SUM(R25:R35)</f>
        <v>0</v>
      </c>
      <c r="S36" s="6"/>
    </row>
    <row r="37" spans="1:19" ht="20.149999999999999" customHeight="1" x14ac:dyDescent="0.55000000000000004">
      <c r="A37" s="6"/>
      <c r="B37" s="47"/>
      <c r="C37" s="25"/>
      <c r="D37" s="26"/>
      <c r="E37" s="26"/>
      <c r="F37" s="26"/>
      <c r="G37" s="18"/>
      <c r="H37" s="18"/>
      <c r="I37" s="18"/>
      <c r="J37" s="6"/>
      <c r="K37" s="47"/>
      <c r="L37" s="25"/>
      <c r="M37" s="26"/>
      <c r="N37" s="26"/>
      <c r="O37" s="26"/>
      <c r="P37" s="18"/>
      <c r="Q37" s="18"/>
      <c r="R37" s="18"/>
      <c r="S37" s="6"/>
    </row>
    <row r="38" spans="1:19" ht="17" customHeight="1" x14ac:dyDescent="0.55000000000000004">
      <c r="A38" s="6"/>
      <c r="B38" s="66" t="s">
        <v>0</v>
      </c>
      <c r="C38" s="50" t="s">
        <v>1</v>
      </c>
      <c r="D38" s="51" t="s">
        <v>2</v>
      </c>
      <c r="E38" s="50" t="s">
        <v>13</v>
      </c>
      <c r="F38" s="50" t="s">
        <v>4</v>
      </c>
      <c r="G38" s="51" t="s">
        <v>12</v>
      </c>
      <c r="H38" s="50" t="s">
        <v>3</v>
      </c>
      <c r="I38" s="50" t="s">
        <v>17</v>
      </c>
      <c r="J38" s="64"/>
      <c r="K38" s="69" t="s">
        <v>0</v>
      </c>
      <c r="L38" s="70" t="s">
        <v>1</v>
      </c>
      <c r="M38" s="71" t="s">
        <v>2</v>
      </c>
      <c r="N38" s="70" t="s">
        <v>13</v>
      </c>
      <c r="O38" s="70" t="s">
        <v>4</v>
      </c>
      <c r="P38" s="71" t="s">
        <v>12</v>
      </c>
      <c r="Q38" s="70" t="s">
        <v>3</v>
      </c>
      <c r="R38" s="70" t="s">
        <v>17</v>
      </c>
      <c r="S38" s="6"/>
    </row>
    <row r="39" spans="1:19" ht="17" customHeight="1" x14ac:dyDescent="0.55000000000000004">
      <c r="A39" s="6"/>
      <c r="B39" s="41"/>
      <c r="C39" s="42"/>
      <c r="D39" s="43" t="s">
        <v>7</v>
      </c>
      <c r="E39" s="42" t="s">
        <v>7</v>
      </c>
      <c r="F39" s="42" t="s">
        <v>7</v>
      </c>
      <c r="G39" s="43" t="s">
        <v>7</v>
      </c>
      <c r="H39" s="42" t="s">
        <v>6</v>
      </c>
      <c r="I39" s="42" t="s">
        <v>7</v>
      </c>
      <c r="J39" s="6"/>
      <c r="K39" s="72"/>
      <c r="L39" s="73"/>
      <c r="M39" s="74" t="s">
        <v>7</v>
      </c>
      <c r="N39" s="73" t="s">
        <v>7</v>
      </c>
      <c r="O39" s="73" t="s">
        <v>7</v>
      </c>
      <c r="P39" s="74" t="s">
        <v>7</v>
      </c>
      <c r="Q39" s="73" t="s">
        <v>6</v>
      </c>
      <c r="R39" s="73" t="s">
        <v>7</v>
      </c>
      <c r="S39" s="6"/>
    </row>
    <row r="40" spans="1:19" ht="17" customHeight="1" x14ac:dyDescent="0.55000000000000004">
      <c r="A40" s="6"/>
      <c r="B40" s="67"/>
      <c r="C40" s="68"/>
      <c r="D40" s="107" t="s">
        <v>9</v>
      </c>
      <c r="E40" s="108" t="s">
        <v>10</v>
      </c>
      <c r="F40" s="108" t="s">
        <v>11</v>
      </c>
      <c r="G40" s="107" t="s">
        <v>14</v>
      </c>
      <c r="H40" s="108" t="s">
        <v>15</v>
      </c>
      <c r="I40" s="108" t="s">
        <v>16</v>
      </c>
      <c r="J40" s="106"/>
      <c r="K40" s="109"/>
      <c r="L40" s="110"/>
      <c r="M40" s="111" t="s">
        <v>37</v>
      </c>
      <c r="N40" s="110" t="s">
        <v>38</v>
      </c>
      <c r="O40" s="110" t="s">
        <v>39</v>
      </c>
      <c r="P40" s="111" t="s">
        <v>40</v>
      </c>
      <c r="Q40" s="110" t="s">
        <v>41</v>
      </c>
      <c r="R40" s="110" t="s">
        <v>42</v>
      </c>
      <c r="S40" s="6"/>
    </row>
    <row r="41" spans="1:19" ht="20.149999999999999" customHeight="1" x14ac:dyDescent="0.55000000000000004">
      <c r="A41" s="6"/>
      <c r="B41" s="44">
        <f>K41</f>
        <v>6</v>
      </c>
      <c r="C41" s="9" t="s">
        <v>26</v>
      </c>
      <c r="D41" s="16"/>
      <c r="E41" s="17">
        <f t="shared" ref="E41:E51" si="16">ROUND(D41*E$4,0)</f>
        <v>0</v>
      </c>
      <c r="F41" s="17">
        <f>F$9</f>
        <v>132</v>
      </c>
      <c r="G41" s="16">
        <f>IF(E41&lt;=F41,E41,F41)</f>
        <v>0</v>
      </c>
      <c r="H41" s="17"/>
      <c r="I41" s="17">
        <f>ROUND(G41*H41,0)</f>
        <v>0</v>
      </c>
      <c r="J41" s="6"/>
      <c r="K41" s="44">
        <f>K25+1</f>
        <v>6</v>
      </c>
      <c r="L41" s="9" t="s">
        <v>26</v>
      </c>
      <c r="M41" s="16"/>
      <c r="N41" s="17">
        <f t="shared" ref="N41:N51" si="17">ROUND(M41*N$4,0)</f>
        <v>0</v>
      </c>
      <c r="O41" s="17">
        <f>O$9</f>
        <v>60</v>
      </c>
      <c r="P41" s="16">
        <f t="shared" ref="P41:P51" si="18">IF(N41&lt;=O41,N41,O41)</f>
        <v>0</v>
      </c>
      <c r="Q41" s="17"/>
      <c r="R41" s="17">
        <f t="shared" ref="R41:R51" si="19">ROUND(P41*Q41,0)</f>
        <v>0</v>
      </c>
      <c r="S41" s="6"/>
    </row>
    <row r="42" spans="1:19" ht="20.149999999999999" customHeight="1" x14ac:dyDescent="0.55000000000000004">
      <c r="A42" s="6"/>
      <c r="B42" s="45"/>
      <c r="C42" s="12" t="s">
        <v>27</v>
      </c>
      <c r="D42" s="18"/>
      <c r="E42" s="19">
        <f t="shared" si="16"/>
        <v>0</v>
      </c>
      <c r="F42" s="19">
        <f>F$10</f>
        <v>144</v>
      </c>
      <c r="G42" s="18">
        <f t="shared" ref="G42:G51" si="20">IF(E42&lt;=F42,E42,F42)</f>
        <v>0</v>
      </c>
      <c r="H42" s="19"/>
      <c r="I42" s="19">
        <f t="shared" ref="I42:I51" si="21">ROUND(G42*H42,0)</f>
        <v>0</v>
      </c>
      <c r="J42" s="6"/>
      <c r="K42" s="45"/>
      <c r="L42" s="12" t="s">
        <v>27</v>
      </c>
      <c r="M42" s="18"/>
      <c r="N42" s="19">
        <f t="shared" si="17"/>
        <v>0</v>
      </c>
      <c r="O42" s="19">
        <f>O$10</f>
        <v>66</v>
      </c>
      <c r="P42" s="18">
        <f t="shared" si="18"/>
        <v>0</v>
      </c>
      <c r="Q42" s="19"/>
      <c r="R42" s="19">
        <f t="shared" si="19"/>
        <v>0</v>
      </c>
      <c r="S42" s="6"/>
    </row>
    <row r="43" spans="1:19" ht="20.149999999999999" customHeight="1" x14ac:dyDescent="0.55000000000000004">
      <c r="A43" s="6"/>
      <c r="B43" s="45"/>
      <c r="C43" s="12" t="s">
        <v>28</v>
      </c>
      <c r="D43" s="18"/>
      <c r="E43" s="19">
        <f t="shared" si="16"/>
        <v>0</v>
      </c>
      <c r="F43" s="19">
        <f>F$11</f>
        <v>180</v>
      </c>
      <c r="G43" s="18">
        <f t="shared" si="20"/>
        <v>0</v>
      </c>
      <c r="H43" s="19"/>
      <c r="I43" s="19">
        <f t="shared" si="21"/>
        <v>0</v>
      </c>
      <c r="J43" s="6"/>
      <c r="K43" s="45"/>
      <c r="L43" s="12" t="s">
        <v>28</v>
      </c>
      <c r="M43" s="18"/>
      <c r="N43" s="19">
        <f t="shared" si="17"/>
        <v>0</v>
      </c>
      <c r="O43" s="19">
        <f>O$11</f>
        <v>72</v>
      </c>
      <c r="P43" s="18">
        <f t="shared" si="18"/>
        <v>0</v>
      </c>
      <c r="Q43" s="19"/>
      <c r="R43" s="19">
        <f t="shared" si="19"/>
        <v>0</v>
      </c>
      <c r="S43" s="6"/>
    </row>
    <row r="44" spans="1:19" ht="20.149999999999999" customHeight="1" x14ac:dyDescent="0.55000000000000004">
      <c r="A44" s="6"/>
      <c r="B44" s="45"/>
      <c r="C44" s="12" t="s">
        <v>29</v>
      </c>
      <c r="D44" s="18"/>
      <c r="E44" s="19">
        <f t="shared" si="16"/>
        <v>0</v>
      </c>
      <c r="F44" s="19">
        <f>F$12</f>
        <v>156</v>
      </c>
      <c r="G44" s="18">
        <f t="shared" si="20"/>
        <v>0</v>
      </c>
      <c r="H44" s="19"/>
      <c r="I44" s="19">
        <f t="shared" si="21"/>
        <v>0</v>
      </c>
      <c r="J44" s="6"/>
      <c r="K44" s="45"/>
      <c r="L44" s="12" t="s">
        <v>29</v>
      </c>
      <c r="M44" s="18"/>
      <c r="N44" s="19">
        <f t="shared" si="17"/>
        <v>0</v>
      </c>
      <c r="O44" s="19">
        <f>O$12</f>
        <v>60</v>
      </c>
      <c r="P44" s="18">
        <f t="shared" si="18"/>
        <v>0</v>
      </c>
      <c r="Q44" s="19"/>
      <c r="R44" s="19">
        <f t="shared" si="19"/>
        <v>0</v>
      </c>
      <c r="S44" s="6"/>
    </row>
    <row r="45" spans="1:19" ht="20.149999999999999" customHeight="1" x14ac:dyDescent="0.55000000000000004">
      <c r="A45" s="6"/>
      <c r="B45" s="45"/>
      <c r="C45" s="12" t="s">
        <v>30</v>
      </c>
      <c r="D45" s="18"/>
      <c r="E45" s="19">
        <f t="shared" si="16"/>
        <v>0</v>
      </c>
      <c r="F45" s="19">
        <f>F$13</f>
        <v>198</v>
      </c>
      <c r="G45" s="18">
        <f t="shared" si="20"/>
        <v>0</v>
      </c>
      <c r="H45" s="19"/>
      <c r="I45" s="19">
        <f t="shared" si="21"/>
        <v>0</v>
      </c>
      <c r="J45" s="6"/>
      <c r="K45" s="45"/>
      <c r="L45" s="12" t="s">
        <v>30</v>
      </c>
      <c r="M45" s="18"/>
      <c r="N45" s="19">
        <f t="shared" si="17"/>
        <v>0</v>
      </c>
      <c r="O45" s="19">
        <f>O$13</f>
        <v>84</v>
      </c>
      <c r="P45" s="18">
        <f t="shared" si="18"/>
        <v>0</v>
      </c>
      <c r="Q45" s="19"/>
      <c r="R45" s="19">
        <f t="shared" si="19"/>
        <v>0</v>
      </c>
      <c r="S45" s="6"/>
    </row>
    <row r="46" spans="1:19" ht="20.149999999999999" customHeight="1" x14ac:dyDescent="0.55000000000000004">
      <c r="A46" s="6"/>
      <c r="B46" s="45"/>
      <c r="C46" s="12" t="s">
        <v>31</v>
      </c>
      <c r="D46" s="18"/>
      <c r="E46" s="19">
        <f t="shared" si="16"/>
        <v>0</v>
      </c>
      <c r="F46" s="19">
        <f>F$14</f>
        <v>198</v>
      </c>
      <c r="G46" s="18">
        <f t="shared" si="20"/>
        <v>0</v>
      </c>
      <c r="H46" s="19"/>
      <c r="I46" s="19">
        <f t="shared" si="21"/>
        <v>0</v>
      </c>
      <c r="J46" s="6"/>
      <c r="K46" s="45"/>
      <c r="L46" s="12" t="s">
        <v>31</v>
      </c>
      <c r="M46" s="18"/>
      <c r="N46" s="19">
        <f t="shared" si="17"/>
        <v>0</v>
      </c>
      <c r="O46" s="19">
        <f>O$14</f>
        <v>84</v>
      </c>
      <c r="P46" s="18">
        <f t="shared" si="18"/>
        <v>0</v>
      </c>
      <c r="Q46" s="19"/>
      <c r="R46" s="19">
        <f t="shared" si="19"/>
        <v>0</v>
      </c>
      <c r="S46" s="6"/>
    </row>
    <row r="47" spans="1:19" ht="20.149999999999999" customHeight="1" x14ac:dyDescent="0.55000000000000004">
      <c r="A47" s="6"/>
      <c r="B47" s="45"/>
      <c r="C47" s="12" t="s">
        <v>32</v>
      </c>
      <c r="D47" s="18"/>
      <c r="E47" s="19">
        <f t="shared" si="16"/>
        <v>0</v>
      </c>
      <c r="F47" s="19">
        <f>F$15</f>
        <v>180</v>
      </c>
      <c r="G47" s="18">
        <f t="shared" si="20"/>
        <v>0</v>
      </c>
      <c r="H47" s="19"/>
      <c r="I47" s="19">
        <f t="shared" si="21"/>
        <v>0</v>
      </c>
      <c r="J47" s="6"/>
      <c r="K47" s="45"/>
      <c r="L47" s="12" t="s">
        <v>32</v>
      </c>
      <c r="M47" s="18"/>
      <c r="N47" s="19">
        <f t="shared" si="17"/>
        <v>0</v>
      </c>
      <c r="O47" s="19">
        <f>O$15</f>
        <v>69</v>
      </c>
      <c r="P47" s="18">
        <f t="shared" si="18"/>
        <v>0</v>
      </c>
      <c r="Q47" s="19"/>
      <c r="R47" s="19">
        <f t="shared" si="19"/>
        <v>0</v>
      </c>
      <c r="S47" s="6"/>
    </row>
    <row r="48" spans="1:19" ht="20.149999999999999" customHeight="1" x14ac:dyDescent="0.55000000000000004">
      <c r="A48" s="6"/>
      <c r="B48" s="45"/>
      <c r="C48" s="12" t="s">
        <v>33</v>
      </c>
      <c r="D48" s="18"/>
      <c r="E48" s="19">
        <f t="shared" si="16"/>
        <v>0</v>
      </c>
      <c r="F48" s="19">
        <f>F$16</f>
        <v>198</v>
      </c>
      <c r="G48" s="18">
        <f t="shared" si="20"/>
        <v>0</v>
      </c>
      <c r="H48" s="19"/>
      <c r="I48" s="19">
        <f t="shared" si="21"/>
        <v>0</v>
      </c>
      <c r="J48" s="6"/>
      <c r="K48" s="45"/>
      <c r="L48" s="12" t="s">
        <v>33</v>
      </c>
      <c r="M48" s="18"/>
      <c r="N48" s="19">
        <f t="shared" si="17"/>
        <v>0</v>
      </c>
      <c r="O48" s="19">
        <f>O$16</f>
        <v>84</v>
      </c>
      <c r="P48" s="18">
        <f t="shared" si="18"/>
        <v>0</v>
      </c>
      <c r="Q48" s="19"/>
      <c r="R48" s="19">
        <f t="shared" si="19"/>
        <v>0</v>
      </c>
      <c r="S48" s="6"/>
    </row>
    <row r="49" spans="1:19" ht="20.149999999999999" customHeight="1" x14ac:dyDescent="0.55000000000000004">
      <c r="A49" s="6"/>
      <c r="B49" s="45"/>
      <c r="C49" s="12" t="s">
        <v>34</v>
      </c>
      <c r="D49" s="18"/>
      <c r="E49" s="19">
        <f t="shared" si="16"/>
        <v>0</v>
      </c>
      <c r="F49" s="19">
        <f>F$17</f>
        <v>198</v>
      </c>
      <c r="G49" s="18">
        <f t="shared" si="20"/>
        <v>0</v>
      </c>
      <c r="H49" s="19"/>
      <c r="I49" s="19">
        <f t="shared" si="21"/>
        <v>0</v>
      </c>
      <c r="J49" s="6"/>
      <c r="K49" s="45"/>
      <c r="L49" s="12" t="s">
        <v>34</v>
      </c>
      <c r="M49" s="18"/>
      <c r="N49" s="19">
        <f t="shared" si="17"/>
        <v>0</v>
      </c>
      <c r="O49" s="19">
        <f>O$17</f>
        <v>84</v>
      </c>
      <c r="P49" s="18">
        <f t="shared" si="18"/>
        <v>0</v>
      </c>
      <c r="Q49" s="19"/>
      <c r="R49" s="19">
        <f t="shared" si="19"/>
        <v>0</v>
      </c>
      <c r="S49" s="6"/>
    </row>
    <row r="50" spans="1:19" ht="20.149999999999999" customHeight="1" x14ac:dyDescent="0.55000000000000004">
      <c r="A50" s="6"/>
      <c r="B50" s="45"/>
      <c r="C50" s="12" t="s">
        <v>35</v>
      </c>
      <c r="D50" s="18"/>
      <c r="E50" s="19">
        <f t="shared" si="16"/>
        <v>0</v>
      </c>
      <c r="F50" s="19">
        <f>F$17</f>
        <v>198</v>
      </c>
      <c r="G50" s="18">
        <f t="shared" ref="G50" si="22">IF(E50&lt;=F50,E50,F50)</f>
        <v>0</v>
      </c>
      <c r="H50" s="19"/>
      <c r="I50" s="19">
        <f t="shared" ref="I50" si="23">ROUND(G50*H50,0)</f>
        <v>0</v>
      </c>
      <c r="J50" s="6"/>
      <c r="K50" s="45"/>
      <c r="L50" s="12" t="s">
        <v>35</v>
      </c>
      <c r="M50" s="18"/>
      <c r="N50" s="19">
        <f t="shared" si="17"/>
        <v>0</v>
      </c>
      <c r="O50" s="19">
        <f>O$17</f>
        <v>84</v>
      </c>
      <c r="P50" s="18">
        <f t="shared" si="18"/>
        <v>0</v>
      </c>
      <c r="Q50" s="19"/>
      <c r="R50" s="19">
        <f t="shared" si="19"/>
        <v>0</v>
      </c>
      <c r="S50" s="6"/>
    </row>
    <row r="51" spans="1:19" ht="20.149999999999999" customHeight="1" x14ac:dyDescent="0.55000000000000004">
      <c r="A51" s="6"/>
      <c r="B51" s="45"/>
      <c r="C51" s="112" t="s">
        <v>50</v>
      </c>
      <c r="D51" s="113"/>
      <c r="E51" s="114">
        <f t="shared" si="16"/>
        <v>0</v>
      </c>
      <c r="F51" s="114">
        <f>F$19</f>
        <v>210</v>
      </c>
      <c r="G51" s="113">
        <f t="shared" si="20"/>
        <v>0</v>
      </c>
      <c r="H51" s="114"/>
      <c r="I51" s="114">
        <f t="shared" si="21"/>
        <v>0</v>
      </c>
      <c r="J51" s="115"/>
      <c r="K51" s="116"/>
      <c r="L51" s="112" t="s">
        <v>50</v>
      </c>
      <c r="M51" s="18"/>
      <c r="N51" s="19">
        <f t="shared" si="17"/>
        <v>0</v>
      </c>
      <c r="O51" s="19">
        <f>O$19</f>
        <v>150</v>
      </c>
      <c r="P51" s="18">
        <f t="shared" si="18"/>
        <v>0</v>
      </c>
      <c r="Q51" s="19"/>
      <c r="R51" s="19">
        <f t="shared" si="19"/>
        <v>0</v>
      </c>
      <c r="S51" s="6"/>
    </row>
    <row r="52" spans="1:19" ht="20.149999999999999" customHeight="1" x14ac:dyDescent="0.55000000000000004">
      <c r="A52" s="6"/>
      <c r="B52" s="46"/>
      <c r="C52" s="53" t="s">
        <v>8</v>
      </c>
      <c r="D52" s="21" t="s">
        <v>18</v>
      </c>
      <c r="E52" s="22" t="s">
        <v>18</v>
      </c>
      <c r="F52" s="22" t="s">
        <v>18</v>
      </c>
      <c r="G52" s="22" t="s">
        <v>18</v>
      </c>
      <c r="H52" s="24">
        <f>SUM(H41:H51)</f>
        <v>0</v>
      </c>
      <c r="I52" s="24">
        <f>SUM(I41:I51)</f>
        <v>0</v>
      </c>
      <c r="J52" s="6"/>
      <c r="K52" s="46"/>
      <c r="L52" s="53" t="s">
        <v>8</v>
      </c>
      <c r="M52" s="21" t="s">
        <v>18</v>
      </c>
      <c r="N52" s="22" t="s">
        <v>18</v>
      </c>
      <c r="O52" s="22" t="s">
        <v>18</v>
      </c>
      <c r="P52" s="22" t="s">
        <v>18</v>
      </c>
      <c r="Q52" s="24">
        <f>SUM(Q41:Q51)</f>
        <v>0</v>
      </c>
      <c r="R52" s="24">
        <f>SUM(R41:R51)</f>
        <v>0</v>
      </c>
      <c r="S52" s="6"/>
    </row>
    <row r="53" spans="1:19" ht="20.149999999999999" customHeight="1" x14ac:dyDescent="0.55000000000000004">
      <c r="A53" s="6"/>
      <c r="B53" s="47"/>
      <c r="C53" s="25"/>
      <c r="D53" s="26"/>
      <c r="E53" s="26"/>
      <c r="F53" s="26"/>
      <c r="G53" s="18"/>
      <c r="H53" s="18"/>
      <c r="I53" s="18"/>
      <c r="J53" s="6"/>
      <c r="K53" s="47"/>
      <c r="L53" s="25"/>
      <c r="M53" s="26"/>
      <c r="N53" s="26"/>
      <c r="O53" s="26"/>
      <c r="P53" s="18"/>
      <c r="Q53" s="18"/>
      <c r="R53" s="18"/>
      <c r="S53" s="6"/>
    </row>
    <row r="54" spans="1:19" ht="17" customHeight="1" x14ac:dyDescent="0.55000000000000004">
      <c r="A54" s="6"/>
      <c r="B54" s="66" t="s">
        <v>0</v>
      </c>
      <c r="C54" s="50" t="s">
        <v>1</v>
      </c>
      <c r="D54" s="51" t="s">
        <v>2</v>
      </c>
      <c r="E54" s="50" t="s">
        <v>13</v>
      </c>
      <c r="F54" s="50" t="s">
        <v>4</v>
      </c>
      <c r="G54" s="51" t="s">
        <v>12</v>
      </c>
      <c r="H54" s="50" t="s">
        <v>3</v>
      </c>
      <c r="I54" s="50" t="s">
        <v>17</v>
      </c>
      <c r="J54" s="64"/>
      <c r="K54" s="69" t="s">
        <v>0</v>
      </c>
      <c r="L54" s="70" t="s">
        <v>1</v>
      </c>
      <c r="M54" s="71" t="s">
        <v>2</v>
      </c>
      <c r="N54" s="70" t="s">
        <v>13</v>
      </c>
      <c r="O54" s="70" t="s">
        <v>4</v>
      </c>
      <c r="P54" s="71" t="s">
        <v>12</v>
      </c>
      <c r="Q54" s="70" t="s">
        <v>3</v>
      </c>
      <c r="R54" s="70" t="s">
        <v>17</v>
      </c>
      <c r="S54" s="6"/>
    </row>
    <row r="55" spans="1:19" ht="17" customHeight="1" x14ac:dyDescent="0.55000000000000004">
      <c r="A55" s="6"/>
      <c r="B55" s="41"/>
      <c r="C55" s="42"/>
      <c r="D55" s="43" t="s">
        <v>7</v>
      </c>
      <c r="E55" s="42" t="s">
        <v>7</v>
      </c>
      <c r="F55" s="42" t="s">
        <v>7</v>
      </c>
      <c r="G55" s="43" t="s">
        <v>7</v>
      </c>
      <c r="H55" s="42" t="s">
        <v>6</v>
      </c>
      <c r="I55" s="42" t="s">
        <v>7</v>
      </c>
      <c r="J55" s="6"/>
      <c r="K55" s="72"/>
      <c r="L55" s="73"/>
      <c r="M55" s="74" t="s">
        <v>7</v>
      </c>
      <c r="N55" s="73" t="s">
        <v>7</v>
      </c>
      <c r="O55" s="73" t="s">
        <v>7</v>
      </c>
      <c r="P55" s="74" t="s">
        <v>7</v>
      </c>
      <c r="Q55" s="73" t="s">
        <v>6</v>
      </c>
      <c r="R55" s="73" t="s">
        <v>7</v>
      </c>
      <c r="S55" s="6"/>
    </row>
    <row r="56" spans="1:19" ht="17" customHeight="1" x14ac:dyDescent="0.55000000000000004">
      <c r="A56" s="6"/>
      <c r="B56" s="67"/>
      <c r="C56" s="68"/>
      <c r="D56" s="107" t="s">
        <v>9</v>
      </c>
      <c r="E56" s="108" t="s">
        <v>10</v>
      </c>
      <c r="F56" s="108" t="s">
        <v>11</v>
      </c>
      <c r="G56" s="107" t="s">
        <v>14</v>
      </c>
      <c r="H56" s="108" t="s">
        <v>15</v>
      </c>
      <c r="I56" s="108" t="s">
        <v>16</v>
      </c>
      <c r="J56" s="106"/>
      <c r="K56" s="109"/>
      <c r="L56" s="110"/>
      <c r="M56" s="111" t="s">
        <v>37</v>
      </c>
      <c r="N56" s="110" t="s">
        <v>38</v>
      </c>
      <c r="O56" s="110" t="s">
        <v>39</v>
      </c>
      <c r="P56" s="111" t="s">
        <v>40</v>
      </c>
      <c r="Q56" s="110" t="s">
        <v>41</v>
      </c>
      <c r="R56" s="110" t="s">
        <v>42</v>
      </c>
      <c r="S56" s="6"/>
    </row>
    <row r="57" spans="1:19" ht="20.149999999999999" customHeight="1" x14ac:dyDescent="0.55000000000000004">
      <c r="A57" s="6"/>
      <c r="B57" s="44">
        <f>K57</f>
        <v>7</v>
      </c>
      <c r="C57" s="9" t="s">
        <v>26</v>
      </c>
      <c r="D57" s="16"/>
      <c r="E57" s="17">
        <f t="shared" ref="E57:E67" si="24">ROUND(D57*E$4,0)</f>
        <v>0</v>
      </c>
      <c r="F57" s="17">
        <f>F$9</f>
        <v>132</v>
      </c>
      <c r="G57" s="16">
        <f>IF(E57&lt;=F57,E57,F57)</f>
        <v>0</v>
      </c>
      <c r="H57" s="17"/>
      <c r="I57" s="17">
        <f>ROUND(G57*H57,0)</f>
        <v>0</v>
      </c>
      <c r="J57" s="6"/>
      <c r="K57" s="44">
        <f>K41+1</f>
        <v>7</v>
      </c>
      <c r="L57" s="9" t="s">
        <v>26</v>
      </c>
      <c r="M57" s="16"/>
      <c r="N57" s="17">
        <f t="shared" ref="N57:N67" si="25">ROUND(M57*N$4,0)</f>
        <v>0</v>
      </c>
      <c r="O57" s="17">
        <f>O$9</f>
        <v>60</v>
      </c>
      <c r="P57" s="16">
        <f t="shared" ref="P57:P67" si="26">IF(N57&lt;=O57,N57,O57)</f>
        <v>0</v>
      </c>
      <c r="Q57" s="17"/>
      <c r="R57" s="17">
        <f t="shared" ref="R57:R67" si="27">ROUND(P57*Q57,0)</f>
        <v>0</v>
      </c>
      <c r="S57" s="6"/>
    </row>
    <row r="58" spans="1:19" ht="20.149999999999999" customHeight="1" x14ac:dyDescent="0.55000000000000004">
      <c r="A58" s="6"/>
      <c r="B58" s="45"/>
      <c r="C58" s="12" t="s">
        <v>27</v>
      </c>
      <c r="D58" s="18"/>
      <c r="E58" s="19">
        <f t="shared" si="24"/>
        <v>0</v>
      </c>
      <c r="F58" s="19">
        <f>F$10</f>
        <v>144</v>
      </c>
      <c r="G58" s="18">
        <f t="shared" ref="G58:G67" si="28">IF(E58&lt;=F58,E58,F58)</f>
        <v>0</v>
      </c>
      <c r="H58" s="19"/>
      <c r="I58" s="19">
        <f t="shared" ref="I58:I67" si="29">ROUND(G58*H58,0)</f>
        <v>0</v>
      </c>
      <c r="J58" s="6"/>
      <c r="K58" s="45"/>
      <c r="L58" s="12" t="s">
        <v>27</v>
      </c>
      <c r="M58" s="18"/>
      <c r="N58" s="19">
        <f t="shared" si="25"/>
        <v>0</v>
      </c>
      <c r="O58" s="19">
        <f>O$10</f>
        <v>66</v>
      </c>
      <c r="P58" s="18">
        <f t="shared" si="26"/>
        <v>0</v>
      </c>
      <c r="Q58" s="19"/>
      <c r="R58" s="19">
        <f t="shared" si="27"/>
        <v>0</v>
      </c>
      <c r="S58" s="6"/>
    </row>
    <row r="59" spans="1:19" ht="20.149999999999999" customHeight="1" x14ac:dyDescent="0.55000000000000004">
      <c r="A59" s="6"/>
      <c r="B59" s="45"/>
      <c r="C59" s="12" t="s">
        <v>28</v>
      </c>
      <c r="D59" s="18"/>
      <c r="E59" s="19">
        <f t="shared" si="24"/>
        <v>0</v>
      </c>
      <c r="F59" s="19">
        <f>F$11</f>
        <v>180</v>
      </c>
      <c r="G59" s="18">
        <f t="shared" si="28"/>
        <v>0</v>
      </c>
      <c r="H59" s="19"/>
      <c r="I59" s="19">
        <f t="shared" si="29"/>
        <v>0</v>
      </c>
      <c r="J59" s="6"/>
      <c r="K59" s="45"/>
      <c r="L59" s="12" t="s">
        <v>28</v>
      </c>
      <c r="M59" s="18"/>
      <c r="N59" s="19">
        <f t="shared" si="25"/>
        <v>0</v>
      </c>
      <c r="O59" s="19">
        <f>O$11</f>
        <v>72</v>
      </c>
      <c r="P59" s="18">
        <f t="shared" si="26"/>
        <v>0</v>
      </c>
      <c r="Q59" s="19"/>
      <c r="R59" s="19">
        <f t="shared" si="27"/>
        <v>0</v>
      </c>
      <c r="S59" s="6"/>
    </row>
    <row r="60" spans="1:19" ht="20.149999999999999" customHeight="1" x14ac:dyDescent="0.55000000000000004">
      <c r="A60" s="6"/>
      <c r="B60" s="45"/>
      <c r="C60" s="12" t="s">
        <v>29</v>
      </c>
      <c r="D60" s="18"/>
      <c r="E60" s="19">
        <f t="shared" si="24"/>
        <v>0</v>
      </c>
      <c r="F60" s="19">
        <f>F$12</f>
        <v>156</v>
      </c>
      <c r="G60" s="18">
        <f t="shared" si="28"/>
        <v>0</v>
      </c>
      <c r="H60" s="19"/>
      <c r="I60" s="19">
        <f t="shared" si="29"/>
        <v>0</v>
      </c>
      <c r="J60" s="6"/>
      <c r="K60" s="45"/>
      <c r="L60" s="12" t="s">
        <v>29</v>
      </c>
      <c r="M60" s="18"/>
      <c r="N60" s="19">
        <f t="shared" si="25"/>
        <v>0</v>
      </c>
      <c r="O60" s="19">
        <f>O$12</f>
        <v>60</v>
      </c>
      <c r="P60" s="18">
        <f t="shared" si="26"/>
        <v>0</v>
      </c>
      <c r="Q60" s="19"/>
      <c r="R60" s="19">
        <f t="shared" si="27"/>
        <v>0</v>
      </c>
      <c r="S60" s="6"/>
    </row>
    <row r="61" spans="1:19" ht="20.149999999999999" customHeight="1" x14ac:dyDescent="0.55000000000000004">
      <c r="A61" s="6"/>
      <c r="B61" s="45"/>
      <c r="C61" s="12" t="s">
        <v>30</v>
      </c>
      <c r="D61" s="18"/>
      <c r="E61" s="19">
        <f t="shared" si="24"/>
        <v>0</v>
      </c>
      <c r="F61" s="19">
        <f>F$13</f>
        <v>198</v>
      </c>
      <c r="G61" s="18">
        <f t="shared" si="28"/>
        <v>0</v>
      </c>
      <c r="H61" s="19"/>
      <c r="I61" s="19">
        <f t="shared" si="29"/>
        <v>0</v>
      </c>
      <c r="J61" s="6"/>
      <c r="K61" s="45"/>
      <c r="L61" s="12" t="s">
        <v>30</v>
      </c>
      <c r="M61" s="18"/>
      <c r="N61" s="19">
        <f t="shared" si="25"/>
        <v>0</v>
      </c>
      <c r="O61" s="19">
        <f>O$13</f>
        <v>84</v>
      </c>
      <c r="P61" s="18">
        <f t="shared" si="26"/>
        <v>0</v>
      </c>
      <c r="Q61" s="19"/>
      <c r="R61" s="19">
        <f t="shared" si="27"/>
        <v>0</v>
      </c>
      <c r="S61" s="6"/>
    </row>
    <row r="62" spans="1:19" ht="20.149999999999999" customHeight="1" x14ac:dyDescent="0.55000000000000004">
      <c r="A62" s="6"/>
      <c r="B62" s="45"/>
      <c r="C62" s="12" t="s">
        <v>31</v>
      </c>
      <c r="D62" s="18"/>
      <c r="E62" s="19">
        <f t="shared" si="24"/>
        <v>0</v>
      </c>
      <c r="F62" s="19">
        <f>F$14</f>
        <v>198</v>
      </c>
      <c r="G62" s="18">
        <f t="shared" si="28"/>
        <v>0</v>
      </c>
      <c r="H62" s="19"/>
      <c r="I62" s="19">
        <f t="shared" si="29"/>
        <v>0</v>
      </c>
      <c r="J62" s="6"/>
      <c r="K62" s="45"/>
      <c r="L62" s="12" t="s">
        <v>31</v>
      </c>
      <c r="M62" s="18"/>
      <c r="N62" s="19">
        <f t="shared" si="25"/>
        <v>0</v>
      </c>
      <c r="O62" s="19">
        <f>O$14</f>
        <v>84</v>
      </c>
      <c r="P62" s="18">
        <f t="shared" si="26"/>
        <v>0</v>
      </c>
      <c r="Q62" s="19"/>
      <c r="R62" s="19">
        <f t="shared" si="27"/>
        <v>0</v>
      </c>
      <c r="S62" s="6"/>
    </row>
    <row r="63" spans="1:19" ht="20.149999999999999" customHeight="1" x14ac:dyDescent="0.55000000000000004">
      <c r="A63" s="6"/>
      <c r="B63" s="45"/>
      <c r="C63" s="12" t="s">
        <v>32</v>
      </c>
      <c r="D63" s="18"/>
      <c r="E63" s="19">
        <f t="shared" si="24"/>
        <v>0</v>
      </c>
      <c r="F63" s="19">
        <f>F$15</f>
        <v>180</v>
      </c>
      <c r="G63" s="18">
        <f t="shared" si="28"/>
        <v>0</v>
      </c>
      <c r="H63" s="19"/>
      <c r="I63" s="19">
        <f t="shared" si="29"/>
        <v>0</v>
      </c>
      <c r="J63" s="6"/>
      <c r="K63" s="45"/>
      <c r="L63" s="12" t="s">
        <v>32</v>
      </c>
      <c r="M63" s="18"/>
      <c r="N63" s="19">
        <f t="shared" si="25"/>
        <v>0</v>
      </c>
      <c r="O63" s="19">
        <f>O$15</f>
        <v>69</v>
      </c>
      <c r="P63" s="18">
        <f t="shared" si="26"/>
        <v>0</v>
      </c>
      <c r="Q63" s="19"/>
      <c r="R63" s="19">
        <f t="shared" si="27"/>
        <v>0</v>
      </c>
      <c r="S63" s="6"/>
    </row>
    <row r="64" spans="1:19" ht="20.149999999999999" customHeight="1" x14ac:dyDescent="0.55000000000000004">
      <c r="A64" s="6"/>
      <c r="B64" s="45"/>
      <c r="C64" s="12" t="s">
        <v>33</v>
      </c>
      <c r="D64" s="18"/>
      <c r="E64" s="19">
        <f t="shared" si="24"/>
        <v>0</v>
      </c>
      <c r="F64" s="19">
        <f>F$16</f>
        <v>198</v>
      </c>
      <c r="G64" s="18">
        <f t="shared" si="28"/>
        <v>0</v>
      </c>
      <c r="H64" s="19"/>
      <c r="I64" s="19">
        <f t="shared" si="29"/>
        <v>0</v>
      </c>
      <c r="J64" s="6"/>
      <c r="K64" s="45"/>
      <c r="L64" s="12" t="s">
        <v>33</v>
      </c>
      <c r="M64" s="18"/>
      <c r="N64" s="19">
        <f t="shared" si="25"/>
        <v>0</v>
      </c>
      <c r="O64" s="19">
        <f>O$16</f>
        <v>84</v>
      </c>
      <c r="P64" s="18">
        <f t="shared" si="26"/>
        <v>0</v>
      </c>
      <c r="Q64" s="19"/>
      <c r="R64" s="19">
        <f t="shared" si="27"/>
        <v>0</v>
      </c>
      <c r="S64" s="6"/>
    </row>
    <row r="65" spans="1:19" ht="20.149999999999999" customHeight="1" x14ac:dyDescent="0.55000000000000004">
      <c r="A65" s="6"/>
      <c r="B65" s="45"/>
      <c r="C65" s="12" t="s">
        <v>34</v>
      </c>
      <c r="D65" s="18"/>
      <c r="E65" s="19">
        <f t="shared" si="24"/>
        <v>0</v>
      </c>
      <c r="F65" s="19">
        <f>F$17</f>
        <v>198</v>
      </c>
      <c r="G65" s="18">
        <f t="shared" si="28"/>
        <v>0</v>
      </c>
      <c r="H65" s="19"/>
      <c r="I65" s="19">
        <f t="shared" si="29"/>
        <v>0</v>
      </c>
      <c r="J65" s="6"/>
      <c r="K65" s="45"/>
      <c r="L65" s="12" t="s">
        <v>34</v>
      </c>
      <c r="M65" s="18"/>
      <c r="N65" s="19">
        <f t="shared" si="25"/>
        <v>0</v>
      </c>
      <c r="O65" s="19">
        <f>O$17</f>
        <v>84</v>
      </c>
      <c r="P65" s="18">
        <f t="shared" si="26"/>
        <v>0</v>
      </c>
      <c r="Q65" s="19"/>
      <c r="R65" s="19">
        <f t="shared" si="27"/>
        <v>0</v>
      </c>
      <c r="S65" s="6"/>
    </row>
    <row r="66" spans="1:19" ht="20.149999999999999" customHeight="1" x14ac:dyDescent="0.55000000000000004">
      <c r="A66" s="6"/>
      <c r="B66" s="45"/>
      <c r="C66" s="12" t="s">
        <v>35</v>
      </c>
      <c r="D66" s="18"/>
      <c r="E66" s="19">
        <f t="shared" si="24"/>
        <v>0</v>
      </c>
      <c r="F66" s="19">
        <f>F$17</f>
        <v>198</v>
      </c>
      <c r="G66" s="18">
        <f t="shared" ref="G66" si="30">IF(E66&lt;=F66,E66,F66)</f>
        <v>0</v>
      </c>
      <c r="H66" s="19"/>
      <c r="I66" s="19">
        <f t="shared" ref="I66" si="31">ROUND(G66*H66,0)</f>
        <v>0</v>
      </c>
      <c r="J66" s="6"/>
      <c r="K66" s="45"/>
      <c r="L66" s="12" t="s">
        <v>35</v>
      </c>
      <c r="M66" s="18"/>
      <c r="N66" s="19">
        <f t="shared" si="25"/>
        <v>0</v>
      </c>
      <c r="O66" s="19">
        <f>O$17</f>
        <v>84</v>
      </c>
      <c r="P66" s="18">
        <f t="shared" si="26"/>
        <v>0</v>
      </c>
      <c r="Q66" s="19"/>
      <c r="R66" s="19">
        <f t="shared" si="27"/>
        <v>0</v>
      </c>
      <c r="S66" s="6"/>
    </row>
    <row r="67" spans="1:19" ht="20.149999999999999" customHeight="1" x14ac:dyDescent="0.55000000000000004">
      <c r="A67" s="6"/>
      <c r="B67" s="45"/>
      <c r="C67" s="112" t="s">
        <v>50</v>
      </c>
      <c r="D67" s="113"/>
      <c r="E67" s="114">
        <f t="shared" si="24"/>
        <v>0</v>
      </c>
      <c r="F67" s="114">
        <f>F$19</f>
        <v>210</v>
      </c>
      <c r="G67" s="113">
        <f t="shared" si="28"/>
        <v>0</v>
      </c>
      <c r="H67" s="114"/>
      <c r="I67" s="114">
        <f t="shared" si="29"/>
        <v>0</v>
      </c>
      <c r="J67" s="115"/>
      <c r="K67" s="116"/>
      <c r="L67" s="112" t="s">
        <v>50</v>
      </c>
      <c r="M67" s="18"/>
      <c r="N67" s="19">
        <f t="shared" si="25"/>
        <v>0</v>
      </c>
      <c r="O67" s="19">
        <f>O$19</f>
        <v>150</v>
      </c>
      <c r="P67" s="18">
        <f t="shared" si="26"/>
        <v>0</v>
      </c>
      <c r="Q67" s="19"/>
      <c r="R67" s="19">
        <f t="shared" si="27"/>
        <v>0</v>
      </c>
      <c r="S67" s="6"/>
    </row>
    <row r="68" spans="1:19" ht="20.149999999999999" customHeight="1" x14ac:dyDescent="0.55000000000000004">
      <c r="A68" s="6"/>
      <c r="B68" s="46"/>
      <c r="C68" s="53" t="s">
        <v>8</v>
      </c>
      <c r="D68" s="21" t="s">
        <v>18</v>
      </c>
      <c r="E68" s="22" t="s">
        <v>18</v>
      </c>
      <c r="F68" s="22" t="s">
        <v>18</v>
      </c>
      <c r="G68" s="22" t="s">
        <v>18</v>
      </c>
      <c r="H68" s="24">
        <f>SUM(H57:H67)</f>
        <v>0</v>
      </c>
      <c r="I68" s="24">
        <f>SUM(I57:I67)</f>
        <v>0</v>
      </c>
      <c r="J68" s="6"/>
      <c r="K68" s="46"/>
      <c r="L68" s="53" t="s">
        <v>8</v>
      </c>
      <c r="M68" s="21" t="s">
        <v>18</v>
      </c>
      <c r="N68" s="22" t="s">
        <v>18</v>
      </c>
      <c r="O68" s="22" t="s">
        <v>18</v>
      </c>
      <c r="P68" s="22" t="s">
        <v>18</v>
      </c>
      <c r="Q68" s="24">
        <f>SUM(Q57:Q67)</f>
        <v>0</v>
      </c>
      <c r="R68" s="24">
        <f>SUM(R57:R67)</f>
        <v>0</v>
      </c>
      <c r="S68" s="6"/>
    </row>
    <row r="69" spans="1:19" ht="20.149999999999999" customHeight="1" x14ac:dyDescent="0.55000000000000004">
      <c r="A69" s="6"/>
      <c r="B69" s="47"/>
      <c r="C69" s="25"/>
      <c r="D69" s="26"/>
      <c r="E69" s="26"/>
      <c r="F69" s="26"/>
      <c r="G69" s="18"/>
      <c r="H69" s="18"/>
      <c r="I69" s="18"/>
      <c r="J69" s="6"/>
      <c r="K69" s="47"/>
      <c r="L69" s="25"/>
      <c r="M69" s="26"/>
      <c r="N69" s="26"/>
      <c r="O69" s="26"/>
      <c r="P69" s="18"/>
      <c r="Q69" s="18"/>
      <c r="R69" s="18"/>
      <c r="S69" s="6"/>
    </row>
    <row r="70" spans="1:19" ht="17" customHeight="1" x14ac:dyDescent="0.55000000000000004">
      <c r="A70" s="6"/>
      <c r="B70" s="66" t="s">
        <v>0</v>
      </c>
      <c r="C70" s="50" t="s">
        <v>1</v>
      </c>
      <c r="D70" s="51" t="s">
        <v>2</v>
      </c>
      <c r="E70" s="50" t="s">
        <v>13</v>
      </c>
      <c r="F70" s="50" t="s">
        <v>4</v>
      </c>
      <c r="G70" s="51" t="s">
        <v>12</v>
      </c>
      <c r="H70" s="50" t="s">
        <v>3</v>
      </c>
      <c r="I70" s="50" t="s">
        <v>17</v>
      </c>
      <c r="J70" s="64"/>
      <c r="K70" s="69" t="s">
        <v>0</v>
      </c>
      <c r="L70" s="70" t="s">
        <v>1</v>
      </c>
      <c r="M70" s="71" t="s">
        <v>2</v>
      </c>
      <c r="N70" s="70" t="s">
        <v>13</v>
      </c>
      <c r="O70" s="70" t="s">
        <v>4</v>
      </c>
      <c r="P70" s="71" t="s">
        <v>12</v>
      </c>
      <c r="Q70" s="70" t="s">
        <v>3</v>
      </c>
      <c r="R70" s="70" t="s">
        <v>17</v>
      </c>
      <c r="S70" s="6"/>
    </row>
    <row r="71" spans="1:19" ht="17" customHeight="1" x14ac:dyDescent="0.55000000000000004">
      <c r="A71" s="6"/>
      <c r="B71" s="41"/>
      <c r="C71" s="42"/>
      <c r="D71" s="43" t="s">
        <v>7</v>
      </c>
      <c r="E71" s="42" t="s">
        <v>7</v>
      </c>
      <c r="F71" s="42" t="s">
        <v>7</v>
      </c>
      <c r="G71" s="43" t="s">
        <v>7</v>
      </c>
      <c r="H71" s="42" t="s">
        <v>6</v>
      </c>
      <c r="I71" s="42" t="s">
        <v>7</v>
      </c>
      <c r="J71" s="6"/>
      <c r="K71" s="72"/>
      <c r="L71" s="73"/>
      <c r="M71" s="74" t="s">
        <v>7</v>
      </c>
      <c r="N71" s="73" t="s">
        <v>7</v>
      </c>
      <c r="O71" s="73" t="s">
        <v>7</v>
      </c>
      <c r="P71" s="74" t="s">
        <v>7</v>
      </c>
      <c r="Q71" s="73" t="s">
        <v>6</v>
      </c>
      <c r="R71" s="73" t="s">
        <v>7</v>
      </c>
      <c r="S71" s="6"/>
    </row>
    <row r="72" spans="1:19" ht="17" customHeight="1" x14ac:dyDescent="0.55000000000000004">
      <c r="A72" s="6"/>
      <c r="B72" s="67"/>
      <c r="C72" s="68"/>
      <c r="D72" s="107" t="s">
        <v>9</v>
      </c>
      <c r="E72" s="108" t="s">
        <v>10</v>
      </c>
      <c r="F72" s="108" t="s">
        <v>11</v>
      </c>
      <c r="G72" s="107" t="s">
        <v>14</v>
      </c>
      <c r="H72" s="108" t="s">
        <v>15</v>
      </c>
      <c r="I72" s="108" t="s">
        <v>16</v>
      </c>
      <c r="J72" s="106"/>
      <c r="K72" s="109"/>
      <c r="L72" s="110"/>
      <c r="M72" s="111" t="s">
        <v>37</v>
      </c>
      <c r="N72" s="110" t="s">
        <v>38</v>
      </c>
      <c r="O72" s="110" t="s">
        <v>39</v>
      </c>
      <c r="P72" s="111" t="s">
        <v>40</v>
      </c>
      <c r="Q72" s="110" t="s">
        <v>41</v>
      </c>
      <c r="R72" s="110" t="s">
        <v>42</v>
      </c>
      <c r="S72" s="6"/>
    </row>
    <row r="73" spans="1:19" ht="20.149999999999999" customHeight="1" x14ac:dyDescent="0.55000000000000004">
      <c r="A73" s="6"/>
      <c r="B73" s="44">
        <f>K73</f>
        <v>8</v>
      </c>
      <c r="C73" s="9" t="s">
        <v>26</v>
      </c>
      <c r="D73" s="16"/>
      <c r="E73" s="17">
        <f t="shared" ref="E73:E83" si="32">ROUND(D73*E$4,0)</f>
        <v>0</v>
      </c>
      <c r="F73" s="17">
        <f>F$9</f>
        <v>132</v>
      </c>
      <c r="G73" s="16">
        <f>IF(E73&lt;=F73,E73,F73)</f>
        <v>0</v>
      </c>
      <c r="H73" s="17"/>
      <c r="I73" s="17">
        <f>ROUND(G73*H73,0)</f>
        <v>0</v>
      </c>
      <c r="J73" s="6"/>
      <c r="K73" s="44">
        <f>K57+1</f>
        <v>8</v>
      </c>
      <c r="L73" s="9" t="s">
        <v>26</v>
      </c>
      <c r="M73" s="16"/>
      <c r="N73" s="17">
        <f t="shared" ref="N73:N83" si="33">ROUND(M73*N$4,0)</f>
        <v>0</v>
      </c>
      <c r="O73" s="17">
        <f>O$9</f>
        <v>60</v>
      </c>
      <c r="P73" s="16">
        <f t="shared" ref="P73:P83" si="34">IF(N73&lt;=O73,N73,O73)</f>
        <v>0</v>
      </c>
      <c r="Q73" s="17"/>
      <c r="R73" s="17">
        <f t="shared" ref="R73:R83" si="35">ROUND(P73*Q73,0)</f>
        <v>0</v>
      </c>
      <c r="S73" s="6"/>
    </row>
    <row r="74" spans="1:19" ht="20.149999999999999" customHeight="1" x14ac:dyDescent="0.55000000000000004">
      <c r="A74" s="6"/>
      <c r="B74" s="45"/>
      <c r="C74" s="12" t="s">
        <v>27</v>
      </c>
      <c r="D74" s="18"/>
      <c r="E74" s="19">
        <f t="shared" si="32"/>
        <v>0</v>
      </c>
      <c r="F74" s="19">
        <f>F$10</f>
        <v>144</v>
      </c>
      <c r="G74" s="18">
        <f t="shared" ref="G74:G83" si="36">IF(E74&lt;=F74,E74,F74)</f>
        <v>0</v>
      </c>
      <c r="H74" s="19"/>
      <c r="I74" s="19">
        <f t="shared" ref="I74:I83" si="37">ROUND(G74*H74,0)</f>
        <v>0</v>
      </c>
      <c r="J74" s="6"/>
      <c r="K74" s="45"/>
      <c r="L74" s="12" t="s">
        <v>27</v>
      </c>
      <c r="M74" s="18"/>
      <c r="N74" s="19">
        <f t="shared" si="33"/>
        <v>0</v>
      </c>
      <c r="O74" s="19">
        <f>O$10</f>
        <v>66</v>
      </c>
      <c r="P74" s="18">
        <f t="shared" si="34"/>
        <v>0</v>
      </c>
      <c r="Q74" s="19"/>
      <c r="R74" s="19">
        <f t="shared" si="35"/>
        <v>0</v>
      </c>
      <c r="S74" s="6"/>
    </row>
    <row r="75" spans="1:19" ht="20.149999999999999" customHeight="1" x14ac:dyDescent="0.55000000000000004">
      <c r="A75" s="6"/>
      <c r="B75" s="45"/>
      <c r="C75" s="12" t="s">
        <v>28</v>
      </c>
      <c r="D75" s="18"/>
      <c r="E75" s="19">
        <f t="shared" si="32"/>
        <v>0</v>
      </c>
      <c r="F75" s="19">
        <f>F$11</f>
        <v>180</v>
      </c>
      <c r="G75" s="18">
        <f t="shared" si="36"/>
        <v>0</v>
      </c>
      <c r="H75" s="19"/>
      <c r="I75" s="19">
        <f t="shared" si="37"/>
        <v>0</v>
      </c>
      <c r="J75" s="6"/>
      <c r="K75" s="45"/>
      <c r="L75" s="12" t="s">
        <v>28</v>
      </c>
      <c r="M75" s="18"/>
      <c r="N75" s="19">
        <f t="shared" si="33"/>
        <v>0</v>
      </c>
      <c r="O75" s="19">
        <f>O$11</f>
        <v>72</v>
      </c>
      <c r="P75" s="18">
        <f t="shared" si="34"/>
        <v>0</v>
      </c>
      <c r="Q75" s="19"/>
      <c r="R75" s="19">
        <f t="shared" si="35"/>
        <v>0</v>
      </c>
      <c r="S75" s="6"/>
    </row>
    <row r="76" spans="1:19" ht="20.149999999999999" customHeight="1" x14ac:dyDescent="0.55000000000000004">
      <c r="A76" s="6"/>
      <c r="B76" s="45"/>
      <c r="C76" s="12" t="s">
        <v>29</v>
      </c>
      <c r="D76" s="18"/>
      <c r="E76" s="19">
        <f t="shared" si="32"/>
        <v>0</v>
      </c>
      <c r="F76" s="19">
        <f>F$12</f>
        <v>156</v>
      </c>
      <c r="G76" s="18">
        <f t="shared" si="36"/>
        <v>0</v>
      </c>
      <c r="H76" s="19"/>
      <c r="I76" s="19">
        <f t="shared" si="37"/>
        <v>0</v>
      </c>
      <c r="J76" s="6"/>
      <c r="K76" s="45"/>
      <c r="L76" s="12" t="s">
        <v>29</v>
      </c>
      <c r="M76" s="18"/>
      <c r="N76" s="19">
        <f t="shared" si="33"/>
        <v>0</v>
      </c>
      <c r="O76" s="19">
        <f>O$12</f>
        <v>60</v>
      </c>
      <c r="P76" s="18">
        <f t="shared" si="34"/>
        <v>0</v>
      </c>
      <c r="Q76" s="19"/>
      <c r="R76" s="19">
        <f t="shared" si="35"/>
        <v>0</v>
      </c>
      <c r="S76" s="6"/>
    </row>
    <row r="77" spans="1:19" ht="20.149999999999999" customHeight="1" x14ac:dyDescent="0.55000000000000004">
      <c r="A77" s="6"/>
      <c r="B77" s="45"/>
      <c r="C77" s="12" t="s">
        <v>30</v>
      </c>
      <c r="D77" s="18"/>
      <c r="E77" s="19">
        <f t="shared" si="32"/>
        <v>0</v>
      </c>
      <c r="F77" s="19">
        <f>F$13</f>
        <v>198</v>
      </c>
      <c r="G77" s="18">
        <f t="shared" si="36"/>
        <v>0</v>
      </c>
      <c r="H77" s="19"/>
      <c r="I77" s="19">
        <f t="shared" si="37"/>
        <v>0</v>
      </c>
      <c r="J77" s="6"/>
      <c r="K77" s="45"/>
      <c r="L77" s="12" t="s">
        <v>30</v>
      </c>
      <c r="M77" s="18"/>
      <c r="N77" s="19">
        <f t="shared" si="33"/>
        <v>0</v>
      </c>
      <c r="O77" s="19">
        <f>O$13</f>
        <v>84</v>
      </c>
      <c r="P77" s="18">
        <f t="shared" si="34"/>
        <v>0</v>
      </c>
      <c r="Q77" s="19"/>
      <c r="R77" s="19">
        <f t="shared" si="35"/>
        <v>0</v>
      </c>
      <c r="S77" s="6"/>
    </row>
    <row r="78" spans="1:19" ht="20.149999999999999" customHeight="1" x14ac:dyDescent="0.55000000000000004">
      <c r="A78" s="6"/>
      <c r="B78" s="45"/>
      <c r="C78" s="12" t="s">
        <v>31</v>
      </c>
      <c r="D78" s="18"/>
      <c r="E78" s="19">
        <f t="shared" si="32"/>
        <v>0</v>
      </c>
      <c r="F78" s="19">
        <f>F$14</f>
        <v>198</v>
      </c>
      <c r="G78" s="18">
        <f t="shared" si="36"/>
        <v>0</v>
      </c>
      <c r="H78" s="19"/>
      <c r="I78" s="19">
        <f t="shared" si="37"/>
        <v>0</v>
      </c>
      <c r="J78" s="6"/>
      <c r="K78" s="45"/>
      <c r="L78" s="12" t="s">
        <v>31</v>
      </c>
      <c r="M78" s="18"/>
      <c r="N78" s="19">
        <f t="shared" si="33"/>
        <v>0</v>
      </c>
      <c r="O78" s="19">
        <f>O$14</f>
        <v>84</v>
      </c>
      <c r="P78" s="18">
        <f t="shared" si="34"/>
        <v>0</v>
      </c>
      <c r="Q78" s="19"/>
      <c r="R78" s="19">
        <f t="shared" si="35"/>
        <v>0</v>
      </c>
      <c r="S78" s="6"/>
    </row>
    <row r="79" spans="1:19" ht="20.149999999999999" customHeight="1" x14ac:dyDescent="0.55000000000000004">
      <c r="A79" s="6"/>
      <c r="B79" s="45"/>
      <c r="C79" s="12" t="s">
        <v>32</v>
      </c>
      <c r="D79" s="18"/>
      <c r="E79" s="19">
        <f t="shared" si="32"/>
        <v>0</v>
      </c>
      <c r="F79" s="19">
        <f>F$15</f>
        <v>180</v>
      </c>
      <c r="G79" s="18">
        <f t="shared" si="36"/>
        <v>0</v>
      </c>
      <c r="H79" s="19"/>
      <c r="I79" s="19">
        <f t="shared" si="37"/>
        <v>0</v>
      </c>
      <c r="J79" s="6"/>
      <c r="K79" s="45"/>
      <c r="L79" s="12" t="s">
        <v>32</v>
      </c>
      <c r="M79" s="18"/>
      <c r="N79" s="19">
        <f t="shared" si="33"/>
        <v>0</v>
      </c>
      <c r="O79" s="19">
        <f>O$15</f>
        <v>69</v>
      </c>
      <c r="P79" s="18">
        <f t="shared" si="34"/>
        <v>0</v>
      </c>
      <c r="Q79" s="19"/>
      <c r="R79" s="19">
        <f t="shared" si="35"/>
        <v>0</v>
      </c>
      <c r="S79" s="6"/>
    </row>
    <row r="80" spans="1:19" ht="20.149999999999999" customHeight="1" x14ac:dyDescent="0.55000000000000004">
      <c r="A80" s="6"/>
      <c r="B80" s="45"/>
      <c r="C80" s="12" t="s">
        <v>33</v>
      </c>
      <c r="D80" s="18"/>
      <c r="E80" s="19">
        <f t="shared" si="32"/>
        <v>0</v>
      </c>
      <c r="F80" s="19">
        <f>F$16</f>
        <v>198</v>
      </c>
      <c r="G80" s="18">
        <f t="shared" si="36"/>
        <v>0</v>
      </c>
      <c r="H80" s="19"/>
      <c r="I80" s="19">
        <f t="shared" si="37"/>
        <v>0</v>
      </c>
      <c r="J80" s="6"/>
      <c r="K80" s="45"/>
      <c r="L80" s="12" t="s">
        <v>33</v>
      </c>
      <c r="M80" s="18"/>
      <c r="N80" s="19">
        <f t="shared" si="33"/>
        <v>0</v>
      </c>
      <c r="O80" s="19">
        <f>O$16</f>
        <v>84</v>
      </c>
      <c r="P80" s="18">
        <f t="shared" si="34"/>
        <v>0</v>
      </c>
      <c r="Q80" s="19"/>
      <c r="R80" s="19">
        <f t="shared" si="35"/>
        <v>0</v>
      </c>
      <c r="S80" s="6"/>
    </row>
    <row r="81" spans="1:19" ht="20.149999999999999" customHeight="1" x14ac:dyDescent="0.55000000000000004">
      <c r="A81" s="6"/>
      <c r="B81" s="45"/>
      <c r="C81" s="12" t="s">
        <v>34</v>
      </c>
      <c r="D81" s="18"/>
      <c r="E81" s="19">
        <f t="shared" si="32"/>
        <v>0</v>
      </c>
      <c r="F81" s="19">
        <f>F$17</f>
        <v>198</v>
      </c>
      <c r="G81" s="18">
        <f t="shared" si="36"/>
        <v>0</v>
      </c>
      <c r="H81" s="19"/>
      <c r="I81" s="19">
        <f t="shared" si="37"/>
        <v>0</v>
      </c>
      <c r="J81" s="6"/>
      <c r="K81" s="45"/>
      <c r="L81" s="12" t="s">
        <v>34</v>
      </c>
      <c r="M81" s="18"/>
      <c r="N81" s="19">
        <f t="shared" si="33"/>
        <v>0</v>
      </c>
      <c r="O81" s="19">
        <f>O$17</f>
        <v>84</v>
      </c>
      <c r="P81" s="18">
        <f t="shared" si="34"/>
        <v>0</v>
      </c>
      <c r="Q81" s="19"/>
      <c r="R81" s="19">
        <f t="shared" si="35"/>
        <v>0</v>
      </c>
      <c r="S81" s="6"/>
    </row>
    <row r="82" spans="1:19" ht="20.149999999999999" customHeight="1" x14ac:dyDescent="0.55000000000000004">
      <c r="A82" s="6"/>
      <c r="B82" s="45"/>
      <c r="C82" s="12" t="s">
        <v>35</v>
      </c>
      <c r="D82" s="18"/>
      <c r="E82" s="19">
        <f t="shared" si="32"/>
        <v>0</v>
      </c>
      <c r="F82" s="19">
        <f>F$17</f>
        <v>198</v>
      </c>
      <c r="G82" s="18">
        <f t="shared" ref="G82" si="38">IF(E82&lt;=F82,E82,F82)</f>
        <v>0</v>
      </c>
      <c r="H82" s="19"/>
      <c r="I82" s="19">
        <f t="shared" ref="I82" si="39">ROUND(G82*H82,0)</f>
        <v>0</v>
      </c>
      <c r="J82" s="6"/>
      <c r="K82" s="45"/>
      <c r="L82" s="12" t="s">
        <v>35</v>
      </c>
      <c r="M82" s="18"/>
      <c r="N82" s="19">
        <f t="shared" si="33"/>
        <v>0</v>
      </c>
      <c r="O82" s="19">
        <f>O$17</f>
        <v>84</v>
      </c>
      <c r="P82" s="18">
        <f t="shared" si="34"/>
        <v>0</v>
      </c>
      <c r="Q82" s="19"/>
      <c r="R82" s="19">
        <f t="shared" si="35"/>
        <v>0</v>
      </c>
      <c r="S82" s="6"/>
    </row>
    <row r="83" spans="1:19" ht="20.149999999999999" customHeight="1" x14ac:dyDescent="0.55000000000000004">
      <c r="A83" s="6"/>
      <c r="B83" s="45"/>
      <c r="C83" s="112" t="s">
        <v>50</v>
      </c>
      <c r="D83" s="113"/>
      <c r="E83" s="114">
        <f t="shared" si="32"/>
        <v>0</v>
      </c>
      <c r="F83" s="114">
        <f>F$19</f>
        <v>210</v>
      </c>
      <c r="G83" s="113">
        <f t="shared" si="36"/>
        <v>0</v>
      </c>
      <c r="H83" s="114"/>
      <c r="I83" s="114">
        <f t="shared" si="37"/>
        <v>0</v>
      </c>
      <c r="J83" s="115"/>
      <c r="K83" s="116"/>
      <c r="L83" s="112" t="s">
        <v>50</v>
      </c>
      <c r="M83" s="18"/>
      <c r="N83" s="19">
        <f t="shared" si="33"/>
        <v>0</v>
      </c>
      <c r="O83" s="19">
        <f>O$19</f>
        <v>150</v>
      </c>
      <c r="P83" s="18">
        <f t="shared" si="34"/>
        <v>0</v>
      </c>
      <c r="Q83" s="19"/>
      <c r="R83" s="19">
        <f t="shared" si="35"/>
        <v>0</v>
      </c>
      <c r="S83" s="6"/>
    </row>
    <row r="84" spans="1:19" ht="20.149999999999999" customHeight="1" x14ac:dyDescent="0.55000000000000004">
      <c r="A84" s="6"/>
      <c r="B84" s="46"/>
      <c r="C84" s="53" t="s">
        <v>8</v>
      </c>
      <c r="D84" s="21" t="s">
        <v>18</v>
      </c>
      <c r="E84" s="22" t="s">
        <v>18</v>
      </c>
      <c r="F84" s="22" t="s">
        <v>18</v>
      </c>
      <c r="G84" s="22" t="s">
        <v>18</v>
      </c>
      <c r="H84" s="24">
        <f>SUM(H73:H83)</f>
        <v>0</v>
      </c>
      <c r="I84" s="24">
        <f>SUM(I73:I83)</f>
        <v>0</v>
      </c>
      <c r="J84" s="6"/>
      <c r="K84" s="46"/>
      <c r="L84" s="53" t="s">
        <v>8</v>
      </c>
      <c r="M84" s="21" t="s">
        <v>18</v>
      </c>
      <c r="N84" s="22" t="s">
        <v>18</v>
      </c>
      <c r="O84" s="22" t="s">
        <v>18</v>
      </c>
      <c r="P84" s="22" t="s">
        <v>18</v>
      </c>
      <c r="Q84" s="24">
        <f>SUM(Q73:Q83)</f>
        <v>0</v>
      </c>
      <c r="R84" s="24">
        <f>SUM(R73:R83)</f>
        <v>0</v>
      </c>
      <c r="S84" s="6"/>
    </row>
    <row r="85" spans="1:19" ht="20.149999999999999" customHeight="1" x14ac:dyDescent="0.55000000000000004">
      <c r="A85" s="6"/>
      <c r="B85" s="47"/>
      <c r="C85" s="25"/>
      <c r="D85" s="26"/>
      <c r="E85" s="26"/>
      <c r="F85" s="26"/>
      <c r="G85" s="18"/>
      <c r="H85" s="18"/>
      <c r="I85" s="18"/>
      <c r="J85" s="6"/>
      <c r="K85" s="47"/>
      <c r="L85" s="25"/>
      <c r="M85" s="26"/>
      <c r="N85" s="26"/>
      <c r="O85" s="26"/>
      <c r="P85" s="18"/>
      <c r="Q85" s="18"/>
      <c r="R85" s="18"/>
      <c r="S85" s="6"/>
    </row>
    <row r="86" spans="1:19" ht="17" customHeight="1" x14ac:dyDescent="0.55000000000000004">
      <c r="A86" s="6"/>
      <c r="B86" s="66" t="s">
        <v>0</v>
      </c>
      <c r="C86" s="50" t="s">
        <v>1</v>
      </c>
      <c r="D86" s="51" t="s">
        <v>2</v>
      </c>
      <c r="E86" s="50" t="s">
        <v>13</v>
      </c>
      <c r="F86" s="50" t="s">
        <v>4</v>
      </c>
      <c r="G86" s="51" t="s">
        <v>12</v>
      </c>
      <c r="H86" s="50" t="s">
        <v>3</v>
      </c>
      <c r="I86" s="50" t="s">
        <v>17</v>
      </c>
      <c r="J86" s="64"/>
      <c r="K86" s="69" t="s">
        <v>0</v>
      </c>
      <c r="L86" s="70" t="s">
        <v>1</v>
      </c>
      <c r="M86" s="71" t="s">
        <v>2</v>
      </c>
      <c r="N86" s="70" t="s">
        <v>13</v>
      </c>
      <c r="O86" s="70" t="s">
        <v>4</v>
      </c>
      <c r="P86" s="71" t="s">
        <v>12</v>
      </c>
      <c r="Q86" s="70" t="s">
        <v>3</v>
      </c>
      <c r="R86" s="70" t="s">
        <v>17</v>
      </c>
      <c r="S86" s="6"/>
    </row>
    <row r="87" spans="1:19" ht="17" customHeight="1" x14ac:dyDescent="0.55000000000000004">
      <c r="A87" s="6"/>
      <c r="B87" s="41"/>
      <c r="C87" s="42"/>
      <c r="D87" s="43" t="s">
        <v>7</v>
      </c>
      <c r="E87" s="42" t="s">
        <v>7</v>
      </c>
      <c r="F87" s="42" t="s">
        <v>7</v>
      </c>
      <c r="G87" s="43" t="s">
        <v>7</v>
      </c>
      <c r="H87" s="42" t="s">
        <v>6</v>
      </c>
      <c r="I87" s="42" t="s">
        <v>7</v>
      </c>
      <c r="J87" s="6"/>
      <c r="K87" s="72"/>
      <c r="L87" s="73"/>
      <c r="M87" s="74" t="s">
        <v>7</v>
      </c>
      <c r="N87" s="73" t="s">
        <v>7</v>
      </c>
      <c r="O87" s="73" t="s">
        <v>7</v>
      </c>
      <c r="P87" s="74" t="s">
        <v>7</v>
      </c>
      <c r="Q87" s="73" t="s">
        <v>6</v>
      </c>
      <c r="R87" s="73" t="s">
        <v>7</v>
      </c>
      <c r="S87" s="6"/>
    </row>
    <row r="88" spans="1:19" ht="17" customHeight="1" x14ac:dyDescent="0.55000000000000004">
      <c r="A88" s="6"/>
      <c r="B88" s="67"/>
      <c r="C88" s="68"/>
      <c r="D88" s="107" t="s">
        <v>9</v>
      </c>
      <c r="E88" s="108" t="s">
        <v>10</v>
      </c>
      <c r="F88" s="108" t="s">
        <v>11</v>
      </c>
      <c r="G88" s="107" t="s">
        <v>14</v>
      </c>
      <c r="H88" s="108" t="s">
        <v>15</v>
      </c>
      <c r="I88" s="108" t="s">
        <v>16</v>
      </c>
      <c r="J88" s="106"/>
      <c r="K88" s="109"/>
      <c r="L88" s="110"/>
      <c r="M88" s="111" t="s">
        <v>37</v>
      </c>
      <c r="N88" s="110" t="s">
        <v>38</v>
      </c>
      <c r="O88" s="110" t="s">
        <v>39</v>
      </c>
      <c r="P88" s="111" t="s">
        <v>40</v>
      </c>
      <c r="Q88" s="110" t="s">
        <v>41</v>
      </c>
      <c r="R88" s="110" t="s">
        <v>42</v>
      </c>
      <c r="S88" s="6"/>
    </row>
    <row r="89" spans="1:19" ht="20.149999999999999" customHeight="1" x14ac:dyDescent="0.55000000000000004">
      <c r="A89" s="6"/>
      <c r="B89" s="44">
        <f>K89</f>
        <v>9</v>
      </c>
      <c r="C89" s="9" t="s">
        <v>26</v>
      </c>
      <c r="D89" s="16"/>
      <c r="E89" s="17">
        <f t="shared" ref="E89:E99" si="40">ROUND(D89*E$4,0)</f>
        <v>0</v>
      </c>
      <c r="F89" s="17">
        <f>F$9</f>
        <v>132</v>
      </c>
      <c r="G89" s="16">
        <f>IF(E89&lt;=F89,E89,F89)</f>
        <v>0</v>
      </c>
      <c r="H89" s="17"/>
      <c r="I89" s="17">
        <f>ROUND(G89*H89,0)</f>
        <v>0</v>
      </c>
      <c r="J89" s="6"/>
      <c r="K89" s="44">
        <f>K73+1</f>
        <v>9</v>
      </c>
      <c r="L89" s="9" t="s">
        <v>26</v>
      </c>
      <c r="M89" s="16"/>
      <c r="N89" s="17">
        <f t="shared" ref="N89:N99" si="41">ROUND(M89*N$4,0)</f>
        <v>0</v>
      </c>
      <c r="O89" s="17">
        <f>O$9</f>
        <v>60</v>
      </c>
      <c r="P89" s="16">
        <f t="shared" ref="P89:P99" si="42">IF(N89&lt;=O89,N89,O89)</f>
        <v>0</v>
      </c>
      <c r="Q89" s="17"/>
      <c r="R89" s="17">
        <f t="shared" ref="R89:R99" si="43">ROUND(P89*Q89,0)</f>
        <v>0</v>
      </c>
      <c r="S89" s="6"/>
    </row>
    <row r="90" spans="1:19" ht="20.149999999999999" customHeight="1" x14ac:dyDescent="0.55000000000000004">
      <c r="A90" s="6"/>
      <c r="B90" s="45"/>
      <c r="C90" s="12" t="s">
        <v>27</v>
      </c>
      <c r="D90" s="18"/>
      <c r="E90" s="19">
        <f t="shared" si="40"/>
        <v>0</v>
      </c>
      <c r="F90" s="19">
        <f>F$10</f>
        <v>144</v>
      </c>
      <c r="G90" s="18">
        <f t="shared" ref="G90:G99" si="44">IF(E90&lt;=F90,E90,F90)</f>
        <v>0</v>
      </c>
      <c r="H90" s="19"/>
      <c r="I90" s="19">
        <f t="shared" ref="I90:I99" si="45">ROUND(G90*H90,0)</f>
        <v>0</v>
      </c>
      <c r="J90" s="6"/>
      <c r="K90" s="45"/>
      <c r="L90" s="12" t="s">
        <v>27</v>
      </c>
      <c r="M90" s="18"/>
      <c r="N90" s="19">
        <f t="shared" si="41"/>
        <v>0</v>
      </c>
      <c r="O90" s="19">
        <f>O$10</f>
        <v>66</v>
      </c>
      <c r="P90" s="18">
        <f t="shared" si="42"/>
        <v>0</v>
      </c>
      <c r="Q90" s="19"/>
      <c r="R90" s="19">
        <f t="shared" si="43"/>
        <v>0</v>
      </c>
      <c r="S90" s="6"/>
    </row>
    <row r="91" spans="1:19" ht="20.149999999999999" customHeight="1" x14ac:dyDescent="0.55000000000000004">
      <c r="A91" s="6"/>
      <c r="B91" s="45"/>
      <c r="C91" s="12" t="s">
        <v>28</v>
      </c>
      <c r="D91" s="18"/>
      <c r="E91" s="19">
        <f t="shared" si="40"/>
        <v>0</v>
      </c>
      <c r="F91" s="19">
        <f>F$11</f>
        <v>180</v>
      </c>
      <c r="G91" s="18">
        <f t="shared" si="44"/>
        <v>0</v>
      </c>
      <c r="H91" s="19"/>
      <c r="I91" s="19">
        <f t="shared" si="45"/>
        <v>0</v>
      </c>
      <c r="J91" s="6"/>
      <c r="K91" s="45"/>
      <c r="L91" s="12" t="s">
        <v>28</v>
      </c>
      <c r="M91" s="18"/>
      <c r="N91" s="19">
        <f t="shared" si="41"/>
        <v>0</v>
      </c>
      <c r="O91" s="19">
        <f>O$11</f>
        <v>72</v>
      </c>
      <c r="P91" s="18">
        <f t="shared" si="42"/>
        <v>0</v>
      </c>
      <c r="Q91" s="19"/>
      <c r="R91" s="19">
        <f t="shared" si="43"/>
        <v>0</v>
      </c>
      <c r="S91" s="6"/>
    </row>
    <row r="92" spans="1:19" ht="20.149999999999999" customHeight="1" x14ac:dyDescent="0.55000000000000004">
      <c r="A92" s="6"/>
      <c r="B92" s="45"/>
      <c r="C92" s="12" t="s">
        <v>29</v>
      </c>
      <c r="D92" s="18"/>
      <c r="E92" s="19">
        <f t="shared" si="40"/>
        <v>0</v>
      </c>
      <c r="F92" s="19">
        <f>F$12</f>
        <v>156</v>
      </c>
      <c r="G92" s="18">
        <f t="shared" si="44"/>
        <v>0</v>
      </c>
      <c r="H92" s="19"/>
      <c r="I92" s="19">
        <f t="shared" si="45"/>
        <v>0</v>
      </c>
      <c r="J92" s="6"/>
      <c r="K92" s="45"/>
      <c r="L92" s="12" t="s">
        <v>29</v>
      </c>
      <c r="M92" s="18"/>
      <c r="N92" s="19">
        <f t="shared" si="41"/>
        <v>0</v>
      </c>
      <c r="O92" s="19">
        <f>O$12</f>
        <v>60</v>
      </c>
      <c r="P92" s="18">
        <f t="shared" si="42"/>
        <v>0</v>
      </c>
      <c r="Q92" s="19"/>
      <c r="R92" s="19">
        <f t="shared" si="43"/>
        <v>0</v>
      </c>
      <c r="S92" s="6"/>
    </row>
    <row r="93" spans="1:19" ht="20.149999999999999" customHeight="1" x14ac:dyDescent="0.55000000000000004">
      <c r="A93" s="6"/>
      <c r="B93" s="45"/>
      <c r="C93" s="12" t="s">
        <v>30</v>
      </c>
      <c r="D93" s="18"/>
      <c r="E93" s="19">
        <f t="shared" si="40"/>
        <v>0</v>
      </c>
      <c r="F93" s="19">
        <f>F$13</f>
        <v>198</v>
      </c>
      <c r="G93" s="18">
        <f t="shared" si="44"/>
        <v>0</v>
      </c>
      <c r="H93" s="19"/>
      <c r="I93" s="19">
        <f t="shared" si="45"/>
        <v>0</v>
      </c>
      <c r="J93" s="6"/>
      <c r="K93" s="45"/>
      <c r="L93" s="12" t="s">
        <v>30</v>
      </c>
      <c r="M93" s="18"/>
      <c r="N93" s="19">
        <f t="shared" si="41"/>
        <v>0</v>
      </c>
      <c r="O93" s="19">
        <f>O$13</f>
        <v>84</v>
      </c>
      <c r="P93" s="18">
        <f t="shared" si="42"/>
        <v>0</v>
      </c>
      <c r="Q93" s="19"/>
      <c r="R93" s="19">
        <f t="shared" si="43"/>
        <v>0</v>
      </c>
      <c r="S93" s="6"/>
    </row>
    <row r="94" spans="1:19" ht="20.149999999999999" customHeight="1" x14ac:dyDescent="0.55000000000000004">
      <c r="A94" s="6"/>
      <c r="B94" s="45"/>
      <c r="C94" s="12" t="s">
        <v>31</v>
      </c>
      <c r="D94" s="18"/>
      <c r="E94" s="19">
        <f t="shared" si="40"/>
        <v>0</v>
      </c>
      <c r="F94" s="19">
        <f>F$14</f>
        <v>198</v>
      </c>
      <c r="G94" s="18">
        <f t="shared" si="44"/>
        <v>0</v>
      </c>
      <c r="H94" s="19"/>
      <c r="I94" s="19">
        <f t="shared" si="45"/>
        <v>0</v>
      </c>
      <c r="J94" s="6"/>
      <c r="K94" s="45"/>
      <c r="L94" s="12" t="s">
        <v>31</v>
      </c>
      <c r="M94" s="18"/>
      <c r="N94" s="19">
        <f t="shared" si="41"/>
        <v>0</v>
      </c>
      <c r="O94" s="19">
        <f>O$14</f>
        <v>84</v>
      </c>
      <c r="P94" s="18">
        <f t="shared" si="42"/>
        <v>0</v>
      </c>
      <c r="Q94" s="19"/>
      <c r="R94" s="19">
        <f t="shared" si="43"/>
        <v>0</v>
      </c>
      <c r="S94" s="6"/>
    </row>
    <row r="95" spans="1:19" ht="20.149999999999999" customHeight="1" x14ac:dyDescent="0.55000000000000004">
      <c r="A95" s="6"/>
      <c r="B95" s="45"/>
      <c r="C95" s="12" t="s">
        <v>32</v>
      </c>
      <c r="D95" s="18"/>
      <c r="E95" s="19">
        <f t="shared" si="40"/>
        <v>0</v>
      </c>
      <c r="F95" s="19">
        <f>F$15</f>
        <v>180</v>
      </c>
      <c r="G95" s="18">
        <f t="shared" si="44"/>
        <v>0</v>
      </c>
      <c r="H95" s="19"/>
      <c r="I95" s="19">
        <f t="shared" si="45"/>
        <v>0</v>
      </c>
      <c r="J95" s="6"/>
      <c r="K95" s="45"/>
      <c r="L95" s="12" t="s">
        <v>32</v>
      </c>
      <c r="M95" s="18"/>
      <c r="N95" s="19">
        <f t="shared" si="41"/>
        <v>0</v>
      </c>
      <c r="O95" s="19">
        <f>O$15</f>
        <v>69</v>
      </c>
      <c r="P95" s="18">
        <f t="shared" si="42"/>
        <v>0</v>
      </c>
      <c r="Q95" s="19"/>
      <c r="R95" s="19">
        <f t="shared" si="43"/>
        <v>0</v>
      </c>
      <c r="S95" s="6"/>
    </row>
    <row r="96" spans="1:19" ht="20.149999999999999" customHeight="1" x14ac:dyDescent="0.55000000000000004">
      <c r="A96" s="6"/>
      <c r="B96" s="45"/>
      <c r="C96" s="12" t="s">
        <v>33</v>
      </c>
      <c r="D96" s="18"/>
      <c r="E96" s="19">
        <f t="shared" si="40"/>
        <v>0</v>
      </c>
      <c r="F96" s="19">
        <f>F$16</f>
        <v>198</v>
      </c>
      <c r="G96" s="18">
        <f t="shared" si="44"/>
        <v>0</v>
      </c>
      <c r="H96" s="19"/>
      <c r="I96" s="19">
        <f t="shared" si="45"/>
        <v>0</v>
      </c>
      <c r="J96" s="6"/>
      <c r="K96" s="45"/>
      <c r="L96" s="12" t="s">
        <v>33</v>
      </c>
      <c r="M96" s="18"/>
      <c r="N96" s="19">
        <f t="shared" si="41"/>
        <v>0</v>
      </c>
      <c r="O96" s="19">
        <f>O$16</f>
        <v>84</v>
      </c>
      <c r="P96" s="18">
        <f t="shared" si="42"/>
        <v>0</v>
      </c>
      <c r="Q96" s="19"/>
      <c r="R96" s="19">
        <f t="shared" si="43"/>
        <v>0</v>
      </c>
      <c r="S96" s="6"/>
    </row>
    <row r="97" spans="1:19" ht="20.149999999999999" customHeight="1" x14ac:dyDescent="0.55000000000000004">
      <c r="A97" s="6"/>
      <c r="B97" s="45"/>
      <c r="C97" s="12" t="s">
        <v>34</v>
      </c>
      <c r="D97" s="18"/>
      <c r="E97" s="19">
        <f t="shared" si="40"/>
        <v>0</v>
      </c>
      <c r="F97" s="19">
        <f>F$17</f>
        <v>198</v>
      </c>
      <c r="G97" s="18">
        <f t="shared" si="44"/>
        <v>0</v>
      </c>
      <c r="H97" s="19"/>
      <c r="I97" s="19">
        <f t="shared" si="45"/>
        <v>0</v>
      </c>
      <c r="J97" s="6"/>
      <c r="K97" s="45"/>
      <c r="L97" s="12" t="s">
        <v>34</v>
      </c>
      <c r="M97" s="18"/>
      <c r="N97" s="19">
        <f t="shared" si="41"/>
        <v>0</v>
      </c>
      <c r="O97" s="19">
        <f>O$17</f>
        <v>84</v>
      </c>
      <c r="P97" s="18">
        <f t="shared" si="42"/>
        <v>0</v>
      </c>
      <c r="Q97" s="19"/>
      <c r="R97" s="19">
        <f t="shared" si="43"/>
        <v>0</v>
      </c>
      <c r="S97" s="6"/>
    </row>
    <row r="98" spans="1:19" ht="20.149999999999999" customHeight="1" x14ac:dyDescent="0.55000000000000004">
      <c r="A98" s="6"/>
      <c r="B98" s="45"/>
      <c r="C98" s="12" t="s">
        <v>35</v>
      </c>
      <c r="D98" s="18"/>
      <c r="E98" s="19">
        <f t="shared" si="40"/>
        <v>0</v>
      </c>
      <c r="F98" s="19">
        <f>F$17</f>
        <v>198</v>
      </c>
      <c r="G98" s="18">
        <f t="shared" ref="G98" si="46">IF(E98&lt;=F98,E98,F98)</f>
        <v>0</v>
      </c>
      <c r="H98" s="19"/>
      <c r="I98" s="19">
        <f t="shared" ref="I98" si="47">ROUND(G98*H98,0)</f>
        <v>0</v>
      </c>
      <c r="J98" s="6"/>
      <c r="K98" s="45"/>
      <c r="L98" s="12" t="s">
        <v>35</v>
      </c>
      <c r="M98" s="18"/>
      <c r="N98" s="19">
        <f t="shared" si="41"/>
        <v>0</v>
      </c>
      <c r="O98" s="19">
        <f>O$17</f>
        <v>84</v>
      </c>
      <c r="P98" s="18">
        <f t="shared" si="42"/>
        <v>0</v>
      </c>
      <c r="Q98" s="19"/>
      <c r="R98" s="19">
        <f t="shared" si="43"/>
        <v>0</v>
      </c>
      <c r="S98" s="6"/>
    </row>
    <row r="99" spans="1:19" ht="20.149999999999999" customHeight="1" x14ac:dyDescent="0.55000000000000004">
      <c r="A99" s="6"/>
      <c r="B99" s="45"/>
      <c r="C99" s="112" t="s">
        <v>50</v>
      </c>
      <c r="D99" s="113"/>
      <c r="E99" s="114">
        <f t="shared" si="40"/>
        <v>0</v>
      </c>
      <c r="F99" s="114">
        <f>F$19</f>
        <v>210</v>
      </c>
      <c r="G99" s="113">
        <f t="shared" si="44"/>
        <v>0</v>
      </c>
      <c r="H99" s="114"/>
      <c r="I99" s="114">
        <f t="shared" si="45"/>
        <v>0</v>
      </c>
      <c r="J99" s="115"/>
      <c r="K99" s="116"/>
      <c r="L99" s="112" t="s">
        <v>50</v>
      </c>
      <c r="M99" s="18"/>
      <c r="N99" s="19">
        <f t="shared" si="41"/>
        <v>0</v>
      </c>
      <c r="O99" s="19">
        <f>O$19</f>
        <v>150</v>
      </c>
      <c r="P99" s="18">
        <f t="shared" si="42"/>
        <v>0</v>
      </c>
      <c r="Q99" s="19"/>
      <c r="R99" s="19">
        <f t="shared" si="43"/>
        <v>0</v>
      </c>
      <c r="S99" s="6"/>
    </row>
    <row r="100" spans="1:19" ht="20.149999999999999" customHeight="1" x14ac:dyDescent="0.55000000000000004">
      <c r="A100" s="6"/>
      <c r="B100" s="46"/>
      <c r="C100" s="53" t="s">
        <v>8</v>
      </c>
      <c r="D100" s="21" t="s">
        <v>18</v>
      </c>
      <c r="E100" s="22" t="s">
        <v>18</v>
      </c>
      <c r="F100" s="22" t="s">
        <v>18</v>
      </c>
      <c r="G100" s="22" t="s">
        <v>18</v>
      </c>
      <c r="H100" s="24">
        <f>SUM(H89:H99)</f>
        <v>0</v>
      </c>
      <c r="I100" s="24">
        <f>SUM(I89:I99)</f>
        <v>0</v>
      </c>
      <c r="J100" s="6"/>
      <c r="K100" s="46"/>
      <c r="L100" s="53" t="s">
        <v>8</v>
      </c>
      <c r="M100" s="21" t="s">
        <v>18</v>
      </c>
      <c r="N100" s="22" t="s">
        <v>18</v>
      </c>
      <c r="O100" s="22" t="s">
        <v>18</v>
      </c>
      <c r="P100" s="22" t="s">
        <v>18</v>
      </c>
      <c r="Q100" s="24">
        <f>SUM(Q89:Q99)</f>
        <v>0</v>
      </c>
      <c r="R100" s="24">
        <f>SUM(R89:R99)</f>
        <v>0</v>
      </c>
      <c r="S100" s="6"/>
    </row>
    <row r="101" spans="1:19" ht="20.149999999999999" customHeight="1" x14ac:dyDescent="0.5500000000000000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1:19" ht="17" customHeight="1" x14ac:dyDescent="0.55000000000000004">
      <c r="A102" s="6"/>
      <c r="B102" s="66" t="s">
        <v>0</v>
      </c>
      <c r="C102" s="50" t="s">
        <v>1</v>
      </c>
      <c r="D102" s="51" t="s">
        <v>2</v>
      </c>
      <c r="E102" s="50" t="s">
        <v>13</v>
      </c>
      <c r="F102" s="50" t="s">
        <v>4</v>
      </c>
      <c r="G102" s="51" t="s">
        <v>12</v>
      </c>
      <c r="H102" s="50" t="s">
        <v>3</v>
      </c>
      <c r="I102" s="50" t="s">
        <v>17</v>
      </c>
      <c r="J102" s="64"/>
      <c r="K102" s="69" t="s">
        <v>0</v>
      </c>
      <c r="L102" s="70" t="s">
        <v>1</v>
      </c>
      <c r="M102" s="71" t="s">
        <v>2</v>
      </c>
      <c r="N102" s="70" t="s">
        <v>13</v>
      </c>
      <c r="O102" s="70" t="s">
        <v>4</v>
      </c>
      <c r="P102" s="71" t="s">
        <v>12</v>
      </c>
      <c r="Q102" s="70" t="s">
        <v>3</v>
      </c>
      <c r="R102" s="70" t="s">
        <v>17</v>
      </c>
      <c r="S102" s="6"/>
    </row>
    <row r="103" spans="1:19" ht="17" customHeight="1" x14ac:dyDescent="0.55000000000000004">
      <c r="A103" s="6"/>
      <c r="B103" s="41"/>
      <c r="C103" s="42"/>
      <c r="D103" s="43" t="s">
        <v>7</v>
      </c>
      <c r="E103" s="42" t="s">
        <v>7</v>
      </c>
      <c r="F103" s="42" t="s">
        <v>7</v>
      </c>
      <c r="G103" s="43" t="s">
        <v>7</v>
      </c>
      <c r="H103" s="42" t="s">
        <v>6</v>
      </c>
      <c r="I103" s="42" t="s">
        <v>7</v>
      </c>
      <c r="J103" s="6"/>
      <c r="K103" s="72"/>
      <c r="L103" s="73"/>
      <c r="M103" s="74" t="s">
        <v>7</v>
      </c>
      <c r="N103" s="73" t="s">
        <v>7</v>
      </c>
      <c r="O103" s="73" t="s">
        <v>7</v>
      </c>
      <c r="P103" s="74" t="s">
        <v>7</v>
      </c>
      <c r="Q103" s="73" t="s">
        <v>6</v>
      </c>
      <c r="R103" s="73" t="s">
        <v>7</v>
      </c>
      <c r="S103" s="6"/>
    </row>
    <row r="104" spans="1:19" ht="17" customHeight="1" x14ac:dyDescent="0.55000000000000004">
      <c r="A104" s="6"/>
      <c r="B104" s="67"/>
      <c r="C104" s="68"/>
      <c r="D104" s="107" t="s">
        <v>9</v>
      </c>
      <c r="E104" s="108" t="s">
        <v>10</v>
      </c>
      <c r="F104" s="108" t="s">
        <v>11</v>
      </c>
      <c r="G104" s="107" t="s">
        <v>14</v>
      </c>
      <c r="H104" s="108" t="s">
        <v>15</v>
      </c>
      <c r="I104" s="108" t="s">
        <v>16</v>
      </c>
      <c r="J104" s="106"/>
      <c r="K104" s="109"/>
      <c r="L104" s="110"/>
      <c r="M104" s="111" t="s">
        <v>37</v>
      </c>
      <c r="N104" s="110" t="s">
        <v>38</v>
      </c>
      <c r="O104" s="110" t="s">
        <v>39</v>
      </c>
      <c r="P104" s="111" t="s">
        <v>40</v>
      </c>
      <c r="Q104" s="110" t="s">
        <v>41</v>
      </c>
      <c r="R104" s="110" t="s">
        <v>42</v>
      </c>
      <c r="S104" s="6"/>
    </row>
    <row r="105" spans="1:19" ht="20.149999999999999" customHeight="1" x14ac:dyDescent="0.55000000000000004">
      <c r="A105" s="6"/>
      <c r="B105" s="44">
        <f>K105</f>
        <v>10</v>
      </c>
      <c r="C105" s="9" t="s">
        <v>26</v>
      </c>
      <c r="D105" s="16"/>
      <c r="E105" s="17">
        <f t="shared" ref="E105:E115" si="48">ROUND(D105*E$4,0)</f>
        <v>0</v>
      </c>
      <c r="F105" s="17">
        <f>F$9</f>
        <v>132</v>
      </c>
      <c r="G105" s="16">
        <f>IF(E105&lt;=F105,E105,F105)</f>
        <v>0</v>
      </c>
      <c r="H105" s="17"/>
      <c r="I105" s="17">
        <f>ROUND(G105*H105,0)</f>
        <v>0</v>
      </c>
      <c r="J105" s="6"/>
      <c r="K105" s="44">
        <f>K89+1</f>
        <v>10</v>
      </c>
      <c r="L105" s="9" t="s">
        <v>26</v>
      </c>
      <c r="M105" s="16"/>
      <c r="N105" s="17">
        <f t="shared" ref="N105:N115" si="49">ROUND(M105*N$4,0)</f>
        <v>0</v>
      </c>
      <c r="O105" s="17">
        <f>O$9</f>
        <v>60</v>
      </c>
      <c r="P105" s="16">
        <f t="shared" ref="P105:P115" si="50">IF(N105&lt;=O105,N105,O105)</f>
        <v>0</v>
      </c>
      <c r="Q105" s="17"/>
      <c r="R105" s="17">
        <f t="shared" ref="R105:R115" si="51">ROUND(P105*Q105,0)</f>
        <v>0</v>
      </c>
      <c r="S105" s="6"/>
    </row>
    <row r="106" spans="1:19" ht="20.149999999999999" customHeight="1" x14ac:dyDescent="0.55000000000000004">
      <c r="A106" s="6"/>
      <c r="B106" s="45"/>
      <c r="C106" s="12" t="s">
        <v>27</v>
      </c>
      <c r="D106" s="18"/>
      <c r="E106" s="19">
        <f t="shared" si="48"/>
        <v>0</v>
      </c>
      <c r="F106" s="19">
        <f>F$10</f>
        <v>144</v>
      </c>
      <c r="G106" s="18">
        <f t="shared" ref="G106:G115" si="52">IF(E106&lt;=F106,E106,F106)</f>
        <v>0</v>
      </c>
      <c r="H106" s="19"/>
      <c r="I106" s="19">
        <f t="shared" ref="I106:I115" si="53">ROUND(G106*H106,0)</f>
        <v>0</v>
      </c>
      <c r="J106" s="6"/>
      <c r="K106" s="45"/>
      <c r="L106" s="12" t="s">
        <v>27</v>
      </c>
      <c r="M106" s="18"/>
      <c r="N106" s="19">
        <f t="shared" si="49"/>
        <v>0</v>
      </c>
      <c r="O106" s="19">
        <f>O$10</f>
        <v>66</v>
      </c>
      <c r="P106" s="18">
        <f t="shared" si="50"/>
        <v>0</v>
      </c>
      <c r="Q106" s="19"/>
      <c r="R106" s="19">
        <f t="shared" si="51"/>
        <v>0</v>
      </c>
      <c r="S106" s="6"/>
    </row>
    <row r="107" spans="1:19" ht="20.149999999999999" customHeight="1" x14ac:dyDescent="0.55000000000000004">
      <c r="A107" s="6"/>
      <c r="B107" s="45"/>
      <c r="C107" s="12" t="s">
        <v>28</v>
      </c>
      <c r="D107" s="18"/>
      <c r="E107" s="19">
        <f t="shared" si="48"/>
        <v>0</v>
      </c>
      <c r="F107" s="19">
        <f>F$11</f>
        <v>180</v>
      </c>
      <c r="G107" s="18">
        <f t="shared" si="52"/>
        <v>0</v>
      </c>
      <c r="H107" s="19"/>
      <c r="I107" s="19">
        <f t="shared" si="53"/>
        <v>0</v>
      </c>
      <c r="J107" s="6"/>
      <c r="K107" s="45"/>
      <c r="L107" s="12" t="s">
        <v>28</v>
      </c>
      <c r="M107" s="18"/>
      <c r="N107" s="19">
        <f t="shared" si="49"/>
        <v>0</v>
      </c>
      <c r="O107" s="19">
        <f>O$11</f>
        <v>72</v>
      </c>
      <c r="P107" s="18">
        <f t="shared" si="50"/>
        <v>0</v>
      </c>
      <c r="Q107" s="19"/>
      <c r="R107" s="19">
        <f t="shared" si="51"/>
        <v>0</v>
      </c>
      <c r="S107" s="6"/>
    </row>
    <row r="108" spans="1:19" ht="20.149999999999999" customHeight="1" x14ac:dyDescent="0.55000000000000004">
      <c r="A108" s="6"/>
      <c r="B108" s="45"/>
      <c r="C108" s="12" t="s">
        <v>29</v>
      </c>
      <c r="D108" s="18"/>
      <c r="E108" s="19">
        <f t="shared" si="48"/>
        <v>0</v>
      </c>
      <c r="F108" s="19">
        <f>F$12</f>
        <v>156</v>
      </c>
      <c r="G108" s="18">
        <f t="shared" si="52"/>
        <v>0</v>
      </c>
      <c r="H108" s="19"/>
      <c r="I108" s="19">
        <f t="shared" si="53"/>
        <v>0</v>
      </c>
      <c r="J108" s="6"/>
      <c r="K108" s="45"/>
      <c r="L108" s="12" t="s">
        <v>29</v>
      </c>
      <c r="M108" s="18"/>
      <c r="N108" s="19">
        <f t="shared" si="49"/>
        <v>0</v>
      </c>
      <c r="O108" s="19">
        <f>O$12</f>
        <v>60</v>
      </c>
      <c r="P108" s="18">
        <f t="shared" si="50"/>
        <v>0</v>
      </c>
      <c r="Q108" s="19"/>
      <c r="R108" s="19">
        <f t="shared" si="51"/>
        <v>0</v>
      </c>
      <c r="S108" s="6"/>
    </row>
    <row r="109" spans="1:19" ht="20.149999999999999" customHeight="1" x14ac:dyDescent="0.55000000000000004">
      <c r="A109" s="6"/>
      <c r="B109" s="45"/>
      <c r="C109" s="12" t="s">
        <v>30</v>
      </c>
      <c r="D109" s="18"/>
      <c r="E109" s="19">
        <f t="shared" si="48"/>
        <v>0</v>
      </c>
      <c r="F109" s="19">
        <f>F$13</f>
        <v>198</v>
      </c>
      <c r="G109" s="18">
        <f t="shared" si="52"/>
        <v>0</v>
      </c>
      <c r="H109" s="19"/>
      <c r="I109" s="19">
        <f t="shared" si="53"/>
        <v>0</v>
      </c>
      <c r="J109" s="6"/>
      <c r="K109" s="45"/>
      <c r="L109" s="12" t="s">
        <v>30</v>
      </c>
      <c r="M109" s="18"/>
      <c r="N109" s="19">
        <f t="shared" si="49"/>
        <v>0</v>
      </c>
      <c r="O109" s="19">
        <f>O$13</f>
        <v>84</v>
      </c>
      <c r="P109" s="18">
        <f t="shared" si="50"/>
        <v>0</v>
      </c>
      <c r="Q109" s="19"/>
      <c r="R109" s="19">
        <f t="shared" si="51"/>
        <v>0</v>
      </c>
      <c r="S109" s="6"/>
    </row>
    <row r="110" spans="1:19" ht="20.149999999999999" customHeight="1" x14ac:dyDescent="0.55000000000000004">
      <c r="A110" s="6"/>
      <c r="B110" s="45"/>
      <c r="C110" s="12" t="s">
        <v>31</v>
      </c>
      <c r="D110" s="18"/>
      <c r="E110" s="19">
        <f t="shared" si="48"/>
        <v>0</v>
      </c>
      <c r="F110" s="19">
        <f>F$14</f>
        <v>198</v>
      </c>
      <c r="G110" s="18">
        <f t="shared" si="52"/>
        <v>0</v>
      </c>
      <c r="H110" s="19"/>
      <c r="I110" s="19">
        <f t="shared" si="53"/>
        <v>0</v>
      </c>
      <c r="J110" s="6"/>
      <c r="K110" s="45"/>
      <c r="L110" s="12" t="s">
        <v>31</v>
      </c>
      <c r="M110" s="18"/>
      <c r="N110" s="19">
        <f t="shared" si="49"/>
        <v>0</v>
      </c>
      <c r="O110" s="19">
        <f>O$14</f>
        <v>84</v>
      </c>
      <c r="P110" s="18">
        <f t="shared" si="50"/>
        <v>0</v>
      </c>
      <c r="Q110" s="19"/>
      <c r="R110" s="19">
        <f t="shared" si="51"/>
        <v>0</v>
      </c>
      <c r="S110" s="6"/>
    </row>
    <row r="111" spans="1:19" ht="20.149999999999999" customHeight="1" x14ac:dyDescent="0.55000000000000004">
      <c r="A111" s="6"/>
      <c r="B111" s="45"/>
      <c r="C111" s="12" t="s">
        <v>32</v>
      </c>
      <c r="D111" s="18"/>
      <c r="E111" s="19">
        <f t="shared" si="48"/>
        <v>0</v>
      </c>
      <c r="F111" s="19">
        <f>F$15</f>
        <v>180</v>
      </c>
      <c r="G111" s="18">
        <f t="shared" si="52"/>
        <v>0</v>
      </c>
      <c r="H111" s="19"/>
      <c r="I111" s="19">
        <f t="shared" si="53"/>
        <v>0</v>
      </c>
      <c r="J111" s="6"/>
      <c r="K111" s="45"/>
      <c r="L111" s="12" t="s">
        <v>32</v>
      </c>
      <c r="M111" s="18"/>
      <c r="N111" s="19">
        <f t="shared" si="49"/>
        <v>0</v>
      </c>
      <c r="O111" s="19">
        <f>O$15</f>
        <v>69</v>
      </c>
      <c r="P111" s="18">
        <f t="shared" si="50"/>
        <v>0</v>
      </c>
      <c r="Q111" s="19"/>
      <c r="R111" s="19">
        <f t="shared" si="51"/>
        <v>0</v>
      </c>
      <c r="S111" s="6"/>
    </row>
    <row r="112" spans="1:19" ht="20.149999999999999" customHeight="1" x14ac:dyDescent="0.55000000000000004">
      <c r="A112" s="6"/>
      <c r="B112" s="45"/>
      <c r="C112" s="12" t="s">
        <v>33</v>
      </c>
      <c r="D112" s="18"/>
      <c r="E112" s="19">
        <f t="shared" si="48"/>
        <v>0</v>
      </c>
      <c r="F112" s="19">
        <f>F$16</f>
        <v>198</v>
      </c>
      <c r="G112" s="18">
        <f t="shared" si="52"/>
        <v>0</v>
      </c>
      <c r="H112" s="19"/>
      <c r="I112" s="19">
        <f t="shared" si="53"/>
        <v>0</v>
      </c>
      <c r="J112" s="6"/>
      <c r="K112" s="45"/>
      <c r="L112" s="12" t="s">
        <v>33</v>
      </c>
      <c r="M112" s="18"/>
      <c r="N112" s="19">
        <f t="shared" si="49"/>
        <v>0</v>
      </c>
      <c r="O112" s="19">
        <f>O$16</f>
        <v>84</v>
      </c>
      <c r="P112" s="18">
        <f t="shared" si="50"/>
        <v>0</v>
      </c>
      <c r="Q112" s="19"/>
      <c r="R112" s="19">
        <f t="shared" si="51"/>
        <v>0</v>
      </c>
      <c r="S112" s="6"/>
    </row>
    <row r="113" spans="1:19" ht="20.149999999999999" customHeight="1" x14ac:dyDescent="0.55000000000000004">
      <c r="A113" s="6"/>
      <c r="B113" s="45"/>
      <c r="C113" s="12" t="s">
        <v>34</v>
      </c>
      <c r="D113" s="18"/>
      <c r="E113" s="19">
        <f t="shared" si="48"/>
        <v>0</v>
      </c>
      <c r="F113" s="19">
        <f>F$17</f>
        <v>198</v>
      </c>
      <c r="G113" s="18">
        <f t="shared" si="52"/>
        <v>0</v>
      </c>
      <c r="H113" s="19"/>
      <c r="I113" s="19">
        <f t="shared" si="53"/>
        <v>0</v>
      </c>
      <c r="J113" s="6"/>
      <c r="K113" s="45"/>
      <c r="L113" s="12" t="s">
        <v>34</v>
      </c>
      <c r="M113" s="18"/>
      <c r="N113" s="19">
        <f t="shared" si="49"/>
        <v>0</v>
      </c>
      <c r="O113" s="19">
        <f>O$17</f>
        <v>84</v>
      </c>
      <c r="P113" s="18">
        <f t="shared" si="50"/>
        <v>0</v>
      </c>
      <c r="Q113" s="19"/>
      <c r="R113" s="19">
        <f t="shared" si="51"/>
        <v>0</v>
      </c>
      <c r="S113" s="6"/>
    </row>
    <row r="114" spans="1:19" ht="20.149999999999999" customHeight="1" x14ac:dyDescent="0.55000000000000004">
      <c r="A114" s="6"/>
      <c r="B114" s="45"/>
      <c r="C114" s="112" t="s">
        <v>35</v>
      </c>
      <c r="D114" s="113"/>
      <c r="E114" s="114">
        <f t="shared" si="48"/>
        <v>0</v>
      </c>
      <c r="F114" s="114">
        <f>F$17</f>
        <v>198</v>
      </c>
      <c r="G114" s="113">
        <f t="shared" ref="G114" si="54">IF(E114&lt;=F114,E114,F114)</f>
        <v>0</v>
      </c>
      <c r="H114" s="114"/>
      <c r="I114" s="114">
        <f t="shared" ref="I114" si="55">ROUND(G114*H114,0)</f>
        <v>0</v>
      </c>
      <c r="J114" s="115"/>
      <c r="K114" s="116"/>
      <c r="L114" s="112" t="s">
        <v>35</v>
      </c>
      <c r="M114" s="18"/>
      <c r="N114" s="19">
        <f t="shared" si="49"/>
        <v>0</v>
      </c>
      <c r="O114" s="19">
        <f>O$17</f>
        <v>84</v>
      </c>
      <c r="P114" s="18">
        <f t="shared" si="50"/>
        <v>0</v>
      </c>
      <c r="Q114" s="19"/>
      <c r="R114" s="19">
        <f t="shared" si="51"/>
        <v>0</v>
      </c>
      <c r="S114" s="6"/>
    </row>
    <row r="115" spans="1:19" ht="20.149999999999999" customHeight="1" x14ac:dyDescent="0.55000000000000004">
      <c r="A115" s="6"/>
      <c r="B115" s="45"/>
      <c r="C115" s="112" t="s">
        <v>50</v>
      </c>
      <c r="D115" s="113"/>
      <c r="E115" s="114">
        <f t="shared" si="48"/>
        <v>0</v>
      </c>
      <c r="F115" s="114">
        <f>F$19</f>
        <v>210</v>
      </c>
      <c r="G115" s="113">
        <f t="shared" si="52"/>
        <v>0</v>
      </c>
      <c r="H115" s="114"/>
      <c r="I115" s="114">
        <f t="shared" si="53"/>
        <v>0</v>
      </c>
      <c r="J115" s="115"/>
      <c r="K115" s="116"/>
      <c r="L115" s="112" t="s">
        <v>50</v>
      </c>
      <c r="M115" s="18"/>
      <c r="N115" s="19">
        <f t="shared" si="49"/>
        <v>0</v>
      </c>
      <c r="O115" s="19">
        <f>O$19</f>
        <v>150</v>
      </c>
      <c r="P115" s="18">
        <f t="shared" si="50"/>
        <v>0</v>
      </c>
      <c r="Q115" s="19"/>
      <c r="R115" s="19">
        <f t="shared" si="51"/>
        <v>0</v>
      </c>
      <c r="S115" s="6"/>
    </row>
    <row r="116" spans="1:19" ht="20.149999999999999" customHeight="1" x14ac:dyDescent="0.55000000000000004">
      <c r="A116" s="6"/>
      <c r="B116" s="46"/>
      <c r="C116" s="53" t="s">
        <v>8</v>
      </c>
      <c r="D116" s="21" t="s">
        <v>18</v>
      </c>
      <c r="E116" s="22" t="s">
        <v>18</v>
      </c>
      <c r="F116" s="22" t="s">
        <v>18</v>
      </c>
      <c r="G116" s="22" t="s">
        <v>18</v>
      </c>
      <c r="H116" s="24">
        <f>SUM(H105:H115)</f>
        <v>0</v>
      </c>
      <c r="I116" s="24">
        <f>SUM(I105:I115)</f>
        <v>0</v>
      </c>
      <c r="J116" s="6"/>
      <c r="K116" s="46"/>
      <c r="L116" s="53" t="s">
        <v>8</v>
      </c>
      <c r="M116" s="21" t="s">
        <v>18</v>
      </c>
      <c r="N116" s="22" t="s">
        <v>18</v>
      </c>
      <c r="O116" s="22" t="s">
        <v>18</v>
      </c>
      <c r="P116" s="22" t="s">
        <v>18</v>
      </c>
      <c r="Q116" s="24">
        <f>SUM(Q105:Q115)</f>
        <v>0</v>
      </c>
      <c r="R116" s="24">
        <f>SUM(R105:R115)</f>
        <v>0</v>
      </c>
      <c r="S116" s="6"/>
    </row>
    <row r="117" spans="1:19" ht="20.149999999999999" customHeight="1" x14ac:dyDescent="0.55000000000000004">
      <c r="A117" s="6"/>
      <c r="B117" s="47"/>
      <c r="C117" s="25"/>
      <c r="D117" s="26"/>
      <c r="E117" s="26"/>
      <c r="F117" s="26"/>
      <c r="G117" s="18"/>
      <c r="H117" s="18"/>
      <c r="I117" s="18"/>
      <c r="J117" s="6"/>
      <c r="K117" s="47"/>
      <c r="L117" s="25"/>
      <c r="M117" s="26"/>
      <c r="N117" s="26"/>
      <c r="O117" s="26"/>
      <c r="P117" s="18"/>
      <c r="Q117" s="18"/>
      <c r="R117" s="18"/>
      <c r="S117" s="6"/>
    </row>
    <row r="118" spans="1:19" ht="17" customHeight="1" x14ac:dyDescent="0.55000000000000004">
      <c r="A118" s="6"/>
      <c r="B118" s="66" t="s">
        <v>0</v>
      </c>
      <c r="C118" s="50" t="s">
        <v>1</v>
      </c>
      <c r="D118" s="51" t="s">
        <v>2</v>
      </c>
      <c r="E118" s="50" t="s">
        <v>13</v>
      </c>
      <c r="F118" s="50" t="s">
        <v>4</v>
      </c>
      <c r="G118" s="51" t="s">
        <v>12</v>
      </c>
      <c r="H118" s="50" t="s">
        <v>3</v>
      </c>
      <c r="I118" s="50" t="s">
        <v>17</v>
      </c>
      <c r="J118" s="64"/>
      <c r="K118" s="69" t="s">
        <v>0</v>
      </c>
      <c r="L118" s="70" t="s">
        <v>1</v>
      </c>
      <c r="M118" s="71" t="s">
        <v>2</v>
      </c>
      <c r="N118" s="70" t="s">
        <v>13</v>
      </c>
      <c r="O118" s="70" t="s">
        <v>4</v>
      </c>
      <c r="P118" s="71" t="s">
        <v>12</v>
      </c>
      <c r="Q118" s="70" t="s">
        <v>3</v>
      </c>
      <c r="R118" s="70" t="s">
        <v>17</v>
      </c>
      <c r="S118" s="6"/>
    </row>
    <row r="119" spans="1:19" ht="17" customHeight="1" x14ac:dyDescent="0.55000000000000004">
      <c r="A119" s="6"/>
      <c r="B119" s="41"/>
      <c r="C119" s="42"/>
      <c r="D119" s="43" t="s">
        <v>7</v>
      </c>
      <c r="E119" s="42" t="s">
        <v>7</v>
      </c>
      <c r="F119" s="42" t="s">
        <v>7</v>
      </c>
      <c r="G119" s="43" t="s">
        <v>7</v>
      </c>
      <c r="H119" s="42" t="s">
        <v>6</v>
      </c>
      <c r="I119" s="42" t="s">
        <v>7</v>
      </c>
      <c r="J119" s="6"/>
      <c r="K119" s="72"/>
      <c r="L119" s="73"/>
      <c r="M119" s="74" t="s">
        <v>7</v>
      </c>
      <c r="N119" s="73" t="s">
        <v>7</v>
      </c>
      <c r="O119" s="73" t="s">
        <v>7</v>
      </c>
      <c r="P119" s="74" t="s">
        <v>7</v>
      </c>
      <c r="Q119" s="73" t="s">
        <v>6</v>
      </c>
      <c r="R119" s="73" t="s">
        <v>7</v>
      </c>
      <c r="S119" s="6"/>
    </row>
    <row r="120" spans="1:19" ht="17" customHeight="1" x14ac:dyDescent="0.55000000000000004">
      <c r="A120" s="6"/>
      <c r="B120" s="67"/>
      <c r="C120" s="68"/>
      <c r="D120" s="107" t="s">
        <v>9</v>
      </c>
      <c r="E120" s="108" t="s">
        <v>10</v>
      </c>
      <c r="F120" s="108" t="s">
        <v>11</v>
      </c>
      <c r="G120" s="107" t="s">
        <v>14</v>
      </c>
      <c r="H120" s="108" t="s">
        <v>15</v>
      </c>
      <c r="I120" s="108" t="s">
        <v>16</v>
      </c>
      <c r="J120" s="106"/>
      <c r="K120" s="109"/>
      <c r="L120" s="110"/>
      <c r="M120" s="111" t="s">
        <v>37</v>
      </c>
      <c r="N120" s="110" t="s">
        <v>38</v>
      </c>
      <c r="O120" s="110" t="s">
        <v>39</v>
      </c>
      <c r="P120" s="111" t="s">
        <v>40</v>
      </c>
      <c r="Q120" s="110" t="s">
        <v>41</v>
      </c>
      <c r="R120" s="110" t="s">
        <v>42</v>
      </c>
      <c r="S120" s="6"/>
    </row>
    <row r="121" spans="1:19" ht="20.149999999999999" customHeight="1" x14ac:dyDescent="0.55000000000000004">
      <c r="A121" s="6"/>
      <c r="B121" s="44">
        <f>K121</f>
        <v>11</v>
      </c>
      <c r="C121" s="9" t="s">
        <v>26</v>
      </c>
      <c r="D121" s="16"/>
      <c r="E121" s="17">
        <f t="shared" ref="E121:E131" si="56">ROUND(D121*E$4,0)</f>
        <v>0</v>
      </c>
      <c r="F121" s="17">
        <f>F$9</f>
        <v>132</v>
      </c>
      <c r="G121" s="16">
        <f>IF(E121&lt;=F121,E121,F121)</f>
        <v>0</v>
      </c>
      <c r="H121" s="17"/>
      <c r="I121" s="17">
        <f>ROUND(G121*H121,0)</f>
        <v>0</v>
      </c>
      <c r="J121" s="6"/>
      <c r="K121" s="44">
        <f>K105+1</f>
        <v>11</v>
      </c>
      <c r="L121" s="9" t="s">
        <v>26</v>
      </c>
      <c r="M121" s="16"/>
      <c r="N121" s="17">
        <f t="shared" ref="N121:N131" si="57">ROUND(M121*N$4,0)</f>
        <v>0</v>
      </c>
      <c r="O121" s="17">
        <f>O$9</f>
        <v>60</v>
      </c>
      <c r="P121" s="16">
        <f t="shared" ref="P121:P131" si="58">IF(N121&lt;=O121,N121,O121)</f>
        <v>0</v>
      </c>
      <c r="Q121" s="17"/>
      <c r="R121" s="17">
        <f t="shared" ref="R121:R131" si="59">ROUND(P121*Q121,0)</f>
        <v>0</v>
      </c>
      <c r="S121" s="6"/>
    </row>
    <row r="122" spans="1:19" ht="20.149999999999999" customHeight="1" x14ac:dyDescent="0.55000000000000004">
      <c r="A122" s="6"/>
      <c r="B122" s="45"/>
      <c r="C122" s="12" t="s">
        <v>27</v>
      </c>
      <c r="D122" s="18"/>
      <c r="E122" s="19">
        <f t="shared" si="56"/>
        <v>0</v>
      </c>
      <c r="F122" s="19">
        <f>F$10</f>
        <v>144</v>
      </c>
      <c r="G122" s="18">
        <f t="shared" ref="G122:G131" si="60">IF(E122&lt;=F122,E122,F122)</f>
        <v>0</v>
      </c>
      <c r="H122" s="19"/>
      <c r="I122" s="19">
        <f t="shared" ref="I122:I131" si="61">ROUND(G122*H122,0)</f>
        <v>0</v>
      </c>
      <c r="J122" s="6"/>
      <c r="K122" s="45"/>
      <c r="L122" s="12" t="s">
        <v>27</v>
      </c>
      <c r="M122" s="18"/>
      <c r="N122" s="19">
        <f t="shared" si="57"/>
        <v>0</v>
      </c>
      <c r="O122" s="19">
        <f>O$10</f>
        <v>66</v>
      </c>
      <c r="P122" s="18">
        <f t="shared" si="58"/>
        <v>0</v>
      </c>
      <c r="Q122" s="19"/>
      <c r="R122" s="19">
        <f t="shared" si="59"/>
        <v>0</v>
      </c>
      <c r="S122" s="6"/>
    </row>
    <row r="123" spans="1:19" ht="20.149999999999999" customHeight="1" x14ac:dyDescent="0.55000000000000004">
      <c r="A123" s="6"/>
      <c r="B123" s="45"/>
      <c r="C123" s="12" t="s">
        <v>28</v>
      </c>
      <c r="D123" s="18"/>
      <c r="E123" s="19">
        <f t="shared" si="56"/>
        <v>0</v>
      </c>
      <c r="F123" s="19">
        <f>F$11</f>
        <v>180</v>
      </c>
      <c r="G123" s="18">
        <f t="shared" si="60"/>
        <v>0</v>
      </c>
      <c r="H123" s="19"/>
      <c r="I123" s="19">
        <f t="shared" si="61"/>
        <v>0</v>
      </c>
      <c r="J123" s="6"/>
      <c r="K123" s="45"/>
      <c r="L123" s="12" t="s">
        <v>28</v>
      </c>
      <c r="M123" s="18"/>
      <c r="N123" s="19">
        <f t="shared" si="57"/>
        <v>0</v>
      </c>
      <c r="O123" s="19">
        <f>O$11</f>
        <v>72</v>
      </c>
      <c r="P123" s="18">
        <f t="shared" si="58"/>
        <v>0</v>
      </c>
      <c r="Q123" s="19"/>
      <c r="R123" s="19">
        <f t="shared" si="59"/>
        <v>0</v>
      </c>
      <c r="S123" s="6"/>
    </row>
    <row r="124" spans="1:19" ht="20.149999999999999" customHeight="1" x14ac:dyDescent="0.55000000000000004">
      <c r="A124" s="6"/>
      <c r="B124" s="45"/>
      <c r="C124" s="12" t="s">
        <v>29</v>
      </c>
      <c r="D124" s="18"/>
      <c r="E124" s="19">
        <f t="shared" si="56"/>
        <v>0</v>
      </c>
      <c r="F124" s="19">
        <f>F$12</f>
        <v>156</v>
      </c>
      <c r="G124" s="18">
        <f t="shared" si="60"/>
        <v>0</v>
      </c>
      <c r="H124" s="19"/>
      <c r="I124" s="19">
        <f t="shared" si="61"/>
        <v>0</v>
      </c>
      <c r="J124" s="6"/>
      <c r="K124" s="45"/>
      <c r="L124" s="12" t="s">
        <v>29</v>
      </c>
      <c r="M124" s="18"/>
      <c r="N124" s="19">
        <f t="shared" si="57"/>
        <v>0</v>
      </c>
      <c r="O124" s="19">
        <f>O$12</f>
        <v>60</v>
      </c>
      <c r="P124" s="18">
        <f t="shared" si="58"/>
        <v>0</v>
      </c>
      <c r="Q124" s="19"/>
      <c r="R124" s="19">
        <f t="shared" si="59"/>
        <v>0</v>
      </c>
      <c r="S124" s="6"/>
    </row>
    <row r="125" spans="1:19" ht="20.149999999999999" customHeight="1" x14ac:dyDescent="0.55000000000000004">
      <c r="A125" s="6"/>
      <c r="B125" s="45"/>
      <c r="C125" s="12" t="s">
        <v>30</v>
      </c>
      <c r="D125" s="18"/>
      <c r="E125" s="19">
        <f t="shared" si="56"/>
        <v>0</v>
      </c>
      <c r="F125" s="19">
        <f>F$13</f>
        <v>198</v>
      </c>
      <c r="G125" s="18">
        <f t="shared" si="60"/>
        <v>0</v>
      </c>
      <c r="H125" s="19"/>
      <c r="I125" s="19">
        <f t="shared" si="61"/>
        <v>0</v>
      </c>
      <c r="J125" s="6"/>
      <c r="K125" s="45"/>
      <c r="L125" s="12" t="s">
        <v>30</v>
      </c>
      <c r="M125" s="18"/>
      <c r="N125" s="19">
        <f t="shared" si="57"/>
        <v>0</v>
      </c>
      <c r="O125" s="19">
        <f>O$13</f>
        <v>84</v>
      </c>
      <c r="P125" s="18">
        <f t="shared" si="58"/>
        <v>0</v>
      </c>
      <c r="Q125" s="19"/>
      <c r="R125" s="19">
        <f t="shared" si="59"/>
        <v>0</v>
      </c>
      <c r="S125" s="6"/>
    </row>
    <row r="126" spans="1:19" ht="20.149999999999999" customHeight="1" x14ac:dyDescent="0.55000000000000004">
      <c r="A126" s="6"/>
      <c r="B126" s="45"/>
      <c r="C126" s="12" t="s">
        <v>31</v>
      </c>
      <c r="D126" s="18"/>
      <c r="E126" s="19">
        <f t="shared" si="56"/>
        <v>0</v>
      </c>
      <c r="F126" s="19">
        <f>F$14</f>
        <v>198</v>
      </c>
      <c r="G126" s="18">
        <f t="shared" si="60"/>
        <v>0</v>
      </c>
      <c r="H126" s="19"/>
      <c r="I126" s="19">
        <f t="shared" si="61"/>
        <v>0</v>
      </c>
      <c r="J126" s="6"/>
      <c r="K126" s="45"/>
      <c r="L126" s="12" t="s">
        <v>31</v>
      </c>
      <c r="M126" s="18"/>
      <c r="N126" s="19">
        <f t="shared" si="57"/>
        <v>0</v>
      </c>
      <c r="O126" s="19">
        <f>O$14</f>
        <v>84</v>
      </c>
      <c r="P126" s="18">
        <f t="shared" si="58"/>
        <v>0</v>
      </c>
      <c r="Q126" s="19"/>
      <c r="R126" s="19">
        <f t="shared" si="59"/>
        <v>0</v>
      </c>
      <c r="S126" s="6"/>
    </row>
    <row r="127" spans="1:19" ht="20.149999999999999" customHeight="1" x14ac:dyDescent="0.55000000000000004">
      <c r="A127" s="6"/>
      <c r="B127" s="45"/>
      <c r="C127" s="12" t="s">
        <v>32</v>
      </c>
      <c r="D127" s="18"/>
      <c r="E127" s="19">
        <f t="shared" si="56"/>
        <v>0</v>
      </c>
      <c r="F127" s="19">
        <f>F$15</f>
        <v>180</v>
      </c>
      <c r="G127" s="18">
        <f t="shared" si="60"/>
        <v>0</v>
      </c>
      <c r="H127" s="19"/>
      <c r="I127" s="19">
        <f t="shared" si="61"/>
        <v>0</v>
      </c>
      <c r="J127" s="6"/>
      <c r="K127" s="45"/>
      <c r="L127" s="12" t="s">
        <v>32</v>
      </c>
      <c r="M127" s="18"/>
      <c r="N127" s="19">
        <f t="shared" si="57"/>
        <v>0</v>
      </c>
      <c r="O127" s="19">
        <f>O$15</f>
        <v>69</v>
      </c>
      <c r="P127" s="18">
        <f t="shared" si="58"/>
        <v>0</v>
      </c>
      <c r="Q127" s="19"/>
      <c r="R127" s="19">
        <f t="shared" si="59"/>
        <v>0</v>
      </c>
      <c r="S127" s="6"/>
    </row>
    <row r="128" spans="1:19" ht="20.149999999999999" customHeight="1" x14ac:dyDescent="0.55000000000000004">
      <c r="A128" s="6"/>
      <c r="B128" s="45"/>
      <c r="C128" s="12" t="s">
        <v>33</v>
      </c>
      <c r="D128" s="18"/>
      <c r="E128" s="19">
        <f t="shared" si="56"/>
        <v>0</v>
      </c>
      <c r="F128" s="19">
        <f>F$16</f>
        <v>198</v>
      </c>
      <c r="G128" s="18">
        <f t="shared" si="60"/>
        <v>0</v>
      </c>
      <c r="H128" s="19"/>
      <c r="I128" s="19">
        <f t="shared" si="61"/>
        <v>0</v>
      </c>
      <c r="J128" s="6"/>
      <c r="K128" s="45"/>
      <c r="L128" s="12" t="s">
        <v>33</v>
      </c>
      <c r="M128" s="18"/>
      <c r="N128" s="19">
        <f t="shared" si="57"/>
        <v>0</v>
      </c>
      <c r="O128" s="19">
        <f>O$16</f>
        <v>84</v>
      </c>
      <c r="P128" s="18">
        <f t="shared" si="58"/>
        <v>0</v>
      </c>
      <c r="Q128" s="19"/>
      <c r="R128" s="19">
        <f t="shared" si="59"/>
        <v>0</v>
      </c>
      <c r="S128" s="6"/>
    </row>
    <row r="129" spans="1:19" ht="20.149999999999999" customHeight="1" x14ac:dyDescent="0.55000000000000004">
      <c r="A129" s="6"/>
      <c r="B129" s="45"/>
      <c r="C129" s="12" t="s">
        <v>34</v>
      </c>
      <c r="D129" s="18"/>
      <c r="E129" s="19">
        <f t="shared" si="56"/>
        <v>0</v>
      </c>
      <c r="F129" s="19">
        <f>F$17</f>
        <v>198</v>
      </c>
      <c r="G129" s="18">
        <f t="shared" si="60"/>
        <v>0</v>
      </c>
      <c r="H129" s="19"/>
      <c r="I129" s="19">
        <f t="shared" si="61"/>
        <v>0</v>
      </c>
      <c r="J129" s="6"/>
      <c r="K129" s="45"/>
      <c r="L129" s="12" t="s">
        <v>34</v>
      </c>
      <c r="M129" s="18"/>
      <c r="N129" s="19">
        <f t="shared" si="57"/>
        <v>0</v>
      </c>
      <c r="O129" s="19">
        <f>O$17</f>
        <v>84</v>
      </c>
      <c r="P129" s="18">
        <f t="shared" si="58"/>
        <v>0</v>
      </c>
      <c r="Q129" s="19"/>
      <c r="R129" s="19">
        <f t="shared" si="59"/>
        <v>0</v>
      </c>
      <c r="S129" s="6"/>
    </row>
    <row r="130" spans="1:19" ht="20.149999999999999" customHeight="1" x14ac:dyDescent="0.55000000000000004">
      <c r="A130" s="6"/>
      <c r="B130" s="45"/>
      <c r="C130" s="12" t="s">
        <v>35</v>
      </c>
      <c r="D130" s="18"/>
      <c r="E130" s="19">
        <f t="shared" si="56"/>
        <v>0</v>
      </c>
      <c r="F130" s="19">
        <f>F$17</f>
        <v>198</v>
      </c>
      <c r="G130" s="18">
        <f t="shared" ref="G130" si="62">IF(E130&lt;=F130,E130,F130)</f>
        <v>0</v>
      </c>
      <c r="H130" s="19"/>
      <c r="I130" s="19">
        <f t="shared" ref="I130" si="63">ROUND(G130*H130,0)</f>
        <v>0</v>
      </c>
      <c r="J130" s="6"/>
      <c r="K130" s="45"/>
      <c r="L130" s="12" t="s">
        <v>35</v>
      </c>
      <c r="M130" s="18"/>
      <c r="N130" s="19">
        <f t="shared" si="57"/>
        <v>0</v>
      </c>
      <c r="O130" s="19">
        <f>O$17</f>
        <v>84</v>
      </c>
      <c r="P130" s="18">
        <f t="shared" si="58"/>
        <v>0</v>
      </c>
      <c r="Q130" s="19"/>
      <c r="R130" s="19">
        <f t="shared" si="59"/>
        <v>0</v>
      </c>
      <c r="S130" s="6"/>
    </row>
    <row r="131" spans="1:19" ht="20.149999999999999" customHeight="1" x14ac:dyDescent="0.55000000000000004">
      <c r="A131" s="6"/>
      <c r="B131" s="45"/>
      <c r="C131" s="112" t="s">
        <v>50</v>
      </c>
      <c r="D131" s="113"/>
      <c r="E131" s="114">
        <f t="shared" si="56"/>
        <v>0</v>
      </c>
      <c r="F131" s="114">
        <f>F$19</f>
        <v>210</v>
      </c>
      <c r="G131" s="113">
        <f t="shared" si="60"/>
        <v>0</v>
      </c>
      <c r="H131" s="114"/>
      <c r="I131" s="114">
        <f t="shared" si="61"/>
        <v>0</v>
      </c>
      <c r="J131" s="115"/>
      <c r="K131" s="116"/>
      <c r="L131" s="112" t="s">
        <v>50</v>
      </c>
      <c r="M131" s="18"/>
      <c r="N131" s="19">
        <f t="shared" si="57"/>
        <v>0</v>
      </c>
      <c r="O131" s="19">
        <f>O$19</f>
        <v>150</v>
      </c>
      <c r="P131" s="18">
        <f t="shared" si="58"/>
        <v>0</v>
      </c>
      <c r="Q131" s="19"/>
      <c r="R131" s="19">
        <f t="shared" si="59"/>
        <v>0</v>
      </c>
      <c r="S131" s="6"/>
    </row>
    <row r="132" spans="1:19" ht="20.149999999999999" customHeight="1" x14ac:dyDescent="0.55000000000000004">
      <c r="A132" s="6"/>
      <c r="B132" s="46"/>
      <c r="C132" s="53" t="s">
        <v>8</v>
      </c>
      <c r="D132" s="21" t="s">
        <v>18</v>
      </c>
      <c r="E132" s="22" t="s">
        <v>18</v>
      </c>
      <c r="F132" s="22" t="s">
        <v>18</v>
      </c>
      <c r="G132" s="22" t="s">
        <v>18</v>
      </c>
      <c r="H132" s="24">
        <f>SUM(H121:H131)</f>
        <v>0</v>
      </c>
      <c r="I132" s="24">
        <f>SUM(I121:I131)</f>
        <v>0</v>
      </c>
      <c r="J132" s="6"/>
      <c r="K132" s="46"/>
      <c r="L132" s="53" t="s">
        <v>8</v>
      </c>
      <c r="M132" s="21" t="s">
        <v>18</v>
      </c>
      <c r="N132" s="22" t="s">
        <v>18</v>
      </c>
      <c r="O132" s="22" t="s">
        <v>18</v>
      </c>
      <c r="P132" s="22" t="s">
        <v>18</v>
      </c>
      <c r="Q132" s="24">
        <f>SUM(Q121:Q131)</f>
        <v>0</v>
      </c>
      <c r="R132" s="24">
        <f>SUM(R121:R131)</f>
        <v>0</v>
      </c>
      <c r="S132" s="6"/>
    </row>
    <row r="133" spans="1:19" ht="20.149999999999999" customHeight="1" x14ac:dyDescent="0.55000000000000004">
      <c r="A133" s="6"/>
      <c r="B133" s="47"/>
      <c r="C133" s="25"/>
      <c r="D133" s="26"/>
      <c r="E133" s="26"/>
      <c r="F133" s="26"/>
      <c r="G133" s="18"/>
      <c r="H133" s="18"/>
      <c r="I133" s="18"/>
      <c r="J133" s="6"/>
      <c r="K133" s="47"/>
      <c r="L133" s="25"/>
      <c r="M133" s="26"/>
      <c r="N133" s="26"/>
      <c r="O133" s="26"/>
      <c r="P133" s="18"/>
      <c r="Q133" s="18"/>
      <c r="R133" s="18"/>
      <c r="S133" s="6"/>
    </row>
    <row r="134" spans="1:19" ht="17" customHeight="1" x14ac:dyDescent="0.55000000000000004">
      <c r="A134" s="6"/>
      <c r="B134" s="66" t="s">
        <v>0</v>
      </c>
      <c r="C134" s="50" t="s">
        <v>1</v>
      </c>
      <c r="D134" s="51" t="s">
        <v>2</v>
      </c>
      <c r="E134" s="50" t="s">
        <v>13</v>
      </c>
      <c r="F134" s="50" t="s">
        <v>4</v>
      </c>
      <c r="G134" s="51" t="s">
        <v>12</v>
      </c>
      <c r="H134" s="50" t="s">
        <v>3</v>
      </c>
      <c r="I134" s="50" t="s">
        <v>17</v>
      </c>
      <c r="J134" s="64"/>
      <c r="K134" s="69" t="s">
        <v>0</v>
      </c>
      <c r="L134" s="70" t="s">
        <v>1</v>
      </c>
      <c r="M134" s="71" t="s">
        <v>2</v>
      </c>
      <c r="N134" s="70" t="s">
        <v>13</v>
      </c>
      <c r="O134" s="70" t="s">
        <v>4</v>
      </c>
      <c r="P134" s="71" t="s">
        <v>12</v>
      </c>
      <c r="Q134" s="70" t="s">
        <v>3</v>
      </c>
      <c r="R134" s="70" t="s">
        <v>17</v>
      </c>
      <c r="S134" s="6"/>
    </row>
    <row r="135" spans="1:19" ht="17" customHeight="1" x14ac:dyDescent="0.55000000000000004">
      <c r="A135" s="6"/>
      <c r="B135" s="41"/>
      <c r="C135" s="42"/>
      <c r="D135" s="43" t="s">
        <v>7</v>
      </c>
      <c r="E135" s="42" t="s">
        <v>7</v>
      </c>
      <c r="F135" s="42" t="s">
        <v>7</v>
      </c>
      <c r="G135" s="43" t="s">
        <v>7</v>
      </c>
      <c r="H135" s="42" t="s">
        <v>6</v>
      </c>
      <c r="I135" s="42" t="s">
        <v>7</v>
      </c>
      <c r="J135" s="6"/>
      <c r="K135" s="72"/>
      <c r="L135" s="73"/>
      <c r="M135" s="74" t="s">
        <v>7</v>
      </c>
      <c r="N135" s="73" t="s">
        <v>7</v>
      </c>
      <c r="O135" s="73" t="s">
        <v>7</v>
      </c>
      <c r="P135" s="74" t="s">
        <v>7</v>
      </c>
      <c r="Q135" s="73" t="s">
        <v>6</v>
      </c>
      <c r="R135" s="73" t="s">
        <v>7</v>
      </c>
      <c r="S135" s="6"/>
    </row>
    <row r="136" spans="1:19" ht="17" customHeight="1" x14ac:dyDescent="0.55000000000000004">
      <c r="A136" s="6"/>
      <c r="B136" s="67"/>
      <c r="C136" s="68"/>
      <c r="D136" s="107" t="s">
        <v>9</v>
      </c>
      <c r="E136" s="108" t="s">
        <v>10</v>
      </c>
      <c r="F136" s="108" t="s">
        <v>11</v>
      </c>
      <c r="G136" s="107" t="s">
        <v>14</v>
      </c>
      <c r="H136" s="108" t="s">
        <v>15</v>
      </c>
      <c r="I136" s="108" t="s">
        <v>16</v>
      </c>
      <c r="J136" s="106"/>
      <c r="K136" s="109"/>
      <c r="L136" s="110"/>
      <c r="M136" s="111" t="s">
        <v>37</v>
      </c>
      <c r="N136" s="110" t="s">
        <v>38</v>
      </c>
      <c r="O136" s="110" t="s">
        <v>39</v>
      </c>
      <c r="P136" s="111" t="s">
        <v>40</v>
      </c>
      <c r="Q136" s="110" t="s">
        <v>41</v>
      </c>
      <c r="R136" s="110" t="s">
        <v>42</v>
      </c>
      <c r="S136" s="6"/>
    </row>
    <row r="137" spans="1:19" ht="20.149999999999999" customHeight="1" x14ac:dyDescent="0.55000000000000004">
      <c r="A137" s="6"/>
      <c r="B137" s="44">
        <f>K137</f>
        <v>12</v>
      </c>
      <c r="C137" s="9" t="s">
        <v>26</v>
      </c>
      <c r="D137" s="16"/>
      <c r="E137" s="17">
        <f t="shared" ref="E137:E147" si="64">ROUND(D137*E$4,0)</f>
        <v>0</v>
      </c>
      <c r="F137" s="17">
        <f>F$9</f>
        <v>132</v>
      </c>
      <c r="G137" s="16">
        <f>IF(E137&lt;=F137,E137,F137)</f>
        <v>0</v>
      </c>
      <c r="H137" s="17"/>
      <c r="I137" s="17">
        <f>ROUND(G137*H137,0)</f>
        <v>0</v>
      </c>
      <c r="J137" s="6"/>
      <c r="K137" s="44">
        <f>K121+1</f>
        <v>12</v>
      </c>
      <c r="L137" s="9" t="s">
        <v>26</v>
      </c>
      <c r="M137" s="16"/>
      <c r="N137" s="17">
        <f t="shared" ref="N137:N147" si="65">ROUND(M137*N$4,0)</f>
        <v>0</v>
      </c>
      <c r="O137" s="17">
        <f>O$9</f>
        <v>60</v>
      </c>
      <c r="P137" s="16">
        <f t="shared" ref="P137:P147" si="66">IF(N137&lt;=O137,N137,O137)</f>
        <v>0</v>
      </c>
      <c r="Q137" s="17"/>
      <c r="R137" s="17">
        <f t="shared" ref="R137:R147" si="67">ROUND(P137*Q137,0)</f>
        <v>0</v>
      </c>
      <c r="S137" s="6"/>
    </row>
    <row r="138" spans="1:19" ht="20.149999999999999" customHeight="1" x14ac:dyDescent="0.55000000000000004">
      <c r="A138" s="6"/>
      <c r="B138" s="45"/>
      <c r="C138" s="12" t="s">
        <v>27</v>
      </c>
      <c r="D138" s="18"/>
      <c r="E138" s="19">
        <f t="shared" si="64"/>
        <v>0</v>
      </c>
      <c r="F138" s="19">
        <f>F$10</f>
        <v>144</v>
      </c>
      <c r="G138" s="18">
        <f t="shared" ref="G138:G147" si="68">IF(E138&lt;=F138,E138,F138)</f>
        <v>0</v>
      </c>
      <c r="H138" s="19"/>
      <c r="I138" s="19">
        <f t="shared" ref="I138:I147" si="69">ROUND(G138*H138,0)</f>
        <v>0</v>
      </c>
      <c r="J138" s="6"/>
      <c r="K138" s="45"/>
      <c r="L138" s="12" t="s">
        <v>27</v>
      </c>
      <c r="M138" s="18"/>
      <c r="N138" s="19">
        <f t="shared" si="65"/>
        <v>0</v>
      </c>
      <c r="O138" s="19">
        <f>O$10</f>
        <v>66</v>
      </c>
      <c r="P138" s="18">
        <f t="shared" si="66"/>
        <v>0</v>
      </c>
      <c r="Q138" s="19"/>
      <c r="R138" s="19">
        <f t="shared" si="67"/>
        <v>0</v>
      </c>
      <c r="S138" s="6"/>
    </row>
    <row r="139" spans="1:19" ht="20.149999999999999" customHeight="1" x14ac:dyDescent="0.55000000000000004">
      <c r="A139" s="6"/>
      <c r="B139" s="45"/>
      <c r="C139" s="12" t="s">
        <v>28</v>
      </c>
      <c r="D139" s="18"/>
      <c r="E139" s="19">
        <f t="shared" si="64"/>
        <v>0</v>
      </c>
      <c r="F139" s="19">
        <f>F$11</f>
        <v>180</v>
      </c>
      <c r="G139" s="18">
        <f t="shared" si="68"/>
        <v>0</v>
      </c>
      <c r="H139" s="19"/>
      <c r="I139" s="19">
        <f t="shared" si="69"/>
        <v>0</v>
      </c>
      <c r="J139" s="6"/>
      <c r="K139" s="45"/>
      <c r="L139" s="12" t="s">
        <v>28</v>
      </c>
      <c r="M139" s="18"/>
      <c r="N139" s="19">
        <f t="shared" si="65"/>
        <v>0</v>
      </c>
      <c r="O139" s="19">
        <f>O$11</f>
        <v>72</v>
      </c>
      <c r="P139" s="18">
        <f t="shared" si="66"/>
        <v>0</v>
      </c>
      <c r="Q139" s="19"/>
      <c r="R139" s="19">
        <f t="shared" si="67"/>
        <v>0</v>
      </c>
      <c r="S139" s="6"/>
    </row>
    <row r="140" spans="1:19" ht="20.149999999999999" customHeight="1" x14ac:dyDescent="0.55000000000000004">
      <c r="A140" s="6"/>
      <c r="B140" s="45"/>
      <c r="C140" s="12" t="s">
        <v>29</v>
      </c>
      <c r="D140" s="18"/>
      <c r="E140" s="19">
        <f t="shared" si="64"/>
        <v>0</v>
      </c>
      <c r="F140" s="19">
        <f>F$12</f>
        <v>156</v>
      </c>
      <c r="G140" s="18">
        <f t="shared" si="68"/>
        <v>0</v>
      </c>
      <c r="H140" s="19"/>
      <c r="I140" s="19">
        <f t="shared" si="69"/>
        <v>0</v>
      </c>
      <c r="J140" s="6"/>
      <c r="K140" s="45"/>
      <c r="L140" s="12" t="s">
        <v>29</v>
      </c>
      <c r="M140" s="18"/>
      <c r="N140" s="19">
        <f t="shared" si="65"/>
        <v>0</v>
      </c>
      <c r="O140" s="19">
        <f>O$12</f>
        <v>60</v>
      </c>
      <c r="P140" s="18">
        <f t="shared" si="66"/>
        <v>0</v>
      </c>
      <c r="Q140" s="19"/>
      <c r="R140" s="19">
        <f t="shared" si="67"/>
        <v>0</v>
      </c>
      <c r="S140" s="6"/>
    </row>
    <row r="141" spans="1:19" ht="20.149999999999999" customHeight="1" x14ac:dyDescent="0.55000000000000004">
      <c r="A141" s="6"/>
      <c r="B141" s="45"/>
      <c r="C141" s="12" t="s">
        <v>30</v>
      </c>
      <c r="D141" s="18"/>
      <c r="E141" s="19">
        <f t="shared" si="64"/>
        <v>0</v>
      </c>
      <c r="F141" s="19">
        <f>F$13</f>
        <v>198</v>
      </c>
      <c r="G141" s="18">
        <f t="shared" si="68"/>
        <v>0</v>
      </c>
      <c r="H141" s="19"/>
      <c r="I141" s="19">
        <f t="shared" si="69"/>
        <v>0</v>
      </c>
      <c r="J141" s="6"/>
      <c r="K141" s="45"/>
      <c r="L141" s="12" t="s">
        <v>30</v>
      </c>
      <c r="M141" s="18"/>
      <c r="N141" s="19">
        <f t="shared" si="65"/>
        <v>0</v>
      </c>
      <c r="O141" s="19">
        <f>O$13</f>
        <v>84</v>
      </c>
      <c r="P141" s="18">
        <f t="shared" si="66"/>
        <v>0</v>
      </c>
      <c r="Q141" s="19"/>
      <c r="R141" s="19">
        <f t="shared" si="67"/>
        <v>0</v>
      </c>
      <c r="S141" s="6"/>
    </row>
    <row r="142" spans="1:19" ht="20.149999999999999" customHeight="1" x14ac:dyDescent="0.55000000000000004">
      <c r="A142" s="6"/>
      <c r="B142" s="45"/>
      <c r="C142" s="12" t="s">
        <v>31</v>
      </c>
      <c r="D142" s="18"/>
      <c r="E142" s="19">
        <f t="shared" si="64"/>
        <v>0</v>
      </c>
      <c r="F142" s="19">
        <f>F$14</f>
        <v>198</v>
      </c>
      <c r="G142" s="18">
        <f t="shared" si="68"/>
        <v>0</v>
      </c>
      <c r="H142" s="19"/>
      <c r="I142" s="19">
        <f t="shared" si="69"/>
        <v>0</v>
      </c>
      <c r="J142" s="6"/>
      <c r="K142" s="45"/>
      <c r="L142" s="12" t="s">
        <v>31</v>
      </c>
      <c r="M142" s="18"/>
      <c r="N142" s="19">
        <f t="shared" si="65"/>
        <v>0</v>
      </c>
      <c r="O142" s="19">
        <f>O$14</f>
        <v>84</v>
      </c>
      <c r="P142" s="18">
        <f t="shared" si="66"/>
        <v>0</v>
      </c>
      <c r="Q142" s="19"/>
      <c r="R142" s="19">
        <f t="shared" si="67"/>
        <v>0</v>
      </c>
      <c r="S142" s="6"/>
    </row>
    <row r="143" spans="1:19" ht="20.149999999999999" customHeight="1" x14ac:dyDescent="0.55000000000000004">
      <c r="A143" s="6"/>
      <c r="B143" s="45"/>
      <c r="C143" s="12" t="s">
        <v>32</v>
      </c>
      <c r="D143" s="18"/>
      <c r="E143" s="19">
        <f t="shared" si="64"/>
        <v>0</v>
      </c>
      <c r="F143" s="19">
        <f>F$15</f>
        <v>180</v>
      </c>
      <c r="G143" s="18">
        <f t="shared" si="68"/>
        <v>0</v>
      </c>
      <c r="H143" s="19"/>
      <c r="I143" s="19">
        <f t="shared" si="69"/>
        <v>0</v>
      </c>
      <c r="J143" s="6"/>
      <c r="K143" s="45"/>
      <c r="L143" s="12" t="s">
        <v>32</v>
      </c>
      <c r="M143" s="18"/>
      <c r="N143" s="19">
        <f t="shared" si="65"/>
        <v>0</v>
      </c>
      <c r="O143" s="19">
        <f>O$15</f>
        <v>69</v>
      </c>
      <c r="P143" s="18">
        <f t="shared" si="66"/>
        <v>0</v>
      </c>
      <c r="Q143" s="19"/>
      <c r="R143" s="19">
        <f t="shared" si="67"/>
        <v>0</v>
      </c>
      <c r="S143" s="6"/>
    </row>
    <row r="144" spans="1:19" ht="20.149999999999999" customHeight="1" x14ac:dyDescent="0.55000000000000004">
      <c r="A144" s="6"/>
      <c r="B144" s="45"/>
      <c r="C144" s="12" t="s">
        <v>33</v>
      </c>
      <c r="D144" s="18"/>
      <c r="E144" s="19">
        <f t="shared" si="64"/>
        <v>0</v>
      </c>
      <c r="F144" s="19">
        <f>F$16</f>
        <v>198</v>
      </c>
      <c r="G144" s="18">
        <f t="shared" si="68"/>
        <v>0</v>
      </c>
      <c r="H144" s="19"/>
      <c r="I144" s="19">
        <f t="shared" si="69"/>
        <v>0</v>
      </c>
      <c r="J144" s="6"/>
      <c r="K144" s="45"/>
      <c r="L144" s="12" t="s">
        <v>33</v>
      </c>
      <c r="M144" s="18"/>
      <c r="N144" s="19">
        <f t="shared" si="65"/>
        <v>0</v>
      </c>
      <c r="O144" s="19">
        <f>O$16</f>
        <v>84</v>
      </c>
      <c r="P144" s="18">
        <f t="shared" si="66"/>
        <v>0</v>
      </c>
      <c r="Q144" s="19"/>
      <c r="R144" s="19">
        <f t="shared" si="67"/>
        <v>0</v>
      </c>
      <c r="S144" s="6"/>
    </row>
    <row r="145" spans="1:19" ht="20.149999999999999" customHeight="1" x14ac:dyDescent="0.55000000000000004">
      <c r="A145" s="6"/>
      <c r="B145" s="45"/>
      <c r="C145" s="12" t="s">
        <v>34</v>
      </c>
      <c r="D145" s="18"/>
      <c r="E145" s="19">
        <f t="shared" si="64"/>
        <v>0</v>
      </c>
      <c r="F145" s="19">
        <f>F$17</f>
        <v>198</v>
      </c>
      <c r="G145" s="18">
        <f t="shared" si="68"/>
        <v>0</v>
      </c>
      <c r="H145" s="19"/>
      <c r="I145" s="19">
        <f t="shared" si="69"/>
        <v>0</v>
      </c>
      <c r="J145" s="6"/>
      <c r="K145" s="45"/>
      <c r="L145" s="12" t="s">
        <v>34</v>
      </c>
      <c r="M145" s="18"/>
      <c r="N145" s="19">
        <f t="shared" si="65"/>
        <v>0</v>
      </c>
      <c r="O145" s="19">
        <f>O$17</f>
        <v>84</v>
      </c>
      <c r="P145" s="18">
        <f t="shared" si="66"/>
        <v>0</v>
      </c>
      <c r="Q145" s="19"/>
      <c r="R145" s="19">
        <f t="shared" si="67"/>
        <v>0</v>
      </c>
      <c r="S145" s="6"/>
    </row>
    <row r="146" spans="1:19" ht="20.149999999999999" customHeight="1" x14ac:dyDescent="0.55000000000000004">
      <c r="A146" s="6"/>
      <c r="B146" s="45"/>
      <c r="C146" s="12" t="s">
        <v>35</v>
      </c>
      <c r="D146" s="18"/>
      <c r="E146" s="19">
        <f t="shared" si="64"/>
        <v>0</v>
      </c>
      <c r="F146" s="19">
        <f>F$17</f>
        <v>198</v>
      </c>
      <c r="G146" s="18">
        <f t="shared" ref="G146" si="70">IF(E146&lt;=F146,E146,F146)</f>
        <v>0</v>
      </c>
      <c r="H146" s="19"/>
      <c r="I146" s="19">
        <f t="shared" ref="I146" si="71">ROUND(G146*H146,0)</f>
        <v>0</v>
      </c>
      <c r="J146" s="6"/>
      <c r="K146" s="45"/>
      <c r="L146" s="12" t="s">
        <v>35</v>
      </c>
      <c r="M146" s="18"/>
      <c r="N146" s="19">
        <f t="shared" si="65"/>
        <v>0</v>
      </c>
      <c r="O146" s="19">
        <f>O$17</f>
        <v>84</v>
      </c>
      <c r="P146" s="18">
        <f t="shared" si="66"/>
        <v>0</v>
      </c>
      <c r="Q146" s="19"/>
      <c r="R146" s="19">
        <f t="shared" si="67"/>
        <v>0</v>
      </c>
      <c r="S146" s="6"/>
    </row>
    <row r="147" spans="1:19" ht="20.149999999999999" customHeight="1" x14ac:dyDescent="0.55000000000000004">
      <c r="A147" s="6"/>
      <c r="B147" s="45"/>
      <c r="C147" s="112" t="s">
        <v>50</v>
      </c>
      <c r="D147" s="113"/>
      <c r="E147" s="114">
        <f t="shared" si="64"/>
        <v>0</v>
      </c>
      <c r="F147" s="114">
        <f>F$19</f>
        <v>210</v>
      </c>
      <c r="G147" s="113">
        <f t="shared" si="68"/>
        <v>0</v>
      </c>
      <c r="H147" s="114"/>
      <c r="I147" s="114">
        <f t="shared" si="69"/>
        <v>0</v>
      </c>
      <c r="J147" s="115"/>
      <c r="K147" s="116"/>
      <c r="L147" s="112" t="s">
        <v>50</v>
      </c>
      <c r="M147" s="18"/>
      <c r="N147" s="19">
        <f t="shared" si="65"/>
        <v>0</v>
      </c>
      <c r="O147" s="19">
        <f>O$19</f>
        <v>150</v>
      </c>
      <c r="P147" s="18">
        <f t="shared" si="66"/>
        <v>0</v>
      </c>
      <c r="Q147" s="19"/>
      <c r="R147" s="19">
        <f t="shared" si="67"/>
        <v>0</v>
      </c>
      <c r="S147" s="6"/>
    </row>
    <row r="148" spans="1:19" ht="20.149999999999999" customHeight="1" x14ac:dyDescent="0.55000000000000004">
      <c r="A148" s="6"/>
      <c r="B148" s="46"/>
      <c r="C148" s="53" t="s">
        <v>8</v>
      </c>
      <c r="D148" s="21" t="s">
        <v>18</v>
      </c>
      <c r="E148" s="22" t="s">
        <v>18</v>
      </c>
      <c r="F148" s="22" t="s">
        <v>18</v>
      </c>
      <c r="G148" s="22" t="s">
        <v>18</v>
      </c>
      <c r="H148" s="24">
        <f>SUM(H137:H147)</f>
        <v>0</v>
      </c>
      <c r="I148" s="24">
        <f>SUM(I137:I147)</f>
        <v>0</v>
      </c>
      <c r="J148" s="6"/>
      <c r="K148" s="46"/>
      <c r="L148" s="53" t="s">
        <v>8</v>
      </c>
      <c r="M148" s="21" t="s">
        <v>18</v>
      </c>
      <c r="N148" s="22" t="s">
        <v>18</v>
      </c>
      <c r="O148" s="22" t="s">
        <v>18</v>
      </c>
      <c r="P148" s="22" t="s">
        <v>18</v>
      </c>
      <c r="Q148" s="24">
        <f>SUM(Q137:Q147)</f>
        <v>0</v>
      </c>
      <c r="R148" s="24">
        <f>SUM(R137:R147)</f>
        <v>0</v>
      </c>
      <c r="S148" s="6"/>
    </row>
    <row r="149" spans="1:19" ht="20.149999999999999" customHeight="1" x14ac:dyDescent="0.55000000000000004">
      <c r="A149" s="6"/>
      <c r="B149" s="47"/>
      <c r="C149" s="25"/>
      <c r="D149" s="26"/>
      <c r="E149" s="26"/>
      <c r="F149" s="26"/>
      <c r="G149" s="18"/>
      <c r="H149" s="18"/>
      <c r="I149" s="18"/>
      <c r="J149" s="6"/>
      <c r="K149" s="47"/>
      <c r="L149" s="25"/>
      <c r="M149" s="26"/>
      <c r="N149" s="26"/>
      <c r="O149" s="26"/>
      <c r="P149" s="18"/>
      <c r="Q149" s="18"/>
      <c r="R149" s="18"/>
      <c r="S149" s="6"/>
    </row>
    <row r="150" spans="1:19" ht="17" customHeight="1" x14ac:dyDescent="0.55000000000000004">
      <c r="A150" s="6"/>
      <c r="B150" s="66" t="s">
        <v>0</v>
      </c>
      <c r="C150" s="50" t="s">
        <v>1</v>
      </c>
      <c r="D150" s="51" t="s">
        <v>2</v>
      </c>
      <c r="E150" s="50" t="s">
        <v>13</v>
      </c>
      <c r="F150" s="50" t="s">
        <v>4</v>
      </c>
      <c r="G150" s="51" t="s">
        <v>12</v>
      </c>
      <c r="H150" s="50" t="s">
        <v>3</v>
      </c>
      <c r="I150" s="50" t="s">
        <v>17</v>
      </c>
      <c r="J150" s="64"/>
      <c r="K150" s="69" t="s">
        <v>0</v>
      </c>
      <c r="L150" s="70" t="s">
        <v>1</v>
      </c>
      <c r="M150" s="71" t="s">
        <v>2</v>
      </c>
      <c r="N150" s="70" t="s">
        <v>13</v>
      </c>
      <c r="O150" s="70" t="s">
        <v>4</v>
      </c>
      <c r="P150" s="71" t="s">
        <v>12</v>
      </c>
      <c r="Q150" s="70" t="s">
        <v>3</v>
      </c>
      <c r="R150" s="70" t="s">
        <v>17</v>
      </c>
      <c r="S150" s="6"/>
    </row>
    <row r="151" spans="1:19" ht="17" customHeight="1" x14ac:dyDescent="0.55000000000000004">
      <c r="A151" s="6"/>
      <c r="B151" s="41"/>
      <c r="C151" s="42"/>
      <c r="D151" s="43" t="s">
        <v>7</v>
      </c>
      <c r="E151" s="42" t="s">
        <v>7</v>
      </c>
      <c r="F151" s="42" t="s">
        <v>7</v>
      </c>
      <c r="G151" s="43" t="s">
        <v>7</v>
      </c>
      <c r="H151" s="42" t="s">
        <v>6</v>
      </c>
      <c r="I151" s="42" t="s">
        <v>7</v>
      </c>
      <c r="J151" s="6"/>
      <c r="K151" s="72"/>
      <c r="L151" s="73"/>
      <c r="M151" s="74" t="s">
        <v>7</v>
      </c>
      <c r="N151" s="73" t="s">
        <v>7</v>
      </c>
      <c r="O151" s="73" t="s">
        <v>7</v>
      </c>
      <c r="P151" s="74" t="s">
        <v>7</v>
      </c>
      <c r="Q151" s="73" t="s">
        <v>6</v>
      </c>
      <c r="R151" s="73" t="s">
        <v>7</v>
      </c>
      <c r="S151" s="6"/>
    </row>
    <row r="152" spans="1:19" ht="17" customHeight="1" x14ac:dyDescent="0.55000000000000004">
      <c r="A152" s="6"/>
      <c r="B152" s="67"/>
      <c r="C152" s="68"/>
      <c r="D152" s="107" t="s">
        <v>9</v>
      </c>
      <c r="E152" s="108" t="s">
        <v>10</v>
      </c>
      <c r="F152" s="108" t="s">
        <v>11</v>
      </c>
      <c r="G152" s="107" t="s">
        <v>14</v>
      </c>
      <c r="H152" s="108" t="s">
        <v>15</v>
      </c>
      <c r="I152" s="108" t="s">
        <v>16</v>
      </c>
      <c r="J152" s="106"/>
      <c r="K152" s="109"/>
      <c r="L152" s="110"/>
      <c r="M152" s="111" t="s">
        <v>37</v>
      </c>
      <c r="N152" s="110" t="s">
        <v>38</v>
      </c>
      <c r="O152" s="110" t="s">
        <v>39</v>
      </c>
      <c r="P152" s="111" t="s">
        <v>40</v>
      </c>
      <c r="Q152" s="110" t="s">
        <v>41</v>
      </c>
      <c r="R152" s="110" t="s">
        <v>42</v>
      </c>
      <c r="S152" s="6"/>
    </row>
    <row r="153" spans="1:19" ht="20.149999999999999" customHeight="1" x14ac:dyDescent="0.55000000000000004">
      <c r="A153" s="6"/>
      <c r="B153" s="44">
        <f>K153</f>
        <v>1</v>
      </c>
      <c r="C153" s="9" t="s">
        <v>26</v>
      </c>
      <c r="D153" s="16"/>
      <c r="E153" s="17">
        <f t="shared" ref="E153:E163" si="72">ROUND(D153*E$4,0)</f>
        <v>0</v>
      </c>
      <c r="F153" s="17">
        <f>F$9</f>
        <v>132</v>
      </c>
      <c r="G153" s="16">
        <f>IF(E153&lt;=F153,E153,F153)</f>
        <v>0</v>
      </c>
      <c r="H153" s="17"/>
      <c r="I153" s="17">
        <f>ROUND(G153*H153,0)</f>
        <v>0</v>
      </c>
      <c r="J153" s="6"/>
      <c r="K153" s="44">
        <v>1</v>
      </c>
      <c r="L153" s="9" t="s">
        <v>26</v>
      </c>
      <c r="M153" s="16"/>
      <c r="N153" s="17">
        <f t="shared" ref="N153:N163" si="73">ROUND(M153*N$4,0)</f>
        <v>0</v>
      </c>
      <c r="O153" s="17">
        <f>O$9</f>
        <v>60</v>
      </c>
      <c r="P153" s="16">
        <f t="shared" ref="P153:P163" si="74">IF(N153&lt;=O153,N153,O153)</f>
        <v>0</v>
      </c>
      <c r="Q153" s="17"/>
      <c r="R153" s="17">
        <f t="shared" ref="R153:R163" si="75">ROUND(P153*Q153,0)</f>
        <v>0</v>
      </c>
      <c r="S153" s="6"/>
    </row>
    <row r="154" spans="1:19" ht="20.149999999999999" customHeight="1" x14ac:dyDescent="0.55000000000000004">
      <c r="A154" s="6"/>
      <c r="B154" s="45"/>
      <c r="C154" s="12" t="s">
        <v>27</v>
      </c>
      <c r="D154" s="18"/>
      <c r="E154" s="19">
        <f t="shared" si="72"/>
        <v>0</v>
      </c>
      <c r="F154" s="19">
        <f>F$10</f>
        <v>144</v>
      </c>
      <c r="G154" s="18">
        <f t="shared" ref="G154:G163" si="76">IF(E154&lt;=F154,E154,F154)</f>
        <v>0</v>
      </c>
      <c r="H154" s="19"/>
      <c r="I154" s="19">
        <f t="shared" ref="I154:I163" si="77">ROUND(G154*H154,0)</f>
        <v>0</v>
      </c>
      <c r="J154" s="6"/>
      <c r="K154" s="45"/>
      <c r="L154" s="12" t="s">
        <v>27</v>
      </c>
      <c r="M154" s="18"/>
      <c r="N154" s="19">
        <f t="shared" si="73"/>
        <v>0</v>
      </c>
      <c r="O154" s="19">
        <f>O$10</f>
        <v>66</v>
      </c>
      <c r="P154" s="18">
        <f t="shared" si="74"/>
        <v>0</v>
      </c>
      <c r="Q154" s="19"/>
      <c r="R154" s="19">
        <f t="shared" si="75"/>
        <v>0</v>
      </c>
      <c r="S154" s="6"/>
    </row>
    <row r="155" spans="1:19" ht="20.149999999999999" customHeight="1" x14ac:dyDescent="0.55000000000000004">
      <c r="A155" s="6"/>
      <c r="B155" s="45"/>
      <c r="C155" s="12" t="s">
        <v>28</v>
      </c>
      <c r="D155" s="18"/>
      <c r="E155" s="19">
        <f t="shared" si="72"/>
        <v>0</v>
      </c>
      <c r="F155" s="19">
        <f>F$11</f>
        <v>180</v>
      </c>
      <c r="G155" s="18">
        <f t="shared" si="76"/>
        <v>0</v>
      </c>
      <c r="H155" s="19"/>
      <c r="I155" s="19">
        <f t="shared" si="77"/>
        <v>0</v>
      </c>
      <c r="J155" s="6"/>
      <c r="K155" s="45"/>
      <c r="L155" s="12" t="s">
        <v>28</v>
      </c>
      <c r="M155" s="18"/>
      <c r="N155" s="19">
        <f t="shared" si="73"/>
        <v>0</v>
      </c>
      <c r="O155" s="19">
        <f>O$11</f>
        <v>72</v>
      </c>
      <c r="P155" s="18">
        <f t="shared" si="74"/>
        <v>0</v>
      </c>
      <c r="Q155" s="19"/>
      <c r="R155" s="19">
        <f t="shared" si="75"/>
        <v>0</v>
      </c>
      <c r="S155" s="6"/>
    </row>
    <row r="156" spans="1:19" ht="20.149999999999999" customHeight="1" x14ac:dyDescent="0.55000000000000004">
      <c r="A156" s="6"/>
      <c r="B156" s="45"/>
      <c r="C156" s="12" t="s">
        <v>29</v>
      </c>
      <c r="D156" s="18"/>
      <c r="E156" s="19">
        <f t="shared" si="72"/>
        <v>0</v>
      </c>
      <c r="F156" s="19">
        <f>F$12</f>
        <v>156</v>
      </c>
      <c r="G156" s="18">
        <f t="shared" si="76"/>
        <v>0</v>
      </c>
      <c r="H156" s="19"/>
      <c r="I156" s="19">
        <f t="shared" si="77"/>
        <v>0</v>
      </c>
      <c r="J156" s="6"/>
      <c r="K156" s="45"/>
      <c r="L156" s="12" t="s">
        <v>29</v>
      </c>
      <c r="M156" s="18"/>
      <c r="N156" s="19">
        <f t="shared" si="73"/>
        <v>0</v>
      </c>
      <c r="O156" s="19">
        <f>O$12</f>
        <v>60</v>
      </c>
      <c r="P156" s="18">
        <f t="shared" si="74"/>
        <v>0</v>
      </c>
      <c r="Q156" s="19"/>
      <c r="R156" s="19">
        <f t="shared" si="75"/>
        <v>0</v>
      </c>
      <c r="S156" s="6"/>
    </row>
    <row r="157" spans="1:19" ht="20.149999999999999" customHeight="1" x14ac:dyDescent="0.55000000000000004">
      <c r="A157" s="6"/>
      <c r="B157" s="45"/>
      <c r="C157" s="12" t="s">
        <v>30</v>
      </c>
      <c r="D157" s="18"/>
      <c r="E157" s="19">
        <f t="shared" si="72"/>
        <v>0</v>
      </c>
      <c r="F157" s="19">
        <f>F$13</f>
        <v>198</v>
      </c>
      <c r="G157" s="18">
        <f t="shared" si="76"/>
        <v>0</v>
      </c>
      <c r="H157" s="19"/>
      <c r="I157" s="19">
        <f t="shared" si="77"/>
        <v>0</v>
      </c>
      <c r="J157" s="6"/>
      <c r="K157" s="45"/>
      <c r="L157" s="12" t="s">
        <v>30</v>
      </c>
      <c r="M157" s="18"/>
      <c r="N157" s="19">
        <f t="shared" si="73"/>
        <v>0</v>
      </c>
      <c r="O157" s="19">
        <f>O$13</f>
        <v>84</v>
      </c>
      <c r="P157" s="18">
        <f t="shared" si="74"/>
        <v>0</v>
      </c>
      <c r="Q157" s="19"/>
      <c r="R157" s="19">
        <f t="shared" si="75"/>
        <v>0</v>
      </c>
      <c r="S157" s="6"/>
    </row>
    <row r="158" spans="1:19" ht="20.149999999999999" customHeight="1" x14ac:dyDescent="0.55000000000000004">
      <c r="A158" s="6"/>
      <c r="B158" s="45"/>
      <c r="C158" s="12" t="s">
        <v>31</v>
      </c>
      <c r="D158" s="18"/>
      <c r="E158" s="19">
        <f t="shared" si="72"/>
        <v>0</v>
      </c>
      <c r="F158" s="19">
        <f>F$14</f>
        <v>198</v>
      </c>
      <c r="G158" s="18">
        <f t="shared" si="76"/>
        <v>0</v>
      </c>
      <c r="H158" s="19"/>
      <c r="I158" s="19">
        <f t="shared" si="77"/>
        <v>0</v>
      </c>
      <c r="J158" s="6"/>
      <c r="K158" s="45"/>
      <c r="L158" s="12" t="s">
        <v>31</v>
      </c>
      <c r="M158" s="18"/>
      <c r="N158" s="19">
        <f t="shared" si="73"/>
        <v>0</v>
      </c>
      <c r="O158" s="19">
        <f>O$14</f>
        <v>84</v>
      </c>
      <c r="P158" s="18">
        <f t="shared" si="74"/>
        <v>0</v>
      </c>
      <c r="Q158" s="19"/>
      <c r="R158" s="19">
        <f t="shared" si="75"/>
        <v>0</v>
      </c>
      <c r="S158" s="6"/>
    </row>
    <row r="159" spans="1:19" ht="20.149999999999999" customHeight="1" x14ac:dyDescent="0.55000000000000004">
      <c r="A159" s="6"/>
      <c r="B159" s="45"/>
      <c r="C159" s="12" t="s">
        <v>32</v>
      </c>
      <c r="D159" s="18"/>
      <c r="E159" s="19">
        <f t="shared" si="72"/>
        <v>0</v>
      </c>
      <c r="F159" s="19">
        <f>F$15</f>
        <v>180</v>
      </c>
      <c r="G159" s="18">
        <f t="shared" si="76"/>
        <v>0</v>
      </c>
      <c r="H159" s="19"/>
      <c r="I159" s="19">
        <f t="shared" si="77"/>
        <v>0</v>
      </c>
      <c r="J159" s="6"/>
      <c r="K159" s="45"/>
      <c r="L159" s="12" t="s">
        <v>32</v>
      </c>
      <c r="M159" s="18"/>
      <c r="N159" s="19">
        <f t="shared" si="73"/>
        <v>0</v>
      </c>
      <c r="O159" s="19">
        <f>O$15</f>
        <v>69</v>
      </c>
      <c r="P159" s="18">
        <f t="shared" si="74"/>
        <v>0</v>
      </c>
      <c r="Q159" s="19"/>
      <c r="R159" s="19">
        <f t="shared" si="75"/>
        <v>0</v>
      </c>
      <c r="S159" s="6"/>
    </row>
    <row r="160" spans="1:19" ht="20.149999999999999" customHeight="1" x14ac:dyDescent="0.55000000000000004">
      <c r="A160" s="6"/>
      <c r="B160" s="45"/>
      <c r="C160" s="12" t="s">
        <v>33</v>
      </c>
      <c r="D160" s="18"/>
      <c r="E160" s="19">
        <f t="shared" si="72"/>
        <v>0</v>
      </c>
      <c r="F160" s="19">
        <f>F$16</f>
        <v>198</v>
      </c>
      <c r="G160" s="18">
        <f t="shared" si="76"/>
        <v>0</v>
      </c>
      <c r="H160" s="19"/>
      <c r="I160" s="19">
        <f t="shared" si="77"/>
        <v>0</v>
      </c>
      <c r="J160" s="6"/>
      <c r="K160" s="45"/>
      <c r="L160" s="12" t="s">
        <v>33</v>
      </c>
      <c r="M160" s="18"/>
      <c r="N160" s="19">
        <f t="shared" si="73"/>
        <v>0</v>
      </c>
      <c r="O160" s="19">
        <f>O$16</f>
        <v>84</v>
      </c>
      <c r="P160" s="18">
        <f t="shared" si="74"/>
        <v>0</v>
      </c>
      <c r="Q160" s="19"/>
      <c r="R160" s="19">
        <f t="shared" si="75"/>
        <v>0</v>
      </c>
      <c r="S160" s="6"/>
    </row>
    <row r="161" spans="1:19" ht="20.149999999999999" customHeight="1" x14ac:dyDescent="0.55000000000000004">
      <c r="A161" s="6"/>
      <c r="B161" s="45"/>
      <c r="C161" s="12" t="s">
        <v>34</v>
      </c>
      <c r="D161" s="18"/>
      <c r="E161" s="19">
        <f t="shared" si="72"/>
        <v>0</v>
      </c>
      <c r="F161" s="19">
        <f>F$17</f>
        <v>198</v>
      </c>
      <c r="G161" s="18">
        <f t="shared" si="76"/>
        <v>0</v>
      </c>
      <c r="H161" s="19"/>
      <c r="I161" s="19">
        <f t="shared" si="77"/>
        <v>0</v>
      </c>
      <c r="J161" s="6"/>
      <c r="K161" s="45"/>
      <c r="L161" s="12" t="s">
        <v>34</v>
      </c>
      <c r="M161" s="18"/>
      <c r="N161" s="19">
        <f t="shared" si="73"/>
        <v>0</v>
      </c>
      <c r="O161" s="19">
        <f>O$17</f>
        <v>84</v>
      </c>
      <c r="P161" s="18">
        <f t="shared" si="74"/>
        <v>0</v>
      </c>
      <c r="Q161" s="19"/>
      <c r="R161" s="19">
        <f t="shared" si="75"/>
        <v>0</v>
      </c>
      <c r="S161" s="6"/>
    </row>
    <row r="162" spans="1:19" ht="20.149999999999999" customHeight="1" x14ac:dyDescent="0.55000000000000004">
      <c r="A162" s="6"/>
      <c r="B162" s="45"/>
      <c r="C162" s="12" t="s">
        <v>35</v>
      </c>
      <c r="D162" s="18"/>
      <c r="E162" s="19">
        <f t="shared" si="72"/>
        <v>0</v>
      </c>
      <c r="F162" s="19">
        <f>F$17</f>
        <v>198</v>
      </c>
      <c r="G162" s="18">
        <f t="shared" ref="G162" si="78">IF(E162&lt;=F162,E162,F162)</f>
        <v>0</v>
      </c>
      <c r="H162" s="19"/>
      <c r="I162" s="19">
        <f t="shared" ref="I162" si="79">ROUND(G162*H162,0)</f>
        <v>0</v>
      </c>
      <c r="J162" s="6"/>
      <c r="K162" s="45"/>
      <c r="L162" s="12" t="s">
        <v>35</v>
      </c>
      <c r="M162" s="18"/>
      <c r="N162" s="19">
        <f t="shared" si="73"/>
        <v>0</v>
      </c>
      <c r="O162" s="19">
        <f>O$17</f>
        <v>84</v>
      </c>
      <c r="P162" s="18">
        <f t="shared" si="74"/>
        <v>0</v>
      </c>
      <c r="Q162" s="19"/>
      <c r="R162" s="19">
        <f t="shared" si="75"/>
        <v>0</v>
      </c>
      <c r="S162" s="6"/>
    </row>
    <row r="163" spans="1:19" ht="20.149999999999999" customHeight="1" x14ac:dyDescent="0.55000000000000004">
      <c r="A163" s="6"/>
      <c r="B163" s="45"/>
      <c r="C163" s="112" t="s">
        <v>50</v>
      </c>
      <c r="D163" s="113"/>
      <c r="E163" s="114">
        <f t="shared" si="72"/>
        <v>0</v>
      </c>
      <c r="F163" s="114">
        <f>F$19</f>
        <v>210</v>
      </c>
      <c r="G163" s="113">
        <f t="shared" si="76"/>
        <v>0</v>
      </c>
      <c r="H163" s="114"/>
      <c r="I163" s="114">
        <f t="shared" si="77"/>
        <v>0</v>
      </c>
      <c r="J163" s="115"/>
      <c r="K163" s="116"/>
      <c r="L163" s="112" t="s">
        <v>50</v>
      </c>
      <c r="M163" s="18"/>
      <c r="N163" s="19">
        <f t="shared" si="73"/>
        <v>0</v>
      </c>
      <c r="O163" s="19">
        <f>O$19</f>
        <v>150</v>
      </c>
      <c r="P163" s="18">
        <f t="shared" si="74"/>
        <v>0</v>
      </c>
      <c r="Q163" s="19"/>
      <c r="R163" s="19">
        <f t="shared" si="75"/>
        <v>0</v>
      </c>
      <c r="S163" s="6"/>
    </row>
    <row r="164" spans="1:19" ht="20.149999999999999" customHeight="1" x14ac:dyDescent="0.55000000000000004">
      <c r="A164" s="6"/>
      <c r="B164" s="46"/>
      <c r="C164" s="53" t="s">
        <v>8</v>
      </c>
      <c r="D164" s="21" t="s">
        <v>18</v>
      </c>
      <c r="E164" s="22" t="s">
        <v>18</v>
      </c>
      <c r="F164" s="22" t="s">
        <v>18</v>
      </c>
      <c r="G164" s="22" t="s">
        <v>18</v>
      </c>
      <c r="H164" s="24">
        <f>SUM(H153:H163)</f>
        <v>0</v>
      </c>
      <c r="I164" s="24">
        <f>SUM(I153:I163)</f>
        <v>0</v>
      </c>
      <c r="J164" s="6"/>
      <c r="K164" s="46"/>
      <c r="L164" s="53" t="s">
        <v>8</v>
      </c>
      <c r="M164" s="21" t="s">
        <v>18</v>
      </c>
      <c r="N164" s="22" t="s">
        <v>18</v>
      </c>
      <c r="O164" s="22" t="s">
        <v>18</v>
      </c>
      <c r="P164" s="22" t="s">
        <v>18</v>
      </c>
      <c r="Q164" s="24">
        <f>SUM(Q153:Q163)</f>
        <v>0</v>
      </c>
      <c r="R164" s="24">
        <f>SUM(R153:R163)</f>
        <v>0</v>
      </c>
      <c r="S164" s="6"/>
    </row>
    <row r="165" spans="1:19" ht="20.149999999999999" customHeight="1" x14ac:dyDescent="0.55000000000000004">
      <c r="A165" s="6"/>
      <c r="B165" s="47"/>
      <c r="C165" s="25"/>
      <c r="D165" s="26"/>
      <c r="E165" s="26"/>
      <c r="F165" s="26"/>
      <c r="G165" s="18"/>
      <c r="H165" s="18"/>
      <c r="I165" s="18"/>
      <c r="J165" s="6"/>
      <c r="K165" s="47"/>
      <c r="L165" s="25"/>
      <c r="M165" s="26"/>
      <c r="N165" s="26"/>
      <c r="O165" s="26"/>
      <c r="P165" s="18"/>
      <c r="Q165" s="18"/>
      <c r="R165" s="18"/>
      <c r="S165" s="6"/>
    </row>
    <row r="166" spans="1:19" ht="17" customHeight="1" x14ac:dyDescent="0.55000000000000004">
      <c r="A166" s="6"/>
      <c r="B166" s="66" t="s">
        <v>0</v>
      </c>
      <c r="C166" s="50" t="s">
        <v>1</v>
      </c>
      <c r="D166" s="51" t="s">
        <v>2</v>
      </c>
      <c r="E166" s="50" t="s">
        <v>13</v>
      </c>
      <c r="F166" s="50" t="s">
        <v>4</v>
      </c>
      <c r="G166" s="51" t="s">
        <v>12</v>
      </c>
      <c r="H166" s="50" t="s">
        <v>3</v>
      </c>
      <c r="I166" s="50" t="s">
        <v>17</v>
      </c>
      <c r="J166" s="64"/>
      <c r="K166" s="69" t="s">
        <v>0</v>
      </c>
      <c r="L166" s="70" t="s">
        <v>1</v>
      </c>
      <c r="M166" s="71" t="s">
        <v>2</v>
      </c>
      <c r="N166" s="70" t="s">
        <v>13</v>
      </c>
      <c r="O166" s="70" t="s">
        <v>4</v>
      </c>
      <c r="P166" s="71" t="s">
        <v>12</v>
      </c>
      <c r="Q166" s="70" t="s">
        <v>3</v>
      </c>
      <c r="R166" s="70" t="s">
        <v>17</v>
      </c>
      <c r="S166" s="6"/>
    </row>
    <row r="167" spans="1:19" ht="17" customHeight="1" x14ac:dyDescent="0.55000000000000004">
      <c r="A167" s="6"/>
      <c r="B167" s="41"/>
      <c r="C167" s="42"/>
      <c r="D167" s="43" t="s">
        <v>7</v>
      </c>
      <c r="E167" s="42" t="s">
        <v>7</v>
      </c>
      <c r="F167" s="42" t="s">
        <v>7</v>
      </c>
      <c r="G167" s="43" t="s">
        <v>7</v>
      </c>
      <c r="H167" s="42" t="s">
        <v>6</v>
      </c>
      <c r="I167" s="42" t="s">
        <v>7</v>
      </c>
      <c r="J167" s="6"/>
      <c r="K167" s="72"/>
      <c r="L167" s="73"/>
      <c r="M167" s="74" t="s">
        <v>7</v>
      </c>
      <c r="N167" s="73" t="s">
        <v>7</v>
      </c>
      <c r="O167" s="73" t="s">
        <v>7</v>
      </c>
      <c r="P167" s="74" t="s">
        <v>7</v>
      </c>
      <c r="Q167" s="73" t="s">
        <v>6</v>
      </c>
      <c r="R167" s="73" t="s">
        <v>7</v>
      </c>
      <c r="S167" s="6"/>
    </row>
    <row r="168" spans="1:19" ht="17" customHeight="1" x14ac:dyDescent="0.55000000000000004">
      <c r="A168" s="6"/>
      <c r="B168" s="67"/>
      <c r="C168" s="68"/>
      <c r="D168" s="107" t="s">
        <v>9</v>
      </c>
      <c r="E168" s="108" t="s">
        <v>10</v>
      </c>
      <c r="F168" s="108" t="s">
        <v>11</v>
      </c>
      <c r="G168" s="107" t="s">
        <v>14</v>
      </c>
      <c r="H168" s="108" t="s">
        <v>15</v>
      </c>
      <c r="I168" s="108" t="s">
        <v>16</v>
      </c>
      <c r="J168" s="106"/>
      <c r="K168" s="109"/>
      <c r="L168" s="110"/>
      <c r="M168" s="111" t="s">
        <v>37</v>
      </c>
      <c r="N168" s="110" t="s">
        <v>38</v>
      </c>
      <c r="O168" s="110" t="s">
        <v>39</v>
      </c>
      <c r="P168" s="111" t="s">
        <v>40</v>
      </c>
      <c r="Q168" s="110" t="s">
        <v>41</v>
      </c>
      <c r="R168" s="110" t="s">
        <v>42</v>
      </c>
      <c r="S168" s="6"/>
    </row>
    <row r="169" spans="1:19" ht="20.149999999999999" customHeight="1" x14ac:dyDescent="0.55000000000000004">
      <c r="A169" s="6"/>
      <c r="B169" s="44">
        <f>K169</f>
        <v>2</v>
      </c>
      <c r="C169" s="9" t="s">
        <v>26</v>
      </c>
      <c r="D169" s="16"/>
      <c r="E169" s="17">
        <f t="shared" ref="E169:E179" si="80">ROUND(D169*E$4,0)</f>
        <v>0</v>
      </c>
      <c r="F169" s="17">
        <f>F$9</f>
        <v>132</v>
      </c>
      <c r="G169" s="16">
        <f>IF(E169&lt;=F169,E169,F169)</f>
        <v>0</v>
      </c>
      <c r="H169" s="17"/>
      <c r="I169" s="17">
        <f>ROUND(G169*H169,0)</f>
        <v>0</v>
      </c>
      <c r="J169" s="6"/>
      <c r="K169" s="44">
        <f>K153+1</f>
        <v>2</v>
      </c>
      <c r="L169" s="9" t="s">
        <v>26</v>
      </c>
      <c r="M169" s="16"/>
      <c r="N169" s="17">
        <f t="shared" ref="N169:N179" si="81">ROUND(M169*N$4,0)</f>
        <v>0</v>
      </c>
      <c r="O169" s="17">
        <f>O$9</f>
        <v>60</v>
      </c>
      <c r="P169" s="16">
        <f t="shared" ref="P169:P179" si="82">IF(N169&lt;=O169,N169,O169)</f>
        <v>0</v>
      </c>
      <c r="Q169" s="17"/>
      <c r="R169" s="17">
        <f t="shared" ref="R169:R179" si="83">ROUND(P169*Q169,0)</f>
        <v>0</v>
      </c>
      <c r="S169" s="6"/>
    </row>
    <row r="170" spans="1:19" ht="20.149999999999999" customHeight="1" x14ac:dyDescent="0.55000000000000004">
      <c r="A170" s="6"/>
      <c r="B170" s="45"/>
      <c r="C170" s="12" t="s">
        <v>27</v>
      </c>
      <c r="D170" s="18"/>
      <c r="E170" s="19">
        <f t="shared" si="80"/>
        <v>0</v>
      </c>
      <c r="F170" s="19">
        <f>F$10</f>
        <v>144</v>
      </c>
      <c r="G170" s="18">
        <f t="shared" ref="G170:G179" si="84">IF(E170&lt;=F170,E170,F170)</f>
        <v>0</v>
      </c>
      <c r="H170" s="19"/>
      <c r="I170" s="19">
        <f t="shared" ref="I170:I179" si="85">ROUND(G170*H170,0)</f>
        <v>0</v>
      </c>
      <c r="J170" s="6"/>
      <c r="K170" s="45"/>
      <c r="L170" s="12" t="s">
        <v>27</v>
      </c>
      <c r="M170" s="18"/>
      <c r="N170" s="19">
        <f t="shared" si="81"/>
        <v>0</v>
      </c>
      <c r="O170" s="19">
        <f>O$10</f>
        <v>66</v>
      </c>
      <c r="P170" s="18">
        <f t="shared" si="82"/>
        <v>0</v>
      </c>
      <c r="Q170" s="19"/>
      <c r="R170" s="19">
        <f t="shared" si="83"/>
        <v>0</v>
      </c>
      <c r="S170" s="6"/>
    </row>
    <row r="171" spans="1:19" ht="20.149999999999999" customHeight="1" x14ac:dyDescent="0.55000000000000004">
      <c r="A171" s="6"/>
      <c r="B171" s="45"/>
      <c r="C171" s="12" t="s">
        <v>28</v>
      </c>
      <c r="D171" s="18"/>
      <c r="E171" s="19">
        <f t="shared" si="80"/>
        <v>0</v>
      </c>
      <c r="F171" s="19">
        <f>F$11</f>
        <v>180</v>
      </c>
      <c r="G171" s="18">
        <f t="shared" si="84"/>
        <v>0</v>
      </c>
      <c r="H171" s="19"/>
      <c r="I171" s="19">
        <f t="shared" si="85"/>
        <v>0</v>
      </c>
      <c r="J171" s="6"/>
      <c r="K171" s="45"/>
      <c r="L171" s="12" t="s">
        <v>28</v>
      </c>
      <c r="M171" s="18"/>
      <c r="N171" s="19">
        <f t="shared" si="81"/>
        <v>0</v>
      </c>
      <c r="O171" s="19">
        <f>O$11</f>
        <v>72</v>
      </c>
      <c r="P171" s="18">
        <f t="shared" si="82"/>
        <v>0</v>
      </c>
      <c r="Q171" s="19"/>
      <c r="R171" s="19">
        <f t="shared" si="83"/>
        <v>0</v>
      </c>
      <c r="S171" s="6"/>
    </row>
    <row r="172" spans="1:19" ht="20.149999999999999" customHeight="1" x14ac:dyDescent="0.55000000000000004">
      <c r="A172" s="6"/>
      <c r="B172" s="45"/>
      <c r="C172" s="12" t="s">
        <v>29</v>
      </c>
      <c r="D172" s="18"/>
      <c r="E172" s="19">
        <f t="shared" si="80"/>
        <v>0</v>
      </c>
      <c r="F172" s="19">
        <f>F$12</f>
        <v>156</v>
      </c>
      <c r="G172" s="18">
        <f t="shared" si="84"/>
        <v>0</v>
      </c>
      <c r="H172" s="19"/>
      <c r="I172" s="19">
        <f t="shared" si="85"/>
        <v>0</v>
      </c>
      <c r="J172" s="6"/>
      <c r="K172" s="45"/>
      <c r="L172" s="12" t="s">
        <v>29</v>
      </c>
      <c r="M172" s="18"/>
      <c r="N172" s="19">
        <f t="shared" si="81"/>
        <v>0</v>
      </c>
      <c r="O172" s="19">
        <f>O$12</f>
        <v>60</v>
      </c>
      <c r="P172" s="18">
        <f t="shared" si="82"/>
        <v>0</v>
      </c>
      <c r="Q172" s="19"/>
      <c r="R172" s="19">
        <f t="shared" si="83"/>
        <v>0</v>
      </c>
      <c r="S172" s="6"/>
    </row>
    <row r="173" spans="1:19" ht="20.149999999999999" customHeight="1" x14ac:dyDescent="0.55000000000000004">
      <c r="A173" s="6"/>
      <c r="B173" s="45"/>
      <c r="C173" s="12" t="s">
        <v>30</v>
      </c>
      <c r="D173" s="18"/>
      <c r="E173" s="19">
        <f t="shared" si="80"/>
        <v>0</v>
      </c>
      <c r="F173" s="19">
        <f>F$13</f>
        <v>198</v>
      </c>
      <c r="G173" s="18">
        <f t="shared" si="84"/>
        <v>0</v>
      </c>
      <c r="H173" s="19"/>
      <c r="I173" s="19">
        <f t="shared" si="85"/>
        <v>0</v>
      </c>
      <c r="J173" s="6"/>
      <c r="K173" s="45"/>
      <c r="L173" s="12" t="s">
        <v>30</v>
      </c>
      <c r="M173" s="18"/>
      <c r="N173" s="19">
        <f t="shared" si="81"/>
        <v>0</v>
      </c>
      <c r="O173" s="19">
        <f>O$13</f>
        <v>84</v>
      </c>
      <c r="P173" s="18">
        <f t="shared" si="82"/>
        <v>0</v>
      </c>
      <c r="Q173" s="19"/>
      <c r="R173" s="19">
        <f t="shared" si="83"/>
        <v>0</v>
      </c>
      <c r="S173" s="6"/>
    </row>
    <row r="174" spans="1:19" ht="20.149999999999999" customHeight="1" x14ac:dyDescent="0.55000000000000004">
      <c r="A174" s="6"/>
      <c r="B174" s="45"/>
      <c r="C174" s="12" t="s">
        <v>31</v>
      </c>
      <c r="D174" s="18"/>
      <c r="E174" s="19">
        <f t="shared" si="80"/>
        <v>0</v>
      </c>
      <c r="F174" s="19">
        <f>F$14</f>
        <v>198</v>
      </c>
      <c r="G174" s="18">
        <f t="shared" si="84"/>
        <v>0</v>
      </c>
      <c r="H174" s="19"/>
      <c r="I174" s="19">
        <f t="shared" si="85"/>
        <v>0</v>
      </c>
      <c r="J174" s="6"/>
      <c r="K174" s="45"/>
      <c r="L174" s="12" t="s">
        <v>31</v>
      </c>
      <c r="M174" s="18"/>
      <c r="N174" s="19">
        <f t="shared" si="81"/>
        <v>0</v>
      </c>
      <c r="O174" s="19">
        <f>O$14</f>
        <v>84</v>
      </c>
      <c r="P174" s="18">
        <f t="shared" si="82"/>
        <v>0</v>
      </c>
      <c r="Q174" s="19"/>
      <c r="R174" s="19">
        <f t="shared" si="83"/>
        <v>0</v>
      </c>
      <c r="S174" s="6"/>
    </row>
    <row r="175" spans="1:19" ht="20.149999999999999" customHeight="1" x14ac:dyDescent="0.55000000000000004">
      <c r="A175" s="6"/>
      <c r="B175" s="45"/>
      <c r="C175" s="12" t="s">
        <v>32</v>
      </c>
      <c r="D175" s="18"/>
      <c r="E175" s="19">
        <f t="shared" si="80"/>
        <v>0</v>
      </c>
      <c r="F175" s="19">
        <f>F$15</f>
        <v>180</v>
      </c>
      <c r="G175" s="18">
        <f t="shared" si="84"/>
        <v>0</v>
      </c>
      <c r="H175" s="19"/>
      <c r="I175" s="19">
        <f t="shared" si="85"/>
        <v>0</v>
      </c>
      <c r="J175" s="6"/>
      <c r="K175" s="45"/>
      <c r="L175" s="12" t="s">
        <v>32</v>
      </c>
      <c r="M175" s="18"/>
      <c r="N175" s="19">
        <f t="shared" si="81"/>
        <v>0</v>
      </c>
      <c r="O175" s="19">
        <f>O$15</f>
        <v>69</v>
      </c>
      <c r="P175" s="18">
        <f t="shared" si="82"/>
        <v>0</v>
      </c>
      <c r="Q175" s="19"/>
      <c r="R175" s="19">
        <f t="shared" si="83"/>
        <v>0</v>
      </c>
      <c r="S175" s="6"/>
    </row>
    <row r="176" spans="1:19" ht="20.149999999999999" customHeight="1" x14ac:dyDescent="0.55000000000000004">
      <c r="A176" s="6"/>
      <c r="B176" s="45"/>
      <c r="C176" s="12" t="s">
        <v>33</v>
      </c>
      <c r="D176" s="18"/>
      <c r="E176" s="19">
        <f t="shared" si="80"/>
        <v>0</v>
      </c>
      <c r="F176" s="19">
        <f>F$16</f>
        <v>198</v>
      </c>
      <c r="G176" s="18">
        <f t="shared" si="84"/>
        <v>0</v>
      </c>
      <c r="H176" s="19"/>
      <c r="I176" s="19">
        <f t="shared" si="85"/>
        <v>0</v>
      </c>
      <c r="J176" s="6"/>
      <c r="K176" s="45"/>
      <c r="L176" s="12" t="s">
        <v>33</v>
      </c>
      <c r="M176" s="18"/>
      <c r="N176" s="19">
        <f t="shared" si="81"/>
        <v>0</v>
      </c>
      <c r="O176" s="19">
        <f>O$16</f>
        <v>84</v>
      </c>
      <c r="P176" s="18">
        <f t="shared" si="82"/>
        <v>0</v>
      </c>
      <c r="Q176" s="19"/>
      <c r="R176" s="19">
        <f t="shared" si="83"/>
        <v>0</v>
      </c>
      <c r="S176" s="6"/>
    </row>
    <row r="177" spans="1:19" ht="20.149999999999999" customHeight="1" x14ac:dyDescent="0.55000000000000004">
      <c r="A177" s="6"/>
      <c r="B177" s="45"/>
      <c r="C177" s="12" t="s">
        <v>34</v>
      </c>
      <c r="D177" s="18"/>
      <c r="E177" s="19">
        <f t="shared" si="80"/>
        <v>0</v>
      </c>
      <c r="F177" s="19">
        <f>F$17</f>
        <v>198</v>
      </c>
      <c r="G177" s="18">
        <f t="shared" si="84"/>
        <v>0</v>
      </c>
      <c r="H177" s="19"/>
      <c r="I177" s="19">
        <f t="shared" si="85"/>
        <v>0</v>
      </c>
      <c r="J177" s="6"/>
      <c r="K177" s="45"/>
      <c r="L177" s="12" t="s">
        <v>34</v>
      </c>
      <c r="M177" s="18"/>
      <c r="N177" s="19">
        <f t="shared" si="81"/>
        <v>0</v>
      </c>
      <c r="O177" s="19">
        <f>O$17</f>
        <v>84</v>
      </c>
      <c r="P177" s="18">
        <f t="shared" si="82"/>
        <v>0</v>
      </c>
      <c r="Q177" s="19"/>
      <c r="R177" s="19">
        <f t="shared" si="83"/>
        <v>0</v>
      </c>
      <c r="S177" s="6"/>
    </row>
    <row r="178" spans="1:19" ht="20.149999999999999" customHeight="1" x14ac:dyDescent="0.55000000000000004">
      <c r="A178" s="6"/>
      <c r="B178" s="45"/>
      <c r="C178" s="12" t="s">
        <v>35</v>
      </c>
      <c r="D178" s="18"/>
      <c r="E178" s="19">
        <f t="shared" si="80"/>
        <v>0</v>
      </c>
      <c r="F178" s="19">
        <f>F$17</f>
        <v>198</v>
      </c>
      <c r="G178" s="18">
        <f t="shared" ref="G178" si="86">IF(E178&lt;=F178,E178,F178)</f>
        <v>0</v>
      </c>
      <c r="H178" s="19"/>
      <c r="I178" s="19">
        <f t="shared" ref="I178" si="87">ROUND(G178*H178,0)</f>
        <v>0</v>
      </c>
      <c r="J178" s="6"/>
      <c r="K178" s="45"/>
      <c r="L178" s="12" t="s">
        <v>35</v>
      </c>
      <c r="M178" s="18"/>
      <c r="N178" s="19">
        <f t="shared" si="81"/>
        <v>0</v>
      </c>
      <c r="O178" s="19">
        <f>O$17</f>
        <v>84</v>
      </c>
      <c r="P178" s="18">
        <f t="shared" si="82"/>
        <v>0</v>
      </c>
      <c r="Q178" s="19"/>
      <c r="R178" s="19">
        <f t="shared" si="83"/>
        <v>0</v>
      </c>
      <c r="S178" s="6"/>
    </row>
    <row r="179" spans="1:19" ht="20.149999999999999" customHeight="1" x14ac:dyDescent="0.55000000000000004">
      <c r="A179" s="6"/>
      <c r="B179" s="45"/>
      <c r="C179" s="112" t="s">
        <v>50</v>
      </c>
      <c r="D179" s="113"/>
      <c r="E179" s="114">
        <f t="shared" si="80"/>
        <v>0</v>
      </c>
      <c r="F179" s="114">
        <f>F$19</f>
        <v>210</v>
      </c>
      <c r="G179" s="113">
        <f t="shared" si="84"/>
        <v>0</v>
      </c>
      <c r="H179" s="114"/>
      <c r="I179" s="114">
        <f t="shared" si="85"/>
        <v>0</v>
      </c>
      <c r="J179" s="115"/>
      <c r="K179" s="116"/>
      <c r="L179" s="112" t="s">
        <v>50</v>
      </c>
      <c r="M179" s="18"/>
      <c r="N179" s="19">
        <f t="shared" si="81"/>
        <v>0</v>
      </c>
      <c r="O179" s="19">
        <f>O$19</f>
        <v>150</v>
      </c>
      <c r="P179" s="18">
        <f t="shared" si="82"/>
        <v>0</v>
      </c>
      <c r="Q179" s="19"/>
      <c r="R179" s="19">
        <f t="shared" si="83"/>
        <v>0</v>
      </c>
      <c r="S179" s="6"/>
    </row>
    <row r="180" spans="1:19" ht="20.149999999999999" customHeight="1" x14ac:dyDescent="0.55000000000000004">
      <c r="A180" s="6"/>
      <c r="B180" s="46"/>
      <c r="C180" s="53" t="s">
        <v>8</v>
      </c>
      <c r="D180" s="21" t="s">
        <v>18</v>
      </c>
      <c r="E180" s="22" t="s">
        <v>18</v>
      </c>
      <c r="F180" s="22" t="s">
        <v>18</v>
      </c>
      <c r="G180" s="22" t="s">
        <v>18</v>
      </c>
      <c r="H180" s="24">
        <f>SUM(H169:H179)</f>
        <v>0</v>
      </c>
      <c r="I180" s="24">
        <f>SUM(I169:I179)</f>
        <v>0</v>
      </c>
      <c r="J180" s="6"/>
      <c r="K180" s="46"/>
      <c r="L180" s="53" t="s">
        <v>8</v>
      </c>
      <c r="M180" s="21" t="s">
        <v>18</v>
      </c>
      <c r="N180" s="22" t="s">
        <v>18</v>
      </c>
      <c r="O180" s="22" t="s">
        <v>18</v>
      </c>
      <c r="P180" s="22" t="s">
        <v>18</v>
      </c>
      <c r="Q180" s="24">
        <f>SUM(Q169:Q179)</f>
        <v>0</v>
      </c>
      <c r="R180" s="24">
        <f>SUM(R169:R179)</f>
        <v>0</v>
      </c>
      <c r="S180" s="6"/>
    </row>
    <row r="181" spans="1:19" ht="20.149999999999999" customHeight="1" x14ac:dyDescent="0.55000000000000004">
      <c r="A181" s="6"/>
      <c r="B181" s="47"/>
      <c r="C181" s="25"/>
      <c r="D181" s="26"/>
      <c r="E181" s="26"/>
      <c r="F181" s="26"/>
      <c r="G181" s="18"/>
      <c r="H181" s="18"/>
      <c r="I181" s="18"/>
      <c r="J181" s="6"/>
      <c r="K181" s="47"/>
      <c r="L181" s="25"/>
      <c r="M181" s="26"/>
      <c r="N181" s="26"/>
      <c r="O181" s="26"/>
      <c r="P181" s="18"/>
      <c r="Q181" s="18"/>
      <c r="R181" s="18"/>
      <c r="S181" s="6"/>
    </row>
    <row r="182" spans="1:19" ht="17" customHeight="1" x14ac:dyDescent="0.55000000000000004">
      <c r="A182" s="6"/>
      <c r="B182" s="66" t="s">
        <v>0</v>
      </c>
      <c r="C182" s="50" t="s">
        <v>1</v>
      </c>
      <c r="D182" s="51" t="s">
        <v>2</v>
      </c>
      <c r="E182" s="50" t="s">
        <v>13</v>
      </c>
      <c r="F182" s="50" t="s">
        <v>4</v>
      </c>
      <c r="G182" s="51" t="s">
        <v>12</v>
      </c>
      <c r="H182" s="50" t="s">
        <v>3</v>
      </c>
      <c r="I182" s="50" t="s">
        <v>17</v>
      </c>
      <c r="J182" s="64"/>
      <c r="K182" s="69" t="s">
        <v>0</v>
      </c>
      <c r="L182" s="70" t="s">
        <v>1</v>
      </c>
      <c r="M182" s="71" t="s">
        <v>2</v>
      </c>
      <c r="N182" s="70" t="s">
        <v>13</v>
      </c>
      <c r="O182" s="70" t="s">
        <v>4</v>
      </c>
      <c r="P182" s="71" t="s">
        <v>12</v>
      </c>
      <c r="Q182" s="70" t="s">
        <v>3</v>
      </c>
      <c r="R182" s="70" t="s">
        <v>17</v>
      </c>
      <c r="S182" s="6"/>
    </row>
    <row r="183" spans="1:19" ht="17" customHeight="1" x14ac:dyDescent="0.55000000000000004">
      <c r="A183" s="6"/>
      <c r="B183" s="41"/>
      <c r="C183" s="42"/>
      <c r="D183" s="43" t="s">
        <v>7</v>
      </c>
      <c r="E183" s="42" t="s">
        <v>7</v>
      </c>
      <c r="F183" s="42" t="s">
        <v>7</v>
      </c>
      <c r="G183" s="43" t="s">
        <v>7</v>
      </c>
      <c r="H183" s="42" t="s">
        <v>6</v>
      </c>
      <c r="I183" s="42" t="s">
        <v>7</v>
      </c>
      <c r="J183" s="6"/>
      <c r="K183" s="72"/>
      <c r="L183" s="73"/>
      <c r="M183" s="74" t="s">
        <v>7</v>
      </c>
      <c r="N183" s="73" t="s">
        <v>7</v>
      </c>
      <c r="O183" s="73" t="s">
        <v>7</v>
      </c>
      <c r="P183" s="74" t="s">
        <v>7</v>
      </c>
      <c r="Q183" s="73" t="s">
        <v>6</v>
      </c>
      <c r="R183" s="73" t="s">
        <v>7</v>
      </c>
      <c r="S183" s="6"/>
    </row>
    <row r="184" spans="1:19" ht="17" customHeight="1" x14ac:dyDescent="0.55000000000000004">
      <c r="A184" s="6"/>
      <c r="B184" s="67"/>
      <c r="C184" s="68"/>
      <c r="D184" s="107" t="s">
        <v>9</v>
      </c>
      <c r="E184" s="108" t="s">
        <v>10</v>
      </c>
      <c r="F184" s="108" t="s">
        <v>11</v>
      </c>
      <c r="G184" s="107" t="s">
        <v>14</v>
      </c>
      <c r="H184" s="108" t="s">
        <v>15</v>
      </c>
      <c r="I184" s="108" t="s">
        <v>16</v>
      </c>
      <c r="J184" s="106"/>
      <c r="K184" s="109"/>
      <c r="L184" s="110"/>
      <c r="M184" s="111" t="s">
        <v>37</v>
      </c>
      <c r="N184" s="110" t="s">
        <v>38</v>
      </c>
      <c r="O184" s="110" t="s">
        <v>39</v>
      </c>
      <c r="P184" s="111" t="s">
        <v>40</v>
      </c>
      <c r="Q184" s="110" t="s">
        <v>41</v>
      </c>
      <c r="R184" s="110" t="s">
        <v>42</v>
      </c>
      <c r="S184" s="6"/>
    </row>
    <row r="185" spans="1:19" ht="20.149999999999999" customHeight="1" x14ac:dyDescent="0.55000000000000004">
      <c r="A185" s="6"/>
      <c r="B185" s="44">
        <f>K185</f>
        <v>3</v>
      </c>
      <c r="C185" s="9" t="s">
        <v>26</v>
      </c>
      <c r="D185" s="16"/>
      <c r="E185" s="17">
        <f t="shared" ref="E185:E195" si="88">ROUND(D185*E$4,0)</f>
        <v>0</v>
      </c>
      <c r="F185" s="17">
        <f>F$9</f>
        <v>132</v>
      </c>
      <c r="G185" s="16">
        <f>IF(E185&lt;=F185,E185,F185)</f>
        <v>0</v>
      </c>
      <c r="H185" s="17"/>
      <c r="I185" s="17">
        <f>ROUND(G185*H185,0)</f>
        <v>0</v>
      </c>
      <c r="J185" s="6"/>
      <c r="K185" s="44">
        <f>K169+1</f>
        <v>3</v>
      </c>
      <c r="L185" s="9" t="s">
        <v>26</v>
      </c>
      <c r="M185" s="16"/>
      <c r="N185" s="17">
        <f t="shared" ref="N185:N195" si="89">ROUND(M185*N$4,0)</f>
        <v>0</v>
      </c>
      <c r="O185" s="17">
        <f>O$9</f>
        <v>60</v>
      </c>
      <c r="P185" s="16">
        <f t="shared" ref="P185:P195" si="90">IF(N185&lt;=O185,N185,O185)</f>
        <v>0</v>
      </c>
      <c r="Q185" s="17"/>
      <c r="R185" s="17">
        <f t="shared" ref="R185:R195" si="91">ROUND(P185*Q185,0)</f>
        <v>0</v>
      </c>
      <c r="S185" s="6"/>
    </row>
    <row r="186" spans="1:19" ht="20.149999999999999" customHeight="1" x14ac:dyDescent="0.55000000000000004">
      <c r="A186" s="6"/>
      <c r="B186" s="45"/>
      <c r="C186" s="12" t="s">
        <v>27</v>
      </c>
      <c r="D186" s="18"/>
      <c r="E186" s="19">
        <f t="shared" si="88"/>
        <v>0</v>
      </c>
      <c r="F186" s="19">
        <f>F$10</f>
        <v>144</v>
      </c>
      <c r="G186" s="18">
        <f t="shared" ref="G186:G195" si="92">IF(E186&lt;=F186,E186,F186)</f>
        <v>0</v>
      </c>
      <c r="H186" s="19"/>
      <c r="I186" s="19">
        <f t="shared" ref="I186:I195" si="93">ROUND(G186*H186,0)</f>
        <v>0</v>
      </c>
      <c r="J186" s="6"/>
      <c r="K186" s="45"/>
      <c r="L186" s="12" t="s">
        <v>27</v>
      </c>
      <c r="M186" s="18"/>
      <c r="N186" s="19">
        <f t="shared" si="89"/>
        <v>0</v>
      </c>
      <c r="O186" s="19">
        <f>O$10</f>
        <v>66</v>
      </c>
      <c r="P186" s="18">
        <f t="shared" si="90"/>
        <v>0</v>
      </c>
      <c r="Q186" s="19"/>
      <c r="R186" s="19">
        <f t="shared" si="91"/>
        <v>0</v>
      </c>
      <c r="S186" s="6"/>
    </row>
    <row r="187" spans="1:19" ht="20.149999999999999" customHeight="1" x14ac:dyDescent="0.55000000000000004">
      <c r="A187" s="6"/>
      <c r="B187" s="45"/>
      <c r="C187" s="12" t="s">
        <v>28</v>
      </c>
      <c r="D187" s="18"/>
      <c r="E187" s="19">
        <f t="shared" si="88"/>
        <v>0</v>
      </c>
      <c r="F187" s="19">
        <f>F$11</f>
        <v>180</v>
      </c>
      <c r="G187" s="18">
        <f t="shared" si="92"/>
        <v>0</v>
      </c>
      <c r="H187" s="19"/>
      <c r="I187" s="19">
        <f t="shared" si="93"/>
        <v>0</v>
      </c>
      <c r="J187" s="6"/>
      <c r="K187" s="45"/>
      <c r="L187" s="12" t="s">
        <v>28</v>
      </c>
      <c r="M187" s="18"/>
      <c r="N187" s="19">
        <f t="shared" si="89"/>
        <v>0</v>
      </c>
      <c r="O187" s="19">
        <f>O$11</f>
        <v>72</v>
      </c>
      <c r="P187" s="18">
        <f t="shared" si="90"/>
        <v>0</v>
      </c>
      <c r="Q187" s="19"/>
      <c r="R187" s="19">
        <f t="shared" si="91"/>
        <v>0</v>
      </c>
      <c r="S187" s="6"/>
    </row>
    <row r="188" spans="1:19" ht="20.149999999999999" customHeight="1" x14ac:dyDescent="0.55000000000000004">
      <c r="A188" s="6"/>
      <c r="B188" s="45"/>
      <c r="C188" s="12" t="s">
        <v>29</v>
      </c>
      <c r="D188" s="18"/>
      <c r="E188" s="19">
        <f t="shared" si="88"/>
        <v>0</v>
      </c>
      <c r="F188" s="19">
        <f>F$12</f>
        <v>156</v>
      </c>
      <c r="G188" s="18">
        <f t="shared" si="92"/>
        <v>0</v>
      </c>
      <c r="H188" s="19"/>
      <c r="I188" s="19">
        <f t="shared" si="93"/>
        <v>0</v>
      </c>
      <c r="J188" s="6"/>
      <c r="K188" s="45"/>
      <c r="L188" s="12" t="s">
        <v>29</v>
      </c>
      <c r="M188" s="18"/>
      <c r="N188" s="19">
        <f t="shared" si="89"/>
        <v>0</v>
      </c>
      <c r="O188" s="19">
        <f>O$12</f>
        <v>60</v>
      </c>
      <c r="P188" s="18">
        <f t="shared" si="90"/>
        <v>0</v>
      </c>
      <c r="Q188" s="19"/>
      <c r="R188" s="19">
        <f t="shared" si="91"/>
        <v>0</v>
      </c>
      <c r="S188" s="6"/>
    </row>
    <row r="189" spans="1:19" ht="20.149999999999999" customHeight="1" x14ac:dyDescent="0.55000000000000004">
      <c r="A189" s="6"/>
      <c r="B189" s="45"/>
      <c r="C189" s="12" t="s">
        <v>30</v>
      </c>
      <c r="D189" s="18"/>
      <c r="E189" s="19">
        <f t="shared" si="88"/>
        <v>0</v>
      </c>
      <c r="F189" s="19">
        <f>F$13</f>
        <v>198</v>
      </c>
      <c r="G189" s="18">
        <f t="shared" si="92"/>
        <v>0</v>
      </c>
      <c r="H189" s="19"/>
      <c r="I189" s="19">
        <f t="shared" si="93"/>
        <v>0</v>
      </c>
      <c r="J189" s="6"/>
      <c r="K189" s="45"/>
      <c r="L189" s="12" t="s">
        <v>30</v>
      </c>
      <c r="M189" s="18"/>
      <c r="N189" s="19">
        <f t="shared" si="89"/>
        <v>0</v>
      </c>
      <c r="O189" s="19">
        <f>O$13</f>
        <v>84</v>
      </c>
      <c r="P189" s="18">
        <f t="shared" si="90"/>
        <v>0</v>
      </c>
      <c r="Q189" s="19"/>
      <c r="R189" s="19">
        <f t="shared" si="91"/>
        <v>0</v>
      </c>
      <c r="S189" s="6"/>
    </row>
    <row r="190" spans="1:19" ht="20.149999999999999" customHeight="1" x14ac:dyDescent="0.55000000000000004">
      <c r="A190" s="6"/>
      <c r="B190" s="45"/>
      <c r="C190" s="12" t="s">
        <v>31</v>
      </c>
      <c r="D190" s="18"/>
      <c r="E190" s="19">
        <f t="shared" si="88"/>
        <v>0</v>
      </c>
      <c r="F190" s="19">
        <f>F$14</f>
        <v>198</v>
      </c>
      <c r="G190" s="18">
        <f t="shared" si="92"/>
        <v>0</v>
      </c>
      <c r="H190" s="19"/>
      <c r="I190" s="19">
        <f t="shared" si="93"/>
        <v>0</v>
      </c>
      <c r="J190" s="6"/>
      <c r="K190" s="45"/>
      <c r="L190" s="12" t="s">
        <v>31</v>
      </c>
      <c r="M190" s="18"/>
      <c r="N190" s="19">
        <f t="shared" si="89"/>
        <v>0</v>
      </c>
      <c r="O190" s="19">
        <f>O$14</f>
        <v>84</v>
      </c>
      <c r="P190" s="18">
        <f t="shared" si="90"/>
        <v>0</v>
      </c>
      <c r="Q190" s="19"/>
      <c r="R190" s="19">
        <f t="shared" si="91"/>
        <v>0</v>
      </c>
      <c r="S190" s="6"/>
    </row>
    <row r="191" spans="1:19" ht="20.149999999999999" customHeight="1" x14ac:dyDescent="0.55000000000000004">
      <c r="A191" s="6"/>
      <c r="B191" s="45"/>
      <c r="C191" s="12" t="s">
        <v>32</v>
      </c>
      <c r="D191" s="18"/>
      <c r="E191" s="19">
        <f t="shared" si="88"/>
        <v>0</v>
      </c>
      <c r="F191" s="19">
        <f>F$15</f>
        <v>180</v>
      </c>
      <c r="G191" s="18">
        <f t="shared" si="92"/>
        <v>0</v>
      </c>
      <c r="H191" s="19"/>
      <c r="I191" s="19">
        <f t="shared" si="93"/>
        <v>0</v>
      </c>
      <c r="J191" s="6"/>
      <c r="K191" s="45"/>
      <c r="L191" s="12" t="s">
        <v>32</v>
      </c>
      <c r="M191" s="18"/>
      <c r="N191" s="19">
        <f t="shared" si="89"/>
        <v>0</v>
      </c>
      <c r="O191" s="19">
        <f>O$15</f>
        <v>69</v>
      </c>
      <c r="P191" s="18">
        <f t="shared" si="90"/>
        <v>0</v>
      </c>
      <c r="Q191" s="19"/>
      <c r="R191" s="19">
        <f t="shared" si="91"/>
        <v>0</v>
      </c>
      <c r="S191" s="6"/>
    </row>
    <row r="192" spans="1:19" ht="20.149999999999999" customHeight="1" x14ac:dyDescent="0.55000000000000004">
      <c r="A192" s="6"/>
      <c r="B192" s="45"/>
      <c r="C192" s="12" t="s">
        <v>33</v>
      </c>
      <c r="D192" s="18"/>
      <c r="E192" s="19">
        <f t="shared" si="88"/>
        <v>0</v>
      </c>
      <c r="F192" s="19">
        <f>F$16</f>
        <v>198</v>
      </c>
      <c r="G192" s="18">
        <f t="shared" si="92"/>
        <v>0</v>
      </c>
      <c r="H192" s="19"/>
      <c r="I192" s="19">
        <f t="shared" si="93"/>
        <v>0</v>
      </c>
      <c r="J192" s="6"/>
      <c r="K192" s="45"/>
      <c r="L192" s="12" t="s">
        <v>33</v>
      </c>
      <c r="M192" s="18"/>
      <c r="N192" s="19">
        <f t="shared" si="89"/>
        <v>0</v>
      </c>
      <c r="O192" s="19">
        <f>O$16</f>
        <v>84</v>
      </c>
      <c r="P192" s="18">
        <f t="shared" si="90"/>
        <v>0</v>
      </c>
      <c r="Q192" s="19"/>
      <c r="R192" s="19">
        <f t="shared" si="91"/>
        <v>0</v>
      </c>
      <c r="S192" s="6"/>
    </row>
    <row r="193" spans="1:19" ht="20.149999999999999" customHeight="1" x14ac:dyDescent="0.55000000000000004">
      <c r="A193" s="6"/>
      <c r="B193" s="45"/>
      <c r="C193" s="12" t="s">
        <v>34</v>
      </c>
      <c r="D193" s="18"/>
      <c r="E193" s="19">
        <f t="shared" si="88"/>
        <v>0</v>
      </c>
      <c r="F193" s="19">
        <f>F$17</f>
        <v>198</v>
      </c>
      <c r="G193" s="18">
        <f t="shared" si="92"/>
        <v>0</v>
      </c>
      <c r="H193" s="19"/>
      <c r="I193" s="19">
        <f t="shared" si="93"/>
        <v>0</v>
      </c>
      <c r="J193" s="6"/>
      <c r="K193" s="45"/>
      <c r="L193" s="12" t="s">
        <v>34</v>
      </c>
      <c r="M193" s="18"/>
      <c r="N193" s="19">
        <f t="shared" si="89"/>
        <v>0</v>
      </c>
      <c r="O193" s="19">
        <f>O$17</f>
        <v>84</v>
      </c>
      <c r="P193" s="18">
        <f t="shared" si="90"/>
        <v>0</v>
      </c>
      <c r="Q193" s="19"/>
      <c r="R193" s="19">
        <f t="shared" si="91"/>
        <v>0</v>
      </c>
      <c r="S193" s="6"/>
    </row>
    <row r="194" spans="1:19" ht="20.149999999999999" customHeight="1" x14ac:dyDescent="0.55000000000000004">
      <c r="A194" s="6"/>
      <c r="B194" s="45"/>
      <c r="C194" s="12" t="s">
        <v>35</v>
      </c>
      <c r="D194" s="18"/>
      <c r="E194" s="19">
        <f t="shared" si="88"/>
        <v>0</v>
      </c>
      <c r="F194" s="19">
        <f>F$17</f>
        <v>198</v>
      </c>
      <c r="G194" s="18">
        <f t="shared" ref="G194" si="94">IF(E194&lt;=F194,E194,F194)</f>
        <v>0</v>
      </c>
      <c r="H194" s="19"/>
      <c r="I194" s="19">
        <f t="shared" ref="I194" si="95">ROUND(G194*H194,0)</f>
        <v>0</v>
      </c>
      <c r="J194" s="6"/>
      <c r="K194" s="45"/>
      <c r="L194" s="12" t="s">
        <v>35</v>
      </c>
      <c r="M194" s="18"/>
      <c r="N194" s="19">
        <f t="shared" si="89"/>
        <v>0</v>
      </c>
      <c r="O194" s="19">
        <f>O$17</f>
        <v>84</v>
      </c>
      <c r="P194" s="18">
        <f t="shared" si="90"/>
        <v>0</v>
      </c>
      <c r="Q194" s="19"/>
      <c r="R194" s="19">
        <f t="shared" si="91"/>
        <v>0</v>
      </c>
      <c r="S194" s="6"/>
    </row>
    <row r="195" spans="1:19" ht="20.149999999999999" customHeight="1" x14ac:dyDescent="0.55000000000000004">
      <c r="A195" s="6"/>
      <c r="B195" s="45"/>
      <c r="C195" s="112" t="s">
        <v>50</v>
      </c>
      <c r="D195" s="113"/>
      <c r="E195" s="114">
        <f t="shared" si="88"/>
        <v>0</v>
      </c>
      <c r="F195" s="114">
        <f>F$19</f>
        <v>210</v>
      </c>
      <c r="G195" s="113">
        <f t="shared" si="92"/>
        <v>0</v>
      </c>
      <c r="H195" s="114"/>
      <c r="I195" s="114">
        <f t="shared" si="93"/>
        <v>0</v>
      </c>
      <c r="J195" s="115"/>
      <c r="K195" s="116"/>
      <c r="L195" s="112" t="s">
        <v>50</v>
      </c>
      <c r="M195" s="18"/>
      <c r="N195" s="19">
        <f t="shared" si="89"/>
        <v>0</v>
      </c>
      <c r="O195" s="19">
        <f>O$19</f>
        <v>150</v>
      </c>
      <c r="P195" s="18">
        <f t="shared" si="90"/>
        <v>0</v>
      </c>
      <c r="Q195" s="19"/>
      <c r="R195" s="19">
        <f t="shared" si="91"/>
        <v>0</v>
      </c>
      <c r="S195" s="6"/>
    </row>
    <row r="196" spans="1:19" ht="20.149999999999999" customHeight="1" x14ac:dyDescent="0.55000000000000004">
      <c r="A196" s="6"/>
      <c r="B196" s="46"/>
      <c r="C196" s="53" t="s">
        <v>8</v>
      </c>
      <c r="D196" s="21" t="s">
        <v>18</v>
      </c>
      <c r="E196" s="22" t="s">
        <v>18</v>
      </c>
      <c r="F196" s="22" t="s">
        <v>18</v>
      </c>
      <c r="G196" s="22" t="s">
        <v>18</v>
      </c>
      <c r="H196" s="24">
        <f>SUM(H185:H195)</f>
        <v>0</v>
      </c>
      <c r="I196" s="24">
        <f>SUM(I185:I195)</f>
        <v>0</v>
      </c>
      <c r="J196" s="6"/>
      <c r="K196" s="46"/>
      <c r="L196" s="53" t="s">
        <v>8</v>
      </c>
      <c r="M196" s="21" t="s">
        <v>18</v>
      </c>
      <c r="N196" s="22" t="s">
        <v>18</v>
      </c>
      <c r="O196" s="22" t="s">
        <v>18</v>
      </c>
      <c r="P196" s="22" t="s">
        <v>18</v>
      </c>
      <c r="Q196" s="24">
        <f>SUM(Q185:Q195)</f>
        <v>0</v>
      </c>
      <c r="R196" s="24">
        <f>SUM(R185:R195)</f>
        <v>0</v>
      </c>
      <c r="S196" s="6"/>
    </row>
    <row r="197" spans="1:19" ht="18" customHeight="1" x14ac:dyDescent="0.55000000000000004">
      <c r="A197" s="6"/>
      <c r="B197" s="6"/>
      <c r="C197" s="25"/>
      <c r="D197" s="26"/>
      <c r="E197" s="26"/>
      <c r="F197" s="26"/>
      <c r="G197" s="18"/>
      <c r="H197" s="18"/>
      <c r="I197" s="18"/>
      <c r="J197" s="6"/>
      <c r="K197" s="6"/>
      <c r="L197" s="25"/>
      <c r="M197" s="26"/>
      <c r="N197" s="26"/>
      <c r="O197" s="26"/>
      <c r="P197" s="18"/>
      <c r="Q197" s="18"/>
      <c r="R197" s="18"/>
      <c r="S197" s="6"/>
    </row>
    <row r="198" spans="1:19" ht="18" customHeight="1" x14ac:dyDescent="0.55000000000000004">
      <c r="B198" s="48" t="s">
        <v>21</v>
      </c>
      <c r="C198" s="5"/>
      <c r="D198" s="5"/>
      <c r="E198" s="5"/>
      <c r="F198" s="5"/>
      <c r="G198" s="5"/>
      <c r="H198" s="5"/>
      <c r="I198" s="5"/>
      <c r="J198" s="5"/>
      <c r="K198" s="48"/>
      <c r="L198" s="5"/>
      <c r="M198" s="5"/>
      <c r="N198" s="5"/>
      <c r="O198" s="5"/>
      <c r="P198" s="5"/>
      <c r="Q198" s="5"/>
      <c r="R198" s="5"/>
      <c r="S198" s="6"/>
    </row>
    <row r="199" spans="1:19" s="77" customFormat="1" ht="18" customHeight="1" x14ac:dyDescent="0.55000000000000004">
      <c r="A199" s="101"/>
      <c r="B199" s="89" t="s">
        <v>48</v>
      </c>
      <c r="C199" s="89"/>
      <c r="D199" s="89"/>
      <c r="E199" s="89"/>
      <c r="F199" s="89"/>
      <c r="G199" s="89"/>
      <c r="H199" s="89"/>
      <c r="I199" s="89"/>
      <c r="J199" s="89"/>
      <c r="K199" s="89" t="s">
        <v>49</v>
      </c>
      <c r="L199" s="89"/>
      <c r="M199" s="89"/>
      <c r="N199" s="89"/>
      <c r="O199" s="89"/>
      <c r="P199" s="89"/>
      <c r="Q199" s="89"/>
      <c r="R199" s="89"/>
      <c r="S199" s="101"/>
    </row>
    <row r="200" spans="1:19" ht="16" customHeight="1" x14ac:dyDescent="0.55000000000000004">
      <c r="A200" s="6"/>
      <c r="B200" s="78"/>
      <c r="C200" s="78" t="s">
        <v>1</v>
      </c>
      <c r="D200" s="79"/>
      <c r="E200" s="79"/>
      <c r="F200" s="79"/>
      <c r="G200" s="79"/>
      <c r="H200" s="80" t="s">
        <v>3</v>
      </c>
      <c r="I200" s="80" t="s">
        <v>17</v>
      </c>
      <c r="J200" s="6"/>
      <c r="K200" s="84"/>
      <c r="L200" s="84" t="s">
        <v>1</v>
      </c>
      <c r="M200" s="85"/>
      <c r="N200" s="85"/>
      <c r="O200" s="85"/>
      <c r="P200" s="85"/>
      <c r="Q200" s="86" t="s">
        <v>3</v>
      </c>
      <c r="R200" s="86" t="s">
        <v>17</v>
      </c>
      <c r="S200" s="6"/>
    </row>
    <row r="201" spans="1:19" ht="16" customHeight="1" x14ac:dyDescent="0.55000000000000004">
      <c r="A201" s="6"/>
      <c r="B201" s="41"/>
      <c r="C201" s="41"/>
      <c r="D201" s="43"/>
      <c r="E201" s="43"/>
      <c r="F201" s="43"/>
      <c r="G201" s="43"/>
      <c r="H201" s="42" t="s">
        <v>6</v>
      </c>
      <c r="I201" s="42" t="s">
        <v>7</v>
      </c>
      <c r="J201" s="6"/>
      <c r="K201" s="72"/>
      <c r="L201" s="72"/>
      <c r="M201" s="74"/>
      <c r="N201" s="74"/>
      <c r="O201" s="74"/>
      <c r="P201" s="74"/>
      <c r="Q201" s="73" t="s">
        <v>6</v>
      </c>
      <c r="R201" s="73" t="s">
        <v>7</v>
      </c>
      <c r="S201" s="6"/>
    </row>
    <row r="202" spans="1:19" ht="16" customHeight="1" x14ac:dyDescent="0.55000000000000004">
      <c r="A202" s="6"/>
      <c r="B202" s="81" t="s">
        <v>19</v>
      </c>
      <c r="C202" s="81"/>
      <c r="D202" s="82"/>
      <c r="E202" s="82"/>
      <c r="F202" s="82"/>
      <c r="G202" s="82"/>
      <c r="H202" s="83"/>
      <c r="I202" s="83"/>
      <c r="J202" s="6"/>
      <c r="K202" s="75" t="s">
        <v>19</v>
      </c>
      <c r="L202" s="75"/>
      <c r="M202" s="87"/>
      <c r="N202" s="87"/>
      <c r="O202" s="87"/>
      <c r="P202" s="87"/>
      <c r="Q202" s="76"/>
      <c r="R202" s="76"/>
      <c r="S202" s="6"/>
    </row>
    <row r="203" spans="1:19" ht="18" customHeight="1" x14ac:dyDescent="0.55000000000000004">
      <c r="A203" s="6"/>
      <c r="B203" s="8"/>
      <c r="C203" s="8" t="s">
        <v>26</v>
      </c>
      <c r="D203" s="16"/>
      <c r="E203" s="16"/>
      <c r="F203" s="16"/>
      <c r="G203" s="16"/>
      <c r="H203" s="17">
        <f t="shared" ref="H203:I213" si="96">H9+H25+H41+H57+H73+H89+H105+H121+H137+H153+H169+H185</f>
        <v>0</v>
      </c>
      <c r="I203" s="17">
        <f t="shared" si="96"/>
        <v>0</v>
      </c>
      <c r="J203" s="6"/>
      <c r="K203" s="8"/>
      <c r="L203" s="8" t="s">
        <v>26</v>
      </c>
      <c r="M203" s="16"/>
      <c r="N203" s="16"/>
      <c r="O203" s="16"/>
      <c r="P203" s="16"/>
      <c r="Q203" s="17">
        <f t="shared" ref="Q203:R213" si="97">Q9+Q25+Q41+Q57+Q73+Q89+Q105+Q121+Q137+Q153+Q169+Q185</f>
        <v>0</v>
      </c>
      <c r="R203" s="17">
        <f t="shared" si="97"/>
        <v>0</v>
      </c>
      <c r="S203" s="6"/>
    </row>
    <row r="204" spans="1:19" ht="18" customHeight="1" x14ac:dyDescent="0.55000000000000004">
      <c r="A204" s="6"/>
      <c r="B204" s="11"/>
      <c r="C204" s="11" t="s">
        <v>27</v>
      </c>
      <c r="D204" s="18"/>
      <c r="E204" s="18"/>
      <c r="F204" s="18"/>
      <c r="G204" s="18"/>
      <c r="H204" s="19">
        <f t="shared" si="96"/>
        <v>0</v>
      </c>
      <c r="I204" s="19">
        <f t="shared" si="96"/>
        <v>0</v>
      </c>
      <c r="J204" s="6"/>
      <c r="K204" s="11"/>
      <c r="L204" s="11" t="s">
        <v>27</v>
      </c>
      <c r="M204" s="18"/>
      <c r="N204" s="18"/>
      <c r="O204" s="18"/>
      <c r="P204" s="18"/>
      <c r="Q204" s="19">
        <f t="shared" si="97"/>
        <v>0</v>
      </c>
      <c r="R204" s="19">
        <f t="shared" si="97"/>
        <v>0</v>
      </c>
      <c r="S204" s="6"/>
    </row>
    <row r="205" spans="1:19" ht="18" customHeight="1" x14ac:dyDescent="0.55000000000000004">
      <c r="A205" s="6"/>
      <c r="B205" s="11"/>
      <c r="C205" s="11" t="s">
        <v>28</v>
      </c>
      <c r="D205" s="18"/>
      <c r="E205" s="18"/>
      <c r="F205" s="18"/>
      <c r="G205" s="18"/>
      <c r="H205" s="19">
        <f t="shared" si="96"/>
        <v>0</v>
      </c>
      <c r="I205" s="19">
        <f t="shared" si="96"/>
        <v>0</v>
      </c>
      <c r="J205" s="6"/>
      <c r="K205" s="11"/>
      <c r="L205" s="11" t="s">
        <v>28</v>
      </c>
      <c r="M205" s="18"/>
      <c r="N205" s="18"/>
      <c r="O205" s="18"/>
      <c r="P205" s="18"/>
      <c r="Q205" s="19">
        <f t="shared" si="97"/>
        <v>0</v>
      </c>
      <c r="R205" s="19">
        <f t="shared" si="97"/>
        <v>0</v>
      </c>
      <c r="S205" s="6"/>
    </row>
    <row r="206" spans="1:19" ht="18" customHeight="1" x14ac:dyDescent="0.55000000000000004">
      <c r="A206" s="6"/>
      <c r="B206" s="11"/>
      <c r="C206" s="11" t="s">
        <v>29</v>
      </c>
      <c r="D206" s="18"/>
      <c r="E206" s="18"/>
      <c r="F206" s="18"/>
      <c r="G206" s="18"/>
      <c r="H206" s="19">
        <f t="shared" si="96"/>
        <v>0</v>
      </c>
      <c r="I206" s="19">
        <f t="shared" si="96"/>
        <v>0</v>
      </c>
      <c r="J206" s="6"/>
      <c r="K206" s="11"/>
      <c r="L206" s="11" t="s">
        <v>29</v>
      </c>
      <c r="M206" s="18"/>
      <c r="N206" s="18"/>
      <c r="O206" s="18"/>
      <c r="P206" s="18"/>
      <c r="Q206" s="19">
        <f t="shared" si="97"/>
        <v>0</v>
      </c>
      <c r="R206" s="19">
        <f t="shared" si="97"/>
        <v>0</v>
      </c>
      <c r="S206" s="6"/>
    </row>
    <row r="207" spans="1:19" ht="18" customHeight="1" x14ac:dyDescent="0.55000000000000004">
      <c r="A207" s="6"/>
      <c r="B207" s="11"/>
      <c r="C207" s="11" t="s">
        <v>30</v>
      </c>
      <c r="D207" s="18"/>
      <c r="E207" s="18"/>
      <c r="F207" s="18"/>
      <c r="G207" s="18"/>
      <c r="H207" s="19">
        <f t="shared" si="96"/>
        <v>0</v>
      </c>
      <c r="I207" s="19">
        <f t="shared" si="96"/>
        <v>0</v>
      </c>
      <c r="J207" s="6"/>
      <c r="K207" s="11"/>
      <c r="L207" s="11" t="s">
        <v>30</v>
      </c>
      <c r="M207" s="18"/>
      <c r="N207" s="18"/>
      <c r="O207" s="18"/>
      <c r="P207" s="18"/>
      <c r="Q207" s="19">
        <f t="shared" si="97"/>
        <v>0</v>
      </c>
      <c r="R207" s="19">
        <f t="shared" si="97"/>
        <v>0</v>
      </c>
      <c r="S207" s="6"/>
    </row>
    <row r="208" spans="1:19" ht="18" customHeight="1" x14ac:dyDescent="0.55000000000000004">
      <c r="A208" s="6"/>
      <c r="B208" s="11"/>
      <c r="C208" s="11" t="s">
        <v>31</v>
      </c>
      <c r="D208" s="18"/>
      <c r="E208" s="18"/>
      <c r="F208" s="18"/>
      <c r="G208" s="18"/>
      <c r="H208" s="19">
        <f t="shared" si="96"/>
        <v>0</v>
      </c>
      <c r="I208" s="19">
        <f t="shared" si="96"/>
        <v>0</v>
      </c>
      <c r="J208" s="6"/>
      <c r="K208" s="11"/>
      <c r="L208" s="11" t="s">
        <v>31</v>
      </c>
      <c r="M208" s="18"/>
      <c r="N208" s="18"/>
      <c r="O208" s="18"/>
      <c r="P208" s="18"/>
      <c r="Q208" s="19">
        <f t="shared" si="97"/>
        <v>0</v>
      </c>
      <c r="R208" s="19">
        <f t="shared" si="97"/>
        <v>0</v>
      </c>
      <c r="S208" s="6"/>
    </row>
    <row r="209" spans="1:19" ht="18" customHeight="1" x14ac:dyDescent="0.55000000000000004">
      <c r="A209" s="6"/>
      <c r="B209" s="11"/>
      <c r="C209" s="11" t="s">
        <v>32</v>
      </c>
      <c r="D209" s="18"/>
      <c r="E209" s="18"/>
      <c r="F209" s="18"/>
      <c r="G209" s="18"/>
      <c r="H209" s="19">
        <f t="shared" si="96"/>
        <v>0</v>
      </c>
      <c r="I209" s="19">
        <f t="shared" si="96"/>
        <v>0</v>
      </c>
      <c r="J209" s="6"/>
      <c r="K209" s="11"/>
      <c r="L209" s="11" t="s">
        <v>32</v>
      </c>
      <c r="M209" s="18"/>
      <c r="N209" s="18"/>
      <c r="O209" s="18"/>
      <c r="P209" s="18"/>
      <c r="Q209" s="19">
        <f t="shared" si="97"/>
        <v>0</v>
      </c>
      <c r="R209" s="19">
        <f t="shared" si="97"/>
        <v>0</v>
      </c>
      <c r="S209" s="6"/>
    </row>
    <row r="210" spans="1:19" ht="18" customHeight="1" x14ac:dyDescent="0.55000000000000004">
      <c r="A210" s="6"/>
      <c r="B210" s="11"/>
      <c r="C210" s="11" t="s">
        <v>33</v>
      </c>
      <c r="D210" s="18"/>
      <c r="E210" s="18"/>
      <c r="F210" s="18"/>
      <c r="G210" s="18"/>
      <c r="H210" s="19">
        <f t="shared" si="96"/>
        <v>0</v>
      </c>
      <c r="I210" s="19">
        <f t="shared" si="96"/>
        <v>0</v>
      </c>
      <c r="J210" s="6"/>
      <c r="K210" s="11"/>
      <c r="L210" s="11" t="s">
        <v>33</v>
      </c>
      <c r="M210" s="18"/>
      <c r="N210" s="18"/>
      <c r="O210" s="18"/>
      <c r="P210" s="18"/>
      <c r="Q210" s="19">
        <f t="shared" si="97"/>
        <v>0</v>
      </c>
      <c r="R210" s="19">
        <f t="shared" si="97"/>
        <v>0</v>
      </c>
      <c r="S210" s="6"/>
    </row>
    <row r="211" spans="1:19" ht="18" customHeight="1" x14ac:dyDescent="0.55000000000000004">
      <c r="A211" s="6"/>
      <c r="B211" s="11"/>
      <c r="C211" s="11" t="s">
        <v>34</v>
      </c>
      <c r="D211" s="18"/>
      <c r="E211" s="18"/>
      <c r="F211" s="18"/>
      <c r="G211" s="18"/>
      <c r="H211" s="19">
        <f t="shared" si="96"/>
        <v>0</v>
      </c>
      <c r="I211" s="19">
        <f t="shared" si="96"/>
        <v>0</v>
      </c>
      <c r="J211" s="6"/>
      <c r="K211" s="11"/>
      <c r="L211" s="11" t="s">
        <v>34</v>
      </c>
      <c r="M211" s="18"/>
      <c r="N211" s="18"/>
      <c r="O211" s="18"/>
      <c r="P211" s="18"/>
      <c r="Q211" s="19">
        <f t="shared" si="97"/>
        <v>0</v>
      </c>
      <c r="R211" s="19">
        <f t="shared" si="97"/>
        <v>0</v>
      </c>
      <c r="S211" s="6"/>
    </row>
    <row r="212" spans="1:19" ht="18" customHeight="1" x14ac:dyDescent="0.55000000000000004">
      <c r="A212" s="6"/>
      <c r="B212" s="11"/>
      <c r="C212" s="11" t="s">
        <v>35</v>
      </c>
      <c r="D212" s="18"/>
      <c r="E212" s="18"/>
      <c r="F212" s="18"/>
      <c r="G212" s="18"/>
      <c r="H212" s="19">
        <f t="shared" si="96"/>
        <v>0</v>
      </c>
      <c r="I212" s="19">
        <f t="shared" si="96"/>
        <v>0</v>
      </c>
      <c r="J212" s="6"/>
      <c r="K212" s="11"/>
      <c r="L212" s="11" t="s">
        <v>35</v>
      </c>
      <c r="M212" s="18"/>
      <c r="N212" s="18"/>
      <c r="O212" s="18"/>
      <c r="P212" s="18"/>
      <c r="Q212" s="19">
        <f t="shared" si="97"/>
        <v>0</v>
      </c>
      <c r="R212" s="19">
        <f t="shared" si="97"/>
        <v>0</v>
      </c>
      <c r="S212" s="6"/>
    </row>
    <row r="213" spans="1:19" ht="18" customHeight="1" x14ac:dyDescent="0.55000000000000004">
      <c r="A213" s="6"/>
      <c r="B213" s="11"/>
      <c r="C213" s="117" t="s">
        <v>50</v>
      </c>
      <c r="D213" s="118"/>
      <c r="E213" s="113"/>
      <c r="F213" s="113"/>
      <c r="G213" s="113"/>
      <c r="H213" s="114">
        <f t="shared" si="96"/>
        <v>0</v>
      </c>
      <c r="I213" s="114">
        <f t="shared" si="96"/>
        <v>0</v>
      </c>
      <c r="J213" s="115"/>
      <c r="K213" s="117"/>
      <c r="L213" s="117" t="s">
        <v>50</v>
      </c>
      <c r="M213" s="119"/>
      <c r="N213" s="18"/>
      <c r="O213" s="18"/>
      <c r="P213" s="18"/>
      <c r="Q213" s="19">
        <f t="shared" si="97"/>
        <v>0</v>
      </c>
      <c r="R213" s="19">
        <f t="shared" si="97"/>
        <v>0</v>
      </c>
      <c r="S213" s="6"/>
    </row>
    <row r="214" spans="1:19" ht="18" customHeight="1" x14ac:dyDescent="0.55000000000000004">
      <c r="A214" s="6"/>
      <c r="B214" s="13"/>
      <c r="C214" s="60" t="s">
        <v>8</v>
      </c>
      <c r="D214" s="21"/>
      <c r="E214" s="21"/>
      <c r="F214" s="21"/>
      <c r="G214" s="23"/>
      <c r="H214" s="28">
        <f>SUM(H203:H213)</f>
        <v>0</v>
      </c>
      <c r="I214" s="24">
        <f>SUM(I203:I213)</f>
        <v>0</v>
      </c>
      <c r="J214" s="6"/>
      <c r="K214" s="13"/>
      <c r="L214" s="60" t="s">
        <v>8</v>
      </c>
      <c r="M214" s="21"/>
      <c r="N214" s="21"/>
      <c r="O214" s="21"/>
      <c r="P214" s="23"/>
      <c r="Q214" s="28">
        <f>SUM(Q203:Q213)</f>
        <v>0</v>
      </c>
      <c r="R214" s="24">
        <f>SUM(R203:R213)</f>
        <v>0</v>
      </c>
      <c r="S214" s="6"/>
    </row>
    <row r="215" spans="1:19" ht="15.5" customHeight="1" x14ac:dyDescent="0.55000000000000004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1:19" ht="16" customHeight="1" x14ac:dyDescent="0.55000000000000004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29" t="s">
        <v>20</v>
      </c>
      <c r="L216" s="6"/>
      <c r="M216" s="6"/>
      <c r="N216" s="6"/>
      <c r="O216" s="6"/>
      <c r="P216" s="6"/>
      <c r="Q216" s="6"/>
      <c r="R216" s="6"/>
      <c r="S216" s="6"/>
    </row>
    <row r="217" spans="1:19" ht="16" customHeight="1" x14ac:dyDescent="0.55000000000000004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8"/>
      <c r="L217" s="8" t="s">
        <v>1</v>
      </c>
      <c r="M217" s="10"/>
      <c r="N217" s="10"/>
      <c r="O217" s="10"/>
      <c r="P217" s="10"/>
      <c r="Q217" s="9" t="s">
        <v>3</v>
      </c>
      <c r="R217" s="9" t="s">
        <v>17</v>
      </c>
      <c r="S217" s="6"/>
    </row>
    <row r="218" spans="1:19" ht="16" customHeight="1" x14ac:dyDescent="0.55000000000000004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11"/>
      <c r="L218" s="11"/>
      <c r="M218" s="6"/>
      <c r="N218" s="6"/>
      <c r="O218" s="6"/>
      <c r="P218" s="6"/>
      <c r="Q218" s="12" t="s">
        <v>5</v>
      </c>
      <c r="R218" s="12" t="s">
        <v>7</v>
      </c>
      <c r="S218" s="6"/>
    </row>
    <row r="219" spans="1:19" ht="16" customHeight="1" x14ac:dyDescent="0.55000000000000004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13" t="s">
        <v>20</v>
      </c>
      <c r="L219" s="13"/>
      <c r="M219" s="15"/>
      <c r="N219" s="15"/>
      <c r="O219" s="15"/>
      <c r="P219" s="15"/>
      <c r="Q219" s="14"/>
      <c r="R219" s="14"/>
      <c r="S219" s="6"/>
    </row>
    <row r="220" spans="1:19" ht="18" customHeight="1" x14ac:dyDescent="0.55000000000000004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8"/>
      <c r="L220" s="8" t="s">
        <v>26</v>
      </c>
      <c r="M220" s="16"/>
      <c r="N220" s="16"/>
      <c r="O220" s="16"/>
      <c r="P220" s="16"/>
      <c r="Q220" s="17">
        <f t="shared" ref="Q220:Q230" si="98">Q203+H203</f>
        <v>0</v>
      </c>
      <c r="R220" s="17">
        <f t="shared" ref="R220:R230" si="99">R203+I203</f>
        <v>0</v>
      </c>
      <c r="S220" s="6"/>
    </row>
    <row r="221" spans="1:19" ht="18" customHeight="1" x14ac:dyDescent="0.55000000000000004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11"/>
      <c r="L221" s="11" t="s">
        <v>27</v>
      </c>
      <c r="M221" s="18"/>
      <c r="N221" s="18"/>
      <c r="O221" s="18"/>
      <c r="P221" s="18"/>
      <c r="Q221" s="19">
        <f t="shared" si="98"/>
        <v>0</v>
      </c>
      <c r="R221" s="19">
        <f t="shared" si="99"/>
        <v>0</v>
      </c>
      <c r="S221" s="6"/>
    </row>
    <row r="222" spans="1:19" ht="18" customHeight="1" x14ac:dyDescent="0.55000000000000004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11"/>
      <c r="L222" s="11" t="s">
        <v>28</v>
      </c>
      <c r="M222" s="18"/>
      <c r="N222" s="18"/>
      <c r="O222" s="18"/>
      <c r="P222" s="18"/>
      <c r="Q222" s="19">
        <f t="shared" si="98"/>
        <v>0</v>
      </c>
      <c r="R222" s="19">
        <f t="shared" si="99"/>
        <v>0</v>
      </c>
      <c r="S222" s="6"/>
    </row>
    <row r="223" spans="1:19" ht="18" customHeight="1" x14ac:dyDescent="0.55000000000000004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11"/>
      <c r="L223" s="11" t="s">
        <v>29</v>
      </c>
      <c r="M223" s="18"/>
      <c r="N223" s="18"/>
      <c r="O223" s="18"/>
      <c r="P223" s="18"/>
      <c r="Q223" s="19">
        <f t="shared" si="98"/>
        <v>0</v>
      </c>
      <c r="R223" s="19">
        <f t="shared" si="99"/>
        <v>0</v>
      </c>
      <c r="S223" s="6"/>
    </row>
    <row r="224" spans="1:19" ht="18" customHeight="1" x14ac:dyDescent="0.5500000000000000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11"/>
      <c r="L224" s="11" t="s">
        <v>30</v>
      </c>
      <c r="M224" s="18"/>
      <c r="N224" s="18"/>
      <c r="O224" s="18"/>
      <c r="P224" s="18"/>
      <c r="Q224" s="19">
        <f t="shared" si="98"/>
        <v>0</v>
      </c>
      <c r="R224" s="19">
        <f t="shared" si="99"/>
        <v>0</v>
      </c>
      <c r="S224" s="6"/>
    </row>
    <row r="225" spans="1:19" ht="18" customHeight="1" x14ac:dyDescent="0.55000000000000004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11"/>
      <c r="L225" s="11" t="s">
        <v>31</v>
      </c>
      <c r="M225" s="18"/>
      <c r="N225" s="18"/>
      <c r="O225" s="18"/>
      <c r="P225" s="18"/>
      <c r="Q225" s="19">
        <f t="shared" si="98"/>
        <v>0</v>
      </c>
      <c r="R225" s="19">
        <f t="shared" si="99"/>
        <v>0</v>
      </c>
      <c r="S225" s="6"/>
    </row>
    <row r="226" spans="1:19" ht="18" customHeight="1" x14ac:dyDescent="0.55000000000000004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11"/>
      <c r="L226" s="11" t="s">
        <v>32</v>
      </c>
      <c r="M226" s="18"/>
      <c r="N226" s="18"/>
      <c r="O226" s="18"/>
      <c r="P226" s="18"/>
      <c r="Q226" s="19">
        <f t="shared" si="98"/>
        <v>0</v>
      </c>
      <c r="R226" s="19">
        <f t="shared" si="99"/>
        <v>0</v>
      </c>
      <c r="S226" s="6"/>
    </row>
    <row r="227" spans="1:19" ht="18" customHeight="1" x14ac:dyDescent="0.55000000000000004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11"/>
      <c r="L227" s="11" t="s">
        <v>33</v>
      </c>
      <c r="M227" s="18"/>
      <c r="N227" s="18"/>
      <c r="O227" s="18"/>
      <c r="P227" s="18"/>
      <c r="Q227" s="19">
        <f t="shared" si="98"/>
        <v>0</v>
      </c>
      <c r="R227" s="19">
        <f t="shared" si="99"/>
        <v>0</v>
      </c>
      <c r="S227" s="6"/>
    </row>
    <row r="228" spans="1:19" ht="18" customHeight="1" x14ac:dyDescent="0.55000000000000004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11"/>
      <c r="L228" s="11" t="s">
        <v>34</v>
      </c>
      <c r="M228" s="18"/>
      <c r="N228" s="18"/>
      <c r="O228" s="18"/>
      <c r="P228" s="18"/>
      <c r="Q228" s="19">
        <f t="shared" si="98"/>
        <v>0</v>
      </c>
      <c r="R228" s="19">
        <f t="shared" si="99"/>
        <v>0</v>
      </c>
      <c r="S228" s="6"/>
    </row>
    <row r="229" spans="1:19" ht="18" customHeight="1" x14ac:dyDescent="0.55000000000000004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11"/>
      <c r="L229" s="11" t="s">
        <v>35</v>
      </c>
      <c r="M229" s="18"/>
      <c r="N229" s="18"/>
      <c r="O229" s="18"/>
      <c r="P229" s="18"/>
      <c r="Q229" s="19">
        <f t="shared" si="98"/>
        <v>0</v>
      </c>
      <c r="R229" s="19">
        <f t="shared" si="99"/>
        <v>0</v>
      </c>
      <c r="S229" s="6"/>
    </row>
    <row r="230" spans="1:19" ht="18" customHeight="1" x14ac:dyDescent="0.55000000000000004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11"/>
      <c r="L230" s="120" t="s">
        <v>50</v>
      </c>
      <c r="M230" s="18"/>
      <c r="N230" s="18"/>
      <c r="O230" s="18"/>
      <c r="P230" s="18"/>
      <c r="Q230" s="19">
        <f t="shared" si="98"/>
        <v>0</v>
      </c>
      <c r="R230" s="19">
        <f t="shared" si="99"/>
        <v>0</v>
      </c>
      <c r="S230" s="6"/>
    </row>
    <row r="231" spans="1:19" ht="18" customHeight="1" thickBot="1" x14ac:dyDescent="0.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1"/>
      <c r="L231" s="65" t="s">
        <v>20</v>
      </c>
      <c r="M231" s="62"/>
      <c r="N231" s="62"/>
      <c r="O231" s="62"/>
      <c r="P231" s="62"/>
      <c r="Q231" s="63">
        <f>SUM(Q220:Q230)</f>
        <v>0</v>
      </c>
      <c r="R231" s="63">
        <f>SUM(R220:R230)</f>
        <v>0</v>
      </c>
      <c r="S231" s="6"/>
    </row>
    <row r="232" spans="1:19" ht="18" customHeight="1" thickBot="1" x14ac:dyDescent="0.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103" t="s">
        <v>23</v>
      </c>
      <c r="L232" s="2"/>
      <c r="M232" s="2"/>
      <c r="N232" s="2"/>
      <c r="O232" s="2"/>
      <c r="P232" s="2"/>
      <c r="Q232" s="3" t="s">
        <v>22</v>
      </c>
      <c r="R232" s="4">
        <f>ROUNDDOWN(SUM(R220:R230),-3)</f>
        <v>0</v>
      </c>
      <c r="S232" s="6"/>
    </row>
    <row r="233" spans="1:19" ht="18" customHeight="1" x14ac:dyDescent="0.55000000000000004">
      <c r="A233" s="6"/>
      <c r="B233" s="30"/>
      <c r="C233" s="30"/>
      <c r="D233" s="30"/>
      <c r="E233" s="30"/>
      <c r="F233" s="30"/>
      <c r="G233" s="30"/>
      <c r="H233" s="31"/>
      <c r="I233" s="32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1:19" ht="18" customHeight="1" x14ac:dyDescent="0.55000000000000004">
      <c r="B234" s="55" t="s">
        <v>24</v>
      </c>
      <c r="C234" s="56"/>
      <c r="D234" s="56"/>
      <c r="E234" s="56"/>
      <c r="F234" s="56"/>
      <c r="G234" s="56"/>
      <c r="H234" s="56"/>
      <c r="I234" s="56"/>
      <c r="J234" s="56"/>
      <c r="K234" s="55"/>
      <c r="L234" s="56"/>
      <c r="M234" s="56"/>
      <c r="N234" s="56"/>
      <c r="O234" s="56"/>
      <c r="P234" s="56"/>
      <c r="Q234" s="56"/>
      <c r="R234" s="56"/>
      <c r="S234" s="6"/>
    </row>
    <row r="235" spans="1:19" s="77" customFormat="1" ht="18" customHeight="1" x14ac:dyDescent="0.55000000000000004">
      <c r="A235" s="101"/>
      <c r="B235" s="89" t="s">
        <v>48</v>
      </c>
      <c r="C235" s="89"/>
      <c r="D235" s="89"/>
      <c r="E235" s="89"/>
      <c r="F235" s="89"/>
      <c r="G235" s="89"/>
      <c r="H235" s="89"/>
      <c r="I235" s="89"/>
      <c r="J235" s="89"/>
      <c r="K235" s="89" t="s">
        <v>49</v>
      </c>
      <c r="L235" s="89"/>
      <c r="M235" s="89"/>
      <c r="N235" s="89"/>
      <c r="O235" s="89"/>
      <c r="P235" s="89"/>
      <c r="Q235" s="89"/>
      <c r="R235" s="89"/>
      <c r="S235" s="101"/>
    </row>
    <row r="236" spans="1:19" ht="15.5" customHeight="1" x14ac:dyDescent="0.55000000000000004">
      <c r="A236" s="6"/>
      <c r="B236" s="96" t="s">
        <v>0</v>
      </c>
      <c r="C236" s="79"/>
      <c r="D236" s="79"/>
      <c r="E236" s="79"/>
      <c r="F236" s="79"/>
      <c r="G236" s="90"/>
      <c r="H236" s="80" t="s">
        <v>3</v>
      </c>
      <c r="I236" s="90" t="s">
        <v>17</v>
      </c>
      <c r="J236" s="6"/>
      <c r="K236" s="97" t="s">
        <v>0</v>
      </c>
      <c r="L236" s="85"/>
      <c r="M236" s="85"/>
      <c r="N236" s="85"/>
      <c r="O236" s="85"/>
      <c r="P236" s="93"/>
      <c r="Q236" s="86" t="s">
        <v>3</v>
      </c>
      <c r="R236" s="93" t="s">
        <v>17</v>
      </c>
      <c r="S236" s="6"/>
    </row>
    <row r="237" spans="1:19" ht="15.5" customHeight="1" x14ac:dyDescent="0.55000000000000004">
      <c r="A237" s="6"/>
      <c r="B237" s="41"/>
      <c r="C237" s="43"/>
      <c r="D237" s="43"/>
      <c r="E237" s="43"/>
      <c r="F237" s="43"/>
      <c r="G237" s="91"/>
      <c r="H237" s="42" t="s">
        <v>5</v>
      </c>
      <c r="I237" s="91" t="s">
        <v>7</v>
      </c>
      <c r="J237" s="6"/>
      <c r="K237" s="72"/>
      <c r="L237" s="74"/>
      <c r="M237" s="74"/>
      <c r="N237" s="74"/>
      <c r="O237" s="74"/>
      <c r="P237" s="94"/>
      <c r="Q237" s="73" t="s">
        <v>5</v>
      </c>
      <c r="R237" s="94" t="s">
        <v>7</v>
      </c>
      <c r="S237" s="6"/>
    </row>
    <row r="238" spans="1:19" ht="15.5" customHeight="1" x14ac:dyDescent="0.55000000000000004">
      <c r="A238" s="6"/>
      <c r="B238" s="81" t="s">
        <v>19</v>
      </c>
      <c r="C238" s="82"/>
      <c r="D238" s="82"/>
      <c r="E238" s="82"/>
      <c r="F238" s="82"/>
      <c r="G238" s="92"/>
      <c r="H238" s="83"/>
      <c r="I238" s="92"/>
      <c r="J238" s="6"/>
      <c r="K238" s="75" t="s">
        <v>19</v>
      </c>
      <c r="L238" s="87"/>
      <c r="M238" s="87"/>
      <c r="N238" s="87"/>
      <c r="O238" s="87"/>
      <c r="P238" s="95"/>
      <c r="Q238" s="76"/>
      <c r="R238" s="95"/>
      <c r="S238" s="6"/>
    </row>
    <row r="239" spans="1:19" ht="18" customHeight="1" x14ac:dyDescent="0.55000000000000004">
      <c r="A239" s="6"/>
      <c r="B239" s="8">
        <v>4</v>
      </c>
      <c r="C239" s="10"/>
      <c r="D239" s="16"/>
      <c r="E239" s="16"/>
      <c r="F239" s="16"/>
      <c r="G239" s="36"/>
      <c r="H239" s="17">
        <f>H20</f>
        <v>0</v>
      </c>
      <c r="I239" s="36">
        <f>I20</f>
        <v>0</v>
      </c>
      <c r="J239" s="6"/>
      <c r="K239" s="8">
        <v>4</v>
      </c>
      <c r="L239" s="10"/>
      <c r="M239" s="16"/>
      <c r="N239" s="16"/>
      <c r="O239" s="16"/>
      <c r="P239" s="36"/>
      <c r="Q239" s="17">
        <f>Q20</f>
        <v>0</v>
      </c>
      <c r="R239" s="36">
        <f>R20</f>
        <v>0</v>
      </c>
      <c r="S239" s="6"/>
    </row>
    <row r="240" spans="1:19" ht="18" customHeight="1" x14ac:dyDescent="0.55000000000000004">
      <c r="A240" s="6"/>
      <c r="B240" s="11">
        <v>5</v>
      </c>
      <c r="C240" s="6"/>
      <c r="D240" s="18"/>
      <c r="E240" s="18"/>
      <c r="F240" s="18"/>
      <c r="G240" s="37"/>
      <c r="H240" s="19">
        <f>H36</f>
        <v>0</v>
      </c>
      <c r="I240" s="37">
        <f>I36</f>
        <v>0</v>
      </c>
      <c r="J240" s="6"/>
      <c r="K240" s="11">
        <v>5</v>
      </c>
      <c r="L240" s="6"/>
      <c r="M240" s="18"/>
      <c r="N240" s="18"/>
      <c r="O240" s="18"/>
      <c r="P240" s="37"/>
      <c r="Q240" s="19">
        <f>Q36</f>
        <v>0</v>
      </c>
      <c r="R240" s="37">
        <f>R36</f>
        <v>0</v>
      </c>
      <c r="S240" s="6"/>
    </row>
    <row r="241" spans="1:19" ht="18" customHeight="1" x14ac:dyDescent="0.55000000000000004">
      <c r="A241" s="6"/>
      <c r="B241" s="11">
        <v>6</v>
      </c>
      <c r="C241" s="6"/>
      <c r="D241" s="18"/>
      <c r="E241" s="18"/>
      <c r="F241" s="18"/>
      <c r="G241" s="37"/>
      <c r="H241" s="19">
        <f>H52</f>
        <v>0</v>
      </c>
      <c r="I241" s="37">
        <f>I52</f>
        <v>0</v>
      </c>
      <c r="J241" s="6"/>
      <c r="K241" s="11">
        <v>6</v>
      </c>
      <c r="L241" s="6"/>
      <c r="M241" s="18"/>
      <c r="N241" s="18"/>
      <c r="O241" s="18"/>
      <c r="P241" s="37"/>
      <c r="Q241" s="19">
        <f>Q52</f>
        <v>0</v>
      </c>
      <c r="R241" s="37">
        <f>R52</f>
        <v>0</v>
      </c>
      <c r="S241" s="6"/>
    </row>
    <row r="242" spans="1:19" ht="18" customHeight="1" x14ac:dyDescent="0.55000000000000004">
      <c r="A242" s="6"/>
      <c r="B242" s="11">
        <v>7</v>
      </c>
      <c r="C242" s="6"/>
      <c r="D242" s="18"/>
      <c r="E242" s="18"/>
      <c r="F242" s="18"/>
      <c r="G242" s="37"/>
      <c r="H242" s="19">
        <f>H68</f>
        <v>0</v>
      </c>
      <c r="I242" s="37">
        <f>I68</f>
        <v>0</v>
      </c>
      <c r="J242" s="6"/>
      <c r="K242" s="11">
        <v>7</v>
      </c>
      <c r="L242" s="6"/>
      <c r="M242" s="18"/>
      <c r="N242" s="18"/>
      <c r="O242" s="18"/>
      <c r="P242" s="37"/>
      <c r="Q242" s="19">
        <f>Q68</f>
        <v>0</v>
      </c>
      <c r="R242" s="37">
        <f>R68</f>
        <v>0</v>
      </c>
      <c r="S242" s="6"/>
    </row>
    <row r="243" spans="1:19" ht="18" customHeight="1" x14ac:dyDescent="0.55000000000000004">
      <c r="A243" s="6"/>
      <c r="B243" s="11">
        <v>8</v>
      </c>
      <c r="C243" s="6"/>
      <c r="D243" s="18"/>
      <c r="E243" s="18"/>
      <c r="F243" s="18"/>
      <c r="G243" s="37"/>
      <c r="H243" s="19">
        <f>H84</f>
        <v>0</v>
      </c>
      <c r="I243" s="37">
        <f>I84</f>
        <v>0</v>
      </c>
      <c r="J243" s="6"/>
      <c r="K243" s="11">
        <v>8</v>
      </c>
      <c r="L243" s="6"/>
      <c r="M243" s="18"/>
      <c r="N243" s="18"/>
      <c r="O243" s="18"/>
      <c r="P243" s="37"/>
      <c r="Q243" s="19">
        <f>Q84</f>
        <v>0</v>
      </c>
      <c r="R243" s="37">
        <f>R84</f>
        <v>0</v>
      </c>
      <c r="S243" s="6"/>
    </row>
    <row r="244" spans="1:19" ht="18" customHeight="1" x14ac:dyDescent="0.55000000000000004">
      <c r="A244" s="6"/>
      <c r="B244" s="11">
        <v>9</v>
      </c>
      <c r="C244" s="6"/>
      <c r="D244" s="18"/>
      <c r="E244" s="18"/>
      <c r="F244" s="18"/>
      <c r="G244" s="37"/>
      <c r="H244" s="19">
        <f>H100</f>
        <v>0</v>
      </c>
      <c r="I244" s="37">
        <f>I100</f>
        <v>0</v>
      </c>
      <c r="J244" s="6"/>
      <c r="K244" s="11">
        <v>9</v>
      </c>
      <c r="L244" s="6"/>
      <c r="M244" s="18"/>
      <c r="N244" s="18"/>
      <c r="O244" s="18"/>
      <c r="P244" s="37"/>
      <c r="Q244" s="19">
        <f>Q100</f>
        <v>0</v>
      </c>
      <c r="R244" s="37">
        <f>R100</f>
        <v>0</v>
      </c>
      <c r="S244" s="6"/>
    </row>
    <row r="245" spans="1:19" ht="18" customHeight="1" x14ac:dyDescent="0.55000000000000004">
      <c r="A245" s="6"/>
      <c r="B245" s="11">
        <v>10</v>
      </c>
      <c r="C245" s="6"/>
      <c r="D245" s="18"/>
      <c r="E245" s="18"/>
      <c r="F245" s="18"/>
      <c r="G245" s="37"/>
      <c r="H245" s="19">
        <f>H116</f>
        <v>0</v>
      </c>
      <c r="I245" s="37">
        <f>I116</f>
        <v>0</v>
      </c>
      <c r="J245" s="6"/>
      <c r="K245" s="11">
        <v>10</v>
      </c>
      <c r="L245" s="6"/>
      <c r="M245" s="18"/>
      <c r="N245" s="18"/>
      <c r="O245" s="18"/>
      <c r="P245" s="37"/>
      <c r="Q245" s="19">
        <f>Q116</f>
        <v>0</v>
      </c>
      <c r="R245" s="37">
        <f>R116</f>
        <v>0</v>
      </c>
      <c r="S245" s="6"/>
    </row>
    <row r="246" spans="1:19" ht="18" customHeight="1" x14ac:dyDescent="0.55000000000000004">
      <c r="A246" s="6"/>
      <c r="B246" s="11">
        <v>11</v>
      </c>
      <c r="C246" s="25"/>
      <c r="D246" s="26"/>
      <c r="E246" s="26"/>
      <c r="F246" s="26"/>
      <c r="G246" s="37"/>
      <c r="H246" s="19">
        <f>H132</f>
        <v>0</v>
      </c>
      <c r="I246" s="37">
        <f>I132</f>
        <v>0</v>
      </c>
      <c r="J246" s="6"/>
      <c r="K246" s="11">
        <v>11</v>
      </c>
      <c r="L246" s="25"/>
      <c r="M246" s="26"/>
      <c r="N246" s="26"/>
      <c r="O246" s="26"/>
      <c r="P246" s="37"/>
      <c r="Q246" s="19">
        <f>Q132</f>
        <v>0</v>
      </c>
      <c r="R246" s="37">
        <f>R132</f>
        <v>0</v>
      </c>
      <c r="S246" s="6"/>
    </row>
    <row r="247" spans="1:19" ht="18" customHeight="1" x14ac:dyDescent="0.55000000000000004">
      <c r="A247" s="6"/>
      <c r="B247" s="11">
        <v>12</v>
      </c>
      <c r="C247" s="6"/>
      <c r="D247" s="6"/>
      <c r="E247" s="6"/>
      <c r="F247" s="6"/>
      <c r="G247" s="34"/>
      <c r="H247" s="19">
        <f>H148</f>
        <v>0</v>
      </c>
      <c r="I247" s="37">
        <f>I148</f>
        <v>0</v>
      </c>
      <c r="J247" s="6"/>
      <c r="K247" s="11">
        <v>12</v>
      </c>
      <c r="L247" s="6"/>
      <c r="M247" s="6"/>
      <c r="N247" s="6"/>
      <c r="O247" s="6"/>
      <c r="P247" s="34"/>
      <c r="Q247" s="19">
        <f>Q148</f>
        <v>0</v>
      </c>
      <c r="R247" s="37">
        <f>R148</f>
        <v>0</v>
      </c>
      <c r="S247" s="6"/>
    </row>
    <row r="248" spans="1:19" ht="18" customHeight="1" x14ac:dyDescent="0.55000000000000004">
      <c r="A248" s="6"/>
      <c r="B248" s="11">
        <v>1</v>
      </c>
      <c r="C248" s="6"/>
      <c r="D248" s="6"/>
      <c r="E248" s="6"/>
      <c r="F248" s="6"/>
      <c r="G248" s="34"/>
      <c r="H248" s="19">
        <f>H164</f>
        <v>0</v>
      </c>
      <c r="I248" s="37">
        <f>I164</f>
        <v>0</v>
      </c>
      <c r="J248" s="6"/>
      <c r="K248" s="11">
        <v>1</v>
      </c>
      <c r="L248" s="6"/>
      <c r="M248" s="6"/>
      <c r="N248" s="6"/>
      <c r="O248" s="6"/>
      <c r="P248" s="34"/>
      <c r="Q248" s="19">
        <f>Q164</f>
        <v>0</v>
      </c>
      <c r="R248" s="37">
        <f>R164</f>
        <v>0</v>
      </c>
      <c r="S248" s="6"/>
    </row>
    <row r="249" spans="1:19" ht="18" customHeight="1" x14ac:dyDescent="0.55000000000000004">
      <c r="A249" s="6"/>
      <c r="B249" s="11">
        <v>2</v>
      </c>
      <c r="C249" s="6"/>
      <c r="D249" s="6"/>
      <c r="E249" s="6"/>
      <c r="F249" s="6"/>
      <c r="G249" s="34"/>
      <c r="H249" s="19">
        <f>H180</f>
        <v>0</v>
      </c>
      <c r="I249" s="37">
        <f>I180</f>
        <v>0</v>
      </c>
      <c r="J249" s="6"/>
      <c r="K249" s="11">
        <v>2</v>
      </c>
      <c r="L249" s="6"/>
      <c r="M249" s="6"/>
      <c r="N249" s="6"/>
      <c r="O249" s="6"/>
      <c r="P249" s="34"/>
      <c r="Q249" s="19">
        <f>Q180</f>
        <v>0</v>
      </c>
      <c r="R249" s="37">
        <f>R180</f>
        <v>0</v>
      </c>
      <c r="S249" s="6"/>
    </row>
    <row r="250" spans="1:19" ht="18" customHeight="1" x14ac:dyDescent="0.55000000000000004">
      <c r="A250" s="6"/>
      <c r="B250" s="11">
        <v>3</v>
      </c>
      <c r="C250" s="15"/>
      <c r="D250" s="15"/>
      <c r="E250" s="15"/>
      <c r="F250" s="15"/>
      <c r="G250" s="35"/>
      <c r="H250" s="19">
        <f>H196</f>
        <v>0</v>
      </c>
      <c r="I250" s="37">
        <f>I196</f>
        <v>0</v>
      </c>
      <c r="J250" s="6"/>
      <c r="K250" s="11">
        <v>3</v>
      </c>
      <c r="L250" s="15"/>
      <c r="M250" s="15"/>
      <c r="N250" s="15"/>
      <c r="O250" s="15"/>
      <c r="P250" s="35"/>
      <c r="Q250" s="19">
        <f>Q196</f>
        <v>0</v>
      </c>
      <c r="R250" s="37">
        <f>R196</f>
        <v>0</v>
      </c>
      <c r="S250" s="6"/>
    </row>
    <row r="251" spans="1:19" ht="18" customHeight="1" x14ac:dyDescent="0.55000000000000004">
      <c r="A251" s="6"/>
      <c r="B251" s="20"/>
      <c r="C251" s="60" t="s">
        <v>8</v>
      </c>
      <c r="D251" s="38"/>
      <c r="E251" s="38"/>
      <c r="F251" s="38"/>
      <c r="G251" s="39"/>
      <c r="H251" s="24">
        <f>SUM(H239:H250)</f>
        <v>0</v>
      </c>
      <c r="I251" s="40">
        <f>SUM(I239:I250)</f>
        <v>0</v>
      </c>
      <c r="J251" s="6"/>
      <c r="K251" s="20"/>
      <c r="L251" s="60" t="s">
        <v>8</v>
      </c>
      <c r="M251" s="38"/>
      <c r="N251" s="38"/>
      <c r="O251" s="38"/>
      <c r="P251" s="39"/>
      <c r="Q251" s="24">
        <f>SUM(Q239:Q250)</f>
        <v>0</v>
      </c>
      <c r="R251" s="40">
        <f>SUM(R239:R250)</f>
        <v>0</v>
      </c>
      <c r="S251" s="6"/>
    </row>
    <row r="252" spans="1:19" ht="15.5" customHeight="1" x14ac:dyDescent="0.55000000000000004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1:19" ht="16" customHeight="1" x14ac:dyDescent="0.55000000000000004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29" t="s">
        <v>20</v>
      </c>
      <c r="L253" s="6"/>
      <c r="M253" s="6"/>
      <c r="N253" s="6"/>
      <c r="O253" s="6"/>
      <c r="P253" s="6"/>
      <c r="Q253" s="6"/>
      <c r="R253" s="6"/>
      <c r="S253" s="6"/>
    </row>
    <row r="254" spans="1:19" ht="16" customHeight="1" x14ac:dyDescent="0.5500000000000000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98" t="s">
        <v>0</v>
      </c>
      <c r="L254" s="10"/>
      <c r="M254" s="10"/>
      <c r="N254" s="10"/>
      <c r="O254" s="10"/>
      <c r="P254" s="33"/>
      <c r="Q254" s="9" t="s">
        <v>3</v>
      </c>
      <c r="R254" s="33" t="s">
        <v>17</v>
      </c>
      <c r="S254" s="6"/>
    </row>
    <row r="255" spans="1:19" ht="16" customHeight="1" x14ac:dyDescent="0.55000000000000004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11"/>
      <c r="L255" s="6"/>
      <c r="M255" s="6"/>
      <c r="N255" s="6"/>
      <c r="O255" s="6"/>
      <c r="P255" s="34"/>
      <c r="Q255" s="12" t="s">
        <v>5</v>
      </c>
      <c r="R255" s="34" t="s">
        <v>7</v>
      </c>
      <c r="S255" s="6"/>
    </row>
    <row r="256" spans="1:19" ht="16" customHeight="1" x14ac:dyDescent="0.55000000000000004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13" t="s">
        <v>20</v>
      </c>
      <c r="L256" s="15"/>
      <c r="M256" s="15"/>
      <c r="N256" s="15"/>
      <c r="O256" s="15"/>
      <c r="P256" s="35"/>
      <c r="Q256" s="14"/>
      <c r="R256" s="35"/>
      <c r="S256" s="6"/>
    </row>
    <row r="257" spans="1:19" ht="18" customHeight="1" x14ac:dyDescent="0.55000000000000004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8">
        <v>4</v>
      </c>
      <c r="L257" s="10"/>
      <c r="M257" s="16"/>
      <c r="N257" s="16"/>
      <c r="O257" s="16"/>
      <c r="P257" s="36"/>
      <c r="Q257" s="17">
        <f t="shared" ref="Q257:Q268" si="100">Q239+H239</f>
        <v>0</v>
      </c>
      <c r="R257" s="36">
        <f t="shared" ref="R257:R268" si="101">R239+I239</f>
        <v>0</v>
      </c>
      <c r="S257" s="6"/>
    </row>
    <row r="258" spans="1:19" ht="18" customHeight="1" x14ac:dyDescent="0.55000000000000004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11">
        <v>5</v>
      </c>
      <c r="L258" s="6"/>
      <c r="M258" s="18"/>
      <c r="N258" s="18"/>
      <c r="O258" s="18"/>
      <c r="P258" s="37"/>
      <c r="Q258" s="19">
        <f t="shared" si="100"/>
        <v>0</v>
      </c>
      <c r="R258" s="37">
        <f t="shared" si="101"/>
        <v>0</v>
      </c>
      <c r="S258" s="6"/>
    </row>
    <row r="259" spans="1:19" ht="18" customHeight="1" x14ac:dyDescent="0.55000000000000004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11">
        <v>6</v>
      </c>
      <c r="L259" s="6"/>
      <c r="M259" s="18"/>
      <c r="N259" s="18"/>
      <c r="O259" s="18"/>
      <c r="P259" s="37"/>
      <c r="Q259" s="19">
        <f t="shared" si="100"/>
        <v>0</v>
      </c>
      <c r="R259" s="37">
        <f t="shared" si="101"/>
        <v>0</v>
      </c>
      <c r="S259" s="6"/>
    </row>
    <row r="260" spans="1:19" ht="18" customHeight="1" x14ac:dyDescent="0.55000000000000004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11">
        <v>7</v>
      </c>
      <c r="L260" s="6"/>
      <c r="M260" s="18"/>
      <c r="N260" s="18"/>
      <c r="O260" s="18"/>
      <c r="P260" s="37"/>
      <c r="Q260" s="19">
        <f t="shared" si="100"/>
        <v>0</v>
      </c>
      <c r="R260" s="37">
        <f t="shared" si="101"/>
        <v>0</v>
      </c>
      <c r="S260" s="6"/>
    </row>
    <row r="261" spans="1:19" ht="18" customHeight="1" x14ac:dyDescent="0.55000000000000004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11">
        <v>8</v>
      </c>
      <c r="L261" s="6"/>
      <c r="M261" s="18"/>
      <c r="N261" s="18"/>
      <c r="O261" s="18"/>
      <c r="P261" s="37"/>
      <c r="Q261" s="19">
        <f t="shared" si="100"/>
        <v>0</v>
      </c>
      <c r="R261" s="37">
        <f t="shared" si="101"/>
        <v>0</v>
      </c>
      <c r="S261" s="6"/>
    </row>
    <row r="262" spans="1:19" ht="18" customHeight="1" x14ac:dyDescent="0.55000000000000004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11">
        <v>9</v>
      </c>
      <c r="L262" s="6"/>
      <c r="M262" s="18"/>
      <c r="N262" s="18"/>
      <c r="O262" s="18"/>
      <c r="P262" s="37"/>
      <c r="Q262" s="19">
        <f t="shared" si="100"/>
        <v>0</v>
      </c>
      <c r="R262" s="37">
        <f t="shared" si="101"/>
        <v>0</v>
      </c>
      <c r="S262" s="6"/>
    </row>
    <row r="263" spans="1:19" ht="18" customHeight="1" x14ac:dyDescent="0.55000000000000004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11">
        <v>10</v>
      </c>
      <c r="L263" s="6"/>
      <c r="M263" s="18"/>
      <c r="N263" s="18"/>
      <c r="O263" s="18"/>
      <c r="P263" s="37"/>
      <c r="Q263" s="19">
        <f t="shared" si="100"/>
        <v>0</v>
      </c>
      <c r="R263" s="37">
        <f t="shared" si="101"/>
        <v>0</v>
      </c>
      <c r="S263" s="6"/>
    </row>
    <row r="264" spans="1:19" ht="18" customHeight="1" x14ac:dyDescent="0.5500000000000000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11">
        <v>11</v>
      </c>
      <c r="L264" s="25"/>
      <c r="M264" s="26"/>
      <c r="N264" s="26"/>
      <c r="O264" s="26"/>
      <c r="P264" s="37"/>
      <c r="Q264" s="19">
        <f t="shared" si="100"/>
        <v>0</v>
      </c>
      <c r="R264" s="37">
        <f t="shared" si="101"/>
        <v>0</v>
      </c>
      <c r="S264" s="6"/>
    </row>
    <row r="265" spans="1:19" ht="18" customHeight="1" x14ac:dyDescent="0.55000000000000004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11">
        <v>12</v>
      </c>
      <c r="L265" s="6"/>
      <c r="M265" s="6"/>
      <c r="N265" s="6"/>
      <c r="O265" s="6"/>
      <c r="P265" s="34"/>
      <c r="Q265" s="19">
        <f t="shared" si="100"/>
        <v>0</v>
      </c>
      <c r="R265" s="37">
        <f t="shared" si="101"/>
        <v>0</v>
      </c>
      <c r="S265" s="6"/>
    </row>
    <row r="266" spans="1:19" ht="18" customHeight="1" x14ac:dyDescent="0.55000000000000004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11">
        <v>1</v>
      </c>
      <c r="L266" s="6"/>
      <c r="M266" s="6"/>
      <c r="N266" s="6"/>
      <c r="O266" s="6"/>
      <c r="P266" s="34"/>
      <c r="Q266" s="19">
        <f t="shared" si="100"/>
        <v>0</v>
      </c>
      <c r="R266" s="37">
        <f t="shared" si="101"/>
        <v>0</v>
      </c>
      <c r="S266" s="6"/>
    </row>
    <row r="267" spans="1:19" ht="18" customHeight="1" x14ac:dyDescent="0.55000000000000004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11">
        <v>2</v>
      </c>
      <c r="L267" s="6"/>
      <c r="M267" s="6"/>
      <c r="N267" s="6"/>
      <c r="O267" s="6"/>
      <c r="P267" s="34"/>
      <c r="Q267" s="19">
        <f t="shared" si="100"/>
        <v>0</v>
      </c>
      <c r="R267" s="37">
        <f t="shared" si="101"/>
        <v>0</v>
      </c>
      <c r="S267" s="6"/>
    </row>
    <row r="268" spans="1:19" ht="18" customHeight="1" x14ac:dyDescent="0.55000000000000004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11">
        <v>3</v>
      </c>
      <c r="L268" s="15"/>
      <c r="M268" s="15"/>
      <c r="N268" s="15"/>
      <c r="O268" s="15"/>
      <c r="P268" s="35"/>
      <c r="Q268" s="19">
        <f t="shared" si="100"/>
        <v>0</v>
      </c>
      <c r="R268" s="37">
        <f t="shared" si="101"/>
        <v>0</v>
      </c>
      <c r="S268" s="6"/>
    </row>
    <row r="269" spans="1:19" ht="18" customHeight="1" thickBot="1" x14ac:dyDescent="0.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20"/>
      <c r="L269" s="60" t="s">
        <v>20</v>
      </c>
      <c r="M269" s="38"/>
      <c r="N269" s="38"/>
      <c r="O269" s="38"/>
      <c r="P269" s="39"/>
      <c r="Q269" s="28">
        <f>SUM(Q257:Q268)</f>
        <v>0</v>
      </c>
      <c r="R269" s="24">
        <f>SUM(R257:R268)</f>
        <v>0</v>
      </c>
      <c r="S269" s="6"/>
    </row>
    <row r="270" spans="1:19" ht="18" customHeight="1" thickBot="1" x14ac:dyDescent="0.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104" t="s">
        <v>23</v>
      </c>
      <c r="L270" s="57"/>
      <c r="M270" s="57"/>
      <c r="N270" s="57"/>
      <c r="O270" s="57"/>
      <c r="P270" s="57"/>
      <c r="Q270" s="58" t="s">
        <v>22</v>
      </c>
      <c r="R270" s="59">
        <f>ROUND(R269,-3)</f>
        <v>0</v>
      </c>
      <c r="S270" s="6"/>
    </row>
    <row r="271" spans="1:19" ht="7.5" customHeight="1" x14ac:dyDescent="0.55000000000000004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1:19" ht="20" x14ac:dyDescent="0.55000000000000004">
      <c r="A272" s="6"/>
      <c r="B272" s="99" t="s">
        <v>43</v>
      </c>
      <c r="C272" s="6"/>
      <c r="D272" s="6"/>
      <c r="E272" s="6"/>
      <c r="F272" s="6"/>
      <c r="G272" s="6"/>
      <c r="H272" s="6"/>
      <c r="I272" s="6"/>
      <c r="J272" s="6"/>
      <c r="K272" s="29"/>
      <c r="L272" s="6"/>
      <c r="M272" s="6"/>
      <c r="N272" s="6"/>
      <c r="O272" s="6"/>
      <c r="P272" s="6"/>
      <c r="Q272" s="6"/>
      <c r="R272" s="6"/>
      <c r="S272" s="6"/>
    </row>
    <row r="273" spans="1:19" ht="20.149999999999999" customHeight="1" x14ac:dyDescent="0.55000000000000004">
      <c r="A273" s="6"/>
      <c r="B273" s="125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7"/>
      <c r="S273" s="6"/>
    </row>
    <row r="274" spans="1:19" ht="20.149999999999999" customHeight="1" x14ac:dyDescent="0.55000000000000004">
      <c r="A274" s="6"/>
      <c r="B274" s="128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30"/>
      <c r="S274" s="6"/>
    </row>
    <row r="275" spans="1:19" ht="20.149999999999999" customHeight="1" x14ac:dyDescent="0.55000000000000004">
      <c r="A275" s="6"/>
      <c r="B275" s="128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30"/>
      <c r="S275" s="6"/>
    </row>
    <row r="276" spans="1:19" ht="20.149999999999999" customHeight="1" x14ac:dyDescent="0.55000000000000004">
      <c r="A276" s="6"/>
      <c r="B276" s="128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30"/>
      <c r="S276" s="6"/>
    </row>
    <row r="277" spans="1:19" ht="20.149999999999999" customHeight="1" x14ac:dyDescent="0.55000000000000004">
      <c r="A277" s="6"/>
      <c r="B277" s="128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30"/>
      <c r="S277" s="6"/>
    </row>
    <row r="278" spans="1:19" ht="20.149999999999999" customHeight="1" x14ac:dyDescent="0.55000000000000004">
      <c r="A278" s="6"/>
      <c r="B278" s="128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30"/>
      <c r="S278" s="6"/>
    </row>
    <row r="279" spans="1:19" ht="20.149999999999999" customHeight="1" x14ac:dyDescent="0.55000000000000004">
      <c r="A279" s="6"/>
      <c r="B279" s="128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30"/>
      <c r="S279" s="6"/>
    </row>
    <row r="280" spans="1:19" ht="20.149999999999999" customHeight="1" x14ac:dyDescent="0.55000000000000004">
      <c r="A280" s="6"/>
      <c r="B280" s="128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30"/>
      <c r="S280" s="6"/>
    </row>
    <row r="281" spans="1:19" ht="20.149999999999999" customHeight="1" x14ac:dyDescent="0.55000000000000004">
      <c r="A281" s="6"/>
      <c r="B281" s="128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30"/>
      <c r="S281" s="6"/>
    </row>
    <row r="282" spans="1:19" ht="20.149999999999999" customHeight="1" x14ac:dyDescent="0.55000000000000004">
      <c r="A282" s="6"/>
      <c r="B282" s="128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30"/>
      <c r="S282" s="6"/>
    </row>
    <row r="283" spans="1:19" ht="20.149999999999999" customHeight="1" x14ac:dyDescent="0.55000000000000004">
      <c r="A283" s="6"/>
      <c r="B283" s="128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30"/>
      <c r="S283" s="6"/>
    </row>
    <row r="284" spans="1:19" ht="20.149999999999999" customHeight="1" x14ac:dyDescent="0.55000000000000004">
      <c r="A284" s="6"/>
      <c r="B284" s="128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30"/>
      <c r="S284" s="6"/>
    </row>
    <row r="285" spans="1:19" ht="20.149999999999999" customHeight="1" x14ac:dyDescent="0.55000000000000004">
      <c r="A285" s="6"/>
      <c r="B285" s="128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30"/>
      <c r="S285" s="6"/>
    </row>
    <row r="286" spans="1:19" ht="20.149999999999999" customHeight="1" x14ac:dyDescent="0.55000000000000004">
      <c r="A286" s="6"/>
      <c r="B286" s="128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30"/>
      <c r="S286" s="6"/>
    </row>
    <row r="287" spans="1:19" ht="20.149999999999999" customHeight="1" x14ac:dyDescent="0.55000000000000004">
      <c r="A287" s="6"/>
      <c r="B287" s="128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30"/>
      <c r="S287" s="6"/>
    </row>
    <row r="288" spans="1:19" ht="20.149999999999999" customHeight="1" x14ac:dyDescent="0.55000000000000004">
      <c r="A288" s="6"/>
      <c r="B288" s="122"/>
      <c r="C288" s="123"/>
      <c r="D288" s="123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4"/>
      <c r="S288" s="6"/>
    </row>
  </sheetData>
  <mergeCells count="17">
    <mergeCell ref="B1:C1"/>
    <mergeCell ref="B284:R284"/>
    <mergeCell ref="B285:R285"/>
    <mergeCell ref="B286:R286"/>
    <mergeCell ref="B287:R287"/>
    <mergeCell ref="B288:R288"/>
    <mergeCell ref="B273:R273"/>
    <mergeCell ref="B274:R274"/>
    <mergeCell ref="B275:R275"/>
    <mergeCell ref="B276:R276"/>
    <mergeCell ref="B277:R277"/>
    <mergeCell ref="B278:R278"/>
    <mergeCell ref="B279:R279"/>
    <mergeCell ref="B280:R280"/>
    <mergeCell ref="B281:R281"/>
    <mergeCell ref="B282:R282"/>
    <mergeCell ref="B283:R283"/>
  </mergeCells>
  <phoneticPr fontId="1"/>
  <pageMargins left="0.55118110236220474" right="0.27559055118110237" top="0.59" bottom="0.4" header="0.31496062992125984" footer="0.19685039370078741"/>
  <pageSetup paperSize="9" scale="58" fitToHeight="0" orientation="portrait" r:id="rId1"/>
  <headerFooter>
    <oddFooter>&amp;C&amp;14&amp;P</oddFooter>
  </headerFooter>
  <rowBreaks count="4" manualBreakCount="4">
    <brk id="68" max="16383" man="1"/>
    <brk id="132" max="16383" man="1"/>
    <brk id="196" max="16383" man="1"/>
    <brk id="2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R07_事業計画書（補助申請額積算）</vt:lpstr>
      <vt:lpstr>'R07_事業計画書（補助申請額積算）'!Print_Area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平安名　涼子</cp:lastModifiedBy>
  <cp:lastPrinted>2025-03-28T02:42:03Z</cp:lastPrinted>
  <dcterms:created xsi:type="dcterms:W3CDTF">2023-03-30T22:59:13Z</dcterms:created>
  <dcterms:modified xsi:type="dcterms:W3CDTF">2025-03-28T02:42:50Z</dcterms:modified>
</cp:coreProperties>
</file>