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6.103\usbdisk3\1．共有フォルダ\(4)資料関連フォルダ\②飼養頭羽数\飼養頭羽数調査 (H20~)\R3.12月末飼養頭羽数調査\04ＨＰ掲載\掲載用（ファイル名　半角英数）\"/>
    </mc:Choice>
  </mc:AlternateContent>
  <bookViews>
    <workbookView xWindow="0" yWindow="0" windowWidth="20490" windowHeight="7530" tabRatio="592" activeTab="2"/>
  </bookViews>
  <sheets>
    <sheet name="飼養頭数" sheetId="12" r:id="rId1"/>
    <sheet name="タイプ別" sheetId="8" r:id="rId2"/>
    <sheet name="規模別頭数" sheetId="2" r:id="rId3"/>
  </sheets>
  <definedNames>
    <definedName name="_xlnm._FilterDatabase" localSheetId="2" hidden="1">規模別頭数!$DK$7:$EB$7</definedName>
    <definedName name="_xlnm.Print_Area" localSheetId="1">タイプ別!$A$1:$Z$52</definedName>
    <definedName name="_xlnm.Print_Area" localSheetId="2">規模別頭数!$A$1:$GP$52</definedName>
    <definedName name="_xlnm.Print_Area" localSheetId="0">飼養頭数!$A$1:$IV$53</definedName>
    <definedName name="_xlnm.Print_Titles" localSheetId="1">タイプ別!$1:$5</definedName>
    <definedName name="_xlnm.Print_Titles" localSheetId="0">飼養頭数!$1:$6</definedName>
  </definedNames>
  <calcPr calcId="162913"/>
</workbook>
</file>

<file path=xl/calcChain.xml><?xml version="1.0" encoding="utf-8"?>
<calcChain xmlns="http://schemas.openxmlformats.org/spreadsheetml/2006/main">
  <c r="FD5" i="2" l="1"/>
  <c r="BD5" i="2"/>
  <c r="AZ7" i="2"/>
  <c r="AY7" i="2"/>
  <c r="AA7" i="2"/>
  <c r="C6" i="2"/>
  <c r="B6" i="2"/>
  <c r="B5" i="2"/>
  <c r="GV6" i="12"/>
  <c r="B6" i="12"/>
  <c r="IR8" i="12" l="1"/>
  <c r="IK8" i="12"/>
  <c r="FH50" i="12"/>
  <c r="FH47" i="12"/>
  <c r="FH32" i="12"/>
  <c r="FH21" i="12"/>
  <c r="FH8" i="12"/>
  <c r="BO8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T5" i="2"/>
  <c r="AZ5" i="2"/>
  <c r="AY5" i="2"/>
  <c r="AE5" i="2"/>
  <c r="Z32" i="2"/>
  <c r="B31" i="2"/>
  <c r="Z20" i="2"/>
  <c r="Z7" i="2"/>
  <c r="B7" i="2"/>
  <c r="C5" i="8"/>
  <c r="B5" i="8"/>
  <c r="B21" i="8"/>
  <c r="C7" i="8"/>
  <c r="B8" i="8"/>
  <c r="AZ39" i="2" l="1"/>
  <c r="DG35" i="2" l="1"/>
  <c r="CG6" i="12" l="1"/>
  <c r="AB6" i="12" l="1"/>
  <c r="AB21" i="12"/>
  <c r="AC21" i="12"/>
  <c r="AJ22" i="12"/>
  <c r="AB8" i="12"/>
  <c r="P8" i="12"/>
  <c r="EH9" i="12" l="1"/>
  <c r="EH10" i="12"/>
  <c r="EH11" i="12"/>
  <c r="EH12" i="12"/>
  <c r="EH13" i="12"/>
  <c r="EH14" i="12"/>
  <c r="EH15" i="12"/>
  <c r="EH16" i="12"/>
  <c r="EH17" i="12"/>
  <c r="EH18" i="12"/>
  <c r="EH19" i="12"/>
  <c r="EH20" i="12"/>
  <c r="EH48" i="12"/>
  <c r="EH51" i="12"/>
  <c r="EH52" i="12"/>
  <c r="EH53" i="12"/>
  <c r="GS14" i="12" l="1"/>
  <c r="GS13" i="12"/>
  <c r="GS12" i="12"/>
  <c r="GS11" i="12"/>
  <c r="GS10" i="12"/>
  <c r="T47" i="8" l="1"/>
  <c r="T48" i="8"/>
  <c r="T34" i="8"/>
  <c r="T35" i="8"/>
  <c r="T36" i="8"/>
  <c r="T37" i="8"/>
  <c r="T38" i="8"/>
  <c r="T39" i="8"/>
  <c r="T40" i="8"/>
  <c r="T41" i="8"/>
  <c r="T42" i="8"/>
  <c r="T43" i="8"/>
  <c r="T44" i="8"/>
  <c r="T45" i="8"/>
  <c r="T32" i="8"/>
  <c r="T33" i="8"/>
  <c r="FY20" i="2" l="1"/>
  <c r="FY7" i="2"/>
  <c r="EW8" i="12"/>
  <c r="EY20" i="2" l="1"/>
  <c r="EZ50" i="2"/>
  <c r="EY52" i="2"/>
  <c r="EY51" i="2"/>
  <c r="EY50" i="2"/>
  <c r="EZ47" i="2"/>
  <c r="EY47" i="2"/>
  <c r="EY46" i="2"/>
  <c r="EH7" i="2"/>
  <c r="EN6" i="12"/>
  <c r="EQ6" i="12" l="1"/>
  <c r="EQ8" i="12"/>
  <c r="CF5" i="2" l="1"/>
  <c r="CF7" i="2"/>
  <c r="CH5" i="2"/>
  <c r="CI5" i="2"/>
  <c r="BT20" i="2"/>
  <c r="BP8" i="2"/>
  <c r="BX6" i="12"/>
  <c r="BW23" i="12"/>
  <c r="BW22" i="12"/>
  <c r="BW9" i="12"/>
  <c r="BO6" i="12"/>
  <c r="Y5" i="2" l="1"/>
  <c r="AA49" i="2"/>
  <c r="Z49" i="2"/>
  <c r="AA46" i="2"/>
  <c r="Z46" i="2"/>
  <c r="AA20" i="2"/>
  <c r="AA10" i="2"/>
  <c r="AA11" i="2"/>
  <c r="AA12" i="2"/>
  <c r="AA13" i="2"/>
  <c r="AA14" i="2"/>
  <c r="AA15" i="2"/>
  <c r="AA16" i="2"/>
  <c r="AA17" i="2"/>
  <c r="AA18" i="2"/>
  <c r="AA19" i="2"/>
  <c r="AA9" i="2"/>
  <c r="AA8" i="2"/>
  <c r="Z10" i="2"/>
  <c r="Z11" i="2"/>
  <c r="Z12" i="2"/>
  <c r="Z13" i="2"/>
  <c r="Z14" i="2"/>
  <c r="Z15" i="2"/>
  <c r="Z16" i="2"/>
  <c r="Z17" i="2"/>
  <c r="Z18" i="2"/>
  <c r="Z19" i="2"/>
  <c r="Z9" i="2"/>
  <c r="Z8" i="2"/>
  <c r="AZ36" i="2" l="1"/>
  <c r="AY36" i="2"/>
  <c r="F5" i="8"/>
  <c r="F50" i="8"/>
  <c r="B7" i="8"/>
  <c r="B36" i="8"/>
  <c r="B13" i="8"/>
  <c r="AC6" i="12"/>
  <c r="W8" i="12"/>
  <c r="L9" i="12"/>
  <c r="GV8" i="12" l="1"/>
  <c r="GV21" i="12"/>
  <c r="GV32" i="12"/>
  <c r="P52" i="8"/>
  <c r="P51" i="8"/>
  <c r="P50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IV13" i="12"/>
  <c r="CF32" i="12" l="1"/>
  <c r="CE32" i="12"/>
  <c r="CE21" i="12"/>
  <c r="CH22" i="2" l="1"/>
  <c r="CH23" i="2"/>
  <c r="CH24" i="2"/>
  <c r="CH25" i="2"/>
  <c r="CH26" i="2"/>
  <c r="CH27" i="2"/>
  <c r="CH28" i="2"/>
  <c r="CH29" i="2"/>
  <c r="CH30" i="2"/>
  <c r="CI22" i="2"/>
  <c r="CI23" i="2"/>
  <c r="CI24" i="2"/>
  <c r="CI25" i="2"/>
  <c r="CI26" i="2"/>
  <c r="CI27" i="2"/>
  <c r="CI28" i="2"/>
  <c r="CI29" i="2"/>
  <c r="CI30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32" i="2"/>
  <c r="BQ22" i="2"/>
  <c r="BQ23" i="2"/>
  <c r="BQ24" i="2"/>
  <c r="BQ25" i="2"/>
  <c r="BQ26" i="2"/>
  <c r="BQ27" i="2"/>
  <c r="BQ28" i="2"/>
  <c r="BQ29" i="2"/>
  <c r="BQ30" i="2"/>
  <c r="BQ21" i="2"/>
  <c r="BP22" i="2"/>
  <c r="BP23" i="2"/>
  <c r="BP24" i="2"/>
  <c r="BP25" i="2"/>
  <c r="BP26" i="2"/>
  <c r="BP27" i="2"/>
  <c r="BP28" i="2"/>
  <c r="BP29" i="2"/>
  <c r="BP30" i="2"/>
  <c r="BP21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32" i="2"/>
  <c r="AZ9" i="2"/>
  <c r="AZ10" i="2"/>
  <c r="AZ11" i="2"/>
  <c r="AZ12" i="2"/>
  <c r="AZ13" i="2"/>
  <c r="AZ14" i="2"/>
  <c r="AZ15" i="2"/>
  <c r="AZ16" i="2"/>
  <c r="AZ17" i="2"/>
  <c r="AZ18" i="2"/>
  <c r="AZ19" i="2"/>
  <c r="AY9" i="2"/>
  <c r="AY10" i="2"/>
  <c r="AY11" i="2"/>
  <c r="AY12" i="2"/>
  <c r="AY13" i="2"/>
  <c r="AY14" i="2"/>
  <c r="AY15" i="2"/>
  <c r="AY16" i="2"/>
  <c r="AY17" i="2"/>
  <c r="AY18" i="2"/>
  <c r="AY19" i="2"/>
  <c r="AZ8" i="2"/>
  <c r="AY8" i="2"/>
  <c r="AZ22" i="2"/>
  <c r="AZ23" i="2"/>
  <c r="AZ24" i="2"/>
  <c r="AZ25" i="2"/>
  <c r="AZ26" i="2"/>
  <c r="AZ27" i="2"/>
  <c r="AZ28" i="2"/>
  <c r="AZ29" i="2"/>
  <c r="AZ30" i="2"/>
  <c r="AZ21" i="2"/>
  <c r="AY22" i="2"/>
  <c r="AY23" i="2"/>
  <c r="AY24" i="2"/>
  <c r="AY25" i="2"/>
  <c r="AY26" i="2"/>
  <c r="AY27" i="2"/>
  <c r="AY28" i="2"/>
  <c r="AY29" i="2"/>
  <c r="AY30" i="2"/>
  <c r="AY21" i="2"/>
  <c r="AZ33" i="2"/>
  <c r="AZ34" i="2"/>
  <c r="AZ35" i="2"/>
  <c r="AZ37" i="2"/>
  <c r="AZ38" i="2"/>
  <c r="AZ40" i="2"/>
  <c r="AZ41" i="2"/>
  <c r="AZ42" i="2"/>
  <c r="AZ43" i="2"/>
  <c r="AZ44" i="2"/>
  <c r="AZ45" i="2"/>
  <c r="AZ32" i="2"/>
  <c r="AY33" i="2"/>
  <c r="AY34" i="2"/>
  <c r="AY35" i="2"/>
  <c r="AY37" i="2"/>
  <c r="AY38" i="2"/>
  <c r="AY39" i="2"/>
  <c r="AY40" i="2"/>
  <c r="AY41" i="2"/>
  <c r="AY42" i="2"/>
  <c r="AY43" i="2"/>
  <c r="AY44" i="2"/>
  <c r="AY45" i="2"/>
  <c r="AY32" i="2"/>
  <c r="P48" i="8" l="1"/>
  <c r="P47" i="8"/>
  <c r="FU11" i="2" l="1"/>
  <c r="FU12" i="2"/>
  <c r="FU13" i="2"/>
  <c r="FU14" i="2"/>
  <c r="FU15" i="2"/>
  <c r="FU16" i="2"/>
  <c r="FU17" i="2"/>
  <c r="FU18" i="2"/>
  <c r="FU19" i="2"/>
  <c r="DG32" i="2"/>
  <c r="DG33" i="2"/>
  <c r="DF35" i="2"/>
  <c r="DF36" i="2"/>
  <c r="DF37" i="2"/>
  <c r="DF38" i="2"/>
  <c r="DF39" i="2"/>
  <c r="DF40" i="2"/>
  <c r="DF41" i="2"/>
  <c r="DF42" i="2"/>
  <c r="DF43" i="2"/>
  <c r="DF44" i="2"/>
  <c r="DF45" i="2"/>
  <c r="DF32" i="2"/>
  <c r="DF33" i="2"/>
  <c r="EY34" i="2" l="1"/>
  <c r="EY35" i="2"/>
  <c r="EY36" i="2"/>
  <c r="EY37" i="2"/>
  <c r="EY38" i="2"/>
  <c r="EY39" i="2"/>
  <c r="EY40" i="2"/>
  <c r="EY41" i="2"/>
  <c r="EY42" i="2"/>
  <c r="EY43" i="2"/>
  <c r="EY44" i="2"/>
  <c r="EY45" i="2"/>
  <c r="EY33" i="2"/>
  <c r="EY32" i="2"/>
  <c r="EY23" i="2"/>
  <c r="EY24" i="2"/>
  <c r="EY25" i="2"/>
  <c r="EY26" i="2"/>
  <c r="EY27" i="2"/>
  <c r="EY28" i="2"/>
  <c r="EY29" i="2"/>
  <c r="EY30" i="2"/>
  <c r="EY22" i="2"/>
  <c r="FU50" i="2"/>
  <c r="FT50" i="2"/>
  <c r="FU34" i="2"/>
  <c r="FU35" i="2"/>
  <c r="FU36" i="2"/>
  <c r="FU37" i="2"/>
  <c r="FU38" i="2"/>
  <c r="FU39" i="2"/>
  <c r="FU40" i="2"/>
  <c r="FU41" i="2"/>
  <c r="FU42" i="2"/>
  <c r="FU43" i="2"/>
  <c r="FU44" i="2"/>
  <c r="FU33" i="2"/>
  <c r="FT34" i="2"/>
  <c r="FT35" i="2"/>
  <c r="FT36" i="2"/>
  <c r="FT37" i="2"/>
  <c r="FT38" i="2"/>
  <c r="FT39" i="2"/>
  <c r="FT40" i="2"/>
  <c r="FT41" i="2"/>
  <c r="FT42" i="2"/>
  <c r="FT43" i="2"/>
  <c r="FT44" i="2"/>
  <c r="FT33" i="2"/>
  <c r="CY33" i="12"/>
  <c r="CY34" i="12"/>
  <c r="T9" i="8" l="1"/>
  <c r="T10" i="8"/>
  <c r="T11" i="8"/>
  <c r="T12" i="8"/>
  <c r="T13" i="8"/>
  <c r="T14" i="8"/>
  <c r="T15" i="8"/>
  <c r="T16" i="8"/>
  <c r="T17" i="8"/>
  <c r="T18" i="8"/>
  <c r="T19" i="8"/>
  <c r="T8" i="8"/>
  <c r="CG9" i="12"/>
  <c r="EA33" i="2" l="1"/>
  <c r="EB33" i="2"/>
  <c r="DZ34" i="12"/>
  <c r="DZ35" i="12"/>
  <c r="DZ36" i="12"/>
  <c r="DZ37" i="12"/>
  <c r="DZ38" i="12"/>
  <c r="DZ39" i="12"/>
  <c r="DZ40" i="12"/>
  <c r="DZ41" i="12"/>
  <c r="DZ42" i="12"/>
  <c r="DZ43" i="12"/>
  <c r="DZ44" i="12"/>
  <c r="DZ45" i="12"/>
  <c r="DZ46" i="12"/>
  <c r="DQ34" i="12"/>
  <c r="DQ35" i="12"/>
  <c r="DQ36" i="12"/>
  <c r="DQ37" i="12"/>
  <c r="DQ38" i="12"/>
  <c r="DQ39" i="12"/>
  <c r="DQ40" i="12"/>
  <c r="DQ41" i="12"/>
  <c r="DQ42" i="12"/>
  <c r="DQ43" i="12"/>
  <c r="DQ44" i="12"/>
  <c r="DQ45" i="12"/>
  <c r="DQ46" i="12"/>
  <c r="DH34" i="12"/>
  <c r="DH35" i="12"/>
  <c r="DH36" i="12"/>
  <c r="DH37" i="12"/>
  <c r="DH38" i="12"/>
  <c r="DH39" i="12"/>
  <c r="DH40" i="12"/>
  <c r="DH41" i="12"/>
  <c r="DH42" i="12"/>
  <c r="DH43" i="12"/>
  <c r="DH44" i="12"/>
  <c r="DH45" i="12"/>
  <c r="DH46" i="12"/>
  <c r="CY23" i="12"/>
  <c r="CY24" i="12"/>
  <c r="CY25" i="12"/>
  <c r="CY26" i="12"/>
  <c r="CY27" i="12"/>
  <c r="CY28" i="12"/>
  <c r="CY29" i="12"/>
  <c r="CY30" i="12"/>
  <c r="CY31" i="12"/>
  <c r="CY22" i="12"/>
  <c r="CP34" i="12"/>
  <c r="CP22" i="12"/>
  <c r="CA8" i="12" l="1"/>
  <c r="CA47" i="12"/>
  <c r="CA50" i="12"/>
  <c r="CA32" i="12"/>
  <c r="CA21" i="12"/>
  <c r="P9" i="8"/>
  <c r="P10" i="8"/>
  <c r="P11" i="8"/>
  <c r="P12" i="8"/>
  <c r="P13" i="8"/>
  <c r="P14" i="8"/>
  <c r="P15" i="8"/>
  <c r="P16" i="8"/>
  <c r="P17" i="8"/>
  <c r="P18" i="8"/>
  <c r="P19" i="8"/>
  <c r="P22" i="8"/>
  <c r="P23" i="8"/>
  <c r="P24" i="8"/>
  <c r="P25" i="8"/>
  <c r="P26" i="8"/>
  <c r="P27" i="8"/>
  <c r="P28" i="8"/>
  <c r="P29" i="8"/>
  <c r="P30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32" i="8"/>
  <c r="FW32" i="12" l="1"/>
  <c r="FX32" i="12"/>
  <c r="FY32" i="12"/>
  <c r="FZ32" i="12"/>
  <c r="B32" i="12"/>
  <c r="C32" i="12"/>
  <c r="D32" i="12"/>
  <c r="E32" i="12"/>
  <c r="F32" i="12"/>
  <c r="G32" i="12"/>
  <c r="H32" i="12"/>
  <c r="I32" i="12"/>
  <c r="J32" i="12"/>
  <c r="K32" i="12"/>
  <c r="BO21" i="12" l="1"/>
  <c r="BP21" i="12"/>
  <c r="BQ21" i="12"/>
  <c r="BR21" i="12"/>
  <c r="BS21" i="12"/>
  <c r="BT21" i="12"/>
  <c r="BU21" i="12"/>
  <c r="BV21" i="12"/>
  <c r="EZ8" i="2"/>
  <c r="EZ9" i="2"/>
  <c r="EZ10" i="2"/>
  <c r="EZ11" i="2"/>
  <c r="EZ12" i="2"/>
  <c r="EZ13" i="2"/>
  <c r="EZ14" i="2"/>
  <c r="EZ15" i="2"/>
  <c r="EZ16" i="2"/>
  <c r="EZ17" i="2"/>
  <c r="EY8" i="2"/>
  <c r="EY9" i="2"/>
  <c r="EY10" i="2"/>
  <c r="EY11" i="2"/>
  <c r="EY7" i="2" s="1"/>
  <c r="EY12" i="2"/>
  <c r="EY13" i="2"/>
  <c r="EY14" i="2"/>
  <c r="EY15" i="2"/>
  <c r="EY16" i="2"/>
  <c r="EY17" i="2"/>
  <c r="CX7" i="2"/>
  <c r="CY7" i="2"/>
  <c r="CZ7" i="2"/>
  <c r="DA7" i="2"/>
  <c r="DB7" i="2"/>
  <c r="DC7" i="2"/>
  <c r="DD7" i="2"/>
  <c r="DE7" i="2"/>
  <c r="EA8" i="2"/>
  <c r="EB8" i="2"/>
  <c r="EA9" i="2"/>
  <c r="EB9" i="2"/>
  <c r="EA10" i="2"/>
  <c r="EB10" i="2"/>
  <c r="EA11" i="2"/>
  <c r="EB11" i="2"/>
  <c r="EA12" i="2"/>
  <c r="EB12" i="2"/>
  <c r="EA13" i="2"/>
  <c r="EB13" i="2"/>
  <c r="EA14" i="2"/>
  <c r="EB14" i="2"/>
  <c r="EA15" i="2"/>
  <c r="EB15" i="2"/>
  <c r="EA16" i="2"/>
  <c r="EB16" i="2"/>
  <c r="EA17" i="2"/>
  <c r="EB17" i="2"/>
  <c r="EA18" i="2"/>
  <c r="EB18" i="2"/>
  <c r="EA19" i="2"/>
  <c r="EB19" i="2"/>
  <c r="DF8" i="2" l="1"/>
  <c r="P8" i="8"/>
  <c r="B33" i="8" l="1"/>
  <c r="B34" i="8"/>
  <c r="B35" i="8"/>
  <c r="B37" i="8"/>
  <c r="B38" i="8"/>
  <c r="B39" i="8"/>
  <c r="B40" i="8"/>
  <c r="B41" i="8"/>
  <c r="B42" i="8"/>
  <c r="B43" i="8"/>
  <c r="B44" i="8"/>
  <c r="B45" i="8"/>
  <c r="B22" i="8"/>
  <c r="B23" i="8"/>
  <c r="B24" i="8"/>
  <c r="B25" i="8"/>
  <c r="B26" i="8"/>
  <c r="B27" i="8"/>
  <c r="B28" i="8"/>
  <c r="B29" i="8"/>
  <c r="B30" i="8"/>
  <c r="FG36" i="12" l="1"/>
  <c r="FG37" i="12"/>
  <c r="FG38" i="12"/>
  <c r="FG39" i="12"/>
  <c r="FG40" i="12"/>
  <c r="FG41" i="12"/>
  <c r="FG42" i="12"/>
  <c r="FG43" i="12"/>
  <c r="FG44" i="12"/>
  <c r="FG45" i="12"/>
  <c r="FG46" i="12"/>
  <c r="FG33" i="12"/>
  <c r="FG34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33" i="12"/>
  <c r="CG32" i="12" l="1"/>
  <c r="ED32" i="12"/>
  <c r="EE32" i="12"/>
  <c r="EG50" i="12" l="1"/>
  <c r="EF50" i="12"/>
  <c r="EE50" i="12"/>
  <c r="ED50" i="12"/>
  <c r="EC50" i="12"/>
  <c r="EH49" i="12"/>
  <c r="EG47" i="12"/>
  <c r="EF47" i="12"/>
  <c r="EE47" i="12"/>
  <c r="ED47" i="12"/>
  <c r="EC47" i="12"/>
  <c r="EH46" i="12"/>
  <c r="EH45" i="12"/>
  <c r="EH44" i="12"/>
  <c r="EH43" i="12"/>
  <c r="EH42" i="12"/>
  <c r="EH41" i="12"/>
  <c r="EH40" i="12"/>
  <c r="EH39" i="12"/>
  <c r="EH38" i="12"/>
  <c r="EH37" i="12"/>
  <c r="EH36" i="12"/>
  <c r="EH35" i="12"/>
  <c r="EH34" i="12"/>
  <c r="EH33" i="12"/>
  <c r="EG32" i="12"/>
  <c r="EF32" i="12"/>
  <c r="EC32" i="12"/>
  <c r="EH31" i="12"/>
  <c r="EH30" i="12"/>
  <c r="EH29" i="12"/>
  <c r="EH28" i="12"/>
  <c r="EH27" i="12"/>
  <c r="EH26" i="12"/>
  <c r="EH25" i="12"/>
  <c r="EH24" i="12"/>
  <c r="EH23" i="12"/>
  <c r="EH22" i="12"/>
  <c r="EG21" i="12"/>
  <c r="EF21" i="12"/>
  <c r="EE21" i="12"/>
  <c r="ED21" i="12"/>
  <c r="EC21" i="12"/>
  <c r="EH8" i="12"/>
  <c r="EG8" i="12"/>
  <c r="EF8" i="12"/>
  <c r="EE8" i="12"/>
  <c r="ED8" i="12"/>
  <c r="ED6" i="12" s="1"/>
  <c r="EC8" i="12"/>
  <c r="EH50" i="12" l="1"/>
  <c r="EF6" i="12"/>
  <c r="EH32" i="12"/>
  <c r="EG6" i="12"/>
  <c r="EH21" i="12"/>
  <c r="EC6" i="12"/>
  <c r="EE6" i="12"/>
  <c r="EH47" i="12"/>
  <c r="EH6" i="12" l="1"/>
  <c r="EA22" i="2"/>
  <c r="EB22" i="2"/>
  <c r="EA23" i="2"/>
  <c r="EB23" i="2"/>
  <c r="EA24" i="2"/>
  <c r="EB24" i="2"/>
  <c r="EA25" i="2"/>
  <c r="EB25" i="2"/>
  <c r="EA26" i="2"/>
  <c r="EB26" i="2"/>
  <c r="EA27" i="2"/>
  <c r="EB27" i="2"/>
  <c r="EA28" i="2"/>
  <c r="EB28" i="2"/>
  <c r="EA29" i="2"/>
  <c r="EB29" i="2"/>
  <c r="EA30" i="2"/>
  <c r="EB30" i="2"/>
  <c r="DF22" i="2" l="1"/>
  <c r="DF23" i="2"/>
  <c r="DF24" i="2"/>
  <c r="DF25" i="2"/>
  <c r="DF26" i="2"/>
  <c r="DF27" i="2"/>
  <c r="DF28" i="2"/>
  <c r="DF29" i="2"/>
  <c r="DF30" i="2"/>
  <c r="DG22" i="2"/>
  <c r="DG23" i="2"/>
  <c r="DG24" i="2"/>
  <c r="DG25" i="2"/>
  <c r="DG26" i="2"/>
  <c r="DG27" i="2"/>
  <c r="DG28" i="2"/>
  <c r="DG29" i="2"/>
  <c r="DG30" i="2"/>
  <c r="G7" i="8"/>
  <c r="L46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F21" i="8"/>
  <c r="AT9" i="12"/>
  <c r="AT10" i="12"/>
  <c r="AT11" i="12"/>
  <c r="AT12" i="12"/>
  <c r="AT13" i="12"/>
  <c r="AT14" i="12"/>
  <c r="AT15" i="12"/>
  <c r="AT16" i="12"/>
  <c r="AT17" i="12"/>
  <c r="AT18" i="12"/>
  <c r="AT19" i="12"/>
  <c r="AT20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23" i="12"/>
  <c r="BC24" i="12"/>
  <c r="BC25" i="12"/>
  <c r="BC26" i="12"/>
  <c r="BC27" i="12"/>
  <c r="BC28" i="12"/>
  <c r="BC29" i="12"/>
  <c r="BC30" i="12"/>
  <c r="BC31" i="12"/>
  <c r="AT23" i="12"/>
  <c r="AT24" i="12"/>
  <c r="AT25" i="12"/>
  <c r="AT26" i="12"/>
  <c r="AT27" i="12"/>
  <c r="AT28" i="12"/>
  <c r="AT29" i="12"/>
  <c r="AT30" i="12"/>
  <c r="AT31" i="12"/>
  <c r="AJ23" i="12"/>
  <c r="AJ24" i="12"/>
  <c r="AJ25" i="12"/>
  <c r="AJ26" i="12"/>
  <c r="AJ27" i="12"/>
  <c r="AJ28" i="12"/>
  <c r="AJ29" i="12"/>
  <c r="AJ30" i="12"/>
  <c r="AJ31" i="12"/>
  <c r="X23" i="12"/>
  <c r="X24" i="12"/>
  <c r="X25" i="12"/>
  <c r="X26" i="12"/>
  <c r="X27" i="12"/>
  <c r="X28" i="12"/>
  <c r="X29" i="12"/>
  <c r="X30" i="12"/>
  <c r="X31" i="12"/>
  <c r="L23" i="12"/>
  <c r="L24" i="12"/>
  <c r="L25" i="12"/>
  <c r="L26" i="12"/>
  <c r="L27" i="12"/>
  <c r="L28" i="12"/>
  <c r="L29" i="12"/>
  <c r="L30" i="12"/>
  <c r="L31" i="12"/>
  <c r="BW24" i="12"/>
  <c r="BW25" i="12"/>
  <c r="BW26" i="12"/>
  <c r="BW27" i="12"/>
  <c r="BW28" i="12"/>
  <c r="BW29" i="12"/>
  <c r="BW30" i="12"/>
  <c r="BW31" i="12"/>
  <c r="BL31" i="12"/>
  <c r="BL23" i="12"/>
  <c r="BL24" i="12"/>
  <c r="BL25" i="12"/>
  <c r="BL26" i="12"/>
  <c r="BL27" i="12"/>
  <c r="BL28" i="12"/>
  <c r="BL29" i="12"/>
  <c r="BL30" i="12"/>
  <c r="X22" i="12"/>
  <c r="EK50" i="12" l="1"/>
  <c r="EA50" i="2" l="1"/>
  <c r="DZ52" i="12"/>
  <c r="V46" i="8" l="1"/>
  <c r="W46" i="8"/>
  <c r="X46" i="8"/>
  <c r="Y46" i="8"/>
  <c r="Z46" i="8"/>
  <c r="G46" i="8" l="1"/>
  <c r="GP33" i="2" l="1"/>
  <c r="GP34" i="2"/>
  <c r="GP35" i="2"/>
  <c r="GP36" i="2"/>
  <c r="GP37" i="2"/>
  <c r="GP38" i="2"/>
  <c r="GP39" i="2"/>
  <c r="GP40" i="2"/>
  <c r="GP41" i="2"/>
  <c r="GP42" i="2"/>
  <c r="GP43" i="2"/>
  <c r="GP44" i="2"/>
  <c r="GP45" i="2"/>
  <c r="GO41" i="2"/>
  <c r="GO42" i="2"/>
  <c r="GO43" i="2"/>
  <c r="GO44" i="2"/>
  <c r="GO45" i="2"/>
  <c r="GO40" i="2"/>
  <c r="GO39" i="2"/>
  <c r="GO38" i="2"/>
  <c r="GO37" i="2"/>
  <c r="GO36" i="2"/>
  <c r="GO35" i="2"/>
  <c r="GO34" i="2"/>
  <c r="GO33" i="2"/>
  <c r="GO32" i="2"/>
  <c r="GO23" i="2"/>
  <c r="GO24" i="2"/>
  <c r="GO25" i="2"/>
  <c r="GO26" i="2"/>
  <c r="GO27" i="2"/>
  <c r="GO28" i="2"/>
  <c r="GO29" i="2"/>
  <c r="GO30" i="2"/>
  <c r="GO22" i="2"/>
  <c r="GO21" i="2"/>
  <c r="GO14" i="2"/>
  <c r="GP32" i="2"/>
  <c r="GP22" i="2"/>
  <c r="GP23" i="2"/>
  <c r="GP24" i="2"/>
  <c r="GP25" i="2"/>
  <c r="GP26" i="2"/>
  <c r="GP27" i="2"/>
  <c r="GP28" i="2"/>
  <c r="GP29" i="2"/>
  <c r="GP30" i="2"/>
  <c r="DG52" i="2" l="1"/>
  <c r="X53" i="12" l="1"/>
  <c r="IV51" i="12" l="1"/>
  <c r="GA51" i="12" l="1"/>
  <c r="EN51" i="12" l="1"/>
  <c r="BL51" i="12" l="1"/>
  <c r="BL52" i="12"/>
  <c r="BL53" i="12"/>
  <c r="EZ33" i="2" l="1"/>
  <c r="EZ34" i="2"/>
  <c r="EZ35" i="2"/>
  <c r="EZ36" i="2"/>
  <c r="EZ37" i="2"/>
  <c r="EZ38" i="2"/>
  <c r="EZ39" i="2"/>
  <c r="EZ40" i="2"/>
  <c r="EZ41" i="2"/>
  <c r="EZ42" i="2"/>
  <c r="EZ43" i="2"/>
  <c r="EZ44" i="2"/>
  <c r="EZ45" i="2"/>
  <c r="EZ32" i="2"/>
  <c r="EZ21" i="2"/>
  <c r="EZ22" i="2"/>
  <c r="EZ23" i="2"/>
  <c r="EZ25" i="2"/>
  <c r="EZ26" i="2"/>
  <c r="EZ27" i="2"/>
  <c r="EZ28" i="2"/>
  <c r="EZ29" i="2"/>
  <c r="EZ30" i="2"/>
  <c r="EN43" i="12"/>
  <c r="EN44" i="12"/>
  <c r="EN45" i="12"/>
  <c r="EN46" i="12"/>
  <c r="EN42" i="12"/>
  <c r="EN41" i="12"/>
  <c r="EN40" i="12"/>
  <c r="EN39" i="12"/>
  <c r="EN38" i="12"/>
  <c r="EN37" i="12"/>
  <c r="EN36" i="12"/>
  <c r="EN35" i="12"/>
  <c r="EN34" i="12"/>
  <c r="EN33" i="12"/>
  <c r="EN23" i="12"/>
  <c r="EN24" i="12"/>
  <c r="EN25" i="12"/>
  <c r="EN26" i="12"/>
  <c r="EN27" i="12"/>
  <c r="EN28" i="12"/>
  <c r="EN29" i="12"/>
  <c r="EN30" i="12"/>
  <c r="EN31" i="12"/>
  <c r="EN22" i="12"/>
  <c r="CG30" i="12" l="1"/>
  <c r="CG31" i="12"/>
  <c r="CG23" i="12"/>
  <c r="CG24" i="12"/>
  <c r="CG25" i="12"/>
  <c r="CG26" i="12"/>
  <c r="CG27" i="12"/>
  <c r="CG28" i="12"/>
  <c r="CG29" i="12"/>
  <c r="CP23" i="12"/>
  <c r="CP24" i="12"/>
  <c r="CP25" i="12"/>
  <c r="CP26" i="12"/>
  <c r="CP27" i="12"/>
  <c r="CP28" i="12"/>
  <c r="CP29" i="12"/>
  <c r="CP30" i="12"/>
  <c r="CP31" i="12"/>
  <c r="DH23" i="12"/>
  <c r="DH24" i="12"/>
  <c r="DH25" i="12"/>
  <c r="DH26" i="12"/>
  <c r="DH27" i="12"/>
  <c r="DH28" i="12"/>
  <c r="DH29" i="12"/>
  <c r="DH30" i="12"/>
  <c r="DH31" i="12"/>
  <c r="DQ23" i="12"/>
  <c r="DQ24" i="12"/>
  <c r="DQ25" i="12"/>
  <c r="DQ26" i="12"/>
  <c r="DQ27" i="12"/>
  <c r="DQ28" i="12"/>
  <c r="DQ29" i="12"/>
  <c r="DQ30" i="12"/>
  <c r="DQ31" i="12"/>
  <c r="DZ23" i="12"/>
  <c r="DZ24" i="12"/>
  <c r="DZ25" i="12"/>
  <c r="DZ26" i="12"/>
  <c r="DZ27" i="12"/>
  <c r="DZ28" i="12"/>
  <c r="DZ29" i="12"/>
  <c r="DZ30" i="12"/>
  <c r="DZ31" i="12"/>
  <c r="DZ22" i="12"/>
  <c r="CP21" i="12" l="1"/>
  <c r="X51" i="12"/>
  <c r="L51" i="12"/>
  <c r="AY47" i="2" l="1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Z31" i="2" s="1"/>
  <c r="Z5" i="2" s="1"/>
  <c r="AA39" i="2"/>
  <c r="AA31" i="2" s="1"/>
  <c r="AA5" i="2" s="1"/>
  <c r="Z40" i="2"/>
  <c r="AA40" i="2"/>
  <c r="Z41" i="2"/>
  <c r="AA41" i="2"/>
  <c r="Z42" i="2"/>
  <c r="AA42" i="2"/>
  <c r="Z43" i="2"/>
  <c r="AA43" i="2"/>
  <c r="Z44" i="2"/>
  <c r="AA44" i="2"/>
  <c r="Z45" i="2"/>
  <c r="AA45" i="2"/>
  <c r="AA21" i="2"/>
  <c r="Z21" i="2"/>
  <c r="F22" i="8" l="1"/>
  <c r="F23" i="8"/>
  <c r="F24" i="8"/>
  <c r="F25" i="8"/>
  <c r="F26" i="8"/>
  <c r="F27" i="8"/>
  <c r="F28" i="8"/>
  <c r="F29" i="8"/>
  <c r="F30" i="8"/>
  <c r="AT22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33" i="12"/>
  <c r="X21" i="12" l="1"/>
  <c r="GO50" i="2" l="1"/>
  <c r="GN49" i="2"/>
  <c r="GM49" i="2"/>
  <c r="GL49" i="2"/>
  <c r="GK49" i="2"/>
  <c r="GJ49" i="2"/>
  <c r="GI49" i="2"/>
  <c r="GH49" i="2"/>
  <c r="GG49" i="2"/>
  <c r="GF49" i="2"/>
  <c r="GE49" i="2"/>
  <c r="GD49" i="2"/>
  <c r="GC49" i="2"/>
  <c r="GB49" i="2"/>
  <c r="GA49" i="2"/>
  <c r="FZ49" i="2"/>
  <c r="FY49" i="2"/>
  <c r="FS49" i="2"/>
  <c r="FR49" i="2"/>
  <c r="FQ49" i="2"/>
  <c r="FP49" i="2"/>
  <c r="FO49" i="2"/>
  <c r="FN49" i="2"/>
  <c r="FM49" i="2"/>
  <c r="FL49" i="2"/>
  <c r="FK49" i="2"/>
  <c r="FJ49" i="2"/>
  <c r="FI49" i="2"/>
  <c r="FH49" i="2"/>
  <c r="FG49" i="2"/>
  <c r="FF49" i="2"/>
  <c r="FE49" i="2"/>
  <c r="FD49" i="2"/>
  <c r="EX49" i="2"/>
  <c r="EW49" i="2"/>
  <c r="EV49" i="2"/>
  <c r="EU49" i="2"/>
  <c r="ET49" i="2"/>
  <c r="ES49" i="2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GN46" i="2"/>
  <c r="GM46" i="2"/>
  <c r="GL46" i="2"/>
  <c r="GK46" i="2"/>
  <c r="GJ46" i="2"/>
  <c r="GI46" i="2"/>
  <c r="GH46" i="2"/>
  <c r="GG46" i="2"/>
  <c r="GF46" i="2"/>
  <c r="GE46" i="2"/>
  <c r="GD46" i="2"/>
  <c r="GC46" i="2"/>
  <c r="GB46" i="2"/>
  <c r="GA46" i="2"/>
  <c r="FZ46" i="2"/>
  <c r="FY46" i="2"/>
  <c r="FS46" i="2"/>
  <c r="FR46" i="2"/>
  <c r="FQ46" i="2"/>
  <c r="FP46" i="2"/>
  <c r="FO46" i="2"/>
  <c r="FN46" i="2"/>
  <c r="FM46" i="2"/>
  <c r="FL46" i="2"/>
  <c r="FK46" i="2"/>
  <c r="FJ46" i="2"/>
  <c r="FI46" i="2"/>
  <c r="FH46" i="2"/>
  <c r="FG46" i="2"/>
  <c r="FF46" i="2"/>
  <c r="FE46" i="2"/>
  <c r="FD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GP31" i="2"/>
  <c r="GO31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S31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E31" i="2"/>
  <c r="FD31" i="2"/>
  <c r="EZ31" i="2"/>
  <c r="EX31" i="2"/>
  <c r="EW31" i="2"/>
  <c r="EV31" i="2"/>
  <c r="EU31" i="2"/>
  <c r="ET31" i="2"/>
  <c r="ES31" i="2"/>
  <c r="ER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L5" i="2" s="1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GO20" i="2"/>
  <c r="GN20" i="2"/>
  <c r="GM20" i="2"/>
  <c r="GL20" i="2"/>
  <c r="GK20" i="2"/>
  <c r="GJ20" i="2"/>
  <c r="GI20" i="2"/>
  <c r="GH20" i="2"/>
  <c r="GG20" i="2"/>
  <c r="GF20" i="2"/>
  <c r="GE20" i="2"/>
  <c r="GD20" i="2"/>
  <c r="GC20" i="2"/>
  <c r="GB20" i="2"/>
  <c r="GA20" i="2"/>
  <c r="FZ20" i="2"/>
  <c r="FS20" i="2"/>
  <c r="FR20" i="2"/>
  <c r="FQ20" i="2"/>
  <c r="FP20" i="2"/>
  <c r="FO20" i="2"/>
  <c r="FN20" i="2"/>
  <c r="FM20" i="2"/>
  <c r="FL20" i="2"/>
  <c r="FK20" i="2"/>
  <c r="FJ20" i="2"/>
  <c r="FI20" i="2"/>
  <c r="FH20" i="2"/>
  <c r="FG20" i="2"/>
  <c r="FF20" i="2"/>
  <c r="FE20" i="2"/>
  <c r="FD20" i="2"/>
  <c r="EX20" i="2"/>
  <c r="EW20" i="2"/>
  <c r="EV20" i="2"/>
  <c r="EU20" i="2"/>
  <c r="ET20" i="2"/>
  <c r="ES20" i="2"/>
  <c r="ER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G7" i="2"/>
  <c r="EF7" i="2"/>
  <c r="EE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CW7" i="2"/>
  <c r="CV7" i="2"/>
  <c r="CU7" i="2"/>
  <c r="CT7" i="2"/>
  <c r="CS7" i="2"/>
  <c r="CR7" i="2"/>
  <c r="CQ7" i="2"/>
  <c r="CP7" i="2"/>
  <c r="CO7" i="2"/>
  <c r="CN7" i="2"/>
  <c r="CM7" i="2"/>
  <c r="CL7" i="2"/>
  <c r="CG7" i="2"/>
  <c r="CE7" i="2"/>
  <c r="CD7" i="2"/>
  <c r="CC7" i="2"/>
  <c r="CB7" i="2"/>
  <c r="CA7" i="2"/>
  <c r="BZ7" i="2"/>
  <c r="BY7" i="2"/>
  <c r="BX7" i="2"/>
  <c r="BW7" i="2"/>
  <c r="BV7" i="2"/>
  <c r="BU7" i="2"/>
  <c r="BT7" i="2"/>
  <c r="BO7" i="2"/>
  <c r="BN7" i="2"/>
  <c r="BM7" i="2"/>
  <c r="BL7" i="2"/>
  <c r="BK7" i="2"/>
  <c r="BJ7" i="2"/>
  <c r="BI7" i="2"/>
  <c r="BH7" i="2"/>
  <c r="BG7" i="2"/>
  <c r="BF7" i="2"/>
  <c r="BE7" i="2"/>
  <c r="BD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U7" i="8"/>
  <c r="Z49" i="8"/>
  <c r="Y49" i="8"/>
  <c r="X49" i="8"/>
  <c r="W49" i="8"/>
  <c r="V49" i="8"/>
  <c r="U49" i="8"/>
  <c r="S49" i="8"/>
  <c r="R49" i="8"/>
  <c r="Q49" i="8"/>
  <c r="U46" i="8"/>
  <c r="T46" i="8" s="1"/>
  <c r="S46" i="8"/>
  <c r="R46" i="8"/>
  <c r="Q46" i="8"/>
  <c r="Q31" i="8"/>
  <c r="Z31" i="8"/>
  <c r="Y31" i="8"/>
  <c r="X31" i="8"/>
  <c r="W31" i="8"/>
  <c r="V31" i="8"/>
  <c r="U31" i="8"/>
  <c r="S31" i="8"/>
  <c r="R31" i="8"/>
  <c r="P31" i="8" s="1"/>
  <c r="Z20" i="8"/>
  <c r="Y20" i="8"/>
  <c r="X20" i="8"/>
  <c r="W20" i="8"/>
  <c r="V20" i="8"/>
  <c r="U20" i="8"/>
  <c r="S20" i="8"/>
  <c r="R20" i="8"/>
  <c r="Q20" i="8"/>
  <c r="Z7" i="8"/>
  <c r="Y7" i="8"/>
  <c r="X7" i="8"/>
  <c r="W7" i="8"/>
  <c r="V7" i="8"/>
  <c r="S7" i="8"/>
  <c r="R7" i="8"/>
  <c r="Q7" i="8"/>
  <c r="L49" i="8"/>
  <c r="K49" i="8"/>
  <c r="J49" i="8"/>
  <c r="I49" i="8"/>
  <c r="H49" i="8"/>
  <c r="G49" i="8"/>
  <c r="E49" i="8"/>
  <c r="D49" i="8"/>
  <c r="L46" i="8"/>
  <c r="K46" i="8"/>
  <c r="J46" i="8"/>
  <c r="I46" i="8"/>
  <c r="H46" i="8"/>
  <c r="F46" i="8" s="1"/>
  <c r="E46" i="8"/>
  <c r="D46" i="8"/>
  <c r="C49" i="8"/>
  <c r="C46" i="8"/>
  <c r="L31" i="8"/>
  <c r="K31" i="8"/>
  <c r="J31" i="8"/>
  <c r="I31" i="8"/>
  <c r="H31" i="8"/>
  <c r="G31" i="8"/>
  <c r="E31" i="8"/>
  <c r="D31" i="8"/>
  <c r="C31" i="8"/>
  <c r="C20" i="8"/>
  <c r="L20" i="8"/>
  <c r="K20" i="8"/>
  <c r="J20" i="8"/>
  <c r="I20" i="8"/>
  <c r="H20" i="8"/>
  <c r="G20" i="8"/>
  <c r="E20" i="8"/>
  <c r="D20" i="8"/>
  <c r="B20" i="8" s="1"/>
  <c r="L7" i="8"/>
  <c r="K7" i="8"/>
  <c r="J7" i="8"/>
  <c r="I7" i="8"/>
  <c r="H7" i="8"/>
  <c r="E7" i="8"/>
  <c r="D7" i="8"/>
  <c r="Z5" i="8" l="1"/>
  <c r="T7" i="8"/>
  <c r="F7" i="8"/>
  <c r="B31" i="8"/>
  <c r="P7" i="8"/>
  <c r="F49" i="8"/>
  <c r="B46" i="8"/>
  <c r="F31" i="8"/>
  <c r="G5" i="8"/>
  <c r="F20" i="8"/>
  <c r="I5" i="8"/>
  <c r="K5" i="8"/>
  <c r="H5" i="8"/>
  <c r="J5" i="8"/>
  <c r="L5" i="8"/>
  <c r="T49" i="8"/>
  <c r="U5" i="8"/>
  <c r="E5" i="8"/>
  <c r="P49" i="8"/>
  <c r="B49" i="8"/>
  <c r="T20" i="8"/>
  <c r="P20" i="8"/>
  <c r="D5" i="8"/>
  <c r="T31" i="8"/>
  <c r="X5" i="8"/>
  <c r="W5" i="8"/>
  <c r="Y5" i="8"/>
  <c r="IU50" i="12"/>
  <c r="IT50" i="12"/>
  <c r="IS50" i="12"/>
  <c r="IR50" i="12"/>
  <c r="IN50" i="12"/>
  <c r="IM50" i="12"/>
  <c r="IL50" i="12"/>
  <c r="IK50" i="12"/>
  <c r="IG50" i="12"/>
  <c r="IF50" i="12"/>
  <c r="IE50" i="12"/>
  <c r="ID50" i="12"/>
  <c r="HZ50" i="12"/>
  <c r="HY50" i="12"/>
  <c r="HX50" i="12"/>
  <c r="HW50" i="12"/>
  <c r="HS50" i="12"/>
  <c r="HR50" i="12"/>
  <c r="HQ50" i="12"/>
  <c r="HP50" i="12"/>
  <c r="HL50" i="12"/>
  <c r="HK50" i="12"/>
  <c r="HJ50" i="12"/>
  <c r="HI50" i="12"/>
  <c r="HE50" i="12"/>
  <c r="HD50" i="12"/>
  <c r="HC50" i="12"/>
  <c r="HB50" i="12"/>
  <c r="GY50" i="12"/>
  <c r="GX50" i="12"/>
  <c r="GW50" i="12"/>
  <c r="GV50" i="12"/>
  <c r="GR50" i="12"/>
  <c r="GQ50" i="12"/>
  <c r="GP50" i="12"/>
  <c r="GM50" i="12"/>
  <c r="GL50" i="12"/>
  <c r="GH50" i="12"/>
  <c r="GG50" i="12"/>
  <c r="GF50" i="12"/>
  <c r="GE50" i="12"/>
  <c r="GB50" i="12"/>
  <c r="FZ50" i="12"/>
  <c r="FY50" i="12"/>
  <c r="FX50" i="12"/>
  <c r="FW50" i="12"/>
  <c r="FT50" i="12"/>
  <c r="FR50" i="12"/>
  <c r="FQ50" i="12"/>
  <c r="FP50" i="12"/>
  <c r="FO50" i="12"/>
  <c r="FN50" i="12"/>
  <c r="FM50" i="12"/>
  <c r="FL50" i="12"/>
  <c r="FK50" i="12"/>
  <c r="FF50" i="12"/>
  <c r="FE50" i="12"/>
  <c r="FD50" i="12"/>
  <c r="FC50" i="12"/>
  <c r="FB50" i="12"/>
  <c r="FA50" i="12"/>
  <c r="EZ50" i="12"/>
  <c r="EY50" i="12"/>
  <c r="EX50" i="12"/>
  <c r="EW50" i="12"/>
  <c r="ET50" i="12"/>
  <c r="ES50" i="12"/>
  <c r="ER50" i="12"/>
  <c r="EQ50" i="12"/>
  <c r="EM50" i="12"/>
  <c r="EL50" i="12"/>
  <c r="DY50" i="12"/>
  <c r="DX50" i="12"/>
  <c r="DW50" i="12"/>
  <c r="DV50" i="12"/>
  <c r="DU50" i="12"/>
  <c r="DT50" i="12"/>
  <c r="DP50" i="12"/>
  <c r="DO50" i="12"/>
  <c r="DN50" i="12"/>
  <c r="DM50" i="12"/>
  <c r="DL50" i="12"/>
  <c r="DK50" i="12"/>
  <c r="DG50" i="12"/>
  <c r="DF50" i="12"/>
  <c r="DE50" i="12"/>
  <c r="DD50" i="12"/>
  <c r="DC50" i="12"/>
  <c r="DB50" i="12"/>
  <c r="CX50" i="12"/>
  <c r="CW50" i="12"/>
  <c r="CV50" i="12"/>
  <c r="CU50" i="12"/>
  <c r="CT50" i="12"/>
  <c r="CS50" i="12"/>
  <c r="CO50" i="12"/>
  <c r="CN50" i="12"/>
  <c r="CM50" i="12"/>
  <c r="CL50" i="12"/>
  <c r="CK50" i="12"/>
  <c r="CJ50" i="12"/>
  <c r="CF50" i="12"/>
  <c r="CE50" i="12"/>
  <c r="CD50" i="12"/>
  <c r="CC50" i="12"/>
  <c r="CB50" i="12"/>
  <c r="BX50" i="12"/>
  <c r="BV50" i="12"/>
  <c r="BU50" i="12"/>
  <c r="BT50" i="12"/>
  <c r="BS50" i="12"/>
  <c r="BR50" i="12"/>
  <c r="BQ50" i="12"/>
  <c r="BP50" i="12"/>
  <c r="BO50" i="12"/>
  <c r="BK50" i="12"/>
  <c r="BJ50" i="12"/>
  <c r="BI50" i="12"/>
  <c r="BH50" i="12"/>
  <c r="BG50" i="12"/>
  <c r="BF50" i="12"/>
  <c r="BB50" i="12"/>
  <c r="BA50" i="12"/>
  <c r="AZ50" i="12"/>
  <c r="AY50" i="12"/>
  <c r="AX50" i="12"/>
  <c r="AW50" i="12"/>
  <c r="AS50" i="12"/>
  <c r="AR50" i="12"/>
  <c r="AQ50" i="12"/>
  <c r="AP50" i="12"/>
  <c r="AO50" i="12"/>
  <c r="AN50" i="12"/>
  <c r="AK50" i="12"/>
  <c r="AI50" i="12"/>
  <c r="AH50" i="12"/>
  <c r="AG50" i="12"/>
  <c r="AF50" i="12"/>
  <c r="AE50" i="12"/>
  <c r="AD50" i="12"/>
  <c r="AC50" i="12"/>
  <c r="AB50" i="12"/>
  <c r="Y50" i="12"/>
  <c r="W50" i="12"/>
  <c r="V50" i="12"/>
  <c r="U50" i="12"/>
  <c r="T50" i="12"/>
  <c r="S50" i="12"/>
  <c r="R50" i="12"/>
  <c r="Q50" i="12"/>
  <c r="P50" i="12"/>
  <c r="M50" i="12"/>
  <c r="K50" i="12"/>
  <c r="J50" i="12"/>
  <c r="I50" i="12"/>
  <c r="H50" i="12"/>
  <c r="G50" i="12"/>
  <c r="F50" i="12"/>
  <c r="E50" i="12"/>
  <c r="D50" i="12"/>
  <c r="C50" i="12"/>
  <c r="IU47" i="12"/>
  <c r="IT47" i="12"/>
  <c r="IS47" i="12"/>
  <c r="IR47" i="12"/>
  <c r="IN47" i="12"/>
  <c r="IM47" i="12"/>
  <c r="IL47" i="12"/>
  <c r="IK47" i="12"/>
  <c r="IG47" i="12"/>
  <c r="IF47" i="12"/>
  <c r="IE47" i="12"/>
  <c r="ID47" i="12"/>
  <c r="HZ47" i="12"/>
  <c r="HY47" i="12"/>
  <c r="HX47" i="12"/>
  <c r="HW47" i="12"/>
  <c r="HS47" i="12"/>
  <c r="HR47" i="12"/>
  <c r="HQ47" i="12"/>
  <c r="HP47" i="12"/>
  <c r="HL47" i="12"/>
  <c r="HK47" i="12"/>
  <c r="HJ47" i="12"/>
  <c r="HI47" i="12"/>
  <c r="HE47" i="12"/>
  <c r="HD47" i="12"/>
  <c r="HC47" i="12"/>
  <c r="HB47" i="12"/>
  <c r="GY47" i="12"/>
  <c r="GX47" i="12"/>
  <c r="GW47" i="12"/>
  <c r="GV47" i="12"/>
  <c r="GR47" i="12"/>
  <c r="GQ47" i="12"/>
  <c r="GP47" i="12"/>
  <c r="GM47" i="12"/>
  <c r="GL47" i="12"/>
  <c r="GH47" i="12"/>
  <c r="GG47" i="12"/>
  <c r="GF47" i="12"/>
  <c r="GE47" i="12"/>
  <c r="GB47" i="12"/>
  <c r="FZ47" i="12"/>
  <c r="FY47" i="12"/>
  <c r="FX47" i="12"/>
  <c r="FW47" i="12"/>
  <c r="FT47" i="12"/>
  <c r="FR47" i="12"/>
  <c r="FQ47" i="12"/>
  <c r="FP47" i="12"/>
  <c r="FO47" i="12"/>
  <c r="FN47" i="12"/>
  <c r="FM47" i="12"/>
  <c r="FL47" i="12"/>
  <c r="FK47" i="12"/>
  <c r="FF47" i="12"/>
  <c r="FE47" i="12"/>
  <c r="FD47" i="12"/>
  <c r="FC47" i="12"/>
  <c r="FB47" i="12"/>
  <c r="FA47" i="12"/>
  <c r="EZ47" i="12"/>
  <c r="EY47" i="12"/>
  <c r="EX47" i="12"/>
  <c r="EW47" i="12"/>
  <c r="ET47" i="12"/>
  <c r="ES47" i="12"/>
  <c r="ER47" i="12"/>
  <c r="EQ47" i="12"/>
  <c r="EM47" i="12"/>
  <c r="EL47" i="12"/>
  <c r="EK47" i="12"/>
  <c r="DY47" i="12"/>
  <c r="DX47" i="12"/>
  <c r="DW47" i="12"/>
  <c r="DV47" i="12"/>
  <c r="DU47" i="12"/>
  <c r="DT47" i="12"/>
  <c r="DP47" i="12"/>
  <c r="DO47" i="12"/>
  <c r="DN47" i="12"/>
  <c r="DM47" i="12"/>
  <c r="DL47" i="12"/>
  <c r="DK47" i="12"/>
  <c r="DG47" i="12"/>
  <c r="DF47" i="12"/>
  <c r="DE47" i="12"/>
  <c r="DD47" i="12"/>
  <c r="DC47" i="12"/>
  <c r="DB47" i="12"/>
  <c r="CX47" i="12"/>
  <c r="CW47" i="12"/>
  <c r="CV47" i="12"/>
  <c r="CU47" i="12"/>
  <c r="CT47" i="12"/>
  <c r="CS47" i="12"/>
  <c r="CO47" i="12"/>
  <c r="CN47" i="12"/>
  <c r="CM47" i="12"/>
  <c r="CL47" i="12"/>
  <c r="CK47" i="12"/>
  <c r="CJ47" i="12"/>
  <c r="CF47" i="12"/>
  <c r="CE47" i="12"/>
  <c r="CD47" i="12"/>
  <c r="CC47" i="12"/>
  <c r="CB47" i="12"/>
  <c r="BX47" i="12"/>
  <c r="BV47" i="12"/>
  <c r="BU47" i="12"/>
  <c r="BT47" i="12"/>
  <c r="BS47" i="12"/>
  <c r="BR47" i="12"/>
  <c r="BQ47" i="12"/>
  <c r="BP47" i="12"/>
  <c r="BO47" i="12"/>
  <c r="BK47" i="12"/>
  <c r="BJ47" i="12"/>
  <c r="BI47" i="12"/>
  <c r="BH47" i="12"/>
  <c r="BG47" i="12"/>
  <c r="BF47" i="12"/>
  <c r="BB47" i="12"/>
  <c r="BA47" i="12"/>
  <c r="AZ47" i="12"/>
  <c r="AY47" i="12"/>
  <c r="AX47" i="12"/>
  <c r="AW47" i="12"/>
  <c r="AS47" i="12"/>
  <c r="AR47" i="12"/>
  <c r="AQ47" i="12"/>
  <c r="AP47" i="12"/>
  <c r="AO47" i="12"/>
  <c r="AN47" i="12"/>
  <c r="AK47" i="12"/>
  <c r="AI47" i="12"/>
  <c r="AH47" i="12"/>
  <c r="AG47" i="12"/>
  <c r="AF47" i="12"/>
  <c r="AE47" i="12"/>
  <c r="AD47" i="12"/>
  <c r="AC47" i="12"/>
  <c r="AB47" i="12"/>
  <c r="Y47" i="12"/>
  <c r="W47" i="12"/>
  <c r="V47" i="12"/>
  <c r="U47" i="12"/>
  <c r="T47" i="12"/>
  <c r="S47" i="12"/>
  <c r="R47" i="12"/>
  <c r="P47" i="12"/>
  <c r="Q47" i="12"/>
  <c r="M47" i="12"/>
  <c r="K47" i="12"/>
  <c r="J47" i="12"/>
  <c r="I47" i="12"/>
  <c r="H47" i="12"/>
  <c r="G47" i="12"/>
  <c r="F47" i="12"/>
  <c r="E47" i="12"/>
  <c r="D47" i="12"/>
  <c r="C47" i="12"/>
  <c r="IU32" i="12"/>
  <c r="IT32" i="12"/>
  <c r="IS32" i="12"/>
  <c r="IR32" i="12"/>
  <c r="IN32" i="12"/>
  <c r="IM32" i="12"/>
  <c r="IL32" i="12"/>
  <c r="IK32" i="12"/>
  <c r="IG32" i="12"/>
  <c r="IF32" i="12"/>
  <c r="IE32" i="12"/>
  <c r="ID32" i="12"/>
  <c r="HZ32" i="12"/>
  <c r="HY32" i="12"/>
  <c r="HX32" i="12"/>
  <c r="HW32" i="12"/>
  <c r="HS32" i="12"/>
  <c r="HR32" i="12"/>
  <c r="HQ32" i="12"/>
  <c r="HP32" i="12"/>
  <c r="HL32" i="12"/>
  <c r="HK32" i="12"/>
  <c r="HJ32" i="12"/>
  <c r="HI32" i="12"/>
  <c r="HE32" i="12"/>
  <c r="HD32" i="12"/>
  <c r="HC32" i="12"/>
  <c r="HB32" i="12"/>
  <c r="GY32" i="12"/>
  <c r="GX32" i="12"/>
  <c r="GW32" i="12"/>
  <c r="GR32" i="12"/>
  <c r="GQ32" i="12"/>
  <c r="GP32" i="12"/>
  <c r="GM32" i="12"/>
  <c r="GL32" i="12"/>
  <c r="GH32" i="12"/>
  <c r="GG32" i="12"/>
  <c r="GF32" i="12"/>
  <c r="GE32" i="12"/>
  <c r="GB32" i="12"/>
  <c r="FT32" i="12"/>
  <c r="FR32" i="12"/>
  <c r="FQ32" i="12"/>
  <c r="FP32" i="12"/>
  <c r="FO32" i="12"/>
  <c r="FN32" i="12"/>
  <c r="FM32" i="12"/>
  <c r="FL32" i="12"/>
  <c r="FK32" i="12"/>
  <c r="FF32" i="12"/>
  <c r="FE32" i="12"/>
  <c r="FD32" i="12"/>
  <c r="FC32" i="12"/>
  <c r="FB32" i="12"/>
  <c r="FA32" i="12"/>
  <c r="EZ32" i="12"/>
  <c r="EY32" i="12"/>
  <c r="EX32" i="12"/>
  <c r="EW32" i="12"/>
  <c r="ET32" i="12"/>
  <c r="ES32" i="12"/>
  <c r="ER32" i="12"/>
  <c r="EQ32" i="12"/>
  <c r="EN32" i="12"/>
  <c r="EM32" i="12"/>
  <c r="EL32" i="12"/>
  <c r="EK32" i="12"/>
  <c r="DY32" i="12"/>
  <c r="DX32" i="12"/>
  <c r="DW32" i="12"/>
  <c r="DV32" i="12"/>
  <c r="DU32" i="12"/>
  <c r="DT32" i="12"/>
  <c r="DP32" i="12"/>
  <c r="DO32" i="12"/>
  <c r="DN32" i="12"/>
  <c r="DM32" i="12"/>
  <c r="DL32" i="12"/>
  <c r="DK32" i="12"/>
  <c r="DG32" i="12"/>
  <c r="DF32" i="12"/>
  <c r="DE32" i="12"/>
  <c r="DD32" i="12"/>
  <c r="DC32" i="12"/>
  <c r="DB32" i="12"/>
  <c r="CX32" i="12"/>
  <c r="CW32" i="12"/>
  <c r="CV32" i="12"/>
  <c r="CU32" i="12"/>
  <c r="CT32" i="12"/>
  <c r="CS32" i="12"/>
  <c r="CO32" i="12"/>
  <c r="CN32" i="12"/>
  <c r="CM32" i="12"/>
  <c r="CL32" i="12"/>
  <c r="CK32" i="12"/>
  <c r="CJ32" i="12"/>
  <c r="CD32" i="12"/>
  <c r="CC32" i="12"/>
  <c r="CB32" i="12"/>
  <c r="BX32" i="12"/>
  <c r="BV32" i="12"/>
  <c r="BU32" i="12"/>
  <c r="BT32" i="12"/>
  <c r="BS32" i="12"/>
  <c r="BR32" i="12"/>
  <c r="BQ32" i="12"/>
  <c r="BP32" i="12"/>
  <c r="BO32" i="12"/>
  <c r="BK32" i="12"/>
  <c r="BJ32" i="12"/>
  <c r="BI32" i="12"/>
  <c r="BH32" i="12"/>
  <c r="BG32" i="12"/>
  <c r="BF32" i="12"/>
  <c r="BB32" i="12"/>
  <c r="BA32" i="12"/>
  <c r="AZ32" i="12"/>
  <c r="AY32" i="12"/>
  <c r="AX32" i="12"/>
  <c r="AW32" i="12"/>
  <c r="AS32" i="12"/>
  <c r="AR32" i="12"/>
  <c r="AQ32" i="12"/>
  <c r="AP32" i="12"/>
  <c r="AO32" i="12"/>
  <c r="AN32" i="12"/>
  <c r="AK32" i="12"/>
  <c r="AI32" i="12"/>
  <c r="AH32" i="12"/>
  <c r="AG32" i="12"/>
  <c r="AF32" i="12"/>
  <c r="AE32" i="12"/>
  <c r="AD32" i="12"/>
  <c r="AC32" i="12"/>
  <c r="AB32" i="12"/>
  <c r="Y32" i="12"/>
  <c r="X32" i="12"/>
  <c r="W32" i="12"/>
  <c r="V32" i="12"/>
  <c r="U32" i="12"/>
  <c r="T32" i="12"/>
  <c r="S32" i="12"/>
  <c r="R32" i="12"/>
  <c r="Q32" i="12"/>
  <c r="P32" i="12"/>
  <c r="M32" i="12"/>
  <c r="IU21" i="12"/>
  <c r="IT21" i="12"/>
  <c r="IS21" i="12"/>
  <c r="IR21" i="12"/>
  <c r="IN21" i="12"/>
  <c r="IM21" i="12"/>
  <c r="IL21" i="12"/>
  <c r="IK21" i="12"/>
  <c r="IG21" i="12"/>
  <c r="IF21" i="12"/>
  <c r="IE21" i="12"/>
  <c r="ID21" i="12"/>
  <c r="HZ21" i="12"/>
  <c r="HY21" i="12"/>
  <c r="HX21" i="12"/>
  <c r="HW21" i="12"/>
  <c r="HS21" i="12"/>
  <c r="HR21" i="12"/>
  <c r="HQ21" i="12"/>
  <c r="HP21" i="12"/>
  <c r="HL21" i="12"/>
  <c r="HK21" i="12"/>
  <c r="HJ21" i="12"/>
  <c r="HI21" i="12"/>
  <c r="HE21" i="12"/>
  <c r="HD21" i="12"/>
  <c r="HC21" i="12"/>
  <c r="HB21" i="12"/>
  <c r="GY21" i="12"/>
  <c r="GX21" i="12"/>
  <c r="GW21" i="12"/>
  <c r="GR21" i="12"/>
  <c r="GQ21" i="12"/>
  <c r="GP21" i="12"/>
  <c r="GM21" i="12"/>
  <c r="GL21" i="12"/>
  <c r="GH21" i="12"/>
  <c r="GG21" i="12"/>
  <c r="GF21" i="12"/>
  <c r="GE21" i="12"/>
  <c r="GB21" i="12"/>
  <c r="FZ21" i="12"/>
  <c r="FY21" i="12"/>
  <c r="FX21" i="12"/>
  <c r="FW21" i="12"/>
  <c r="FT21" i="12"/>
  <c r="FR21" i="12"/>
  <c r="FQ21" i="12"/>
  <c r="FP21" i="12"/>
  <c r="FO21" i="12"/>
  <c r="FN21" i="12"/>
  <c r="FM21" i="12"/>
  <c r="FL21" i="12"/>
  <c r="FK21" i="12"/>
  <c r="EW21" i="12"/>
  <c r="FF21" i="12"/>
  <c r="FE21" i="12"/>
  <c r="FD21" i="12"/>
  <c r="FC21" i="12"/>
  <c r="FB21" i="12"/>
  <c r="FA21" i="12"/>
  <c r="EZ21" i="12"/>
  <c r="EY21" i="12"/>
  <c r="EX21" i="12"/>
  <c r="ET21" i="12"/>
  <c r="ES21" i="12"/>
  <c r="ER21" i="12"/>
  <c r="EQ21" i="12"/>
  <c r="EN21" i="12"/>
  <c r="EM21" i="12"/>
  <c r="EL21" i="12"/>
  <c r="EK21" i="12"/>
  <c r="DY21" i="12"/>
  <c r="DX21" i="12"/>
  <c r="DW21" i="12"/>
  <c r="DV21" i="12"/>
  <c r="DU21" i="12"/>
  <c r="DT21" i="12"/>
  <c r="DP21" i="12"/>
  <c r="DO21" i="12"/>
  <c r="DN21" i="12"/>
  <c r="DM21" i="12"/>
  <c r="DL21" i="12"/>
  <c r="DK21" i="12"/>
  <c r="DG21" i="12"/>
  <c r="DF21" i="12"/>
  <c r="DE21" i="12"/>
  <c r="DD21" i="12"/>
  <c r="DC21" i="12"/>
  <c r="DB21" i="12"/>
  <c r="CX21" i="12"/>
  <c r="CW21" i="12"/>
  <c r="CV21" i="12"/>
  <c r="CU21" i="12"/>
  <c r="CT21" i="12"/>
  <c r="CS21" i="12"/>
  <c r="CO21" i="12"/>
  <c r="CN21" i="12"/>
  <c r="CM21" i="12"/>
  <c r="CL21" i="12"/>
  <c r="CK21" i="12"/>
  <c r="CJ21" i="12"/>
  <c r="CF21" i="12"/>
  <c r="CD21" i="12"/>
  <c r="CC21" i="12"/>
  <c r="CB21" i="12"/>
  <c r="BX21" i="12"/>
  <c r="BK21" i="12"/>
  <c r="BJ21" i="12"/>
  <c r="BI21" i="12"/>
  <c r="BH21" i="12"/>
  <c r="BG21" i="12"/>
  <c r="BF21" i="12"/>
  <c r="BB21" i="12"/>
  <c r="BA21" i="12"/>
  <c r="AZ21" i="12"/>
  <c r="AY21" i="12"/>
  <c r="AX21" i="12"/>
  <c r="AW21" i="12"/>
  <c r="AT21" i="12"/>
  <c r="AS21" i="12"/>
  <c r="AR21" i="12"/>
  <c r="AQ21" i="12"/>
  <c r="AP21" i="12"/>
  <c r="AO21" i="12"/>
  <c r="AN21" i="12"/>
  <c r="AK21" i="12"/>
  <c r="AI21" i="12"/>
  <c r="AH21" i="12"/>
  <c r="AG21" i="12"/>
  <c r="AF21" i="12"/>
  <c r="AE21" i="12"/>
  <c r="AD21" i="12"/>
  <c r="Y21" i="12"/>
  <c r="W21" i="12"/>
  <c r="V21" i="12"/>
  <c r="U21" i="12"/>
  <c r="T21" i="12"/>
  <c r="S21" i="12"/>
  <c r="R21" i="12"/>
  <c r="Q21" i="12"/>
  <c r="P21" i="12"/>
  <c r="M21" i="12"/>
  <c r="K21" i="12"/>
  <c r="J21" i="12"/>
  <c r="I21" i="12"/>
  <c r="H21" i="12"/>
  <c r="G21" i="12"/>
  <c r="F21" i="12"/>
  <c r="E21" i="12"/>
  <c r="D21" i="12"/>
  <c r="C21" i="12"/>
  <c r="IU8" i="12"/>
  <c r="IT8" i="12"/>
  <c r="IS8" i="12"/>
  <c r="IN8" i="12"/>
  <c r="IM8" i="12"/>
  <c r="IL8" i="12"/>
  <c r="IL6" i="12" s="1"/>
  <c r="IG8" i="12"/>
  <c r="IF8" i="12"/>
  <c r="IE8" i="12"/>
  <c r="ID8" i="12"/>
  <c r="HZ8" i="12"/>
  <c r="HY8" i="12"/>
  <c r="HX8" i="12"/>
  <c r="HX6" i="12" s="1"/>
  <c r="HW8" i="12"/>
  <c r="HS8" i="12"/>
  <c r="HR8" i="12"/>
  <c r="HQ8" i="12"/>
  <c r="HP8" i="12"/>
  <c r="HL8" i="12"/>
  <c r="HK8" i="12"/>
  <c r="HJ8" i="12"/>
  <c r="HI8" i="12"/>
  <c r="HE8" i="12"/>
  <c r="HD8" i="12"/>
  <c r="HC8" i="12"/>
  <c r="HB8" i="12"/>
  <c r="GY8" i="12"/>
  <c r="GX8" i="12"/>
  <c r="GX6" i="12" s="1"/>
  <c r="GW8" i="12"/>
  <c r="GR8" i="12"/>
  <c r="GQ8" i="12"/>
  <c r="GP8" i="12"/>
  <c r="GM8" i="12"/>
  <c r="GL8" i="12"/>
  <c r="GH8" i="12"/>
  <c r="GG8" i="12"/>
  <c r="GF8" i="12"/>
  <c r="GE8" i="12"/>
  <c r="GB8" i="12"/>
  <c r="FZ8" i="12"/>
  <c r="FY8" i="12"/>
  <c r="FX8" i="12"/>
  <c r="FW8" i="12"/>
  <c r="FT8" i="12"/>
  <c r="FR8" i="12"/>
  <c r="FQ8" i="12"/>
  <c r="FP8" i="12"/>
  <c r="FO8" i="12"/>
  <c r="FN8" i="12"/>
  <c r="FM8" i="12"/>
  <c r="FL8" i="12"/>
  <c r="FK8" i="12"/>
  <c r="FF8" i="12"/>
  <c r="FE8" i="12"/>
  <c r="FD8" i="12"/>
  <c r="FC8" i="12"/>
  <c r="FB8" i="12"/>
  <c r="FA8" i="12"/>
  <c r="EZ8" i="12"/>
  <c r="EY8" i="12"/>
  <c r="EX8" i="12"/>
  <c r="EM8" i="12"/>
  <c r="EL8" i="12"/>
  <c r="EK8" i="12"/>
  <c r="ET8" i="12"/>
  <c r="ES8" i="12"/>
  <c r="ER8" i="12"/>
  <c r="DY8" i="12"/>
  <c r="DX8" i="12"/>
  <c r="DW8" i="12"/>
  <c r="DV8" i="12"/>
  <c r="DU8" i="12"/>
  <c r="DT8" i="12"/>
  <c r="DP8" i="12"/>
  <c r="DO8" i="12"/>
  <c r="DN8" i="12"/>
  <c r="DM8" i="12"/>
  <c r="DL8" i="12"/>
  <c r="DK8" i="12"/>
  <c r="DG8" i="12"/>
  <c r="DF8" i="12"/>
  <c r="DE8" i="12"/>
  <c r="DD8" i="12"/>
  <c r="DC8" i="12"/>
  <c r="DB8" i="12"/>
  <c r="CX8" i="12"/>
  <c r="CW8" i="12"/>
  <c r="CV8" i="12"/>
  <c r="CU8" i="12"/>
  <c r="CT8" i="12"/>
  <c r="CS8" i="12"/>
  <c r="CO8" i="12"/>
  <c r="CN8" i="12"/>
  <c r="CM8" i="12"/>
  <c r="CL8" i="12"/>
  <c r="CK8" i="12"/>
  <c r="CJ8" i="12"/>
  <c r="CF8" i="12"/>
  <c r="CE8" i="12"/>
  <c r="CD8" i="12"/>
  <c r="CC8" i="12"/>
  <c r="CB8" i="12"/>
  <c r="CA6" i="12"/>
  <c r="BX8" i="12"/>
  <c r="BV8" i="12"/>
  <c r="BU8" i="12"/>
  <c r="BT8" i="12"/>
  <c r="BS8" i="12"/>
  <c r="BR8" i="12"/>
  <c r="BQ8" i="12"/>
  <c r="BP8" i="12"/>
  <c r="BK8" i="12"/>
  <c r="BJ8" i="12"/>
  <c r="BI8" i="12"/>
  <c r="BH8" i="12"/>
  <c r="BG8" i="12"/>
  <c r="BF8" i="12"/>
  <c r="BB8" i="12"/>
  <c r="BA8" i="12"/>
  <c r="AZ8" i="12"/>
  <c r="AY8" i="12"/>
  <c r="AX8" i="12"/>
  <c r="AW8" i="12"/>
  <c r="AT8" i="12"/>
  <c r="AS8" i="12"/>
  <c r="AR8" i="12"/>
  <c r="AQ8" i="12"/>
  <c r="AP8" i="12"/>
  <c r="AO8" i="12"/>
  <c r="AN8" i="12"/>
  <c r="AK8" i="12"/>
  <c r="AI8" i="12"/>
  <c r="AH8" i="12"/>
  <c r="AG8" i="12"/>
  <c r="AF8" i="12"/>
  <c r="AE8" i="12"/>
  <c r="AD8" i="12"/>
  <c r="AC8" i="12"/>
  <c r="Z8" i="12"/>
  <c r="Z6" i="12" s="1"/>
  <c r="Y8" i="12"/>
  <c r="V8" i="12"/>
  <c r="U8" i="12"/>
  <c r="T8" i="12"/>
  <c r="S8" i="12"/>
  <c r="R8" i="12"/>
  <c r="Q8" i="12"/>
  <c r="M8" i="12"/>
  <c r="K8" i="12"/>
  <c r="J8" i="12"/>
  <c r="I8" i="12"/>
  <c r="H8" i="12"/>
  <c r="G8" i="12"/>
  <c r="F8" i="12"/>
  <c r="E8" i="12"/>
  <c r="D8" i="12"/>
  <c r="C8" i="12"/>
  <c r="B21" i="12"/>
  <c r="B8" i="12"/>
  <c r="B50" i="12"/>
  <c r="B47" i="12"/>
  <c r="GW6" i="12" l="1"/>
  <c r="ES6" i="12"/>
  <c r="ER6" i="12"/>
  <c r="ET6" i="12"/>
  <c r="EK6" i="12"/>
  <c r="IT6" i="12"/>
  <c r="CS6" i="12"/>
  <c r="EM6" i="12"/>
  <c r="FD6" i="12"/>
  <c r="FF6" i="12"/>
  <c r="FK6" i="12"/>
  <c r="FM6" i="12"/>
  <c r="FO6" i="12"/>
  <c r="FQ6" i="12"/>
  <c r="FT6" i="12"/>
  <c r="FZ6" i="12"/>
  <c r="GE6" i="12"/>
  <c r="GG6" i="12"/>
  <c r="GP6" i="12"/>
  <c r="GR6" i="12"/>
  <c r="HJ6" i="12"/>
  <c r="HL6" i="12"/>
  <c r="HQ6" i="12"/>
  <c r="HS6" i="12"/>
  <c r="HZ6" i="12"/>
  <c r="IE6" i="12"/>
  <c r="IG6" i="12"/>
  <c r="IN6" i="12"/>
  <c r="IS6" i="12"/>
  <c r="IU6" i="12"/>
  <c r="EL6" i="12"/>
  <c r="FC6" i="12"/>
  <c r="FL6" i="12"/>
  <c r="FN6" i="12"/>
  <c r="FP6" i="12"/>
  <c r="FR6" i="12"/>
  <c r="FY6" i="12"/>
  <c r="GB6" i="12"/>
  <c r="GH6" i="12"/>
  <c r="GQ6" i="12"/>
  <c r="HP6" i="12"/>
  <c r="HR6" i="12"/>
  <c r="HW6" i="12"/>
  <c r="HY6" i="12"/>
  <c r="ID6" i="12"/>
  <c r="IF6" i="12"/>
  <c r="IK6" i="12"/>
  <c r="IM6" i="12"/>
  <c r="D6" i="12"/>
  <c r="F6" i="12"/>
  <c r="H6" i="12"/>
  <c r="J6" i="12"/>
  <c r="AK6" i="12"/>
  <c r="AX6" i="12"/>
  <c r="AZ6" i="12"/>
  <c r="BB6" i="12"/>
  <c r="BP6" i="12"/>
  <c r="BR6" i="12"/>
  <c r="BT6" i="12"/>
  <c r="BV6" i="12"/>
  <c r="CU6" i="12"/>
  <c r="CW6" i="12"/>
  <c r="C6" i="12"/>
  <c r="E6" i="12"/>
  <c r="G6" i="12"/>
  <c r="AW6" i="12"/>
  <c r="AY6" i="12"/>
  <c r="BA6" i="12"/>
  <c r="BQ6" i="12"/>
  <c r="BS6" i="12"/>
  <c r="BU6" i="12"/>
  <c r="CT6" i="12"/>
  <c r="CV6" i="12"/>
  <c r="CX6" i="12"/>
  <c r="DL6" i="12"/>
  <c r="DN6" i="12"/>
  <c r="CJ6" i="12"/>
  <c r="CL6" i="12"/>
  <c r="CN6" i="12"/>
  <c r="BG6" i="12"/>
  <c r="BI6" i="12"/>
  <c r="BK6" i="12"/>
  <c r="BF6" i="12"/>
  <c r="BH6" i="12"/>
  <c r="BJ6" i="12"/>
  <c r="AO6" i="12"/>
  <c r="AQ6" i="12"/>
  <c r="AS6" i="12"/>
  <c r="AN6" i="12"/>
  <c r="AP6" i="12"/>
  <c r="AR6" i="12"/>
  <c r="AD6" i="12"/>
  <c r="AF6" i="12"/>
  <c r="AH6" i="12"/>
  <c r="AE6" i="12"/>
  <c r="AG6" i="12"/>
  <c r="AI6" i="12"/>
  <c r="HK6" i="12"/>
  <c r="HI6" i="12"/>
  <c r="GY6" i="12"/>
  <c r="GL6" i="12"/>
  <c r="GM6" i="12"/>
  <c r="GF6" i="12"/>
  <c r="FW6" i="12"/>
  <c r="FX6" i="12"/>
  <c r="IR6" i="12"/>
  <c r="FH6" i="12"/>
  <c r="FE6" i="12"/>
  <c r="FB6" i="12"/>
  <c r="EZ6" i="12"/>
  <c r="EY6" i="12"/>
  <c r="EX6" i="12"/>
  <c r="FA6" i="12"/>
  <c r="EW6" i="12"/>
  <c r="P6" i="12"/>
  <c r="R6" i="12"/>
  <c r="T6" i="12"/>
  <c r="V6" i="12"/>
  <c r="HB6" i="12"/>
  <c r="HD6" i="12"/>
  <c r="CK6" i="12"/>
  <c r="CM6" i="12"/>
  <c r="CO6" i="12"/>
  <c r="DM6" i="12"/>
  <c r="DO6" i="12"/>
  <c r="HC6" i="12"/>
  <c r="HE6" i="12"/>
  <c r="I6" i="12"/>
  <c r="K6" i="12"/>
  <c r="M6" i="12"/>
  <c r="Q6" i="12"/>
  <c r="S6" i="12"/>
  <c r="U6" i="12"/>
  <c r="W6" i="12"/>
  <c r="Y6" i="12"/>
  <c r="DY6" i="12"/>
  <c r="CD6" i="12"/>
  <c r="CB6" i="12"/>
  <c r="DD6" i="12"/>
  <c r="DF6" i="12"/>
  <c r="DC6" i="12"/>
  <c r="DE6" i="12"/>
  <c r="DG6" i="12"/>
  <c r="DU6" i="12"/>
  <c r="DT6" i="12"/>
  <c r="DX6" i="12"/>
  <c r="DW6" i="12"/>
  <c r="DV6" i="12"/>
  <c r="DP6" i="12"/>
  <c r="DK6" i="12"/>
  <c r="DB6" i="12"/>
  <c r="CF6" i="12"/>
  <c r="CC6" i="12"/>
  <c r="CE6" i="12"/>
  <c r="V5" i="8"/>
  <c r="T5" i="8" s="1"/>
  <c r="GP48" i="2"/>
  <c r="GO48" i="2"/>
  <c r="FU48" i="2"/>
  <c r="FT48" i="2"/>
  <c r="EZ48" i="2"/>
  <c r="EY48" i="2"/>
  <c r="EB48" i="2"/>
  <c r="EA48" i="2"/>
  <c r="DG48" i="2"/>
  <c r="DF48" i="2"/>
  <c r="CI48" i="2"/>
  <c r="CH48" i="2"/>
  <c r="BQ48" i="2"/>
  <c r="BP48" i="2"/>
  <c r="AZ48" i="2"/>
  <c r="AY48" i="2"/>
  <c r="AY46" i="2" s="1"/>
  <c r="AA48" i="2"/>
  <c r="Z48" i="2"/>
  <c r="GP47" i="2"/>
  <c r="GO47" i="2"/>
  <c r="FU47" i="2"/>
  <c r="FU46" i="2" s="1"/>
  <c r="FT47" i="2"/>
  <c r="FT46" i="2" s="1"/>
  <c r="EZ46" i="2"/>
  <c r="EB47" i="2"/>
  <c r="EB46" i="2" s="1"/>
  <c r="EA47" i="2"/>
  <c r="EA46" i="2" s="1"/>
  <c r="DG47" i="2"/>
  <c r="DG46" i="2" s="1"/>
  <c r="DF47" i="2"/>
  <c r="DF46" i="2" s="1"/>
  <c r="CI47" i="2"/>
  <c r="CI46" i="2" s="1"/>
  <c r="CH47" i="2"/>
  <c r="CH46" i="2" s="1"/>
  <c r="BQ47" i="2"/>
  <c r="BQ46" i="2" s="1"/>
  <c r="BP47" i="2"/>
  <c r="BP46" i="2" s="1"/>
  <c r="AZ47" i="2"/>
  <c r="AZ46" i="2" s="1"/>
  <c r="AA47" i="2"/>
  <c r="Z47" i="2"/>
  <c r="F48" i="8"/>
  <c r="B48" i="8"/>
  <c r="F47" i="8"/>
  <c r="B47" i="8"/>
  <c r="X48" i="12"/>
  <c r="IV49" i="12"/>
  <c r="IO49" i="12"/>
  <c r="IH49" i="12"/>
  <c r="IA49" i="12"/>
  <c r="HT49" i="12"/>
  <c r="HM49" i="12"/>
  <c r="HF49" i="12"/>
  <c r="GS49" i="12"/>
  <c r="GI49" i="12"/>
  <c r="GA49" i="12"/>
  <c r="FS49" i="12"/>
  <c r="FG49" i="12"/>
  <c r="EN49" i="12"/>
  <c r="DZ49" i="12"/>
  <c r="DQ49" i="12"/>
  <c r="DH49" i="12"/>
  <c r="CY49" i="12"/>
  <c r="CP49" i="12"/>
  <c r="CG49" i="12"/>
  <c r="BW49" i="12"/>
  <c r="BL49" i="12"/>
  <c r="BC49" i="12"/>
  <c r="AT49" i="12"/>
  <c r="AJ49" i="12"/>
  <c r="X49" i="12"/>
  <c r="L49" i="12"/>
  <c r="IV48" i="12"/>
  <c r="IV47" i="12" s="1"/>
  <c r="IO48" i="12"/>
  <c r="IO47" i="12" s="1"/>
  <c r="IH48" i="12"/>
  <c r="IH47" i="12" s="1"/>
  <c r="IA48" i="12"/>
  <c r="IA47" i="12" s="1"/>
  <c r="HT48" i="12"/>
  <c r="HT47" i="12" s="1"/>
  <c r="HM48" i="12"/>
  <c r="HM47" i="12" s="1"/>
  <c r="HF48" i="12"/>
  <c r="HF47" i="12" s="1"/>
  <c r="GS48" i="12"/>
  <c r="GS47" i="12" s="1"/>
  <c r="GI48" i="12"/>
  <c r="GI47" i="12" s="1"/>
  <c r="GA48" i="12"/>
  <c r="GA47" i="12" s="1"/>
  <c r="FS48" i="12"/>
  <c r="FS47" i="12" s="1"/>
  <c r="FG48" i="12"/>
  <c r="EN48" i="12"/>
  <c r="EN47" i="12" s="1"/>
  <c r="DZ48" i="12"/>
  <c r="DZ47" i="12" s="1"/>
  <c r="DQ48" i="12"/>
  <c r="DQ47" i="12" s="1"/>
  <c r="DH48" i="12"/>
  <c r="DH47" i="12" s="1"/>
  <c r="CY48" i="12"/>
  <c r="CY47" i="12" s="1"/>
  <c r="CP48" i="12"/>
  <c r="CG48" i="12"/>
  <c r="CG47" i="12" s="1"/>
  <c r="BW48" i="12"/>
  <c r="BW47" i="12" s="1"/>
  <c r="BL48" i="12"/>
  <c r="BL47" i="12" s="1"/>
  <c r="BC48" i="12"/>
  <c r="BC47" i="12" s="1"/>
  <c r="AT48" i="12"/>
  <c r="AT47" i="12" s="1"/>
  <c r="AJ48" i="12"/>
  <c r="AJ47" i="12" s="1"/>
  <c r="L48" i="12"/>
  <c r="CP47" i="12" l="1"/>
  <c r="GP46" i="2"/>
  <c r="GO46" i="2"/>
  <c r="L47" i="12"/>
  <c r="FG47" i="12"/>
  <c r="X47" i="12"/>
  <c r="IV46" i="12"/>
  <c r="IO46" i="12"/>
  <c r="IH46" i="12"/>
  <c r="IA46" i="12"/>
  <c r="HT46" i="12"/>
  <c r="HM46" i="12"/>
  <c r="HF46" i="12"/>
  <c r="GS46" i="12"/>
  <c r="GI46" i="12"/>
  <c r="GA46" i="12"/>
  <c r="FS46" i="12"/>
  <c r="CY46" i="12"/>
  <c r="CP46" i="12"/>
  <c r="IV45" i="12"/>
  <c r="IO45" i="12"/>
  <c r="IH45" i="12"/>
  <c r="IA45" i="12"/>
  <c r="HT45" i="12"/>
  <c r="HM45" i="12"/>
  <c r="HF45" i="12"/>
  <c r="GS45" i="12"/>
  <c r="GI45" i="12"/>
  <c r="GA45" i="12"/>
  <c r="FS45" i="12"/>
  <c r="CY45" i="12"/>
  <c r="CP45" i="12"/>
  <c r="IV44" i="12"/>
  <c r="IO44" i="12"/>
  <c r="IH44" i="12"/>
  <c r="IA44" i="12"/>
  <c r="HT44" i="12"/>
  <c r="HM44" i="12"/>
  <c r="HF44" i="12"/>
  <c r="GS44" i="12"/>
  <c r="GI44" i="12"/>
  <c r="GA44" i="12"/>
  <c r="FS44" i="12"/>
  <c r="CY44" i="12"/>
  <c r="CP44" i="12"/>
  <c r="IV43" i="12"/>
  <c r="IO43" i="12"/>
  <c r="IH43" i="12"/>
  <c r="IA43" i="12"/>
  <c r="HT43" i="12"/>
  <c r="HM43" i="12"/>
  <c r="HF43" i="12"/>
  <c r="GS43" i="12"/>
  <c r="GI43" i="12"/>
  <c r="GA43" i="12"/>
  <c r="FS43" i="12"/>
  <c r="CY43" i="12"/>
  <c r="CP43" i="12"/>
  <c r="IV42" i="12"/>
  <c r="IO42" i="12"/>
  <c r="IH42" i="12"/>
  <c r="IA42" i="12"/>
  <c r="HT42" i="12"/>
  <c r="HM42" i="12"/>
  <c r="HF42" i="12"/>
  <c r="GS42" i="12"/>
  <c r="GI42" i="12"/>
  <c r="GA42" i="12"/>
  <c r="FS42" i="12"/>
  <c r="CY42" i="12"/>
  <c r="CP42" i="12"/>
  <c r="IV41" i="12"/>
  <c r="IO41" i="12"/>
  <c r="IH41" i="12"/>
  <c r="IA41" i="12"/>
  <c r="HT41" i="12"/>
  <c r="HM41" i="12"/>
  <c r="HF41" i="12"/>
  <c r="GS41" i="12"/>
  <c r="GI41" i="12"/>
  <c r="GA41" i="12"/>
  <c r="FS41" i="12"/>
  <c r="CY41" i="12"/>
  <c r="CP41" i="12"/>
  <c r="IV40" i="12"/>
  <c r="IO40" i="12"/>
  <c r="IH40" i="12"/>
  <c r="IA40" i="12"/>
  <c r="HT40" i="12"/>
  <c r="HM40" i="12"/>
  <c r="HF40" i="12"/>
  <c r="GS40" i="12"/>
  <c r="GI40" i="12"/>
  <c r="GA40" i="12"/>
  <c r="FS40" i="12"/>
  <c r="CY40" i="12"/>
  <c r="CP40" i="12"/>
  <c r="IV39" i="12"/>
  <c r="IO39" i="12"/>
  <c r="IH39" i="12"/>
  <c r="IA39" i="12"/>
  <c r="HT39" i="12"/>
  <c r="HM39" i="12"/>
  <c r="HF39" i="12"/>
  <c r="GS39" i="12"/>
  <c r="GI39" i="12"/>
  <c r="GA39" i="12"/>
  <c r="FS39" i="12"/>
  <c r="CY39" i="12"/>
  <c r="CP39" i="12"/>
  <c r="IV38" i="12"/>
  <c r="IO38" i="12"/>
  <c r="IH38" i="12"/>
  <c r="IA38" i="12"/>
  <c r="HT38" i="12"/>
  <c r="HM38" i="12"/>
  <c r="HF38" i="12"/>
  <c r="GS38" i="12"/>
  <c r="GI38" i="12"/>
  <c r="GA38" i="12"/>
  <c r="FS38" i="12"/>
  <c r="CY38" i="12"/>
  <c r="CP38" i="12"/>
  <c r="IV37" i="12"/>
  <c r="IO37" i="12"/>
  <c r="IH37" i="12"/>
  <c r="IA37" i="12"/>
  <c r="HT37" i="12"/>
  <c r="HM37" i="12"/>
  <c r="HF37" i="12"/>
  <c r="GS37" i="12"/>
  <c r="GI37" i="12"/>
  <c r="GA37" i="12"/>
  <c r="FS37" i="12"/>
  <c r="CY37" i="12"/>
  <c r="CP37" i="12"/>
  <c r="IV36" i="12"/>
  <c r="IO36" i="12"/>
  <c r="IH36" i="12"/>
  <c r="IA36" i="12"/>
  <c r="HT36" i="12"/>
  <c r="HM36" i="12"/>
  <c r="HF36" i="12"/>
  <c r="GS36" i="12"/>
  <c r="GI36" i="12"/>
  <c r="GA36" i="12"/>
  <c r="FS36" i="12"/>
  <c r="CY36" i="12"/>
  <c r="CP36" i="12"/>
  <c r="IV35" i="12"/>
  <c r="IO35" i="12"/>
  <c r="IH35" i="12"/>
  <c r="IA35" i="12"/>
  <c r="HT35" i="12"/>
  <c r="HM35" i="12"/>
  <c r="HF35" i="12"/>
  <c r="GS35" i="12"/>
  <c r="GI35" i="12"/>
  <c r="GA35" i="12"/>
  <c r="FS35" i="12"/>
  <c r="FG35" i="12"/>
  <c r="FG32" i="12" s="1"/>
  <c r="CY35" i="12"/>
  <c r="CP35" i="12"/>
  <c r="IV34" i="12"/>
  <c r="IO34" i="12"/>
  <c r="IH34" i="12"/>
  <c r="IA34" i="12"/>
  <c r="HT34" i="12"/>
  <c r="HM34" i="12"/>
  <c r="HF34" i="12"/>
  <c r="GS34" i="12"/>
  <c r="GI34" i="12"/>
  <c r="GA34" i="12"/>
  <c r="FS34" i="12"/>
  <c r="IV33" i="12"/>
  <c r="IO33" i="12"/>
  <c r="IH33" i="12"/>
  <c r="IA33" i="12"/>
  <c r="HT33" i="12"/>
  <c r="HM33" i="12"/>
  <c r="HF33" i="12"/>
  <c r="GS33" i="12"/>
  <c r="GI33" i="12"/>
  <c r="GA33" i="12"/>
  <c r="FS33" i="12"/>
  <c r="DZ33" i="12"/>
  <c r="DQ33" i="12"/>
  <c r="DH33" i="12"/>
  <c r="CY32" i="12"/>
  <c r="CP33" i="12"/>
  <c r="CP32" i="12" s="1"/>
  <c r="BW32" i="12"/>
  <c r="BL33" i="12"/>
  <c r="BL32" i="12" s="1"/>
  <c r="BC33" i="12"/>
  <c r="BC32" i="12" s="1"/>
  <c r="AT33" i="12"/>
  <c r="AT32" i="12" s="1"/>
  <c r="AJ33" i="12"/>
  <c r="AJ32" i="12" s="1"/>
  <c r="L33" i="12"/>
  <c r="L32" i="12" s="1"/>
  <c r="IV31" i="12"/>
  <c r="IO31" i="12"/>
  <c r="IH31" i="12"/>
  <c r="IA31" i="12"/>
  <c r="HT31" i="12"/>
  <c r="HM31" i="12"/>
  <c r="HF31" i="12"/>
  <c r="GS31" i="12"/>
  <c r="GI31" i="12"/>
  <c r="GA31" i="12"/>
  <c r="FS31" i="12"/>
  <c r="FG31" i="12"/>
  <c r="IV30" i="12"/>
  <c r="IO30" i="12"/>
  <c r="IH30" i="12"/>
  <c r="IA30" i="12"/>
  <c r="HT30" i="12"/>
  <c r="HM30" i="12"/>
  <c r="HF30" i="12"/>
  <c r="GS30" i="12"/>
  <c r="GI30" i="12"/>
  <c r="GA30" i="12"/>
  <c r="FS30" i="12"/>
  <c r="FG30" i="12"/>
  <c r="IV29" i="12"/>
  <c r="IO29" i="12"/>
  <c r="IH29" i="12"/>
  <c r="IA29" i="12"/>
  <c r="HT29" i="12"/>
  <c r="HM29" i="12"/>
  <c r="HF29" i="12"/>
  <c r="GS29" i="12"/>
  <c r="GI29" i="12"/>
  <c r="GA29" i="12"/>
  <c r="FS29" i="12"/>
  <c r="FG29" i="12"/>
  <c r="IV28" i="12"/>
  <c r="IO28" i="12"/>
  <c r="IH28" i="12"/>
  <c r="IA28" i="12"/>
  <c r="HT28" i="12"/>
  <c r="HM28" i="12"/>
  <c r="HF28" i="12"/>
  <c r="GS28" i="12"/>
  <c r="GI28" i="12"/>
  <c r="GA28" i="12"/>
  <c r="FS28" i="12"/>
  <c r="FG28" i="12"/>
  <c r="IV27" i="12"/>
  <c r="IO27" i="12"/>
  <c r="IH27" i="12"/>
  <c r="IA27" i="12"/>
  <c r="HT27" i="12"/>
  <c r="HM27" i="12"/>
  <c r="HF27" i="12"/>
  <c r="GS27" i="12"/>
  <c r="GI27" i="12"/>
  <c r="GA27" i="12"/>
  <c r="FS27" i="12"/>
  <c r="FG27" i="12"/>
  <c r="IV26" i="12"/>
  <c r="IO26" i="12"/>
  <c r="IH26" i="12"/>
  <c r="IA26" i="12"/>
  <c r="HT26" i="12"/>
  <c r="HM26" i="12"/>
  <c r="HF26" i="12"/>
  <c r="GS26" i="12"/>
  <c r="GI26" i="12"/>
  <c r="GA26" i="12"/>
  <c r="FS26" i="12"/>
  <c r="FG26" i="12"/>
  <c r="IV25" i="12"/>
  <c r="IO25" i="12"/>
  <c r="IH25" i="12"/>
  <c r="IA25" i="12"/>
  <c r="HT25" i="12"/>
  <c r="HM25" i="12"/>
  <c r="HF25" i="12"/>
  <c r="GS25" i="12"/>
  <c r="GI25" i="12"/>
  <c r="GA25" i="12"/>
  <c r="FS25" i="12"/>
  <c r="FG25" i="12"/>
  <c r="IV24" i="12"/>
  <c r="IO24" i="12"/>
  <c r="IH24" i="12"/>
  <c r="IA24" i="12"/>
  <c r="HT24" i="12"/>
  <c r="HM24" i="12"/>
  <c r="HF24" i="12"/>
  <c r="GS24" i="12"/>
  <c r="GI24" i="12"/>
  <c r="GA24" i="12"/>
  <c r="FS24" i="12"/>
  <c r="FG24" i="12"/>
  <c r="IV23" i="12"/>
  <c r="IO23" i="12"/>
  <c r="IH23" i="12"/>
  <c r="IA23" i="12"/>
  <c r="HT23" i="12"/>
  <c r="HM23" i="12"/>
  <c r="HF23" i="12"/>
  <c r="GS23" i="12"/>
  <c r="GI23" i="12"/>
  <c r="GA23" i="12"/>
  <c r="FS23" i="12"/>
  <c r="FG23" i="12"/>
  <c r="IV22" i="12"/>
  <c r="IO22" i="12"/>
  <c r="IH22" i="12"/>
  <c r="IA22" i="12"/>
  <c r="HT22" i="12"/>
  <c r="HM22" i="12"/>
  <c r="HF22" i="12"/>
  <c r="GI22" i="12"/>
  <c r="GA22" i="12"/>
  <c r="FS22" i="12"/>
  <c r="FG22" i="12"/>
  <c r="DZ21" i="12"/>
  <c r="DQ22" i="12"/>
  <c r="DQ21" i="12" s="1"/>
  <c r="DH22" i="12"/>
  <c r="DH21" i="12" s="1"/>
  <c r="CG22" i="12"/>
  <c r="CG21" i="12" s="1"/>
  <c r="BW21" i="12"/>
  <c r="BL22" i="12"/>
  <c r="BL21" i="12" s="1"/>
  <c r="BC22" i="12"/>
  <c r="BC21" i="12" s="1"/>
  <c r="AJ21" i="12"/>
  <c r="L22" i="12"/>
  <c r="L21" i="12" s="1"/>
  <c r="FU45" i="2"/>
  <c r="FT45" i="2"/>
  <c r="EB45" i="2"/>
  <c r="EA45" i="2"/>
  <c r="DG45" i="2"/>
  <c r="EB44" i="2"/>
  <c r="EA44" i="2"/>
  <c r="DG44" i="2"/>
  <c r="EB43" i="2"/>
  <c r="EA43" i="2"/>
  <c r="DG43" i="2"/>
  <c r="EB42" i="2"/>
  <c r="EA42" i="2"/>
  <c r="DG42" i="2"/>
  <c r="EB41" i="2"/>
  <c r="EA41" i="2"/>
  <c r="DG41" i="2"/>
  <c r="EB40" i="2"/>
  <c r="EA40" i="2"/>
  <c r="DG40" i="2"/>
  <c r="EB39" i="2"/>
  <c r="EA39" i="2"/>
  <c r="DG39" i="2"/>
  <c r="EB38" i="2"/>
  <c r="EA38" i="2"/>
  <c r="DG38" i="2"/>
  <c r="EB37" i="2"/>
  <c r="EA37" i="2"/>
  <c r="DG37" i="2"/>
  <c r="CI31" i="2"/>
  <c r="CH31" i="2"/>
  <c r="EB36" i="2"/>
  <c r="EA36" i="2"/>
  <c r="DG36" i="2"/>
  <c r="EB35" i="2"/>
  <c r="EA35" i="2"/>
  <c r="EY31" i="2"/>
  <c r="EB34" i="2"/>
  <c r="EA34" i="2"/>
  <c r="DG34" i="2"/>
  <c r="DF34" i="2"/>
  <c r="FU32" i="2"/>
  <c r="FU31" i="2" s="1"/>
  <c r="FT32" i="2"/>
  <c r="FT31" i="2" s="1"/>
  <c r="EB32" i="2"/>
  <c r="EA32" i="2"/>
  <c r="BQ32" i="2"/>
  <c r="BQ31" i="2" s="1"/>
  <c r="BP31" i="2"/>
  <c r="AA32" i="2"/>
  <c r="FU30" i="2"/>
  <c r="FT30" i="2"/>
  <c r="FU29" i="2"/>
  <c r="FT29" i="2"/>
  <c r="FU28" i="2"/>
  <c r="FT28" i="2"/>
  <c r="FU27" i="2"/>
  <c r="FT27" i="2"/>
  <c r="FU26" i="2"/>
  <c r="FT26" i="2"/>
  <c r="FU25" i="2"/>
  <c r="FT25" i="2"/>
  <c r="FU24" i="2"/>
  <c r="FT24" i="2"/>
  <c r="EZ24" i="2"/>
  <c r="EZ20" i="2" s="1"/>
  <c r="FU23" i="2"/>
  <c r="FT23" i="2"/>
  <c r="FU22" i="2"/>
  <c r="FT22" i="2"/>
  <c r="GP21" i="2"/>
  <c r="GP20" i="2" s="1"/>
  <c r="FU21" i="2"/>
  <c r="FT21" i="2"/>
  <c r="FT20" i="2" s="1"/>
  <c r="EY21" i="2"/>
  <c r="EB21" i="2"/>
  <c r="EB20" i="2" s="1"/>
  <c r="EA21" i="2"/>
  <c r="EA20" i="2" s="1"/>
  <c r="DG21" i="2"/>
  <c r="DG20" i="2" s="1"/>
  <c r="DF21" i="2"/>
  <c r="DF20" i="2" s="1"/>
  <c r="CI21" i="2"/>
  <c r="CH21" i="2"/>
  <c r="CH20" i="2" s="1"/>
  <c r="BP20" i="2"/>
  <c r="AZ20" i="2"/>
  <c r="AY20" i="2"/>
  <c r="F32" i="8"/>
  <c r="B32" i="8"/>
  <c r="T30" i="8"/>
  <c r="T27" i="8"/>
  <c r="T23" i="8"/>
  <c r="T22" i="8"/>
  <c r="T21" i="8"/>
  <c r="P21" i="8"/>
  <c r="FU20" i="2" l="1"/>
  <c r="EA31" i="2"/>
  <c r="FS21" i="12"/>
  <c r="HF21" i="12"/>
  <c r="HT21" i="12"/>
  <c r="DZ32" i="12"/>
  <c r="GS32" i="12"/>
  <c r="IA32" i="12"/>
  <c r="IO32" i="12"/>
  <c r="EB31" i="2"/>
  <c r="DF31" i="2"/>
  <c r="DG31" i="2"/>
  <c r="CI20" i="2"/>
  <c r="BQ20" i="2"/>
  <c r="IV21" i="12"/>
  <c r="IH21" i="12"/>
  <c r="HM32" i="12"/>
  <c r="GA32" i="12"/>
  <c r="GI21" i="12"/>
  <c r="HM21" i="12"/>
  <c r="GA21" i="12"/>
  <c r="DQ32" i="12"/>
  <c r="HF32" i="12"/>
  <c r="IV32" i="12"/>
  <c r="CY21" i="12"/>
  <c r="GS21" i="12"/>
  <c r="IA21" i="12"/>
  <c r="IO21" i="12"/>
  <c r="FS32" i="12"/>
  <c r="GI32" i="12"/>
  <c r="HT32" i="12"/>
  <c r="IH32" i="12"/>
  <c r="DH32" i="12"/>
  <c r="FG21" i="12"/>
  <c r="S5" i="8"/>
  <c r="R5" i="8" l="1"/>
  <c r="IO17" i="12"/>
  <c r="IO16" i="12"/>
  <c r="IO15" i="12"/>
  <c r="IO14" i="12"/>
  <c r="IO13" i="12"/>
  <c r="IO12" i="12"/>
  <c r="IO11" i="12"/>
  <c r="IO10" i="12"/>
  <c r="IV17" i="12"/>
  <c r="IV16" i="12"/>
  <c r="IV15" i="12"/>
  <c r="IV14" i="12"/>
  <c r="IV12" i="12"/>
  <c r="IV11" i="12"/>
  <c r="IV10" i="12"/>
  <c r="IH17" i="12"/>
  <c r="IH16" i="12"/>
  <c r="IH15" i="12"/>
  <c r="IH14" i="12"/>
  <c r="IH13" i="12"/>
  <c r="IH12" i="12"/>
  <c r="IH11" i="12"/>
  <c r="IH10" i="12"/>
  <c r="IA17" i="12"/>
  <c r="IA16" i="12"/>
  <c r="IA15" i="12"/>
  <c r="IA14" i="12"/>
  <c r="IA13" i="12"/>
  <c r="IA12" i="12"/>
  <c r="IA11" i="12"/>
  <c r="IA10" i="12"/>
  <c r="HT17" i="12"/>
  <c r="HT16" i="12"/>
  <c r="HT15" i="12"/>
  <c r="HT14" i="12"/>
  <c r="HT13" i="12"/>
  <c r="HT12" i="12"/>
  <c r="HT11" i="12"/>
  <c r="HT10" i="12"/>
  <c r="HM17" i="12"/>
  <c r="HM16" i="12"/>
  <c r="HM15" i="12"/>
  <c r="HM14" i="12"/>
  <c r="HM13" i="12"/>
  <c r="HM12" i="12"/>
  <c r="HM11" i="12"/>
  <c r="HM10" i="12"/>
  <c r="HF17" i="12"/>
  <c r="HF16" i="12"/>
  <c r="HF15" i="12"/>
  <c r="HF14" i="12"/>
  <c r="HF13" i="12"/>
  <c r="HF12" i="12"/>
  <c r="HF11" i="12"/>
  <c r="HF10" i="12"/>
  <c r="GS17" i="12"/>
  <c r="GS16" i="12"/>
  <c r="GS15" i="12"/>
  <c r="GI17" i="12"/>
  <c r="GI16" i="12"/>
  <c r="GI15" i="12"/>
  <c r="GI14" i="12"/>
  <c r="GI13" i="12"/>
  <c r="GI12" i="12"/>
  <c r="GI11" i="12"/>
  <c r="GI10" i="12"/>
  <c r="GA17" i="12"/>
  <c r="GA16" i="12"/>
  <c r="GA15" i="12"/>
  <c r="GA14" i="12"/>
  <c r="GA13" i="12"/>
  <c r="GA12" i="12"/>
  <c r="GA11" i="12"/>
  <c r="GA10" i="12"/>
  <c r="FS17" i="12"/>
  <c r="FS16" i="12"/>
  <c r="FS15" i="12"/>
  <c r="FS14" i="12"/>
  <c r="FS13" i="12"/>
  <c r="FS12" i="12"/>
  <c r="FS11" i="12"/>
  <c r="FS10" i="12"/>
  <c r="FG17" i="12"/>
  <c r="FG16" i="12"/>
  <c r="FG15" i="12"/>
  <c r="FG14" i="12"/>
  <c r="FG13" i="12"/>
  <c r="FG12" i="12"/>
  <c r="FG11" i="12"/>
  <c r="FG10" i="12"/>
  <c r="EN17" i="12"/>
  <c r="EN16" i="12"/>
  <c r="EN15" i="12"/>
  <c r="EN14" i="12"/>
  <c r="EN13" i="12"/>
  <c r="EN12" i="12"/>
  <c r="EN11" i="12"/>
  <c r="EN10" i="12"/>
  <c r="DQ17" i="12"/>
  <c r="DQ16" i="12"/>
  <c r="DQ15" i="12"/>
  <c r="DQ14" i="12"/>
  <c r="DQ13" i="12"/>
  <c r="DQ12" i="12"/>
  <c r="DQ11" i="12"/>
  <c r="DQ10" i="12"/>
  <c r="DH17" i="12"/>
  <c r="DH16" i="12"/>
  <c r="DH15" i="12"/>
  <c r="DH14" i="12"/>
  <c r="DH13" i="12"/>
  <c r="DH12" i="12"/>
  <c r="DH11" i="12"/>
  <c r="DH10" i="12"/>
  <c r="GI9" i="12"/>
  <c r="CY10" i="12"/>
  <c r="CY11" i="12"/>
  <c r="CY12" i="12"/>
  <c r="CY13" i="12"/>
  <c r="CY14" i="12"/>
  <c r="CY15" i="12"/>
  <c r="CY16" i="12"/>
  <c r="CY17" i="12"/>
  <c r="CP10" i="12"/>
  <c r="CP11" i="12"/>
  <c r="CP12" i="12"/>
  <c r="CP13" i="12"/>
  <c r="CP14" i="12"/>
  <c r="CP15" i="12"/>
  <c r="CP16" i="12"/>
  <c r="CP17" i="12"/>
  <c r="BW10" i="12"/>
  <c r="BW11" i="12"/>
  <c r="BW12" i="12"/>
  <c r="BW13" i="12"/>
  <c r="BW14" i="12"/>
  <c r="BW15" i="12"/>
  <c r="BW16" i="12"/>
  <c r="BW17" i="12"/>
  <c r="BL10" i="12"/>
  <c r="BL11" i="12"/>
  <c r="BL12" i="12"/>
  <c r="BL13" i="12"/>
  <c r="BL14" i="12"/>
  <c r="BL15" i="12"/>
  <c r="BL16" i="12"/>
  <c r="BL17" i="12"/>
  <c r="BC10" i="12"/>
  <c r="BC11" i="12"/>
  <c r="BC12" i="12"/>
  <c r="BC13" i="12"/>
  <c r="BC14" i="12"/>
  <c r="BC15" i="12"/>
  <c r="BC16" i="12"/>
  <c r="BC17" i="12"/>
  <c r="AJ10" i="12"/>
  <c r="AJ11" i="12"/>
  <c r="AJ12" i="12"/>
  <c r="AJ13" i="12"/>
  <c r="AJ14" i="12"/>
  <c r="AJ15" i="12"/>
  <c r="AJ16" i="12"/>
  <c r="AJ17" i="12"/>
  <c r="X10" i="12"/>
  <c r="X11" i="12"/>
  <c r="X12" i="12"/>
  <c r="X13" i="12"/>
  <c r="X14" i="12"/>
  <c r="X15" i="12"/>
  <c r="X16" i="12"/>
  <c r="X17" i="12"/>
  <c r="L10" i="12"/>
  <c r="L11" i="12"/>
  <c r="L12" i="12"/>
  <c r="L13" i="12"/>
  <c r="L14" i="12"/>
  <c r="L15" i="12"/>
  <c r="L16" i="12"/>
  <c r="L17" i="12"/>
  <c r="Q5" i="8" l="1"/>
  <c r="P5" i="8" s="1"/>
  <c r="P46" i="8"/>
  <c r="FS20" i="12"/>
  <c r="CG19" i="12" l="1"/>
  <c r="BW19" i="12" l="1"/>
  <c r="CG18" i="12" l="1"/>
  <c r="L18" i="12" l="1"/>
  <c r="GP50" i="2" l="1"/>
  <c r="GP19" i="2"/>
  <c r="GP12" i="2"/>
  <c r="GP13" i="2"/>
  <c r="GP14" i="2"/>
  <c r="GP15" i="2"/>
  <c r="GP16" i="2"/>
  <c r="GP17" i="2"/>
  <c r="GP18" i="2"/>
  <c r="GP11" i="2"/>
  <c r="GP10" i="2"/>
  <c r="GP9" i="2"/>
  <c r="GP8" i="2"/>
  <c r="GO19" i="2"/>
  <c r="GO12" i="2"/>
  <c r="GO13" i="2"/>
  <c r="GO15" i="2"/>
  <c r="GO16" i="2"/>
  <c r="GO17" i="2"/>
  <c r="GO18" i="2"/>
  <c r="GO11" i="2"/>
  <c r="GO10" i="2"/>
  <c r="GO9" i="2"/>
  <c r="GO8" i="2"/>
  <c r="FU10" i="2"/>
  <c r="FT19" i="2"/>
  <c r="FT12" i="2"/>
  <c r="FT13" i="2"/>
  <c r="FT14" i="2"/>
  <c r="FT15" i="2"/>
  <c r="FT16" i="2"/>
  <c r="FT17" i="2"/>
  <c r="FT18" i="2"/>
  <c r="FT11" i="2"/>
  <c r="FT10" i="2"/>
  <c r="FT9" i="2"/>
  <c r="FU9" i="2"/>
  <c r="FU8" i="2"/>
  <c r="FT8" i="2"/>
  <c r="EZ19" i="2"/>
  <c r="EZ18" i="2"/>
  <c r="EY18" i="2"/>
  <c r="EY19" i="2"/>
  <c r="EB50" i="2"/>
  <c r="DG50" i="2"/>
  <c r="DG19" i="2"/>
  <c r="DG18" i="2"/>
  <c r="DG10" i="2"/>
  <c r="DG11" i="2"/>
  <c r="DG12" i="2"/>
  <c r="DG13" i="2"/>
  <c r="DG14" i="2"/>
  <c r="DG15" i="2"/>
  <c r="DG16" i="2"/>
  <c r="DG17" i="2"/>
  <c r="DG9" i="2"/>
  <c r="DG8" i="2"/>
  <c r="DF50" i="2"/>
  <c r="DF19" i="2"/>
  <c r="DF10" i="2"/>
  <c r="DF11" i="2"/>
  <c r="DF12" i="2"/>
  <c r="DF13" i="2"/>
  <c r="DF14" i="2"/>
  <c r="DF15" i="2"/>
  <c r="DF16" i="2"/>
  <c r="DF17" i="2"/>
  <c r="DF18" i="2"/>
  <c r="DF9" i="2"/>
  <c r="DF51" i="2"/>
  <c r="CI50" i="2"/>
  <c r="CI19" i="2"/>
  <c r="CI10" i="2"/>
  <c r="CI11" i="2"/>
  <c r="CI12" i="2"/>
  <c r="CI13" i="2"/>
  <c r="CI14" i="2"/>
  <c r="CI15" i="2"/>
  <c r="CI16" i="2"/>
  <c r="CI17" i="2"/>
  <c r="CI18" i="2"/>
  <c r="CI9" i="2"/>
  <c r="CI8" i="2"/>
  <c r="CH50" i="2"/>
  <c r="CH19" i="2"/>
  <c r="CH10" i="2"/>
  <c r="CH11" i="2"/>
  <c r="CH12" i="2"/>
  <c r="CH13" i="2"/>
  <c r="CH14" i="2"/>
  <c r="CH15" i="2"/>
  <c r="CH16" i="2"/>
  <c r="CH17" i="2"/>
  <c r="CH18" i="2"/>
  <c r="CH9" i="2"/>
  <c r="CH8" i="2"/>
  <c r="CH51" i="2"/>
  <c r="BQ50" i="2"/>
  <c r="BQ19" i="2"/>
  <c r="BQ10" i="2"/>
  <c r="BQ11" i="2"/>
  <c r="BQ12" i="2"/>
  <c r="BQ13" i="2"/>
  <c r="BQ14" i="2"/>
  <c r="BQ15" i="2"/>
  <c r="BQ16" i="2"/>
  <c r="BQ17" i="2"/>
  <c r="BQ18" i="2"/>
  <c r="BQ9" i="2"/>
  <c r="BQ8" i="2"/>
  <c r="BP50" i="2"/>
  <c r="BP19" i="2"/>
  <c r="BP10" i="2"/>
  <c r="BP11" i="2"/>
  <c r="BP12" i="2"/>
  <c r="BP13" i="2"/>
  <c r="BP14" i="2"/>
  <c r="BP15" i="2"/>
  <c r="BP16" i="2"/>
  <c r="BP17" i="2"/>
  <c r="BP18" i="2"/>
  <c r="BP9" i="2"/>
  <c r="AZ50" i="2"/>
  <c r="AY50" i="2"/>
  <c r="AZ52" i="2"/>
  <c r="AZ51" i="2"/>
  <c r="AY52" i="2"/>
  <c r="AY51" i="2"/>
  <c r="AA50" i="2"/>
  <c r="AA51" i="2"/>
  <c r="Z51" i="2"/>
  <c r="T50" i="8"/>
  <c r="T51" i="8"/>
  <c r="FT7" i="2" l="1"/>
  <c r="CH7" i="2"/>
  <c r="BQ7" i="2"/>
  <c r="GO7" i="2"/>
  <c r="GP7" i="2"/>
  <c r="FU7" i="2"/>
  <c r="EZ7" i="2"/>
  <c r="EA7" i="2"/>
  <c r="DF7" i="2"/>
  <c r="DG7" i="2"/>
  <c r="CI7" i="2"/>
  <c r="BP7" i="2"/>
  <c r="AZ49" i="2"/>
  <c r="AY49" i="2"/>
  <c r="EB7" i="2"/>
  <c r="F10" i="8"/>
  <c r="F11" i="8"/>
  <c r="F12" i="8"/>
  <c r="F13" i="8"/>
  <c r="F14" i="8"/>
  <c r="F15" i="8"/>
  <c r="F16" i="8"/>
  <c r="F17" i="8"/>
  <c r="F18" i="8"/>
  <c r="F19" i="8"/>
  <c r="F9" i="8"/>
  <c r="F8" i="8"/>
  <c r="B51" i="8"/>
  <c r="B52" i="8"/>
  <c r="B50" i="8"/>
  <c r="B10" i="8"/>
  <c r="B11" i="8"/>
  <c r="B12" i="8"/>
  <c r="B14" i="8"/>
  <c r="B15" i="8"/>
  <c r="B16" i="8"/>
  <c r="B17" i="8"/>
  <c r="B18" i="8"/>
  <c r="B19" i="8"/>
  <c r="B9" i="8"/>
  <c r="IV52" i="12"/>
  <c r="IV20" i="12"/>
  <c r="IV18" i="12"/>
  <c r="IV19" i="12"/>
  <c r="IV9" i="12"/>
  <c r="IO51" i="12"/>
  <c r="IO18" i="12"/>
  <c r="IO19" i="12"/>
  <c r="IO20" i="12"/>
  <c r="IO9" i="12"/>
  <c r="IO8" i="12" s="1"/>
  <c r="IH51" i="12"/>
  <c r="IH20" i="12"/>
  <c r="IH18" i="12"/>
  <c r="IH19" i="12"/>
  <c r="IH9" i="12"/>
  <c r="IA51" i="12"/>
  <c r="IA20" i="12"/>
  <c r="IA18" i="12"/>
  <c r="IA19" i="12"/>
  <c r="IA9" i="12"/>
  <c r="IA8" i="12" s="1"/>
  <c r="HT51" i="12"/>
  <c r="HT20" i="12"/>
  <c r="HT18" i="12"/>
  <c r="HT19" i="12"/>
  <c r="HT9" i="12"/>
  <c r="HT8" i="12" l="1"/>
  <c r="IH8" i="12"/>
  <c r="IV8" i="12"/>
  <c r="HM52" i="12"/>
  <c r="HM20" i="12"/>
  <c r="HM18" i="12"/>
  <c r="HM19" i="12"/>
  <c r="HM9" i="12"/>
  <c r="HF51" i="12"/>
  <c r="HF20" i="12"/>
  <c r="HF18" i="12"/>
  <c r="HF19" i="12"/>
  <c r="HF9" i="12"/>
  <c r="GS51" i="12"/>
  <c r="GS18" i="12"/>
  <c r="GS19" i="12"/>
  <c r="GS20" i="12"/>
  <c r="GS9" i="12"/>
  <c r="GI20" i="12"/>
  <c r="GI18" i="12"/>
  <c r="GI19" i="12"/>
  <c r="GI51" i="12"/>
  <c r="GA53" i="12"/>
  <c r="GA20" i="12"/>
  <c r="GA18" i="12"/>
  <c r="GA19" i="12"/>
  <c r="GA9" i="12"/>
  <c r="FS52" i="12"/>
  <c r="FS18" i="12"/>
  <c r="FS19" i="12"/>
  <c r="FS9" i="12"/>
  <c r="FG53" i="12"/>
  <c r="FG52" i="12"/>
  <c r="FG51" i="12"/>
  <c r="FG20" i="12"/>
  <c r="FG18" i="12"/>
  <c r="FG19" i="12"/>
  <c r="FG9" i="12"/>
  <c r="EN53" i="12"/>
  <c r="EN52" i="12"/>
  <c r="EN20" i="12"/>
  <c r="EN18" i="12"/>
  <c r="EN19" i="12"/>
  <c r="EN9" i="12"/>
  <c r="DZ53" i="12"/>
  <c r="DZ51" i="12"/>
  <c r="DZ20" i="12"/>
  <c r="DZ11" i="12"/>
  <c r="DZ12" i="12"/>
  <c r="DZ13" i="12"/>
  <c r="DZ14" i="12"/>
  <c r="DZ15" i="12"/>
  <c r="DZ16" i="12"/>
  <c r="DZ17" i="12"/>
  <c r="DZ18" i="12"/>
  <c r="DZ19" i="12"/>
  <c r="DZ10" i="12"/>
  <c r="DZ9" i="12"/>
  <c r="DQ51" i="12"/>
  <c r="DQ20" i="12"/>
  <c r="DQ18" i="12"/>
  <c r="DQ19" i="12"/>
  <c r="DQ9" i="12"/>
  <c r="DH51" i="12"/>
  <c r="DH20" i="12"/>
  <c r="DH18" i="12"/>
  <c r="DH19" i="12"/>
  <c r="DH9" i="12"/>
  <c r="DH53" i="12"/>
  <c r="CY51" i="12"/>
  <c r="CY18" i="12"/>
  <c r="CY19" i="12"/>
  <c r="CY20" i="12"/>
  <c r="CY9" i="12"/>
  <c r="CP51" i="12"/>
  <c r="CP18" i="12"/>
  <c r="CP19" i="12"/>
  <c r="CP20" i="12"/>
  <c r="CP9" i="12"/>
  <c r="CG51" i="12"/>
  <c r="CG20" i="12"/>
  <c r="CG11" i="12"/>
  <c r="CG12" i="12"/>
  <c r="CG13" i="12"/>
  <c r="CG14" i="12"/>
  <c r="CG15" i="12"/>
  <c r="CG16" i="12"/>
  <c r="CG17" i="12"/>
  <c r="CG10" i="12"/>
  <c r="BW53" i="12"/>
  <c r="BW18" i="12"/>
  <c r="BW20" i="12"/>
  <c r="BW8" i="12"/>
  <c r="BL20" i="12"/>
  <c r="BL18" i="12"/>
  <c r="BL19" i="12"/>
  <c r="BL9" i="12"/>
  <c r="BL8" i="12" s="1"/>
  <c r="BC51" i="12"/>
  <c r="CY8" i="12" l="1"/>
  <c r="DH8" i="12"/>
  <c r="EN8" i="12"/>
  <c r="FG8" i="12"/>
  <c r="GI8" i="12"/>
  <c r="GS8" i="12"/>
  <c r="HM8" i="12"/>
  <c r="CG8" i="12"/>
  <c r="CP8" i="12"/>
  <c r="DQ8" i="12"/>
  <c r="DZ8" i="12"/>
  <c r="FS8" i="12"/>
  <c r="GA8" i="12"/>
  <c r="HF8" i="12"/>
  <c r="DZ50" i="12"/>
  <c r="DZ6" i="12" s="1"/>
  <c r="EN50" i="12"/>
  <c r="FG50" i="12"/>
  <c r="BC19" i="12"/>
  <c r="BC18" i="12"/>
  <c r="BC20" i="12"/>
  <c r="BC9" i="12"/>
  <c r="BC8" i="12" s="1"/>
  <c r="AJ18" i="12"/>
  <c r="AJ19" i="12"/>
  <c r="AJ20" i="12"/>
  <c r="AJ9" i="12"/>
  <c r="AJ8" i="12" s="1"/>
  <c r="X18" i="12"/>
  <c r="X19" i="12"/>
  <c r="X20" i="12"/>
  <c r="X9" i="12"/>
  <c r="L20" i="12"/>
  <c r="L19" i="12"/>
  <c r="FG6" i="12" l="1"/>
  <c r="X8" i="12"/>
  <c r="L8" i="12"/>
  <c r="L6" i="12" s="1"/>
  <c r="GP51" i="2"/>
  <c r="GP52" i="2"/>
  <c r="GO51" i="2"/>
  <c r="GO52" i="2"/>
  <c r="FU52" i="2"/>
  <c r="FU49" i="2" s="1"/>
  <c r="FU51" i="2"/>
  <c r="FT51" i="2"/>
  <c r="FT52" i="2"/>
  <c r="EZ51" i="2"/>
  <c r="EZ52" i="2"/>
  <c r="EB51" i="2"/>
  <c r="EB52" i="2"/>
  <c r="EA51" i="2"/>
  <c r="EA52" i="2"/>
  <c r="DG51" i="2"/>
  <c r="DF52" i="2"/>
  <c r="DF49" i="2" s="1"/>
  <c r="CI51" i="2"/>
  <c r="CI49" i="2" s="1"/>
  <c r="CI52" i="2"/>
  <c r="CH52" i="2"/>
  <c r="CH49" i="2" s="1"/>
  <c r="BQ51" i="2"/>
  <c r="BQ52" i="2"/>
  <c r="BP51" i="2"/>
  <c r="BP52" i="2"/>
  <c r="AA52" i="2"/>
  <c r="Z52" i="2"/>
  <c r="Z50" i="2"/>
  <c r="T52" i="8"/>
  <c r="F51" i="8"/>
  <c r="F52" i="8"/>
  <c r="IV53" i="12"/>
  <c r="IV50" i="12" s="1"/>
  <c r="IV6" i="12" s="1"/>
  <c r="IO52" i="12"/>
  <c r="IO53" i="12"/>
  <c r="IH52" i="12"/>
  <c r="IH53" i="12"/>
  <c r="IA52" i="12"/>
  <c r="IA53" i="12"/>
  <c r="HT52" i="12"/>
  <c r="HT53" i="12"/>
  <c r="HM53" i="12"/>
  <c r="HM51" i="12"/>
  <c r="HF52" i="12"/>
  <c r="HF53" i="12"/>
  <c r="GS52" i="12"/>
  <c r="GS53" i="12"/>
  <c r="GI52" i="12"/>
  <c r="GI53" i="12"/>
  <c r="GA52" i="12"/>
  <c r="GA50" i="12" s="1"/>
  <c r="GA6" i="12" s="1"/>
  <c r="FS53" i="12"/>
  <c r="FS51" i="12"/>
  <c r="DQ52" i="12"/>
  <c r="DQ53" i="12"/>
  <c r="DH52" i="12"/>
  <c r="DH50" i="12" s="1"/>
  <c r="DH6" i="12" s="1"/>
  <c r="CY52" i="12"/>
  <c r="CY53" i="12"/>
  <c r="CP52" i="12"/>
  <c r="CP53" i="12"/>
  <c r="AT52" i="12"/>
  <c r="AT53" i="12"/>
  <c r="AT51" i="12"/>
  <c r="BC53" i="12"/>
  <c r="BC52" i="12"/>
  <c r="BW52" i="12"/>
  <c r="BW51" i="12"/>
  <c r="CG53" i="12"/>
  <c r="CG52" i="12"/>
  <c r="AJ53" i="12"/>
  <c r="AJ52" i="12"/>
  <c r="AJ51" i="12"/>
  <c r="X52" i="12"/>
  <c r="X50" i="12" s="1"/>
  <c r="X6" i="12" s="1"/>
  <c r="L52" i="12"/>
  <c r="L53" i="12"/>
  <c r="BX1" i="12"/>
  <c r="GM1" i="12"/>
  <c r="BL1" i="12"/>
  <c r="AT1" i="12"/>
  <c r="AK1" i="12"/>
  <c r="Y1" i="12"/>
  <c r="BC1" i="12"/>
  <c r="CG1" i="12"/>
  <c r="CP1" i="12"/>
  <c r="CY1" i="12"/>
  <c r="DH1" i="12"/>
  <c r="DQ1" i="12"/>
  <c r="DZ1" i="12"/>
  <c r="EN1" i="12"/>
  <c r="ET1" i="12"/>
  <c r="FH1" i="12"/>
  <c r="FT1" i="12"/>
  <c r="GB1" i="12"/>
  <c r="GI1" i="12"/>
  <c r="GS1" i="12"/>
  <c r="GY1" i="12"/>
  <c r="HF1" i="12"/>
  <c r="HM1" i="12"/>
  <c r="HT1" i="12"/>
  <c r="IA1" i="12"/>
  <c r="IH1" i="12"/>
  <c r="IO1" i="12"/>
  <c r="IV1" i="12"/>
  <c r="GJ5" i="2"/>
  <c r="GF5" i="2"/>
  <c r="FZ5" i="2"/>
  <c r="FS5" i="2"/>
  <c r="FQ5" i="2"/>
  <c r="FO5" i="2"/>
  <c r="FM5" i="2"/>
  <c r="FK5" i="2"/>
  <c r="FI5" i="2"/>
  <c r="FG5" i="2"/>
  <c r="FE5" i="2"/>
  <c r="EX5" i="2"/>
  <c r="EV5" i="2"/>
  <c r="ET5" i="2"/>
  <c r="ER5" i="2"/>
  <c r="EP5" i="2"/>
  <c r="EN5" i="2"/>
  <c r="EL5" i="2"/>
  <c r="EJ5" i="2"/>
  <c r="EH5" i="2"/>
  <c r="EF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E5" i="2"/>
  <c r="DC5" i="2"/>
  <c r="CY5" i="2"/>
  <c r="CV5" i="2"/>
  <c r="CQ5" i="2"/>
  <c r="CN5" i="2"/>
  <c r="CD5" i="2"/>
  <c r="CB5" i="2"/>
  <c r="BZ5" i="2"/>
  <c r="BX5" i="2"/>
  <c r="BU5" i="2"/>
  <c r="BM5" i="2"/>
  <c r="BK5" i="2"/>
  <c r="BI5" i="2"/>
  <c r="BG5" i="2"/>
  <c r="BE5" i="2"/>
  <c r="AX5" i="2"/>
  <c r="AV5" i="2"/>
  <c r="AT5" i="2"/>
  <c r="AR5" i="2"/>
  <c r="AP5" i="2"/>
  <c r="AN5" i="2"/>
  <c r="AL5" i="2"/>
  <c r="AJ5" i="2"/>
  <c r="AH5" i="2"/>
  <c r="AF5" i="2"/>
  <c r="W5" i="2"/>
  <c r="V5" i="2"/>
  <c r="U5" i="2"/>
  <c r="S5" i="2"/>
  <c r="R5" i="2"/>
  <c r="Q5" i="2"/>
  <c r="O5" i="2"/>
  <c r="M5" i="2"/>
  <c r="K5" i="2"/>
  <c r="I5" i="2"/>
  <c r="G5" i="2"/>
  <c r="F5" i="2"/>
  <c r="E5" i="2"/>
  <c r="D5" i="2"/>
  <c r="GN5" i="2"/>
  <c r="GP1" i="2"/>
  <c r="FV1" i="2"/>
  <c r="FA1" i="2"/>
  <c r="EP1" i="2"/>
  <c r="EB1" i="2"/>
  <c r="DH1" i="2"/>
  <c r="CW1" i="2"/>
  <c r="CI1" i="2"/>
  <c r="BQ1" i="2"/>
  <c r="BA1" i="2"/>
  <c r="FT49" i="2" l="1"/>
  <c r="BP49" i="2"/>
  <c r="BQ49" i="2"/>
  <c r="BQ5" i="2" s="1"/>
  <c r="BK6" i="2" s="1"/>
  <c r="AJ50" i="12"/>
  <c r="AJ6" i="12" s="1"/>
  <c r="HM50" i="12"/>
  <c r="HM6" i="12" s="1"/>
  <c r="BC50" i="12"/>
  <c r="BC6" i="12" s="1"/>
  <c r="AT50" i="12"/>
  <c r="AT6" i="12" s="1"/>
  <c r="CP50" i="12"/>
  <c r="CP6" i="12" s="1"/>
  <c r="CY50" i="12"/>
  <c r="CY6" i="12" s="1"/>
  <c r="FS50" i="12"/>
  <c r="FS6" i="12" s="1"/>
  <c r="GO49" i="2"/>
  <c r="GO5" i="2" s="1"/>
  <c r="GO6" i="2" s="1"/>
  <c r="GP49" i="2"/>
  <c r="GP5" i="2" s="1"/>
  <c r="GP6" i="2" s="1"/>
  <c r="EY49" i="2"/>
  <c r="EY5" i="2" s="1"/>
  <c r="EZ49" i="2"/>
  <c r="EB49" i="2"/>
  <c r="EB5" i="2" s="1"/>
  <c r="DV6" i="2" s="1"/>
  <c r="EA49" i="2"/>
  <c r="DG49" i="2"/>
  <c r="DG5" i="2" s="1"/>
  <c r="CQ6" i="2" s="1"/>
  <c r="L50" i="12"/>
  <c r="CG50" i="12"/>
  <c r="BW50" i="12"/>
  <c r="BW6" i="12" s="1"/>
  <c r="BL50" i="12"/>
  <c r="BL6" i="12" s="1"/>
  <c r="DQ50" i="12"/>
  <c r="DQ6" i="12" s="1"/>
  <c r="GI50" i="12"/>
  <c r="GI6" i="12" s="1"/>
  <c r="GS50" i="12"/>
  <c r="GS6" i="12" s="1"/>
  <c r="HF50" i="12"/>
  <c r="HF6" i="12" s="1"/>
  <c r="HT50" i="12"/>
  <c r="HT6" i="12" s="1"/>
  <c r="IA50" i="12"/>
  <c r="IA6" i="12" s="1"/>
  <c r="IH50" i="12"/>
  <c r="IH6" i="12" s="1"/>
  <c r="IO50" i="12"/>
  <c r="IO6" i="12" s="1"/>
  <c r="GI5" i="2"/>
  <c r="AW5" i="2"/>
  <c r="GK5" i="2"/>
  <c r="GH5" i="2"/>
  <c r="GG5" i="2"/>
  <c r="GC5" i="2"/>
  <c r="DA5" i="2"/>
  <c r="CW5" i="2"/>
  <c r="CT5" i="2"/>
  <c r="CO5" i="2"/>
  <c r="AK5" i="2"/>
  <c r="AG5" i="2"/>
  <c r="X5" i="2"/>
  <c r="FL5" i="2"/>
  <c r="FH5" i="2"/>
  <c r="CS5" i="2"/>
  <c r="BV5" i="2"/>
  <c r="GL5" i="2"/>
  <c r="GB5" i="2"/>
  <c r="FR5" i="2"/>
  <c r="FP5" i="2"/>
  <c r="FN5" i="2"/>
  <c r="FJ5" i="2"/>
  <c r="FF5" i="2"/>
  <c r="EU5" i="2"/>
  <c r="ES5" i="2"/>
  <c r="EG5" i="2"/>
  <c r="DK5" i="2"/>
  <c r="DD5" i="2"/>
  <c r="DB5" i="2"/>
  <c r="CZ5" i="2"/>
  <c r="CR5" i="2"/>
  <c r="CG5" i="2"/>
  <c r="CE5" i="2"/>
  <c r="CC5" i="2"/>
  <c r="CA5" i="2"/>
  <c r="BY5" i="2"/>
  <c r="BW5" i="2"/>
  <c r="BO5" i="2"/>
  <c r="BN5" i="2"/>
  <c r="BL5" i="2"/>
  <c r="BJ5" i="2"/>
  <c r="BH5" i="2"/>
  <c r="BF5" i="2"/>
  <c r="AU5" i="2"/>
  <c r="AS5" i="2"/>
  <c r="AI5" i="2"/>
  <c r="N5" i="2"/>
  <c r="J5" i="2"/>
  <c r="FU5" i="2"/>
  <c r="FS6" i="2" s="1"/>
  <c r="EZ5" i="2"/>
  <c r="ER6" i="2" s="1"/>
  <c r="EE5" i="2"/>
  <c r="EK5" i="2"/>
  <c r="EM5" i="2"/>
  <c r="EW5" i="2"/>
  <c r="EA5" i="2"/>
  <c r="EA6" i="2" s="1"/>
  <c r="DF5" i="2"/>
  <c r="DF6" i="2" s="1"/>
  <c r="CH6" i="2"/>
  <c r="AZ6" i="2"/>
  <c r="AH6" i="2"/>
  <c r="AV6" i="2"/>
  <c r="E6" i="2"/>
  <c r="H5" i="2"/>
  <c r="L5" i="2"/>
  <c r="P5" i="2"/>
  <c r="AX6" i="2"/>
  <c r="AR6" i="2"/>
  <c r="CM5" i="2"/>
  <c r="CU5" i="2"/>
  <c r="DL5" i="2"/>
  <c r="GD5" i="2"/>
  <c r="T5" i="2"/>
  <c r="AM5" i="2"/>
  <c r="AO5" i="2"/>
  <c r="AQ5" i="2"/>
  <c r="CP5" i="2"/>
  <c r="CX5" i="2"/>
  <c r="EI5" i="2"/>
  <c r="EO5" i="2"/>
  <c r="EQ5" i="2"/>
  <c r="FY5" i="2"/>
  <c r="GA5" i="2"/>
  <c r="GE5" i="2"/>
  <c r="GM5" i="2"/>
  <c r="C5" i="2"/>
  <c r="BP5" i="2"/>
  <c r="FT5" i="2"/>
  <c r="AL6" i="2"/>
  <c r="AP6" i="2"/>
  <c r="AN6" i="2"/>
  <c r="AT6" i="2"/>
  <c r="AF6" i="2"/>
  <c r="AJ6" i="2"/>
  <c r="R6" i="2" l="1"/>
  <c r="GA6" i="2"/>
  <c r="GD6" i="2"/>
  <c r="GB6" i="2"/>
  <c r="FZ6" i="2"/>
  <c r="GH6" i="2"/>
  <c r="T6" i="2"/>
  <c r="J6" i="2"/>
  <c r="DM6" i="2"/>
  <c r="DO6" i="2"/>
  <c r="DU6" i="2"/>
  <c r="DQ6" i="2"/>
  <c r="GF6" i="2"/>
  <c r="GL6" i="2"/>
  <c r="GJ6" i="2"/>
  <c r="GN6" i="2"/>
  <c r="GM6" i="2"/>
  <c r="FO6" i="2"/>
  <c r="FK6" i="2"/>
  <c r="FM6" i="2"/>
  <c r="FI6" i="2"/>
  <c r="FQ6" i="2"/>
  <c r="FE6" i="2"/>
  <c r="FG6" i="2"/>
  <c r="FU6" i="2"/>
  <c r="EP6" i="2"/>
  <c r="DS6" i="2"/>
  <c r="DW6" i="2"/>
  <c r="DY6" i="2"/>
  <c r="DK6" i="2"/>
  <c r="DR6" i="2"/>
  <c r="DX6" i="2"/>
  <c r="DT6" i="2"/>
  <c r="DG6" i="2"/>
  <c r="DB6" i="2"/>
  <c r="CT6" i="2"/>
  <c r="CX6" i="2"/>
  <c r="CL6" i="2"/>
  <c r="CD6" i="2"/>
  <c r="BG6" i="2"/>
  <c r="BI6" i="2"/>
  <c r="BO6" i="2"/>
  <c r="AO6" i="2"/>
  <c r="AE6" i="2"/>
  <c r="D6" i="2"/>
  <c r="N6" i="2"/>
  <c r="X6" i="2"/>
  <c r="Z6" i="2"/>
  <c r="L6" i="2"/>
  <c r="H6" i="2"/>
  <c r="V6" i="2"/>
  <c r="P6" i="2"/>
  <c r="F6" i="2"/>
  <c r="GE6" i="2"/>
  <c r="FY6" i="2"/>
  <c r="GK6" i="2"/>
  <c r="GG6" i="2"/>
  <c r="GI6" i="2"/>
  <c r="GC6" i="2"/>
  <c r="EH6" i="2"/>
  <c r="EJ6" i="2"/>
  <c r="EN6" i="2"/>
  <c r="EV6" i="2"/>
  <c r="EF6" i="2"/>
  <c r="ET6" i="2"/>
  <c r="EX6" i="2"/>
  <c r="EL6" i="2"/>
  <c r="EZ6" i="2"/>
  <c r="DP6" i="2"/>
  <c r="EB6" i="2"/>
  <c r="DL6" i="2"/>
  <c r="DZ6" i="2"/>
  <c r="DN6" i="2"/>
  <c r="CU6" i="2"/>
  <c r="DA6" i="2"/>
  <c r="DE6" i="2"/>
  <c r="CS6" i="2"/>
  <c r="CM6" i="2"/>
  <c r="CO6" i="2"/>
  <c r="CY6" i="2"/>
  <c r="CW6" i="2"/>
  <c r="DC6" i="2"/>
  <c r="CP6" i="2"/>
  <c r="DD6" i="2"/>
  <c r="CZ6" i="2"/>
  <c r="CR6" i="2"/>
  <c r="CN6" i="2"/>
  <c r="CV6" i="2"/>
  <c r="BV6" i="2"/>
  <c r="BZ6" i="2"/>
  <c r="BT6" i="2"/>
  <c r="CB6" i="2"/>
  <c r="BX6" i="2"/>
  <c r="CF6" i="2"/>
  <c r="BM6" i="2"/>
  <c r="BE6" i="2"/>
  <c r="BQ6" i="2"/>
  <c r="AU6" i="2"/>
  <c r="AK6" i="2"/>
  <c r="AG6" i="2"/>
  <c r="AQ6" i="2"/>
  <c r="AM6" i="2"/>
  <c r="AS6" i="2"/>
  <c r="AY6" i="2"/>
  <c r="AW6" i="2"/>
  <c r="AI6" i="2"/>
  <c r="S6" i="2"/>
  <c r="AA6" i="2"/>
  <c r="O6" i="2"/>
  <c r="W6" i="2"/>
  <c r="I6" i="2"/>
  <c r="G6" i="2"/>
  <c r="M6" i="2"/>
  <c r="Q6" i="2"/>
  <c r="Y6" i="2"/>
  <c r="U6" i="2"/>
  <c r="K6" i="2"/>
  <c r="FT6" i="2"/>
  <c r="FN6" i="2"/>
  <c r="FF6" i="2"/>
  <c r="FJ6" i="2"/>
  <c r="FP6" i="2"/>
  <c r="FD6" i="2"/>
  <c r="FH6" i="2"/>
  <c r="FL6" i="2"/>
  <c r="FR6" i="2"/>
  <c r="EY6" i="2"/>
  <c r="EG6" i="2"/>
  <c r="EO6" i="2"/>
  <c r="BW6" i="2"/>
  <c r="CA6" i="2"/>
  <c r="CG6" i="2"/>
  <c r="CE6" i="2"/>
  <c r="CI6" i="2"/>
  <c r="BY6" i="2"/>
  <c r="CC6" i="2"/>
  <c r="EM6" i="2"/>
  <c r="EE6" i="2"/>
  <c r="EU6" i="2"/>
  <c r="BU6" i="2"/>
  <c r="BL6" i="2"/>
  <c r="BH6" i="2"/>
  <c r="BF6" i="2"/>
  <c r="BN6" i="2"/>
  <c r="BP6" i="2"/>
  <c r="BJ6" i="2"/>
  <c r="EQ6" i="2"/>
  <c r="EI6" i="2"/>
  <c r="BD6" i="2"/>
  <c r="EW6" i="2"/>
  <c r="EK6" i="2"/>
  <c r="ES6" i="2"/>
</calcChain>
</file>

<file path=xl/sharedStrings.xml><?xml version="1.0" encoding="utf-8"?>
<sst xmlns="http://schemas.openxmlformats.org/spreadsheetml/2006/main" count="2935" uniqueCount="270">
  <si>
    <t>１ 肉 用 牛　（ 合 計 ）</t>
  </si>
  <si>
    <t>　 肉 用 牛　（経営タイプ別)</t>
  </si>
  <si>
    <t>２ 乳 用 牛</t>
  </si>
  <si>
    <t>３ 豚（合計）</t>
  </si>
  <si>
    <t xml:space="preserve"> 　豚（ランドレース）</t>
  </si>
  <si>
    <t xml:space="preserve"> 　豚（ハンプシャー）</t>
  </si>
  <si>
    <t xml:space="preserve"> 　豚（大ヨークシャー）</t>
  </si>
  <si>
    <t xml:space="preserve"> 　豚（デュロック）</t>
  </si>
  <si>
    <t xml:space="preserve"> 　豚（その他雑種）</t>
  </si>
  <si>
    <t xml:space="preserve"> 　豚（経営タイプ別）</t>
  </si>
  <si>
    <t>４ 採 卵 鶏</t>
  </si>
  <si>
    <t>５ ブロイラー</t>
  </si>
  <si>
    <t>６ 山　羊</t>
  </si>
  <si>
    <t>７ 乳用山羊</t>
  </si>
  <si>
    <t>区分</t>
  </si>
  <si>
    <t>飼 養</t>
  </si>
  <si>
    <t>繁 　  殖  　用</t>
  </si>
  <si>
    <t>子 牛</t>
  </si>
  <si>
    <t>生 産</t>
  </si>
  <si>
    <t>肉　　豚</t>
  </si>
  <si>
    <t>繁　　殖　　用</t>
  </si>
  <si>
    <t>出荷量（１～12月）</t>
  </si>
  <si>
    <t>繁  殖　用</t>
  </si>
  <si>
    <t>肉　　用</t>
  </si>
  <si>
    <t>飼　養</t>
  </si>
  <si>
    <t>状　　　況</t>
  </si>
  <si>
    <t>計　　　画</t>
  </si>
  <si>
    <t>計</t>
  </si>
  <si>
    <t>繁殖経営</t>
  </si>
  <si>
    <t>一貫経営</t>
  </si>
  <si>
    <t>肥育経営</t>
  </si>
  <si>
    <t>飼養頭数</t>
  </si>
  <si>
    <t>母付子豚</t>
  </si>
  <si>
    <t>ひ　な</t>
  </si>
  <si>
    <t>出 荷</t>
  </si>
  <si>
    <t>成 雌</t>
  </si>
  <si>
    <t>成 雄</t>
  </si>
  <si>
    <t>子 馬</t>
  </si>
  <si>
    <t>成　雌</t>
  </si>
  <si>
    <t>成　雄</t>
  </si>
  <si>
    <t>子　兎</t>
  </si>
  <si>
    <t>市町村名</t>
  </si>
  <si>
    <t>戸 数</t>
  </si>
  <si>
    <t>経産</t>
  </si>
  <si>
    <t>未経産</t>
  </si>
  <si>
    <t>雄</t>
  </si>
  <si>
    <t>雌</t>
  </si>
  <si>
    <t>頭 数</t>
  </si>
  <si>
    <t>繁殖用雌牛</t>
  </si>
  <si>
    <t>肥育牛</t>
  </si>
  <si>
    <t>子取用雌豚</t>
  </si>
  <si>
    <t>肥育豚</t>
  </si>
  <si>
    <t>羽 数</t>
  </si>
  <si>
    <t>回 数</t>
  </si>
  <si>
    <t>戸　数</t>
  </si>
  <si>
    <t>件　　数</t>
  </si>
  <si>
    <t>群　　数</t>
  </si>
  <si>
    <t>合　計</t>
  </si>
  <si>
    <t>北部地区</t>
  </si>
  <si>
    <t>国 頭 村</t>
  </si>
  <si>
    <t>大宜味村</t>
  </si>
  <si>
    <t>東    村</t>
  </si>
  <si>
    <t>名 護 市</t>
  </si>
  <si>
    <t>今帰仁村</t>
  </si>
  <si>
    <t>本 部 町</t>
  </si>
  <si>
    <t>恩 納 村</t>
  </si>
  <si>
    <t>宜野座村</t>
  </si>
  <si>
    <t>金 武 町</t>
  </si>
  <si>
    <t>伊 江 村</t>
  </si>
  <si>
    <t>伊平屋村</t>
  </si>
  <si>
    <t>伊是名村</t>
  </si>
  <si>
    <t>中部地区</t>
  </si>
  <si>
    <t>沖 縄 市</t>
  </si>
  <si>
    <t>読 谷 村</t>
  </si>
  <si>
    <t>嘉手納町</t>
  </si>
  <si>
    <t>北 谷 町</t>
  </si>
  <si>
    <t>北中城村</t>
  </si>
  <si>
    <t>中 城 村</t>
  </si>
  <si>
    <t>宜野湾市</t>
  </si>
  <si>
    <t>西 原 町</t>
  </si>
  <si>
    <t>浦 添 市</t>
  </si>
  <si>
    <t>南部地区</t>
  </si>
  <si>
    <t>那 覇 市</t>
  </si>
  <si>
    <t>糸 満 市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</si>
  <si>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</si>
  <si>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</si>
  <si>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</si>
  <si>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</si>
  <si>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</si>
  <si>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</si>
  <si>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</si>
  <si>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</si>
  <si>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宮古地区</t>
  </si>
  <si>
    <t>多良間村</t>
  </si>
  <si>
    <t>八重山地区</t>
  </si>
  <si>
    <t>与那国町</t>
  </si>
  <si>
    <t>　 乳　用　牛　（規模別）</t>
  </si>
  <si>
    <t>　 豚（規模別　母付子豚を除く）</t>
  </si>
  <si>
    <t>　 豚（規模別　子取り用雌豚）</t>
  </si>
  <si>
    <t xml:space="preserve"> 採卵鶏（規模別　ひなも含む）</t>
  </si>
  <si>
    <t>　 ブロイラー（規模別）</t>
  </si>
  <si>
    <t>1</t>
  </si>
  <si>
    <t>2,000</t>
  </si>
  <si>
    <t>5,000</t>
  </si>
  <si>
    <t>10,000</t>
  </si>
  <si>
    <t>30,000</t>
  </si>
  <si>
    <t>50,000</t>
  </si>
  <si>
    <t>100,000</t>
  </si>
  <si>
    <t>１頭</t>
  </si>
  <si>
    <t>２～９</t>
  </si>
  <si>
    <t>10～19</t>
  </si>
  <si>
    <t>20～29</t>
  </si>
  <si>
    <t>30～39</t>
  </si>
  <si>
    <t>40～49</t>
  </si>
  <si>
    <t>50～59</t>
  </si>
  <si>
    <t>100頭以上</t>
  </si>
  <si>
    <t>60頭以上</t>
  </si>
  <si>
    <t>１～19</t>
  </si>
  <si>
    <t>20～３9</t>
  </si>
  <si>
    <t>40～59</t>
  </si>
  <si>
    <t>60～79</t>
  </si>
  <si>
    <t>80～99</t>
  </si>
  <si>
    <t>20～49</t>
  </si>
  <si>
    <t>50～99</t>
  </si>
  <si>
    <t>100～299</t>
  </si>
  <si>
    <t>300～499</t>
  </si>
  <si>
    <t>500～999</t>
  </si>
  <si>
    <t>1,000～1,999</t>
  </si>
  <si>
    <t>2,000～2,999</t>
  </si>
  <si>
    <t>3,000～3,999</t>
  </si>
  <si>
    <t>4,000頭以上</t>
  </si>
  <si>
    <t>１～４</t>
  </si>
  <si>
    <t>５～９</t>
  </si>
  <si>
    <t>500頭以上</t>
  </si>
  <si>
    <t>１～99</t>
  </si>
  <si>
    <t>100～199</t>
  </si>
  <si>
    <t>200～499</t>
  </si>
  <si>
    <t>2,000～4,999</t>
  </si>
  <si>
    <t>5,000～9,999</t>
  </si>
  <si>
    <t>～29,999</t>
  </si>
  <si>
    <t>～49,999</t>
  </si>
  <si>
    <t>50,000以上</t>
  </si>
  <si>
    <t>～1,999</t>
  </si>
  <si>
    <t>～4,999</t>
  </si>
  <si>
    <t>～9,999</t>
  </si>
  <si>
    <t>～99,999</t>
  </si>
  <si>
    <t>～149,999</t>
  </si>
  <si>
    <t>150,000以上</t>
  </si>
  <si>
    <t>戸数</t>
  </si>
  <si>
    <t>頭数</t>
  </si>
  <si>
    <t>羽数</t>
  </si>
  <si>
    <t>（％）</t>
  </si>
  <si>
    <t>久米島町</t>
    <rPh sb="0" eb="4">
      <t>クメジマチョウ</t>
    </rPh>
    <phoneticPr fontId="3"/>
  </si>
  <si>
    <t>豊見城市</t>
  </si>
  <si>
    <t>うるま市</t>
    <rPh sb="3" eb="4">
      <t>シ</t>
    </rPh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</si>
  <si>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</si>
  <si>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</si>
  <si>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羽数</t>
    <rPh sb="0" eb="1">
      <t>ハ</t>
    </rPh>
    <phoneticPr fontId="3"/>
  </si>
  <si>
    <t>　山　羊（規模別）</t>
    <phoneticPr fontId="3"/>
  </si>
  <si>
    <t>２～４</t>
    <phoneticPr fontId="3"/>
  </si>
  <si>
    <t>５～９</t>
    <phoneticPr fontId="3"/>
  </si>
  <si>
    <t>30～39</t>
    <phoneticPr fontId="3"/>
  </si>
  <si>
    <t>40～49</t>
    <phoneticPr fontId="3"/>
  </si>
  <si>
    <t>50～99</t>
    <phoneticPr fontId="3"/>
  </si>
  <si>
    <t>100～199</t>
    <phoneticPr fontId="3"/>
  </si>
  <si>
    <t>200～299</t>
    <phoneticPr fontId="3"/>
  </si>
  <si>
    <t>300～499</t>
    <phoneticPr fontId="3"/>
  </si>
  <si>
    <t>500頭以上</t>
    <phoneticPr fontId="3"/>
  </si>
  <si>
    <t>10～19</t>
    <phoneticPr fontId="3"/>
  </si>
  <si>
    <t>20～29</t>
    <phoneticPr fontId="3"/>
  </si>
  <si>
    <t>50～59</t>
    <phoneticPr fontId="3"/>
  </si>
  <si>
    <t>60～99</t>
    <phoneticPr fontId="3"/>
  </si>
  <si>
    <t>100頭以上</t>
    <phoneticPr fontId="3"/>
  </si>
  <si>
    <t>１～９</t>
    <phoneticPr fontId="3"/>
  </si>
  <si>
    <t>50～79</t>
    <phoneticPr fontId="3"/>
  </si>
  <si>
    <t>80頭以上</t>
    <phoneticPr fontId="3"/>
  </si>
  <si>
    <t>頭数</t>
    <phoneticPr fontId="3"/>
  </si>
  <si>
    <t>国頭村</t>
  </si>
  <si>
    <t>東村</t>
  </si>
  <si>
    <t>名護市</t>
  </si>
  <si>
    <t>恩納村</t>
  </si>
  <si>
    <t>金武町</t>
  </si>
  <si>
    <t>伊江村</t>
  </si>
  <si>
    <t>石垣市</t>
  </si>
  <si>
    <t>竹富町</t>
  </si>
  <si>
    <t>本部町</t>
  </si>
  <si>
    <t>宮古島市</t>
  </si>
  <si>
    <t>うるま市</t>
  </si>
  <si>
    <t>沖縄市</t>
  </si>
  <si>
    <t>読谷村</t>
  </si>
  <si>
    <t>北谷町</t>
  </si>
  <si>
    <t>中城村</t>
  </si>
  <si>
    <t>西原町</t>
  </si>
  <si>
    <t>浦添市</t>
  </si>
  <si>
    <t>那覇市</t>
  </si>
  <si>
    <t>糸満市</t>
  </si>
  <si>
    <t>八重瀬町</t>
  </si>
  <si>
    <t>南城市</t>
  </si>
  <si>
    <t>久米島町</t>
  </si>
  <si>
    <t>粟国村</t>
  </si>
  <si>
    <t>8 馬</t>
    <phoneticPr fontId="3"/>
  </si>
  <si>
    <t>9 家　兎</t>
    <phoneticPr fontId="3"/>
  </si>
  <si>
    <t>成牛（繁殖牛）</t>
    <rPh sb="0" eb="1">
      <t>シゲル</t>
    </rPh>
    <rPh sb="1" eb="2">
      <t>ウシ</t>
    </rPh>
    <rPh sb="3" eb="5">
      <t>ハンショク</t>
    </rPh>
    <rPh sb="5" eb="6">
      <t>ギュウ</t>
    </rPh>
    <phoneticPr fontId="3"/>
  </si>
  <si>
    <t>育成牛</t>
    <rPh sb="0" eb="2">
      <t>イクセイ</t>
    </rPh>
    <rPh sb="2" eb="3">
      <t>ギュウ</t>
    </rPh>
    <phoneticPr fontId="3"/>
  </si>
  <si>
    <t>肥　育　用</t>
    <rPh sb="0" eb="1">
      <t>コエ</t>
    </rPh>
    <rPh sb="2" eb="3">
      <t>イク</t>
    </rPh>
    <rPh sb="4" eb="5">
      <t>ヨウ</t>
    </rPh>
    <phoneticPr fontId="3"/>
  </si>
  <si>
    <t>雄（去勢）</t>
    <rPh sb="2" eb="4">
      <t>キョセイ</t>
    </rPh>
    <phoneticPr fontId="3"/>
  </si>
  <si>
    <t>（老廃牛含む）</t>
    <rPh sb="1" eb="3">
      <t>ロウハイ</t>
    </rPh>
    <rPh sb="3" eb="4">
      <t>ギュウ</t>
    </rPh>
    <rPh sb="4" eb="5">
      <t>フク</t>
    </rPh>
    <phoneticPr fontId="3"/>
  </si>
  <si>
    <t>　 肉 用 牛　（繁殖用　黒毛和種)</t>
    <rPh sb="9" eb="12">
      <t>ハンショクヨウ</t>
    </rPh>
    <phoneticPr fontId="3"/>
  </si>
  <si>
    <t>　 肉 用 牛　（繁殖用　黒毛和種以外)</t>
    <rPh sb="9" eb="12">
      <t>ハンショクヨウ</t>
    </rPh>
    <rPh sb="17" eb="19">
      <t>イガイ</t>
    </rPh>
    <phoneticPr fontId="3"/>
  </si>
  <si>
    <t>　 肉 用 牛　（肥育用　黒毛和種)</t>
    <rPh sb="9" eb="12">
      <t>ヒイクヨウ</t>
    </rPh>
    <rPh sb="13" eb="15">
      <t>クロゲ</t>
    </rPh>
    <rPh sb="15" eb="17">
      <t>ワシュ</t>
    </rPh>
    <phoneticPr fontId="3"/>
  </si>
  <si>
    <t>雌</t>
    <rPh sb="0" eb="1">
      <t>メス</t>
    </rPh>
    <phoneticPr fontId="3"/>
  </si>
  <si>
    <t>雄</t>
    <rPh sb="0" eb="1">
      <t>オス</t>
    </rPh>
    <phoneticPr fontId="3"/>
  </si>
  <si>
    <t>（去勢）</t>
    <rPh sb="1" eb="3">
      <t>キョセイ</t>
    </rPh>
    <phoneticPr fontId="3"/>
  </si>
  <si>
    <t>うち老廃牛</t>
    <rPh sb="2" eb="4">
      <t>ロウハイ</t>
    </rPh>
    <rPh sb="4" eb="5">
      <t>ギュウ</t>
    </rPh>
    <phoneticPr fontId="3"/>
  </si>
  <si>
    <t>24ヶ月未満</t>
    <rPh sb="3" eb="4">
      <t>ゲツ</t>
    </rPh>
    <rPh sb="4" eb="6">
      <t>ミマン</t>
    </rPh>
    <phoneticPr fontId="3"/>
  </si>
  <si>
    <t>　 肉 用 牛　（肥育用　乳用種)</t>
    <rPh sb="9" eb="12">
      <t>ヒイクヨウ</t>
    </rPh>
    <rPh sb="13" eb="16">
      <t>ニュウヨウシュ</t>
    </rPh>
    <phoneticPr fontId="3"/>
  </si>
  <si>
    <t>肥　育　用　　黒毛和種</t>
    <rPh sb="0" eb="1">
      <t>コエ</t>
    </rPh>
    <rPh sb="2" eb="3">
      <t>イク</t>
    </rPh>
    <rPh sb="4" eb="5">
      <t>ヨウ</t>
    </rPh>
    <rPh sb="7" eb="9">
      <t>クロゲ</t>
    </rPh>
    <rPh sb="9" eb="11">
      <t>ワシュ</t>
    </rPh>
    <phoneticPr fontId="3"/>
  </si>
  <si>
    <t>肥　育　用　　乳用種</t>
    <rPh sb="0" eb="1">
      <t>コエ</t>
    </rPh>
    <rPh sb="2" eb="3">
      <t>イク</t>
    </rPh>
    <rPh sb="4" eb="5">
      <t>ヨウ</t>
    </rPh>
    <rPh sb="7" eb="10">
      <t>ニュウヨウシュ</t>
    </rPh>
    <phoneticPr fontId="3"/>
  </si>
  <si>
    <t>　 肉 用 牛　（肥育用　交雑種)</t>
    <rPh sb="9" eb="12">
      <t>ヒイクヨウ</t>
    </rPh>
    <rPh sb="13" eb="15">
      <t>コウザツ</t>
    </rPh>
    <rPh sb="15" eb="16">
      <t>タネ</t>
    </rPh>
    <phoneticPr fontId="3"/>
  </si>
  <si>
    <t>肥　育　用　　交雑種</t>
    <rPh sb="0" eb="1">
      <t>コエ</t>
    </rPh>
    <rPh sb="2" eb="3">
      <t>イク</t>
    </rPh>
    <rPh sb="4" eb="5">
      <t>ヨウ</t>
    </rPh>
    <rPh sb="7" eb="9">
      <t>コウザツ</t>
    </rPh>
    <rPh sb="9" eb="10">
      <t>タネ</t>
    </rPh>
    <phoneticPr fontId="3"/>
  </si>
  <si>
    <t>3ヶ月未満</t>
    <rPh sb="2" eb="3">
      <t>ゲツ</t>
    </rPh>
    <rPh sb="3" eb="5">
      <t>ミマン</t>
    </rPh>
    <phoneticPr fontId="3"/>
  </si>
  <si>
    <t>3ヶ月以上</t>
    <rPh sb="2" eb="3">
      <t>ゲツ</t>
    </rPh>
    <rPh sb="3" eb="5">
      <t>イジョウ</t>
    </rPh>
    <phoneticPr fontId="3"/>
  </si>
  <si>
    <t>成　　　鶏</t>
    <rPh sb="0" eb="1">
      <t>シゲル</t>
    </rPh>
    <rPh sb="4" eb="5">
      <t>ニワトリ</t>
    </rPh>
    <phoneticPr fontId="3"/>
  </si>
  <si>
    <t>育　成　鶏</t>
    <rPh sb="0" eb="1">
      <t>イク</t>
    </rPh>
    <rPh sb="2" eb="3">
      <t>シゲル</t>
    </rPh>
    <rPh sb="4" eb="5">
      <t>ニワトリ</t>
    </rPh>
    <phoneticPr fontId="3"/>
  </si>
  <si>
    <t>（ひなを含む）</t>
    <rPh sb="4" eb="5">
      <t>フク</t>
    </rPh>
    <phoneticPr fontId="3"/>
  </si>
  <si>
    <t>肥育山羊</t>
    <rPh sb="0" eb="2">
      <t>ヒイク</t>
    </rPh>
    <rPh sb="2" eb="4">
      <t>ヤギ</t>
    </rPh>
    <phoneticPr fontId="3"/>
  </si>
  <si>
    <t>成山羊</t>
    <rPh sb="0" eb="2">
      <t>ナリヤマ</t>
    </rPh>
    <rPh sb="2" eb="3">
      <t>ヒツジ</t>
    </rPh>
    <phoneticPr fontId="3"/>
  </si>
  <si>
    <t>育成山羊</t>
    <rPh sb="0" eb="2">
      <t>イクセイ</t>
    </rPh>
    <rPh sb="2" eb="4">
      <t>ヤギ</t>
    </rPh>
    <phoneticPr fontId="3"/>
  </si>
  <si>
    <t>経産</t>
    <rPh sb="0" eb="1">
      <t>キョウ</t>
    </rPh>
    <rPh sb="1" eb="2">
      <t>サン</t>
    </rPh>
    <phoneticPr fontId="3"/>
  </si>
  <si>
    <t>未経産</t>
    <rPh sb="0" eb="1">
      <t>ミ</t>
    </rPh>
    <rPh sb="1" eb="2">
      <t>キョウ</t>
    </rPh>
    <rPh sb="2" eb="3">
      <t>サン</t>
    </rPh>
    <phoneticPr fontId="3"/>
  </si>
  <si>
    <t>子山羊</t>
    <rPh sb="0" eb="1">
      <t>コ</t>
    </rPh>
    <rPh sb="1" eb="3">
      <t>ヤギ</t>
    </rPh>
    <phoneticPr fontId="3"/>
  </si>
  <si>
    <t>11 水　牛</t>
    <phoneticPr fontId="3"/>
  </si>
  <si>
    <t>12 みつばち</t>
    <phoneticPr fontId="3"/>
  </si>
  <si>
    <t>13 ダチョウ</t>
    <phoneticPr fontId="3"/>
  </si>
  <si>
    <t>14 アヒル</t>
    <phoneticPr fontId="3"/>
  </si>
  <si>
    <t>15 うずら</t>
    <phoneticPr fontId="3"/>
  </si>
  <si>
    <t>16 七面鳥</t>
    <rPh sb="3" eb="6">
      <t>シチメンチョウ</t>
    </rPh>
    <phoneticPr fontId="3"/>
  </si>
  <si>
    <t>17 きじ</t>
    <phoneticPr fontId="3"/>
  </si>
  <si>
    <t>18 ほろほろ鳥</t>
    <rPh sb="7" eb="8">
      <t>チョウ</t>
    </rPh>
    <phoneticPr fontId="3"/>
  </si>
  <si>
    <t>19 カモ等</t>
    <rPh sb="5" eb="6">
      <t>トウ</t>
    </rPh>
    <phoneticPr fontId="3"/>
  </si>
  <si>
    <t>10 闘　牛</t>
    <rPh sb="3" eb="4">
      <t>タタカ</t>
    </rPh>
    <rPh sb="5" eb="6">
      <t>ウシ</t>
    </rPh>
    <phoneticPr fontId="3"/>
  </si>
  <si>
    <t>闘牛頭数</t>
    <rPh sb="0" eb="2">
      <t>トウギュウ</t>
    </rPh>
    <rPh sb="2" eb="4">
      <t>トウスウ</t>
    </rPh>
    <phoneticPr fontId="3"/>
  </si>
  <si>
    <t>　 肉 用 牛　（規模別　肥育用乳用種以外の全ての肉用牛)</t>
    <rPh sb="13" eb="16">
      <t>ヒイクヨウ</t>
    </rPh>
    <rPh sb="27" eb="28">
      <t>ウシ</t>
    </rPh>
    <phoneticPr fontId="3"/>
  </si>
  <si>
    <t>　 肉 用 牛　（規模別　肉専用繁殖雌牛　生後24ヶ月以上)</t>
    <phoneticPr fontId="3"/>
  </si>
  <si>
    <t>　 乳　用　牛　（規模別　乳用繁殖用雌牛　生後24ヶ月以上）</t>
    <phoneticPr fontId="3"/>
  </si>
  <si>
    <t xml:space="preserve"> 採卵鶏（規模別　ひなも含む）</t>
    <phoneticPr fontId="3"/>
  </si>
  <si>
    <t>成　牛</t>
    <rPh sb="0" eb="1">
      <t>シゲル</t>
    </rPh>
    <rPh sb="2" eb="3">
      <t>ウシ</t>
    </rPh>
    <phoneticPr fontId="3"/>
  </si>
  <si>
    <t>育　成　牛</t>
    <rPh sb="0" eb="1">
      <t>イク</t>
    </rPh>
    <rPh sb="2" eb="3">
      <t>シゲル</t>
    </rPh>
    <rPh sb="4" eb="5">
      <t>ギュウ</t>
    </rPh>
    <phoneticPr fontId="3"/>
  </si>
  <si>
    <t>頭　数</t>
    <rPh sb="0" eb="1">
      <t>アタマ</t>
    </rPh>
    <rPh sb="2" eb="3">
      <t>カズ</t>
    </rPh>
    <phoneticPr fontId="3"/>
  </si>
  <si>
    <t>竹富町</t>
    <rPh sb="0" eb="3">
      <t>タケトミチョウ</t>
    </rPh>
    <phoneticPr fontId="3"/>
  </si>
  <si>
    <t>北中城町</t>
  </si>
  <si>
    <t>南風原町</t>
    <rPh sb="0" eb="4">
      <t>ハエバルチョウ</t>
    </rPh>
    <phoneticPr fontId="3"/>
  </si>
  <si>
    <t>座間味村</t>
    <rPh sb="3" eb="4">
      <t>ソン</t>
    </rPh>
    <phoneticPr fontId="3"/>
  </si>
  <si>
    <t>座間味村</t>
    <rPh sb="0" eb="4">
      <t>ザマミソン</t>
    </rPh>
    <phoneticPr fontId="3"/>
  </si>
  <si>
    <t>粟国村</t>
    <rPh sb="0" eb="3">
      <t>アグニソン</t>
    </rPh>
    <phoneticPr fontId="3"/>
  </si>
  <si>
    <t>南大東村</t>
    <rPh sb="0" eb="4">
      <t>ミナミダイトウソン</t>
    </rPh>
    <phoneticPr fontId="3"/>
  </si>
  <si>
    <t xml:space="preserve"> 　豚（沖縄アグー豚）</t>
    <rPh sb="4" eb="6">
      <t>オキナワ</t>
    </rPh>
    <rPh sb="9" eb="10">
      <t>ブタ</t>
    </rPh>
    <phoneticPr fontId="3"/>
  </si>
  <si>
    <t>成豚</t>
    <rPh sb="0" eb="2">
      <t>セイトン</t>
    </rPh>
    <phoneticPr fontId="1"/>
  </si>
  <si>
    <t>育成豚(60日齢以上)</t>
    <rPh sb="0" eb="2">
      <t>イクセイ</t>
    </rPh>
    <rPh sb="2" eb="3">
      <t>トン</t>
    </rPh>
    <rPh sb="6" eb="7">
      <t>ニチ</t>
    </rPh>
    <rPh sb="7" eb="8">
      <t>トシ</t>
    </rPh>
    <rPh sb="8" eb="10">
      <t>イジョウ</t>
    </rPh>
    <phoneticPr fontId="1"/>
  </si>
  <si>
    <t>雌</t>
    <rPh sb="0" eb="1">
      <t>メス</t>
    </rPh>
    <phoneticPr fontId="1"/>
  </si>
  <si>
    <t>雄</t>
    <rPh sb="0" eb="1">
      <t>オス</t>
    </rPh>
    <phoneticPr fontId="1"/>
  </si>
  <si>
    <t>令和3年12月末</t>
    <rPh sb="0" eb="2">
      <t>レイワ</t>
    </rPh>
    <rPh sb="3" eb="4">
      <t>ネン</t>
    </rPh>
    <phoneticPr fontId="3"/>
  </si>
  <si>
    <t>令和４年３月末</t>
    <rPh sb="0" eb="2">
      <t>レイワ</t>
    </rPh>
    <rPh sb="3" eb="4">
      <t>ネン</t>
    </rPh>
    <rPh sb="5" eb="7">
      <t>ガツマツ</t>
    </rPh>
    <phoneticPr fontId="3"/>
  </si>
  <si>
    <t>24ヶ月以上</t>
    <rPh sb="3" eb="4">
      <t>ゲツ</t>
    </rPh>
    <rPh sb="4" eb="6">
      <t>イジョウ</t>
    </rPh>
    <phoneticPr fontId="3"/>
  </si>
  <si>
    <t>24カ月以上</t>
    <phoneticPr fontId="3"/>
  </si>
  <si>
    <t>12～24カ月未満</t>
    <phoneticPr fontId="3"/>
  </si>
  <si>
    <t>12ヶ月未満</t>
    <rPh sb="3" eb="4">
      <t>ゲツ</t>
    </rPh>
    <rPh sb="4" eb="6">
      <t>ミマン</t>
    </rPh>
    <phoneticPr fontId="3"/>
  </si>
  <si>
    <t>12～24ヶ月未満</t>
    <rPh sb="6" eb="7">
      <t>ゲツ</t>
    </rPh>
    <rPh sb="7" eb="9">
      <t>ミマン</t>
    </rPh>
    <phoneticPr fontId="3"/>
  </si>
  <si>
    <t>10ヶ月以上</t>
    <rPh sb="3" eb="4">
      <t>ゲツ</t>
    </rPh>
    <rPh sb="4" eb="6">
      <t>イジョウ</t>
    </rPh>
    <phoneticPr fontId="3"/>
  </si>
  <si>
    <t>3～10ヶ月未満</t>
    <rPh sb="5" eb="6">
      <t>ゲツ</t>
    </rPh>
    <rPh sb="6" eb="8">
      <t>ミマン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</si>
</sst>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0]&quot;(&quot;0&quot;)&quot;;[=100]&quot;(&quot;###&quot;)&quot;;&quot;(&quot;0.0&quot;)&quot;"/>
    <numFmt numFmtId="177" formatCode="0_);[Red]\(0\)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明朝"/>
      <family val="1"/>
      <charset val="128"/>
    </font>
    <font>
      <b/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b/>
      <sz val="12"/>
      <color theme="1"/>
      <name val="明朝"/>
      <family val="1"/>
      <charset val="128"/>
    </font>
    <font>
      <b/>
      <sz val="10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b/>
      <sz val="9"/>
      <color theme="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176" fontId="2" fillId="0" borderId="0" xfId="0" applyNumberFormat="1" applyFont="1" applyFill="1" applyBorder="1" applyAlignment="1" applyProtection="1">
      <alignment vertical="top"/>
    </xf>
    <xf numFmtId="176" fontId="2" fillId="0" borderId="0" xfId="0" applyNumberFormat="1" applyFont="1" applyFill="1" applyBorder="1" applyAlignment="1">
      <alignment vertical="top"/>
    </xf>
    <xf numFmtId="37" fontId="5" fillId="0" borderId="12" xfId="0" applyNumberFormat="1" applyFont="1" applyFill="1" applyBorder="1" applyAlignment="1" applyProtection="1">
      <alignment vertical="center"/>
      <protection locked="0"/>
    </xf>
    <xf numFmtId="37" fontId="5" fillId="0" borderId="17" xfId="0" applyNumberFormat="1" applyFont="1" applyFill="1" applyBorder="1" applyAlignment="1" applyProtection="1">
      <alignment vertical="center"/>
      <protection locked="0"/>
    </xf>
    <xf numFmtId="38" fontId="5" fillId="0" borderId="11" xfId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66" xfId="1" applyFont="1" applyBorder="1">
      <alignment vertical="center"/>
    </xf>
    <xf numFmtId="38" fontId="5" fillId="0" borderId="32" xfId="1" applyFont="1" applyBorder="1">
      <alignment vertical="center"/>
    </xf>
    <xf numFmtId="37" fontId="5" fillId="0" borderId="14" xfId="0" applyNumberFormat="1" applyFont="1" applyFill="1" applyBorder="1" applyAlignment="1" applyProtection="1">
      <alignment vertical="center"/>
      <protection locked="0"/>
    </xf>
    <xf numFmtId="37" fontId="5" fillId="0" borderId="1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Continuous" vertical="center"/>
    </xf>
    <xf numFmtId="0" fontId="5" fillId="0" borderId="24" xfId="0" applyFont="1" applyFill="1" applyBorder="1" applyAlignment="1" applyProtection="1">
      <alignment horizontal="centerContinuous" vertical="center"/>
    </xf>
    <xf numFmtId="0" fontId="5" fillId="0" borderId="28" xfId="0" applyFont="1" applyFill="1" applyBorder="1" applyAlignment="1" applyProtection="1">
      <alignment horizontal="centerContinuous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6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>
      <alignment horizontal="centerContinuous" vertical="center"/>
    </xf>
    <xf numFmtId="0" fontId="5" fillId="0" borderId="28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>
      <alignment horizontal="centerContinuous" vertical="center"/>
    </xf>
    <xf numFmtId="0" fontId="5" fillId="0" borderId="88" xfId="0" applyFont="1" applyFill="1" applyBorder="1" applyAlignment="1">
      <alignment horizontal="centerContinuous" vertical="center"/>
    </xf>
    <xf numFmtId="0" fontId="5" fillId="0" borderId="87" xfId="0" applyFont="1" applyFill="1" applyBorder="1" applyAlignment="1" applyProtection="1">
      <alignment horizontal="centerContinuous" vertical="center"/>
    </xf>
    <xf numFmtId="0" fontId="5" fillId="0" borderId="71" xfId="0" applyFont="1" applyFill="1" applyBorder="1" applyAlignment="1">
      <alignment horizontal="centerContinuous" vertical="center"/>
    </xf>
    <xf numFmtId="0" fontId="5" fillId="0" borderId="61" xfId="0" applyFont="1" applyFill="1" applyBorder="1" applyAlignment="1" applyProtection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0" fontId="5" fillId="0" borderId="81" xfId="0" applyFont="1" applyFill="1" applyBorder="1" applyAlignment="1" applyProtection="1">
      <alignment horizontal="centerContinuous" vertical="center"/>
    </xf>
    <xf numFmtId="0" fontId="5" fillId="0" borderId="11" xfId="0" applyFont="1" applyFill="1" applyBorder="1" applyAlignment="1" applyProtection="1">
      <alignment horizontal="centerContinuous" vertical="center"/>
    </xf>
    <xf numFmtId="0" fontId="5" fillId="0" borderId="64" xfId="0" applyFont="1" applyFill="1" applyBorder="1" applyAlignment="1" applyProtection="1">
      <alignment vertical="center"/>
    </xf>
    <xf numFmtId="0" fontId="5" fillId="0" borderId="26" xfId="0" applyFont="1" applyFill="1" applyBorder="1" applyAlignment="1">
      <alignment horizontal="centerContinuous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right" vertical="center"/>
    </xf>
    <xf numFmtId="0" fontId="5" fillId="0" borderId="64" xfId="0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5" fillId="0" borderId="62" xfId="0" applyFont="1" applyFill="1" applyBorder="1" applyAlignment="1" applyProtection="1">
      <alignment vertical="center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63" xfId="0" applyFont="1" applyFill="1" applyBorder="1" applyAlignment="1">
      <alignment horizontal="centerContinuous" vertical="center"/>
    </xf>
    <xf numFmtId="0" fontId="5" fillId="0" borderId="60" xfId="0" applyFont="1" applyFill="1" applyBorder="1" applyAlignment="1" applyProtection="1">
      <alignment horizontal="centerContinuous" vertical="center"/>
    </xf>
    <xf numFmtId="0" fontId="5" fillId="0" borderId="61" xfId="0" applyFont="1" applyFill="1" applyBorder="1" applyAlignment="1" applyProtection="1">
      <alignment vertical="center"/>
    </xf>
    <xf numFmtId="0" fontId="5" fillId="0" borderId="60" xfId="0" applyFont="1" applyFill="1" applyBorder="1" applyAlignment="1" applyProtection="1">
      <alignment vertical="center"/>
    </xf>
    <xf numFmtId="0" fontId="5" fillId="0" borderId="67" xfId="0" applyFont="1" applyFill="1" applyBorder="1" applyAlignment="1" applyProtection="1">
      <alignment horizontal="centerContinuous" vertical="center"/>
    </xf>
    <xf numFmtId="0" fontId="5" fillId="0" borderId="62" xfId="0" applyFont="1" applyFill="1" applyBorder="1" applyAlignment="1" applyProtection="1">
      <alignment horizontal="left" vertical="center"/>
    </xf>
    <xf numFmtId="0" fontId="5" fillId="0" borderId="96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5" fillId="0" borderId="62" xfId="0" applyFont="1" applyFill="1" applyBorder="1" applyAlignment="1" applyProtection="1">
      <alignment horizontal="centerContinuous" vertical="center"/>
    </xf>
    <xf numFmtId="0" fontId="5" fillId="0" borderId="65" xfId="0" applyFont="1" applyFill="1" applyBorder="1" applyAlignment="1" applyProtection="1">
      <alignment horizontal="centerContinuous" vertical="center"/>
    </xf>
    <xf numFmtId="0" fontId="5" fillId="0" borderId="34" xfId="0" applyFont="1" applyFill="1" applyBorder="1" applyAlignment="1" applyProtection="1">
      <alignment horizontal="centerContinuous" vertical="center"/>
    </xf>
    <xf numFmtId="0" fontId="5" fillId="0" borderId="32" xfId="0" applyFont="1" applyFill="1" applyBorder="1" applyAlignment="1" applyProtection="1">
      <alignment horizontal="centerContinuous" vertical="center"/>
    </xf>
    <xf numFmtId="0" fontId="5" fillId="0" borderId="72" xfId="0" applyFont="1" applyFill="1" applyBorder="1" applyAlignment="1" applyProtection="1">
      <alignment horizontal="centerContinuous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96" xfId="0" applyFont="1" applyFill="1" applyBorder="1" applyAlignment="1" applyProtection="1">
      <alignment vertical="center"/>
    </xf>
    <xf numFmtId="0" fontId="5" fillId="0" borderId="63" xfId="0" applyFont="1" applyFill="1" applyBorder="1" applyAlignment="1" applyProtection="1">
      <alignment horizontal="centerContinuous" vertical="center"/>
    </xf>
    <xf numFmtId="0" fontId="5" fillId="0" borderId="66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68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vertical="center"/>
    </xf>
    <xf numFmtId="0" fontId="5" fillId="0" borderId="67" xfId="0" applyFont="1" applyFill="1" applyBorder="1" applyAlignment="1" applyProtection="1">
      <alignment horizontal="center" vertical="center"/>
    </xf>
    <xf numFmtId="0" fontId="5" fillId="0" borderId="84" xfId="0" applyFont="1" applyFill="1" applyBorder="1" applyAlignment="1" applyProtection="1">
      <alignment horizontal="center" vertical="center"/>
    </xf>
    <xf numFmtId="0" fontId="5" fillId="0" borderId="86" xfId="0" applyFont="1" applyFill="1" applyBorder="1" applyAlignment="1" applyProtection="1">
      <alignment horizontal="center" vertical="center" shrinkToFit="1"/>
    </xf>
    <xf numFmtId="0" fontId="5" fillId="0" borderId="54" xfId="0" applyFont="1" applyFill="1" applyBorder="1" applyAlignment="1" applyProtection="1">
      <alignment horizontal="center" vertical="center"/>
    </xf>
    <xf numFmtId="37" fontId="5" fillId="0" borderId="79" xfId="0" applyNumberFormat="1" applyFont="1" applyFill="1" applyBorder="1" applyAlignment="1" applyProtection="1">
      <alignment horizontal="center" vertical="center"/>
    </xf>
    <xf numFmtId="37" fontId="5" fillId="0" borderId="103" xfId="0" applyNumberFormat="1" applyFont="1" applyFill="1" applyBorder="1" applyAlignment="1" applyProtection="1">
      <alignment horizontal="center" vertical="center"/>
    </xf>
    <xf numFmtId="37" fontId="5" fillId="0" borderId="99" xfId="0" applyNumberFormat="1" applyFont="1" applyFill="1" applyBorder="1" applyAlignment="1" applyProtection="1">
      <alignment horizontal="center" vertical="center"/>
    </xf>
    <xf numFmtId="37" fontId="5" fillId="0" borderId="78" xfId="0" applyNumberFormat="1" applyFont="1" applyFill="1" applyBorder="1" applyAlignment="1" applyProtection="1">
      <alignment horizontal="center" vertical="center"/>
    </xf>
    <xf numFmtId="37" fontId="5" fillId="0" borderId="82" xfId="0" applyNumberFormat="1" applyFont="1" applyFill="1" applyBorder="1" applyAlignment="1" applyProtection="1">
      <alignment vertical="center"/>
    </xf>
    <xf numFmtId="37" fontId="5" fillId="0" borderId="102" xfId="0" applyNumberFormat="1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horizontal="center" vertical="center"/>
    </xf>
    <xf numFmtId="0" fontId="5" fillId="0" borderId="10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vertical="center"/>
    </xf>
    <xf numFmtId="0" fontId="5" fillId="0" borderId="79" xfId="0" applyFont="1" applyFill="1" applyBorder="1" applyAlignment="1" applyProtection="1">
      <alignment horizontal="center" vertical="center"/>
    </xf>
    <xf numFmtId="0" fontId="5" fillId="0" borderId="98" xfId="0" applyFont="1" applyFill="1" applyBorder="1" applyAlignment="1" applyProtection="1">
      <alignment horizontal="center" vertical="center"/>
    </xf>
    <xf numFmtId="0" fontId="5" fillId="0" borderId="99" xfId="0" applyFont="1" applyFill="1" applyBorder="1" applyAlignment="1" applyProtection="1">
      <alignment horizontal="center" vertical="center"/>
    </xf>
    <xf numFmtId="0" fontId="5" fillId="0" borderId="78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 applyProtection="1">
      <alignment horizontal="center" vertical="center"/>
    </xf>
    <xf numFmtId="0" fontId="5" fillId="0" borderId="100" xfId="0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horizontal="left" vertical="center"/>
    </xf>
    <xf numFmtId="0" fontId="6" fillId="0" borderId="36" xfId="0" applyFont="1" applyFill="1" applyBorder="1" applyAlignment="1" applyProtection="1">
      <alignment horizontal="center" vertical="center"/>
    </xf>
    <xf numFmtId="37" fontId="5" fillId="2" borderId="37" xfId="0" applyNumberFormat="1" applyFont="1" applyFill="1" applyBorder="1" applyAlignment="1" applyProtection="1">
      <alignment vertical="center"/>
    </xf>
    <xf numFmtId="37" fontId="5" fillId="2" borderId="38" xfId="0" applyNumberFormat="1" applyFont="1" applyFill="1" applyBorder="1" applyAlignment="1" applyProtection="1">
      <alignment vertical="center"/>
    </xf>
    <xf numFmtId="37" fontId="5" fillId="2" borderId="39" xfId="0" applyNumberFormat="1" applyFont="1" applyFill="1" applyBorder="1" applyAlignment="1" applyProtection="1">
      <alignment vertical="center"/>
    </xf>
    <xf numFmtId="37" fontId="5" fillId="2" borderId="40" xfId="0" applyNumberFormat="1" applyFont="1" applyFill="1" applyBorder="1" applyAlignment="1" applyProtection="1">
      <alignment vertical="center"/>
    </xf>
    <xf numFmtId="37" fontId="5" fillId="2" borderId="41" xfId="0" applyNumberFormat="1" applyFont="1" applyFill="1" applyBorder="1" applyAlignment="1" applyProtection="1">
      <alignment vertical="center"/>
    </xf>
    <xf numFmtId="37" fontId="5" fillId="2" borderId="43" xfId="0" applyNumberFormat="1" applyFont="1" applyFill="1" applyBorder="1" applyAlignment="1" applyProtection="1">
      <alignment vertical="center"/>
    </xf>
    <xf numFmtId="37" fontId="5" fillId="2" borderId="44" xfId="0" applyNumberFormat="1" applyFont="1" applyFill="1" applyBorder="1" applyAlignment="1" applyProtection="1">
      <alignment vertical="center"/>
    </xf>
    <xf numFmtId="0" fontId="6" fillId="2" borderId="36" xfId="0" applyFont="1" applyFill="1" applyBorder="1" applyAlignment="1" applyProtection="1">
      <alignment horizontal="center" vertical="center"/>
    </xf>
    <xf numFmtId="37" fontId="5" fillId="2" borderId="45" xfId="0" applyNumberFormat="1" applyFont="1" applyFill="1" applyBorder="1" applyAlignment="1" applyProtection="1">
      <alignment vertical="center"/>
    </xf>
    <xf numFmtId="37" fontId="5" fillId="2" borderId="42" xfId="0" applyNumberFormat="1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horizontal="center" vertical="center"/>
    </xf>
    <xf numFmtId="37" fontId="5" fillId="2" borderId="89" xfId="0" applyNumberFormat="1" applyFont="1" applyFill="1" applyBorder="1" applyAlignment="1" applyProtection="1">
      <alignment vertical="center"/>
    </xf>
    <xf numFmtId="37" fontId="5" fillId="2" borderId="95" xfId="0" applyNumberFormat="1" applyFont="1" applyFill="1" applyBorder="1" applyAlignment="1" applyProtection="1">
      <alignment vertical="center"/>
    </xf>
    <xf numFmtId="0" fontId="8" fillId="0" borderId="66" xfId="0" applyFont="1" applyFill="1" applyBorder="1" applyAlignment="1" applyProtection="1">
      <alignment horizontal="center" vertical="center"/>
    </xf>
    <xf numFmtId="37" fontId="5" fillId="0" borderId="62" xfId="0" applyNumberFormat="1" applyFont="1" applyFill="1" applyBorder="1" applyAlignment="1" applyProtection="1">
      <alignment vertical="center"/>
    </xf>
    <xf numFmtId="37" fontId="5" fillId="0" borderId="65" xfId="0" applyNumberFormat="1" applyFont="1" applyFill="1" applyBorder="1" applyAlignment="1" applyProtection="1">
      <alignment vertical="center"/>
    </xf>
    <xf numFmtId="37" fontId="5" fillId="0" borderId="64" xfId="0" applyNumberFormat="1" applyFont="1" applyFill="1" applyBorder="1" applyAlignment="1" applyProtection="1">
      <alignment vertical="center"/>
    </xf>
    <xf numFmtId="37" fontId="5" fillId="0" borderId="67" xfId="0" applyNumberFormat="1" applyFont="1" applyFill="1" applyBorder="1" applyAlignment="1" applyProtection="1">
      <alignment vertical="center"/>
    </xf>
    <xf numFmtId="37" fontId="5" fillId="0" borderId="68" xfId="0" applyNumberFormat="1" applyFont="1" applyFill="1" applyBorder="1" applyAlignment="1" applyProtection="1">
      <alignment vertical="center"/>
    </xf>
    <xf numFmtId="37" fontId="5" fillId="0" borderId="66" xfId="0" applyNumberFormat="1" applyFont="1" applyFill="1" applyBorder="1" applyAlignment="1" applyProtection="1">
      <alignment vertical="center"/>
    </xf>
    <xf numFmtId="37" fontId="5" fillId="0" borderId="63" xfId="0" applyNumberFormat="1" applyFont="1" applyFill="1" applyBorder="1" applyAlignment="1" applyProtection="1">
      <alignment vertical="center"/>
    </xf>
    <xf numFmtId="37" fontId="5" fillId="0" borderId="69" xfId="0" applyNumberFormat="1" applyFont="1" applyFill="1" applyBorder="1" applyAlignment="1" applyProtection="1">
      <alignment vertical="center"/>
    </xf>
    <xf numFmtId="37" fontId="5" fillId="0" borderId="72" xfId="0" applyNumberFormat="1" applyFont="1" applyFill="1" applyBorder="1" applyAlignment="1" applyProtection="1">
      <alignment vertical="center"/>
    </xf>
    <xf numFmtId="37" fontId="5" fillId="0" borderId="90" xfId="0" applyNumberFormat="1" applyFont="1" applyFill="1" applyBorder="1" applyAlignment="1" applyProtection="1">
      <alignment vertical="center"/>
    </xf>
    <xf numFmtId="37" fontId="5" fillId="0" borderId="96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5" fillId="2" borderId="4" xfId="0" applyNumberFormat="1" applyFont="1" applyFill="1" applyBorder="1" applyAlignment="1" applyProtection="1">
      <alignment vertical="center"/>
    </xf>
    <xf numFmtId="37" fontId="5" fillId="2" borderId="24" xfId="0" applyNumberFormat="1" applyFont="1" applyFill="1" applyBorder="1" applyAlignment="1" applyProtection="1">
      <alignment vertical="center"/>
    </xf>
    <xf numFmtId="37" fontId="5" fillId="2" borderId="25" xfId="0" applyNumberFormat="1" applyFont="1" applyFill="1" applyBorder="1" applyAlignment="1" applyProtection="1">
      <alignment vertical="center"/>
    </xf>
    <xf numFmtId="37" fontId="5" fillId="2" borderId="26" xfId="0" applyNumberFormat="1" applyFont="1" applyFill="1" applyBorder="1" applyAlignment="1" applyProtection="1">
      <alignment vertical="center"/>
    </xf>
    <xf numFmtId="37" fontId="5" fillId="2" borderId="27" xfId="0" applyNumberFormat="1" applyFont="1" applyFill="1" applyBorder="1" applyAlignment="1" applyProtection="1">
      <alignment vertical="center"/>
    </xf>
    <xf numFmtId="37" fontId="5" fillId="2" borderId="29" xfId="0" applyNumberFormat="1" applyFont="1" applyFill="1" applyBorder="1" applyAlignment="1" applyProtection="1">
      <alignment vertical="center"/>
    </xf>
    <xf numFmtId="37" fontId="5" fillId="2" borderId="28" xfId="0" applyNumberFormat="1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</xf>
    <xf numFmtId="37" fontId="5" fillId="2" borderId="60" xfId="0" applyNumberFormat="1" applyFont="1" applyFill="1" applyBorder="1" applyAlignment="1" applyProtection="1">
      <alignment vertical="center"/>
    </xf>
    <xf numFmtId="37" fontId="5" fillId="2" borderId="4" xfId="0" applyNumberFormat="1" applyFont="1" applyFill="1" applyBorder="1" applyAlignment="1" applyProtection="1">
      <alignment vertical="center"/>
      <protection locked="0"/>
    </xf>
    <xf numFmtId="37" fontId="5" fillId="2" borderId="91" xfId="0" applyNumberFormat="1" applyFont="1" applyFill="1" applyBorder="1" applyAlignment="1" applyProtection="1">
      <alignment vertical="center"/>
    </xf>
    <xf numFmtId="37" fontId="5" fillId="2" borderId="83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37" fontId="5" fillId="0" borderId="2" xfId="0" applyNumberFormat="1" applyFont="1" applyFill="1" applyBorder="1" applyAlignment="1" applyProtection="1">
      <alignment vertical="center"/>
      <protection locked="0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2" borderId="2" xfId="0" applyNumberFormat="1" applyFont="1" applyFill="1" applyBorder="1" applyAlignment="1" applyProtection="1">
      <alignment vertical="center"/>
    </xf>
    <xf numFmtId="37" fontId="5" fillId="0" borderId="9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  <protection locked="0"/>
    </xf>
    <xf numFmtId="37" fontId="5" fillId="0" borderId="6" xfId="0" applyNumberFormat="1" applyFont="1" applyFill="1" applyBorder="1" applyAlignment="1" applyProtection="1">
      <alignment vertical="center"/>
      <protection locked="0"/>
    </xf>
    <xf numFmtId="37" fontId="5" fillId="0" borderId="7" xfId="0" applyNumberFormat="1" applyFont="1" applyFill="1" applyBorder="1" applyAlignment="1" applyProtection="1">
      <alignment vertical="center"/>
      <protection locked="0"/>
    </xf>
    <xf numFmtId="37" fontId="5" fillId="0" borderId="8" xfId="0" applyNumberFormat="1" applyFont="1" applyFill="1" applyBorder="1" applyAlignment="1" applyProtection="1">
      <alignment vertical="center"/>
      <protection locked="0"/>
    </xf>
    <xf numFmtId="37" fontId="5" fillId="0" borderId="10" xfId="0" applyNumberFormat="1" applyFont="1" applyFill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>
      <alignment horizontal="right"/>
    </xf>
    <xf numFmtId="37" fontId="5" fillId="0" borderId="9" xfId="0" applyNumberFormat="1" applyFont="1" applyFill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 applyProtection="1">
      <alignment vertical="center"/>
      <protection locked="0"/>
    </xf>
    <xf numFmtId="37" fontId="5" fillId="0" borderId="1" xfId="0" applyNumberFormat="1" applyFont="1" applyFill="1" applyBorder="1" applyAlignment="1" applyProtection="1">
      <alignment vertical="center"/>
    </xf>
    <xf numFmtId="37" fontId="5" fillId="2" borderId="9" xfId="0" applyNumberFormat="1" applyFont="1" applyFill="1" applyBorder="1" applyAlignment="1" applyProtection="1">
      <alignment vertical="center"/>
      <protection locked="0"/>
    </xf>
    <xf numFmtId="37" fontId="5" fillId="0" borderId="0" xfId="0" applyNumberFormat="1" applyFont="1" applyFill="1" applyBorder="1" applyAlignment="1" applyProtection="1">
      <alignment vertical="center"/>
      <protection locked="0"/>
    </xf>
    <xf numFmtId="37" fontId="5" fillId="0" borderId="31" xfId="0" applyNumberFormat="1" applyFont="1" applyFill="1" applyBorder="1" applyAlignment="1" applyProtection="1">
      <alignment vertical="center"/>
      <protection locked="0"/>
    </xf>
    <xf numFmtId="37" fontId="5" fillId="0" borderId="12" xfId="0" applyNumberFormat="1" applyFont="1" applyFill="1" applyBorder="1" applyAlignment="1" applyProtection="1">
      <alignment vertical="center"/>
    </xf>
    <xf numFmtId="37" fontId="5" fillId="0" borderId="17" xfId="0" applyNumberFormat="1" applyFont="1" applyFill="1" applyBorder="1" applyAlignment="1" applyProtection="1">
      <alignment vertical="center"/>
    </xf>
    <xf numFmtId="37" fontId="5" fillId="3" borderId="1" xfId="0" applyNumberFormat="1" applyFont="1" applyFill="1" applyBorder="1" applyAlignment="1" applyProtection="1">
      <alignment vertical="center"/>
    </xf>
    <xf numFmtId="37" fontId="5" fillId="0" borderId="76" xfId="0" applyNumberFormat="1" applyFont="1" applyFill="1" applyBorder="1" applyAlignment="1" applyProtection="1">
      <alignment vertical="center"/>
      <protection locked="0"/>
    </xf>
    <xf numFmtId="37" fontId="5" fillId="0" borderId="92" xfId="0" applyNumberFormat="1" applyFont="1" applyFill="1" applyBorder="1" applyAlignment="1" applyProtection="1">
      <alignment vertical="center"/>
      <protection locked="0"/>
    </xf>
    <xf numFmtId="37" fontId="5" fillId="0" borderId="97" xfId="0" applyNumberFormat="1" applyFont="1" applyFill="1" applyBorder="1" applyAlignment="1" applyProtection="1">
      <alignment vertical="center"/>
      <protection locked="0"/>
    </xf>
    <xf numFmtId="37" fontId="5" fillId="0" borderId="2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  <protection locked="0"/>
    </xf>
    <xf numFmtId="37" fontId="5" fillId="0" borderId="13" xfId="0" applyNumberFormat="1" applyFont="1" applyFill="1" applyBorder="1" applyAlignment="1" applyProtection="1">
      <alignment vertical="center"/>
    </xf>
    <xf numFmtId="37" fontId="5" fillId="0" borderId="14" xfId="0" applyNumberFormat="1" applyFont="1" applyFill="1" applyBorder="1" applyAlignment="1" applyProtection="1">
      <alignment vertical="center"/>
    </xf>
    <xf numFmtId="37" fontId="5" fillId="0" borderId="15" xfId="0" applyNumberFormat="1" applyFont="1" applyFill="1" applyBorder="1" applyAlignment="1" applyProtection="1">
      <alignment vertical="center"/>
    </xf>
    <xf numFmtId="37" fontId="5" fillId="0" borderId="16" xfId="0" applyNumberFormat="1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  <protection locked="0"/>
    </xf>
    <xf numFmtId="37" fontId="5" fillId="0" borderId="16" xfId="0" applyNumberFormat="1" applyFont="1" applyFill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 applyProtection="1">
      <alignment vertical="center"/>
      <protection locked="0"/>
    </xf>
    <xf numFmtId="37" fontId="5" fillId="2" borderId="16" xfId="0" applyNumberFormat="1" applyFont="1" applyFill="1" applyBorder="1" applyAlignment="1" applyProtection="1">
      <alignment vertical="center"/>
      <protection locked="0"/>
    </xf>
    <xf numFmtId="37" fontId="5" fillId="0" borderId="75" xfId="0" applyNumberFormat="1" applyFont="1" applyFill="1" applyBorder="1" applyAlignment="1" applyProtection="1">
      <alignment vertical="center"/>
      <protection locked="0"/>
    </xf>
    <xf numFmtId="37" fontId="5" fillId="0" borderId="93" xfId="0" applyNumberFormat="1" applyFont="1" applyFill="1" applyBorder="1" applyAlignment="1" applyProtection="1">
      <alignment vertical="center"/>
      <protection locked="0"/>
    </xf>
    <xf numFmtId="37" fontId="5" fillId="0" borderId="77" xfId="0" applyNumberFormat="1" applyFont="1" applyFill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37" fontId="5" fillId="0" borderId="104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  <protection locked="0"/>
    </xf>
    <xf numFmtId="37" fontId="5" fillId="0" borderId="18" xfId="0" applyNumberFormat="1" applyFont="1" applyFill="1" applyBorder="1" applyAlignment="1" applyProtection="1">
      <alignment vertical="center"/>
    </xf>
    <xf numFmtId="37" fontId="5" fillId="0" borderId="19" xfId="0" applyNumberFormat="1" applyFont="1" applyFill="1" applyBorder="1" applyAlignment="1" applyProtection="1">
      <alignment vertical="center"/>
    </xf>
    <xf numFmtId="37" fontId="5" fillId="0" borderId="20" xfId="0" applyNumberFormat="1" applyFont="1" applyFill="1" applyBorder="1" applyAlignment="1" applyProtection="1">
      <alignment vertical="center"/>
    </xf>
    <xf numFmtId="37" fontId="5" fillId="0" borderId="21" xfId="0" applyNumberFormat="1" applyFont="1" applyFill="1" applyBorder="1" applyAlignment="1" applyProtection="1">
      <alignment vertical="center"/>
    </xf>
    <xf numFmtId="37" fontId="5" fillId="0" borderId="23" xfId="0" applyNumberFormat="1" applyFont="1" applyFill="1" applyBorder="1" applyAlignment="1" applyProtection="1">
      <alignment vertical="center"/>
    </xf>
    <xf numFmtId="37" fontId="5" fillId="0" borderId="18" xfId="0" applyNumberFormat="1" applyFont="1" applyFill="1" applyBorder="1" applyAlignment="1" applyProtection="1">
      <alignment vertical="center"/>
      <protection locked="0"/>
    </xf>
    <xf numFmtId="37" fontId="5" fillId="0" borderId="19" xfId="0" applyNumberFormat="1" applyFont="1" applyFill="1" applyBorder="1" applyAlignment="1" applyProtection="1">
      <alignment vertical="center"/>
      <protection locked="0"/>
    </xf>
    <xf numFmtId="37" fontId="5" fillId="0" borderId="20" xfId="0" applyNumberFormat="1" applyFont="1" applyFill="1" applyBorder="1" applyAlignment="1" applyProtection="1">
      <alignment vertical="center"/>
      <protection locked="0"/>
    </xf>
    <xf numFmtId="37" fontId="5" fillId="0" borderId="21" xfId="0" applyNumberFormat="1" applyFont="1" applyFill="1" applyBorder="1" applyAlignment="1" applyProtection="1">
      <alignment vertical="center"/>
      <protection locked="0"/>
    </xf>
    <xf numFmtId="37" fontId="5" fillId="0" borderId="23" xfId="0" applyNumberFormat="1" applyFont="1" applyFill="1" applyBorder="1" applyAlignment="1" applyProtection="1">
      <alignment vertical="center"/>
      <protection locked="0"/>
    </xf>
    <xf numFmtId="37" fontId="5" fillId="0" borderId="22" xfId="0" applyNumberFormat="1" applyFont="1" applyFill="1" applyBorder="1" applyAlignment="1" applyProtection="1">
      <alignment vertical="center"/>
      <protection locked="0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114" xfId="0" applyNumberFormat="1" applyFont="1" applyFill="1" applyBorder="1" applyAlignment="1" applyProtection="1">
      <alignment vertical="center"/>
      <protection locked="0"/>
    </xf>
    <xf numFmtId="37" fontId="5" fillId="0" borderId="94" xfId="0" applyNumberFormat="1" applyFont="1" applyFill="1" applyBorder="1" applyAlignment="1" applyProtection="1">
      <alignment vertical="center"/>
      <protection locked="0"/>
    </xf>
    <xf numFmtId="37" fontId="5" fillId="0" borderId="74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37" fontId="5" fillId="2" borderId="3" xfId="0" applyNumberFormat="1" applyFont="1" applyFill="1" applyBorder="1" applyAlignment="1" applyProtection="1">
      <alignment vertical="center"/>
      <protection locked="0"/>
    </xf>
    <xf numFmtId="37" fontId="5" fillId="0" borderId="63" xfId="0" applyNumberFormat="1" applyFont="1" applyFill="1" applyBorder="1" applyAlignment="1" applyProtection="1">
      <alignment vertical="center"/>
      <protection locked="0"/>
    </xf>
    <xf numFmtId="37" fontId="5" fillId="2" borderId="14" xfId="0" applyNumberFormat="1" applyFont="1" applyFill="1" applyBorder="1" applyAlignment="1" applyProtection="1">
      <alignment vertical="center"/>
    </xf>
    <xf numFmtId="37" fontId="5" fillId="3" borderId="4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37" fontId="5" fillId="2" borderId="28" xfId="0" applyNumberFormat="1" applyFont="1" applyFill="1" applyBorder="1" applyAlignment="1" applyProtection="1">
      <alignment vertical="center"/>
      <protection locked="0"/>
    </xf>
    <xf numFmtId="37" fontId="5" fillId="2" borderId="11" xfId="0" applyNumberFormat="1" applyFont="1" applyFill="1" applyBorder="1" applyAlignment="1" applyProtection="1">
      <alignment vertical="center"/>
    </xf>
    <xf numFmtId="37" fontId="5" fillId="2" borderId="2" xfId="0" applyNumberFormat="1" applyFont="1" applyFill="1" applyBorder="1" applyAlignment="1" applyProtection="1">
      <alignment vertical="center"/>
      <protection locked="0"/>
    </xf>
    <xf numFmtId="37" fontId="5" fillId="0" borderId="30" xfId="0" applyNumberFormat="1" applyFont="1" applyFill="1" applyBorder="1" applyAlignment="1" applyProtection="1">
      <alignment vertical="center"/>
      <protection locked="0"/>
    </xf>
    <xf numFmtId="37" fontId="5" fillId="0" borderId="105" xfId="0" applyNumberFormat="1" applyFont="1" applyFill="1" applyBorder="1" applyAlignment="1" applyProtection="1">
      <alignment vertical="center"/>
      <protection locked="0"/>
    </xf>
    <xf numFmtId="37" fontId="5" fillId="0" borderId="106" xfId="0" applyNumberFormat="1" applyFont="1" applyFill="1" applyBorder="1" applyAlignment="1" applyProtection="1">
      <alignment vertical="center"/>
      <protection locked="0"/>
    </xf>
    <xf numFmtId="37" fontId="5" fillId="0" borderId="107" xfId="0" applyNumberFormat="1" applyFont="1" applyFill="1" applyBorder="1" applyAlignment="1" applyProtection="1">
      <alignment vertical="center"/>
      <protection locked="0"/>
    </xf>
    <xf numFmtId="37" fontId="5" fillId="0" borderId="108" xfId="0" applyNumberFormat="1" applyFont="1" applyFill="1" applyBorder="1" applyAlignment="1" applyProtection="1">
      <alignment vertical="center"/>
      <protection locked="0"/>
    </xf>
    <xf numFmtId="37" fontId="5" fillId="0" borderId="109" xfId="0" applyNumberFormat="1" applyFont="1" applyFill="1" applyBorder="1" applyAlignment="1" applyProtection="1">
      <alignment vertical="center"/>
      <protection locked="0"/>
    </xf>
    <xf numFmtId="37" fontId="5" fillId="3" borderId="2" xfId="0" applyNumberFormat="1" applyFont="1" applyFill="1" applyBorder="1" applyAlignment="1" applyProtection="1">
      <alignment vertical="center"/>
    </xf>
    <xf numFmtId="37" fontId="5" fillId="0" borderId="111" xfId="0" applyNumberFormat="1" applyFont="1" applyFill="1" applyBorder="1" applyAlignment="1" applyProtection="1">
      <alignment vertical="center"/>
      <protection locked="0"/>
    </xf>
    <xf numFmtId="37" fontId="5" fillId="0" borderId="112" xfId="0" applyNumberFormat="1" applyFont="1" applyFill="1" applyBorder="1" applyAlignment="1" applyProtection="1">
      <alignment vertical="center"/>
      <protection locked="0"/>
    </xf>
    <xf numFmtId="37" fontId="5" fillId="0" borderId="113" xfId="0" applyNumberFormat="1" applyFont="1" applyFill="1" applyBorder="1" applyAlignment="1" applyProtection="1">
      <alignment vertical="center"/>
      <protection locked="0"/>
    </xf>
    <xf numFmtId="37" fontId="5" fillId="2" borderId="111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37" fontId="5" fillId="0" borderId="22" xfId="0" applyNumberFormat="1" applyFont="1" applyFill="1" applyBorder="1" applyAlignment="1" applyProtection="1">
      <alignment vertical="center"/>
    </xf>
    <xf numFmtId="37" fontId="5" fillId="2" borderId="66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>
      <alignment vertical="center"/>
    </xf>
    <xf numFmtId="37" fontId="5" fillId="0" borderId="74" xfId="0" applyNumberFormat="1" applyFont="1" applyFill="1" applyBorder="1" applyAlignment="1" applyProtection="1">
      <alignment vertical="center"/>
    </xf>
    <xf numFmtId="37" fontId="5" fillId="3" borderId="3" xfId="0" applyNumberFormat="1" applyFont="1" applyFill="1" applyBorder="1" applyAlignment="1" applyProtection="1">
      <alignment vertical="center"/>
    </xf>
    <xf numFmtId="37" fontId="5" fillId="0" borderId="66" xfId="0" applyNumberFormat="1" applyFont="1" applyFill="1" applyBorder="1" applyAlignment="1" applyProtection="1">
      <alignment vertical="center"/>
      <protection locked="0"/>
    </xf>
    <xf numFmtId="37" fontId="5" fillId="0" borderId="32" xfId="0" applyNumberFormat="1" applyFont="1" applyFill="1" applyBorder="1" applyAlignment="1" applyProtection="1">
      <alignment vertical="center"/>
      <protection locked="0"/>
    </xf>
    <xf numFmtId="37" fontId="5" fillId="0" borderId="7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71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Continuous" vertical="center"/>
    </xf>
    <xf numFmtId="0" fontId="5" fillId="0" borderId="7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37" fontId="5" fillId="3" borderId="37" xfId="0" applyNumberFormat="1" applyFont="1" applyFill="1" applyBorder="1" applyAlignment="1" applyProtection="1">
      <alignment vertical="center"/>
    </xf>
    <xf numFmtId="37" fontId="5" fillId="3" borderId="38" xfId="0" applyNumberFormat="1" applyFont="1" applyFill="1" applyBorder="1" applyAlignment="1" applyProtection="1">
      <alignment vertical="center"/>
    </xf>
    <xf numFmtId="37" fontId="5" fillId="3" borderId="39" xfId="0" applyNumberFormat="1" applyFont="1" applyFill="1" applyBorder="1" applyAlignment="1" applyProtection="1">
      <alignment vertical="center"/>
    </xf>
    <xf numFmtId="37" fontId="5" fillId="3" borderId="42" xfId="0" applyNumberFormat="1" applyFont="1" applyFill="1" applyBorder="1" applyAlignment="1" applyProtection="1">
      <alignment vertical="center"/>
    </xf>
    <xf numFmtId="37" fontId="5" fillId="3" borderId="45" xfId="0" applyNumberFormat="1" applyFont="1" applyFill="1" applyBorder="1" applyAlignment="1" applyProtection="1">
      <alignment vertical="center"/>
    </xf>
    <xf numFmtId="37" fontId="5" fillId="0" borderId="70" xfId="0" applyNumberFormat="1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" vertical="center"/>
    </xf>
    <xf numFmtId="37" fontId="5" fillId="3" borderId="24" xfId="0" applyNumberFormat="1" applyFont="1" applyFill="1" applyBorder="1" applyAlignment="1" applyProtection="1">
      <alignment vertical="center"/>
    </xf>
    <xf numFmtId="37" fontId="5" fillId="3" borderId="25" xfId="0" applyNumberFormat="1" applyFont="1" applyFill="1" applyBorder="1" applyAlignment="1" applyProtection="1">
      <alignment vertical="center"/>
    </xf>
    <xf numFmtId="37" fontId="5" fillId="3" borderId="28" xfId="0" applyNumberFormat="1" applyFont="1" applyFill="1" applyBorder="1" applyAlignment="1" applyProtection="1">
      <alignment vertical="center"/>
    </xf>
    <xf numFmtId="37" fontId="5" fillId="3" borderId="11" xfId="0" applyNumberFormat="1" applyFont="1" applyFill="1" applyBorder="1" applyAlignment="1" applyProtection="1">
      <alignment vertical="center"/>
    </xf>
    <xf numFmtId="37" fontId="5" fillId="3" borderId="30" xfId="0" applyNumberFormat="1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/>
    </xf>
    <xf numFmtId="37" fontId="5" fillId="3" borderId="66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vertical="center"/>
    </xf>
    <xf numFmtId="37" fontId="10" fillId="0" borderId="0" xfId="0" applyNumberFormat="1" applyFont="1" applyFill="1" applyBorder="1" applyAlignment="1" applyProtection="1">
      <alignment vertical="center"/>
    </xf>
    <xf numFmtId="0" fontId="5" fillId="0" borderId="71" xfId="0" applyFont="1" applyFill="1" applyBorder="1" applyAlignment="1" applyProtection="1">
      <alignment horizontal="centerContinuous" vertical="center"/>
    </xf>
    <xf numFmtId="0" fontId="5" fillId="0" borderId="61" xfId="0" applyFont="1" applyFill="1" applyBorder="1" applyAlignment="1">
      <alignment horizontal="centerContinuous" vertical="center"/>
    </xf>
    <xf numFmtId="0" fontId="5" fillId="0" borderId="60" xfId="0" applyFont="1" applyFill="1" applyBorder="1" applyAlignment="1">
      <alignment horizontal="centerContinuous" vertical="center"/>
    </xf>
    <xf numFmtId="37" fontId="5" fillId="0" borderId="61" xfId="0" applyNumberFormat="1" applyFont="1" applyFill="1" applyBorder="1" applyAlignment="1">
      <alignment horizontal="centerContinuous" vertical="center"/>
    </xf>
    <xf numFmtId="3" fontId="5" fillId="0" borderId="61" xfId="0" applyNumberFormat="1" applyFont="1" applyFill="1" applyBorder="1" applyAlignment="1">
      <alignment horizontal="centerContinuous"/>
    </xf>
    <xf numFmtId="0" fontId="5" fillId="0" borderId="60" xfId="0" applyFont="1" applyFill="1" applyBorder="1" applyAlignment="1" applyProtection="1"/>
    <xf numFmtId="3" fontId="5" fillId="0" borderId="71" xfId="0" applyNumberFormat="1" applyFont="1" applyFill="1" applyBorder="1" applyAlignment="1" applyProtection="1"/>
    <xf numFmtId="0" fontId="5" fillId="0" borderId="71" xfId="0" quotePrefix="1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left" vertical="center"/>
    </xf>
    <xf numFmtId="0" fontId="5" fillId="0" borderId="61" xfId="0" quotePrefix="1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71" xfId="0" quotePrefix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left" vertical="center"/>
    </xf>
    <xf numFmtId="3" fontId="5" fillId="0" borderId="61" xfId="0" quotePrefix="1" applyNumberFormat="1" applyFont="1" applyFill="1" applyBorder="1" applyAlignment="1">
      <alignment horizontal="center"/>
    </xf>
    <xf numFmtId="0" fontId="5" fillId="0" borderId="60" xfId="0" applyFont="1" applyFill="1" applyBorder="1" applyAlignment="1" applyProtection="1">
      <alignment horizontal="left"/>
    </xf>
    <xf numFmtId="3" fontId="5" fillId="0" borderId="61" xfId="0" quotePrefix="1" applyNumberFormat="1" applyFont="1" applyFill="1" applyBorder="1" applyAlignment="1" applyProtection="1">
      <alignment horizontal="center"/>
    </xf>
    <xf numFmtId="0" fontId="5" fillId="0" borderId="60" xfId="0" applyFont="1" applyFill="1" applyBorder="1" applyAlignment="1" applyProtection="1">
      <alignment horizontal="left" vertical="center"/>
    </xf>
    <xf numFmtId="0" fontId="5" fillId="0" borderId="6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top"/>
    </xf>
    <xf numFmtId="0" fontId="5" fillId="0" borderId="62" xfId="0" applyFont="1" applyFill="1" applyBorder="1" applyAlignment="1" applyProtection="1">
      <alignment vertical="top"/>
    </xf>
    <xf numFmtId="0" fontId="5" fillId="0" borderId="64" xfId="0" applyFont="1" applyFill="1" applyBorder="1" applyAlignment="1" applyProtection="1">
      <alignment horizontal="centerContinuous" vertical="top"/>
    </xf>
    <xf numFmtId="0" fontId="5" fillId="0" borderId="0" xfId="0" applyFont="1" applyFill="1" applyBorder="1" applyAlignment="1" applyProtection="1">
      <alignment horizontal="centerContinuous" vertical="top"/>
    </xf>
    <xf numFmtId="0" fontId="5" fillId="0" borderId="63" xfId="0" applyFont="1" applyFill="1" applyBorder="1" applyAlignment="1" applyProtection="1">
      <alignment horizontal="centerContinuous" vertical="top"/>
    </xf>
    <xf numFmtId="0" fontId="5" fillId="0" borderId="29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/>
    </xf>
    <xf numFmtId="37" fontId="5" fillId="3" borderId="47" xfId="0" applyNumberFormat="1" applyFont="1" applyFill="1" applyBorder="1" applyAlignment="1" applyProtection="1"/>
    <xf numFmtId="37" fontId="5" fillId="3" borderId="48" xfId="0" applyNumberFormat="1" applyFont="1" applyFill="1" applyBorder="1" applyAlignment="1" applyProtection="1"/>
    <xf numFmtId="37" fontId="5" fillId="3" borderId="49" xfId="0" applyNumberFormat="1" applyFont="1" applyFill="1" applyBorder="1" applyAlignment="1" applyProtection="1"/>
    <xf numFmtId="37" fontId="5" fillId="3" borderId="50" xfId="0" applyNumberFormat="1" applyFont="1" applyFill="1" applyBorder="1" applyAlignment="1" applyProtection="1"/>
    <xf numFmtId="0" fontId="6" fillId="0" borderId="59" xfId="0" applyFont="1" applyFill="1" applyBorder="1" applyAlignment="1" applyProtection="1">
      <alignment horizont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37" fontId="5" fillId="3" borderId="51" xfId="0" applyNumberFormat="1" applyFont="1" applyFill="1" applyBorder="1" applyAlignment="1" applyProtection="1"/>
    <xf numFmtId="176" fontId="12" fillId="0" borderId="52" xfId="0" applyNumberFormat="1" applyFont="1" applyFill="1" applyBorder="1" applyAlignment="1" applyProtection="1">
      <alignment horizontal="center" vertical="top"/>
    </xf>
    <xf numFmtId="176" fontId="10" fillId="3" borderId="53" xfId="0" applyNumberFormat="1" applyFont="1" applyFill="1" applyBorder="1" applyAlignment="1" applyProtection="1">
      <alignment vertical="top"/>
    </xf>
    <xf numFmtId="176" fontId="10" fillId="3" borderId="54" xfId="0" applyNumberFormat="1" applyFont="1" applyFill="1" applyBorder="1" applyAlignment="1" applyProtection="1">
      <alignment vertical="top"/>
    </xf>
    <xf numFmtId="176" fontId="10" fillId="3" borderId="55" xfId="0" applyNumberFormat="1" applyFont="1" applyFill="1" applyBorder="1" applyAlignment="1" applyProtection="1">
      <alignment vertical="top"/>
    </xf>
    <xf numFmtId="176" fontId="12" fillId="0" borderId="58" xfId="0" applyNumberFormat="1" applyFont="1" applyFill="1" applyBorder="1" applyAlignment="1" applyProtection="1">
      <alignment horizontal="center" vertical="top"/>
    </xf>
    <xf numFmtId="176" fontId="10" fillId="0" borderId="0" xfId="0" applyNumberFormat="1" applyFont="1" applyFill="1" applyBorder="1" applyAlignment="1" applyProtection="1">
      <alignment vertical="top"/>
    </xf>
    <xf numFmtId="176" fontId="10" fillId="3" borderId="56" xfId="0" applyNumberFormat="1" applyFont="1" applyFill="1" applyBorder="1" applyAlignment="1" applyProtection="1">
      <alignment vertical="top"/>
    </xf>
    <xf numFmtId="176" fontId="10" fillId="3" borderId="57" xfId="0" applyNumberFormat="1" applyFont="1" applyFill="1" applyBorder="1" applyAlignment="1" applyProtection="1">
      <alignment vertical="top"/>
    </xf>
    <xf numFmtId="176" fontId="11" fillId="3" borderId="53" xfId="0" applyNumberFormat="1" applyFont="1" applyFill="1" applyBorder="1" applyAlignment="1" applyProtection="1">
      <alignment vertical="top"/>
    </xf>
    <xf numFmtId="176" fontId="11" fillId="3" borderId="54" xfId="0" applyNumberFormat="1" applyFont="1" applyFill="1" applyBorder="1" applyAlignment="1" applyProtection="1">
      <alignment vertical="top"/>
    </xf>
    <xf numFmtId="176" fontId="11" fillId="3" borderId="55" xfId="0" applyNumberFormat="1" applyFont="1" applyFill="1" applyBorder="1" applyAlignment="1" applyProtection="1">
      <alignment vertical="top"/>
    </xf>
    <xf numFmtId="176" fontId="11" fillId="3" borderId="56" xfId="0" applyNumberFormat="1" applyFont="1" applyFill="1" applyBorder="1" applyAlignment="1" applyProtection="1">
      <alignment vertical="top"/>
    </xf>
    <xf numFmtId="0" fontId="6" fillId="0" borderId="66" xfId="0" applyFont="1" applyFill="1" applyBorder="1" applyAlignment="1" applyProtection="1">
      <alignment horizontal="center" vertical="center"/>
    </xf>
    <xf numFmtId="37" fontId="5" fillId="3" borderId="32" xfId="0" applyNumberFormat="1" applyFont="1" applyFill="1" applyBorder="1" applyAlignment="1" applyProtection="1">
      <alignment vertical="center"/>
    </xf>
    <xf numFmtId="37" fontId="5" fillId="3" borderId="33" xfId="0" applyNumberFormat="1" applyFont="1" applyFill="1" applyBorder="1" applyAlignment="1" applyProtection="1">
      <alignment vertical="center"/>
    </xf>
    <xf numFmtId="37" fontId="5" fillId="3" borderId="34" xfId="0" applyNumberFormat="1" applyFont="1" applyFill="1" applyBorder="1" applyAlignment="1" applyProtection="1">
      <alignment vertical="center"/>
    </xf>
    <xf numFmtId="37" fontId="5" fillId="3" borderId="35" xfId="0" applyNumberFormat="1" applyFont="1" applyFill="1" applyBorder="1" applyAlignment="1" applyProtection="1">
      <alignment vertical="center"/>
    </xf>
    <xf numFmtId="37" fontId="5" fillId="3" borderId="7" xfId="0" applyNumberFormat="1" applyFont="1" applyFill="1" applyBorder="1" applyAlignment="1" applyProtection="1">
      <alignment vertical="center"/>
    </xf>
    <xf numFmtId="37" fontId="5" fillId="3" borderId="15" xfId="0" applyNumberFormat="1" applyFont="1" applyFill="1" applyBorder="1" applyAlignment="1" applyProtection="1">
      <alignment vertical="center"/>
    </xf>
    <xf numFmtId="37" fontId="5" fillId="3" borderId="14" xfId="0" applyNumberFormat="1" applyFont="1" applyFill="1" applyBorder="1" applyAlignment="1" applyProtection="1">
      <alignment vertical="center"/>
    </xf>
    <xf numFmtId="37" fontId="5" fillId="3" borderId="8" xfId="0" applyNumberFormat="1" applyFont="1" applyFill="1" applyBorder="1" applyAlignment="1" applyProtection="1">
      <alignment vertical="center"/>
    </xf>
    <xf numFmtId="37" fontId="5" fillId="3" borderId="29" xfId="0" applyNumberFormat="1" applyFont="1" applyFill="1" applyBorder="1" applyAlignment="1" applyProtection="1">
      <alignment vertical="center"/>
    </xf>
    <xf numFmtId="37" fontId="5" fillId="3" borderId="26" xfId="0" applyNumberFormat="1" applyFont="1" applyFill="1" applyBorder="1" applyAlignment="1" applyProtection="1">
      <alignment vertical="center"/>
    </xf>
    <xf numFmtId="37" fontId="5" fillId="3" borderId="27" xfId="0" applyNumberFormat="1" applyFont="1" applyFill="1" applyBorder="1" applyAlignment="1" applyProtection="1">
      <alignment vertical="center"/>
    </xf>
    <xf numFmtId="37" fontId="5" fillId="3" borderId="76" xfId="0" applyNumberFormat="1" applyFont="1" applyFill="1" applyBorder="1" applyAlignment="1" applyProtection="1">
      <alignment vertical="center"/>
    </xf>
    <xf numFmtId="37" fontId="5" fillId="3" borderId="107" xfId="0" applyNumberFormat="1" applyFont="1" applyFill="1" applyBorder="1" applyAlignment="1" applyProtection="1">
      <alignment vertical="center"/>
    </xf>
    <xf numFmtId="37" fontId="5" fillId="0" borderId="17" xfId="0" quotePrefix="1" applyNumberFormat="1" applyFont="1" applyFill="1" applyBorder="1" applyAlignment="1" applyProtection="1">
      <alignment vertical="center"/>
      <protection locked="0"/>
    </xf>
    <xf numFmtId="37" fontId="5" fillId="3" borderId="85" xfId="0" applyNumberFormat="1" applyFont="1" applyFill="1" applyBorder="1" applyAlignment="1" applyProtection="1">
      <alignment vertical="center"/>
    </xf>
    <xf numFmtId="37" fontId="5" fillId="3" borderId="21" xfId="0" applyNumberFormat="1" applyFont="1" applyFill="1" applyBorder="1" applyAlignment="1" applyProtection="1">
      <alignment vertical="center"/>
    </xf>
    <xf numFmtId="37" fontId="5" fillId="3" borderId="20" xfId="0" applyNumberFormat="1" applyFont="1" applyFill="1" applyBorder="1" applyAlignment="1" applyProtection="1">
      <alignment vertical="center"/>
    </xf>
    <xf numFmtId="37" fontId="5" fillId="3" borderId="61" xfId="0" applyNumberFormat="1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</xf>
    <xf numFmtId="0" fontId="5" fillId="0" borderId="110" xfId="0" applyFont="1" applyFill="1" applyBorder="1" applyAlignment="1" applyProtection="1">
      <alignment horizontal="center" vertical="center"/>
    </xf>
    <xf numFmtId="0" fontId="5" fillId="0" borderId="84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W62"/>
  <sheetViews>
    <sheetView showZeros="0" view="pageBreakPreview" zoomScaleNormal="100" zoomScaleSheetLayoutView="100" workbookViewId="0">
      <selection activeCell="EC23" sqref="EC23"/>
    </sheetView>
  </sheetViews>
  <sheetFormatPr defaultColWidth="9" defaultRowHeight="13.5"/>
  <cols>
    <col min="1" max="1" width="10.125" style="2" customWidth="1"/>
    <col min="2" max="2" width="6.625" style="2" customWidth="1"/>
    <col min="3" max="4" width="7.625" style="2" customWidth="1"/>
    <col min="5" max="5" width="6.625" style="2" customWidth="1"/>
    <col min="6" max="8" width="7.625" style="2" customWidth="1"/>
    <col min="9" max="9" width="11.25" style="2" customWidth="1"/>
    <col min="10" max="13" width="7.625" style="2" customWidth="1"/>
    <col min="14" max="14" width="0.5" style="2" customWidth="1"/>
    <col min="15" max="15" width="10.75" style="2" customWidth="1"/>
    <col min="16" max="16" width="6.625" style="4" customWidth="1"/>
    <col min="17" max="18" width="7.625" style="4" customWidth="1"/>
    <col min="19" max="19" width="6.625" style="4" customWidth="1"/>
    <col min="20" max="20" width="7.625" style="4" customWidth="1"/>
    <col min="21" max="21" width="6.625" style="4" customWidth="1"/>
    <col min="22" max="23" width="7.625" style="4" customWidth="1"/>
    <col min="24" max="24" width="7.75" style="2" customWidth="1"/>
    <col min="25" max="25" width="7.75" style="4" customWidth="1"/>
    <col min="26" max="26" width="1.125" style="2" customWidth="1"/>
    <col min="27" max="27" width="10.125" style="2" customWidth="1"/>
    <col min="28" max="28" width="6.625" style="4" customWidth="1"/>
    <col min="29" max="30" width="7.625" style="4" customWidth="1"/>
    <col min="31" max="31" width="6.625" style="4" customWidth="1"/>
    <col min="32" max="32" width="7.625" style="4" customWidth="1"/>
    <col min="33" max="33" width="6.625" style="4" customWidth="1"/>
    <col min="34" max="35" width="7.625" style="4" customWidth="1"/>
    <col min="36" max="36" width="7.875" style="4" customWidth="1"/>
    <col min="37" max="37" width="7.875" style="2" customWidth="1"/>
    <col min="38" max="38" width="1.125" style="2" customWidth="1"/>
    <col min="39" max="39" width="10.125" style="2" customWidth="1"/>
    <col min="40" max="40" width="6.625" style="4" customWidth="1"/>
    <col min="41" max="45" width="10.625" style="4" customWidth="1"/>
    <col min="46" max="46" width="10.625" style="2" customWidth="1"/>
    <col min="47" max="47" width="1.125" style="2" customWidth="1"/>
    <col min="48" max="48" width="10.125" style="2" customWidth="1"/>
    <col min="49" max="49" width="7.625" style="4" customWidth="1"/>
    <col min="50" max="55" width="10.625" style="4" customWidth="1"/>
    <col min="56" max="56" width="1.125" style="4" customWidth="1"/>
    <col min="57" max="57" width="10.125" style="2" customWidth="1"/>
    <col min="58" max="58" width="7.625" style="4" customWidth="1"/>
    <col min="59" max="64" width="10.625" style="4" customWidth="1"/>
    <col min="65" max="65" width="1.375" style="2" customWidth="1"/>
    <col min="66" max="66" width="10.125" style="1" customWidth="1"/>
    <col min="67" max="67" width="7.625" style="5" customWidth="1"/>
    <col min="68" max="74" width="10" style="5" customWidth="1"/>
    <col min="75" max="75" width="10.625" style="1" customWidth="1"/>
    <col min="76" max="76" width="8.875" style="5" customWidth="1"/>
    <col min="77" max="77" width="1.375" style="2" customWidth="1"/>
    <col min="78" max="78" width="13.125" style="2" customWidth="1"/>
    <col min="79" max="79" width="11.875" style="2" customWidth="1"/>
    <col min="80" max="85" width="13.625" style="2" customWidth="1"/>
    <col min="86" max="86" width="1.375" style="2" customWidth="1"/>
    <col min="87" max="87" width="13.125" style="2" customWidth="1"/>
    <col min="88" max="88" width="11.875" style="4" customWidth="1"/>
    <col min="89" max="93" width="13.625" style="4" customWidth="1"/>
    <col min="94" max="94" width="13.625" style="2" customWidth="1"/>
    <col min="95" max="95" width="1.375" style="2" customWidth="1"/>
    <col min="96" max="96" width="13.125" style="2" customWidth="1"/>
    <col min="97" max="97" width="11.875" style="4" customWidth="1"/>
    <col min="98" max="102" width="13.625" style="4" customWidth="1"/>
    <col min="103" max="103" width="13.625" style="2" customWidth="1"/>
    <col min="104" max="104" width="1.375" style="2" customWidth="1"/>
    <col min="105" max="105" width="13.125" style="2" customWidth="1"/>
    <col min="106" max="106" width="11.875" style="4" customWidth="1"/>
    <col min="107" max="111" width="13.625" style="4" customWidth="1"/>
    <col min="112" max="112" width="13.625" style="2" customWidth="1"/>
    <col min="113" max="113" width="1.375" style="2" customWidth="1"/>
    <col min="114" max="114" width="13.125" style="2" customWidth="1"/>
    <col min="115" max="115" width="11.875" style="4" customWidth="1"/>
    <col min="116" max="120" width="13.625" style="4" customWidth="1"/>
    <col min="121" max="121" width="13.625" style="2" customWidth="1"/>
    <col min="122" max="122" width="1.375" style="2" customWidth="1"/>
    <col min="123" max="123" width="13.125" style="2" customWidth="1"/>
    <col min="124" max="124" width="11.875" style="4" customWidth="1"/>
    <col min="125" max="129" width="13.625" style="4" customWidth="1"/>
    <col min="130" max="130" width="13.625" style="2" customWidth="1"/>
    <col min="131" max="131" width="1.375" style="2" customWidth="1"/>
    <col min="132" max="132" width="13.125" style="2" customWidth="1"/>
    <col min="133" max="133" width="11.875" style="4" customWidth="1"/>
    <col min="134" max="137" width="13.625" style="4" customWidth="1"/>
    <col min="138" max="138" width="13.625" style="2" customWidth="1"/>
    <col min="139" max="139" width="1.375" style="2" customWidth="1"/>
    <col min="140" max="140" width="13.75" style="2" customWidth="1"/>
    <col min="141" max="141" width="8.875" style="4" customWidth="1"/>
    <col min="142" max="142" width="13.75" style="4" customWidth="1"/>
    <col min="143" max="143" width="14.25" style="2" customWidth="1"/>
    <col min="144" max="144" width="15.5" style="2" customWidth="1"/>
    <col min="145" max="145" width="1.375" style="2" customWidth="1"/>
    <col min="146" max="146" width="14.625" style="2" customWidth="1"/>
    <col min="147" max="147" width="12.375" style="4" customWidth="1"/>
    <col min="148" max="148" width="16.25" style="4" customWidth="1"/>
    <col min="149" max="149" width="20.625" style="4" customWidth="1"/>
    <col min="150" max="150" width="11.375" style="4" customWidth="1"/>
    <col min="151" max="151" width="1.25" style="2" customWidth="1"/>
    <col min="152" max="152" width="11.625" style="2" customWidth="1"/>
    <col min="153" max="153" width="5.625" style="4" customWidth="1"/>
    <col min="154" max="162" width="7.125" style="4" customWidth="1"/>
    <col min="163" max="163" width="7.125" style="2" customWidth="1"/>
    <col min="164" max="164" width="7.125" style="4" customWidth="1"/>
    <col min="165" max="165" width="1.375" style="2" customWidth="1"/>
    <col min="166" max="166" width="9.625" style="2" customWidth="1"/>
    <col min="167" max="167" width="5.625" style="4" customWidth="1"/>
    <col min="168" max="174" width="7.125" style="4" customWidth="1"/>
    <col min="175" max="175" width="7.125" style="2" customWidth="1"/>
    <col min="176" max="176" width="7.125" style="4" customWidth="1"/>
    <col min="177" max="177" width="1.5" style="2" customWidth="1"/>
    <col min="178" max="178" width="9.625" style="2" customWidth="1"/>
    <col min="179" max="182" width="5.5" style="4" customWidth="1"/>
    <col min="183" max="183" width="5.625" style="2" customWidth="1"/>
    <col min="184" max="184" width="5.875" style="4" customWidth="1"/>
    <col min="185" max="185" width="1.75" style="2" customWidth="1"/>
    <col min="186" max="186" width="10.625" style="2" customWidth="1"/>
    <col min="187" max="190" width="8.625" style="4" customWidth="1"/>
    <col min="191" max="191" width="8.625" style="2" customWidth="1"/>
    <col min="192" max="192" width="1.75" style="2" customWidth="1"/>
    <col min="193" max="193" width="10.625" style="2" customWidth="1"/>
    <col min="194" max="194" width="8.625" style="4" customWidth="1"/>
    <col min="195" max="195" width="13" style="2" customWidth="1"/>
    <col min="196" max="196" width="1.75" style="2" customWidth="1"/>
    <col min="197" max="197" width="10.625" style="2" customWidth="1"/>
    <col min="198" max="200" width="9.5" style="4" customWidth="1"/>
    <col min="201" max="201" width="9.5" style="2" customWidth="1"/>
    <col min="202" max="202" width="2.125" style="2" customWidth="1"/>
    <col min="203" max="203" width="10.625" style="2" customWidth="1"/>
    <col min="204" max="204" width="8.5" style="4" customWidth="1"/>
    <col min="205" max="205" width="9.5" style="4" customWidth="1"/>
    <col min="206" max="206" width="8.375" style="4" customWidth="1"/>
    <col min="207" max="207" width="9.5" style="4" customWidth="1"/>
    <col min="208" max="208" width="1.625" style="2" customWidth="1"/>
    <col min="209" max="209" width="10.625" style="2" customWidth="1"/>
    <col min="210" max="213" width="8.5" style="4" customWidth="1"/>
    <col min="214" max="214" width="8.5" style="2" customWidth="1"/>
    <col min="215" max="215" width="1.625" style="2" customWidth="1"/>
    <col min="216" max="216" width="12.5" style="2" customWidth="1"/>
    <col min="217" max="221" width="9" style="2"/>
    <col min="222" max="222" width="1.375" style="2" customWidth="1"/>
    <col min="223" max="223" width="11" style="2" customWidth="1"/>
    <col min="224" max="228" width="7.75" style="2" customWidth="1"/>
    <col min="229" max="229" width="1.125" style="2" customWidth="1"/>
    <col min="230" max="230" width="11.875" style="2" customWidth="1"/>
    <col min="231" max="234" width="9" style="2"/>
    <col min="235" max="235" width="8.25" style="2" customWidth="1"/>
    <col min="236" max="236" width="1" style="2" customWidth="1"/>
    <col min="237" max="237" width="11.375" style="2" customWidth="1"/>
    <col min="238" max="242" width="8.75" style="2" customWidth="1"/>
    <col min="243" max="243" width="1.25" style="2" customWidth="1"/>
    <col min="244" max="244" width="10.75" style="2" customWidth="1"/>
    <col min="245" max="249" width="8.75" style="2" customWidth="1"/>
    <col min="250" max="250" width="1.25" style="2" customWidth="1"/>
    <col min="251" max="251" width="9.75" style="2" customWidth="1"/>
    <col min="252" max="256" width="8.625" style="2" customWidth="1"/>
    <col min="257" max="16384" width="9" style="2"/>
  </cols>
  <sheetData>
    <row r="1" spans="1:257" ht="15" customHeight="1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  <c r="M1" s="23" t="s">
        <v>261</v>
      </c>
      <c r="N1" s="21"/>
      <c r="O1" s="20" t="s">
        <v>207</v>
      </c>
      <c r="P1" s="21"/>
      <c r="Q1" s="21"/>
      <c r="R1" s="21"/>
      <c r="S1" s="21"/>
      <c r="T1" s="21"/>
      <c r="U1" s="21"/>
      <c r="V1" s="21"/>
      <c r="W1" s="21"/>
      <c r="X1" s="21"/>
      <c r="Y1" s="23" t="str">
        <f>$M$1</f>
        <v>令和3年12月末</v>
      </c>
      <c r="Z1" s="21"/>
      <c r="AA1" s="20" t="s">
        <v>208</v>
      </c>
      <c r="AB1" s="21"/>
      <c r="AC1" s="21"/>
      <c r="AD1" s="21"/>
      <c r="AE1" s="21"/>
      <c r="AF1" s="21"/>
      <c r="AG1" s="21"/>
      <c r="AH1" s="21"/>
      <c r="AI1" s="21"/>
      <c r="AJ1" s="21"/>
      <c r="AK1" s="23" t="str">
        <f>$M$1</f>
        <v>令和3年12月末</v>
      </c>
      <c r="AL1" s="21"/>
      <c r="AM1" s="20" t="s">
        <v>209</v>
      </c>
      <c r="AN1" s="21"/>
      <c r="AO1" s="21"/>
      <c r="AP1" s="21"/>
      <c r="AQ1" s="21"/>
      <c r="AR1" s="21"/>
      <c r="AS1" s="21"/>
      <c r="AT1" s="23" t="str">
        <f>$M$1</f>
        <v>令和3年12月末</v>
      </c>
      <c r="AU1" s="21"/>
      <c r="AV1" s="20" t="s">
        <v>215</v>
      </c>
      <c r="AW1" s="21"/>
      <c r="AX1" s="21"/>
      <c r="AY1" s="21"/>
      <c r="AZ1" s="21"/>
      <c r="BA1" s="21"/>
      <c r="BB1" s="21"/>
      <c r="BC1" s="23" t="str">
        <f>$M$1</f>
        <v>令和3年12月末</v>
      </c>
      <c r="BD1" s="23"/>
      <c r="BE1" s="20" t="s">
        <v>218</v>
      </c>
      <c r="BF1" s="21"/>
      <c r="BG1" s="21"/>
      <c r="BH1" s="21"/>
      <c r="BI1" s="21"/>
      <c r="BJ1" s="21"/>
      <c r="BK1" s="21"/>
      <c r="BL1" s="23" t="str">
        <f>$M$1</f>
        <v>令和3年12月末</v>
      </c>
      <c r="BM1" s="21"/>
      <c r="BN1" s="20" t="s">
        <v>2</v>
      </c>
      <c r="BO1" s="21"/>
      <c r="BP1" s="21"/>
      <c r="BQ1" s="21"/>
      <c r="BR1" s="21"/>
      <c r="BS1" s="21"/>
      <c r="BT1" s="21"/>
      <c r="BU1" s="21"/>
      <c r="BV1" s="22"/>
      <c r="BW1" s="21"/>
      <c r="BX1" s="23" t="str">
        <f>$M$1</f>
        <v>令和3年12月末</v>
      </c>
      <c r="BY1" s="21"/>
      <c r="BZ1" s="20" t="s">
        <v>3</v>
      </c>
      <c r="CA1" s="21"/>
      <c r="CB1" s="21"/>
      <c r="CC1" s="22"/>
      <c r="CD1" s="22"/>
      <c r="CE1" s="22"/>
      <c r="CF1" s="21"/>
      <c r="CG1" s="23" t="str">
        <f>$M$1</f>
        <v>令和3年12月末</v>
      </c>
      <c r="CH1" s="21"/>
      <c r="CI1" s="20" t="s">
        <v>4</v>
      </c>
      <c r="CJ1" s="21"/>
      <c r="CK1" s="22"/>
      <c r="CL1" s="21"/>
      <c r="CM1" s="21"/>
      <c r="CN1" s="21"/>
      <c r="CO1" s="21"/>
      <c r="CP1" s="23" t="str">
        <f>$M$1</f>
        <v>令和3年12月末</v>
      </c>
      <c r="CQ1" s="21"/>
      <c r="CR1" s="20" t="s">
        <v>5</v>
      </c>
      <c r="CS1" s="21"/>
      <c r="CT1" s="21"/>
      <c r="CU1" s="21"/>
      <c r="CV1" s="21"/>
      <c r="CW1" s="21"/>
      <c r="CX1" s="21"/>
      <c r="CY1" s="23" t="str">
        <f>$M$1</f>
        <v>令和3年12月末</v>
      </c>
      <c r="CZ1" s="21"/>
      <c r="DA1" s="20" t="s">
        <v>6</v>
      </c>
      <c r="DB1" s="21"/>
      <c r="DC1" s="21"/>
      <c r="DD1" s="21"/>
      <c r="DE1" s="21"/>
      <c r="DF1" s="21"/>
      <c r="DG1" s="21"/>
      <c r="DH1" s="23" t="str">
        <f>$M$1</f>
        <v>令和3年12月末</v>
      </c>
      <c r="DI1" s="21"/>
      <c r="DJ1" s="20" t="s">
        <v>7</v>
      </c>
      <c r="DK1" s="21"/>
      <c r="DL1" s="21"/>
      <c r="DM1" s="21"/>
      <c r="DN1" s="21"/>
      <c r="DO1" s="21"/>
      <c r="DP1" s="21"/>
      <c r="DQ1" s="23" t="str">
        <f>$M$1</f>
        <v>令和3年12月末</v>
      </c>
      <c r="DR1" s="21"/>
      <c r="DS1" s="20" t="s">
        <v>8</v>
      </c>
      <c r="DT1" s="21"/>
      <c r="DU1" s="21"/>
      <c r="DV1" s="22"/>
      <c r="DW1" s="21"/>
      <c r="DX1" s="21"/>
      <c r="DY1" s="21"/>
      <c r="DZ1" s="23" t="str">
        <f>$M$1</f>
        <v>令和3年12月末</v>
      </c>
      <c r="EA1" s="21"/>
      <c r="EB1" s="20" t="s">
        <v>256</v>
      </c>
      <c r="EC1" s="21"/>
      <c r="ED1" s="21"/>
      <c r="EE1" s="22"/>
      <c r="EF1" s="21"/>
      <c r="EG1" s="21"/>
      <c r="EH1" s="23" t="s">
        <v>262</v>
      </c>
      <c r="EI1" s="21"/>
      <c r="EJ1" s="20" t="s">
        <v>10</v>
      </c>
      <c r="EK1" s="21"/>
      <c r="EL1" s="21"/>
      <c r="EM1" s="22"/>
      <c r="EN1" s="23" t="str">
        <f>$M$1</f>
        <v>令和3年12月末</v>
      </c>
      <c r="EO1" s="21"/>
      <c r="EP1" s="20" t="s">
        <v>11</v>
      </c>
      <c r="EQ1" s="21"/>
      <c r="ER1" s="21"/>
      <c r="ES1" s="21"/>
      <c r="ET1" s="23" t="str">
        <f>$M$1</f>
        <v>令和3年12月末</v>
      </c>
      <c r="EU1" s="21"/>
      <c r="EV1" s="20" t="s">
        <v>12</v>
      </c>
      <c r="EW1" s="21"/>
      <c r="EX1" s="21"/>
      <c r="EY1" s="21"/>
      <c r="EZ1" s="21"/>
      <c r="FA1" s="21"/>
      <c r="FB1" s="22"/>
      <c r="FC1" s="21"/>
      <c r="FD1" s="22"/>
      <c r="FE1" s="22"/>
      <c r="FF1" s="21"/>
      <c r="FG1" s="21"/>
      <c r="FH1" s="23" t="str">
        <f>$M$1</f>
        <v>令和3年12月末</v>
      </c>
      <c r="FI1" s="21"/>
      <c r="FJ1" s="20" t="s">
        <v>13</v>
      </c>
      <c r="FK1" s="21"/>
      <c r="FL1" s="21"/>
      <c r="FM1" s="21"/>
      <c r="FN1" s="21"/>
      <c r="FO1" s="22"/>
      <c r="FP1" s="22"/>
      <c r="FQ1" s="21"/>
      <c r="FR1" s="21"/>
      <c r="FS1" s="21"/>
      <c r="FT1" s="23" t="str">
        <f>$M$1</f>
        <v>令和3年12月末</v>
      </c>
      <c r="FU1" s="21"/>
      <c r="FV1" s="20" t="s">
        <v>200</v>
      </c>
      <c r="FW1" s="21"/>
      <c r="FX1" s="22"/>
      <c r="FY1" s="22"/>
      <c r="FZ1" s="21"/>
      <c r="GA1" s="21"/>
      <c r="GB1" s="23" t="str">
        <f>$M$1</f>
        <v>令和3年12月末</v>
      </c>
      <c r="GC1" s="21"/>
      <c r="GD1" s="20" t="s">
        <v>201</v>
      </c>
      <c r="GE1" s="21"/>
      <c r="GF1" s="21"/>
      <c r="GG1" s="21"/>
      <c r="GH1" s="21"/>
      <c r="GI1" s="23" t="str">
        <f>$M$1</f>
        <v>令和3年12月末</v>
      </c>
      <c r="GJ1" s="21"/>
      <c r="GK1" s="20" t="s">
        <v>240</v>
      </c>
      <c r="GL1" s="21"/>
      <c r="GM1" s="23" t="str">
        <f>$M$1</f>
        <v>令和3年12月末</v>
      </c>
      <c r="GN1" s="21"/>
      <c r="GO1" s="20" t="s">
        <v>231</v>
      </c>
      <c r="GP1" s="21"/>
      <c r="GQ1" s="21"/>
      <c r="GR1" s="21"/>
      <c r="GS1" s="23" t="str">
        <f>$M$1</f>
        <v>令和3年12月末</v>
      </c>
      <c r="GT1" s="21"/>
      <c r="GU1" s="20" t="s">
        <v>232</v>
      </c>
      <c r="GV1" s="21"/>
      <c r="GW1" s="21"/>
      <c r="GX1" s="21"/>
      <c r="GY1" s="23" t="str">
        <f>$M$1</f>
        <v>令和3年12月末</v>
      </c>
      <c r="GZ1" s="21"/>
      <c r="HA1" s="20" t="s">
        <v>233</v>
      </c>
      <c r="HB1" s="21"/>
      <c r="HC1" s="21"/>
      <c r="HD1" s="21"/>
      <c r="HE1" s="21"/>
      <c r="HF1" s="23" t="str">
        <f>$M$1</f>
        <v>令和3年12月末</v>
      </c>
      <c r="HG1" s="23"/>
      <c r="HH1" s="20" t="s">
        <v>234</v>
      </c>
      <c r="HI1" s="21"/>
      <c r="HJ1" s="21"/>
      <c r="HK1" s="21"/>
      <c r="HL1" s="21"/>
      <c r="HM1" s="23" t="str">
        <f>$M$1</f>
        <v>令和3年12月末</v>
      </c>
      <c r="HN1" s="21"/>
      <c r="HO1" s="20" t="s">
        <v>235</v>
      </c>
      <c r="HP1" s="21"/>
      <c r="HQ1" s="21"/>
      <c r="HR1" s="21"/>
      <c r="HS1" s="21"/>
      <c r="HT1" s="23" t="str">
        <f>$M$1</f>
        <v>令和3年12月末</v>
      </c>
      <c r="HU1" s="21"/>
      <c r="HV1" s="20" t="s">
        <v>236</v>
      </c>
      <c r="HW1" s="21"/>
      <c r="HX1" s="21"/>
      <c r="HY1" s="21"/>
      <c r="HZ1" s="21"/>
      <c r="IA1" s="23" t="str">
        <f>$M$1</f>
        <v>令和3年12月末</v>
      </c>
      <c r="IB1" s="21"/>
      <c r="IC1" s="20" t="s">
        <v>237</v>
      </c>
      <c r="ID1" s="21"/>
      <c r="IE1" s="21"/>
      <c r="IF1" s="21"/>
      <c r="IG1" s="21"/>
      <c r="IH1" s="23" t="str">
        <f>$M$1</f>
        <v>令和3年12月末</v>
      </c>
      <c r="II1" s="21"/>
      <c r="IJ1" s="20" t="s">
        <v>238</v>
      </c>
      <c r="IK1" s="21"/>
      <c r="IL1" s="21"/>
      <c r="IM1" s="21"/>
      <c r="IN1" s="21"/>
      <c r="IO1" s="23" t="str">
        <f>$M$1</f>
        <v>令和3年12月末</v>
      </c>
      <c r="IP1" s="21"/>
      <c r="IQ1" s="20" t="s">
        <v>239</v>
      </c>
      <c r="IR1" s="21"/>
      <c r="IS1" s="21"/>
      <c r="IT1" s="21"/>
      <c r="IU1" s="21"/>
      <c r="IV1" s="23" t="str">
        <f>$M$1</f>
        <v>令和3年12月末</v>
      </c>
      <c r="IW1" s="21"/>
    </row>
    <row r="2" spans="1:257" ht="15" customHeight="1">
      <c r="A2" s="24" t="s">
        <v>14</v>
      </c>
      <c r="B2" s="25" t="s">
        <v>15</v>
      </c>
      <c r="C2" s="26" t="s">
        <v>16</v>
      </c>
      <c r="D2" s="27"/>
      <c r="E2" s="27"/>
      <c r="F2" s="27"/>
      <c r="G2" s="28"/>
      <c r="H2" s="26" t="s">
        <v>204</v>
      </c>
      <c r="I2" s="27"/>
      <c r="J2" s="26" t="s">
        <v>17</v>
      </c>
      <c r="K2" s="28"/>
      <c r="L2" s="29"/>
      <c r="M2" s="30" t="s">
        <v>18</v>
      </c>
      <c r="N2" s="21"/>
      <c r="O2" s="24" t="s">
        <v>14</v>
      </c>
      <c r="P2" s="25" t="s">
        <v>15</v>
      </c>
      <c r="Q2" s="26" t="s">
        <v>16</v>
      </c>
      <c r="R2" s="31"/>
      <c r="S2" s="27"/>
      <c r="T2" s="27"/>
      <c r="U2" s="28"/>
      <c r="V2" s="26" t="s">
        <v>17</v>
      </c>
      <c r="W2" s="32"/>
      <c r="X2" s="29"/>
      <c r="Y2" s="30" t="s">
        <v>18</v>
      </c>
      <c r="Z2" s="21"/>
      <c r="AA2" s="24" t="s">
        <v>14</v>
      </c>
      <c r="AB2" s="25" t="s">
        <v>15</v>
      </c>
      <c r="AC2" s="26" t="s">
        <v>16</v>
      </c>
      <c r="AD2" s="31"/>
      <c r="AE2" s="27"/>
      <c r="AF2" s="27"/>
      <c r="AG2" s="27"/>
      <c r="AH2" s="26" t="s">
        <v>17</v>
      </c>
      <c r="AI2" s="32"/>
      <c r="AJ2" s="29"/>
      <c r="AK2" s="30" t="s">
        <v>18</v>
      </c>
      <c r="AL2" s="21"/>
      <c r="AM2" s="24" t="s">
        <v>14</v>
      </c>
      <c r="AN2" s="25" t="s">
        <v>15</v>
      </c>
      <c r="AO2" s="330" t="s">
        <v>216</v>
      </c>
      <c r="AP2" s="331"/>
      <c r="AQ2" s="331"/>
      <c r="AR2" s="331"/>
      <c r="AS2" s="331"/>
      <c r="AT2" s="29"/>
      <c r="AU2" s="21"/>
      <c r="AV2" s="24" t="s">
        <v>14</v>
      </c>
      <c r="AW2" s="25" t="s">
        <v>15</v>
      </c>
      <c r="AX2" s="330" t="s">
        <v>217</v>
      </c>
      <c r="AY2" s="331"/>
      <c r="AZ2" s="331"/>
      <c r="BA2" s="331"/>
      <c r="BB2" s="331"/>
      <c r="BC2" s="29"/>
      <c r="BD2" s="21"/>
      <c r="BE2" s="24" t="s">
        <v>14</v>
      </c>
      <c r="BF2" s="25" t="s">
        <v>15</v>
      </c>
      <c r="BG2" s="330" t="s">
        <v>219</v>
      </c>
      <c r="BH2" s="331"/>
      <c r="BI2" s="331"/>
      <c r="BJ2" s="331"/>
      <c r="BK2" s="331"/>
      <c r="BL2" s="29"/>
      <c r="BM2" s="21"/>
      <c r="BN2" s="24" t="s">
        <v>14</v>
      </c>
      <c r="BO2" s="25" t="s">
        <v>15</v>
      </c>
      <c r="BP2" s="26" t="s">
        <v>16</v>
      </c>
      <c r="BQ2" s="31"/>
      <c r="BR2" s="27"/>
      <c r="BS2" s="27"/>
      <c r="BT2" s="28"/>
      <c r="BU2" s="26" t="s">
        <v>17</v>
      </c>
      <c r="BV2" s="32"/>
      <c r="BW2" s="29"/>
      <c r="BX2" s="30" t="s">
        <v>18</v>
      </c>
      <c r="BY2" s="21"/>
      <c r="BZ2" s="24" t="s">
        <v>14</v>
      </c>
      <c r="CA2" s="25" t="s">
        <v>15</v>
      </c>
      <c r="CB2" s="26" t="s">
        <v>19</v>
      </c>
      <c r="CC2" s="28"/>
      <c r="CD2" s="33"/>
      <c r="CE2" s="26" t="s">
        <v>20</v>
      </c>
      <c r="CF2" s="28"/>
      <c r="CG2" s="25"/>
      <c r="CH2" s="21"/>
      <c r="CI2" s="24" t="s">
        <v>14</v>
      </c>
      <c r="CJ2" s="25" t="s">
        <v>15</v>
      </c>
      <c r="CK2" s="26" t="s">
        <v>19</v>
      </c>
      <c r="CL2" s="28"/>
      <c r="CM2" s="33"/>
      <c r="CN2" s="26" t="s">
        <v>20</v>
      </c>
      <c r="CO2" s="28"/>
      <c r="CP2" s="25"/>
      <c r="CQ2" s="21"/>
      <c r="CR2" s="24" t="s">
        <v>14</v>
      </c>
      <c r="CS2" s="25" t="s">
        <v>15</v>
      </c>
      <c r="CT2" s="26" t="s">
        <v>19</v>
      </c>
      <c r="CU2" s="28"/>
      <c r="CV2" s="33"/>
      <c r="CW2" s="26" t="s">
        <v>20</v>
      </c>
      <c r="CX2" s="28"/>
      <c r="CY2" s="25"/>
      <c r="CZ2" s="21"/>
      <c r="DA2" s="24" t="s">
        <v>14</v>
      </c>
      <c r="DB2" s="25" t="s">
        <v>15</v>
      </c>
      <c r="DC2" s="26" t="s">
        <v>19</v>
      </c>
      <c r="DD2" s="28"/>
      <c r="DE2" s="33"/>
      <c r="DF2" s="26" t="s">
        <v>20</v>
      </c>
      <c r="DG2" s="28"/>
      <c r="DH2" s="25"/>
      <c r="DI2" s="21"/>
      <c r="DJ2" s="24" t="s">
        <v>14</v>
      </c>
      <c r="DK2" s="25" t="s">
        <v>15</v>
      </c>
      <c r="DL2" s="26" t="s">
        <v>19</v>
      </c>
      <c r="DM2" s="28"/>
      <c r="DN2" s="33"/>
      <c r="DO2" s="26" t="s">
        <v>20</v>
      </c>
      <c r="DP2" s="28"/>
      <c r="DQ2" s="25"/>
      <c r="DR2" s="21"/>
      <c r="DS2" s="24" t="s">
        <v>14</v>
      </c>
      <c r="DT2" s="25" t="s">
        <v>15</v>
      </c>
      <c r="DU2" s="26" t="s">
        <v>19</v>
      </c>
      <c r="DV2" s="28"/>
      <c r="DW2" s="33"/>
      <c r="DX2" s="26" t="s">
        <v>20</v>
      </c>
      <c r="DY2" s="28"/>
      <c r="DZ2" s="25"/>
      <c r="EA2" s="21"/>
      <c r="EB2" s="24" t="s">
        <v>14</v>
      </c>
      <c r="EC2" s="25" t="s">
        <v>15</v>
      </c>
      <c r="ED2" s="26" t="s">
        <v>257</v>
      </c>
      <c r="EE2" s="28"/>
      <c r="EF2" s="27" t="s">
        <v>258</v>
      </c>
      <c r="EG2" s="28"/>
      <c r="EH2" s="25"/>
      <c r="EI2" s="21"/>
      <c r="EJ2" s="24" t="s">
        <v>14</v>
      </c>
      <c r="EK2" s="25" t="s">
        <v>15</v>
      </c>
      <c r="EL2" s="25"/>
      <c r="EM2" s="29"/>
      <c r="EN2" s="30"/>
      <c r="EO2" s="21"/>
      <c r="EP2" s="24" t="s">
        <v>14</v>
      </c>
      <c r="EQ2" s="25" t="s">
        <v>15</v>
      </c>
      <c r="ER2" s="25" t="s">
        <v>15</v>
      </c>
      <c r="ES2" s="34" t="s">
        <v>21</v>
      </c>
      <c r="ET2" s="28"/>
      <c r="EU2" s="21"/>
      <c r="EV2" s="24" t="s">
        <v>14</v>
      </c>
      <c r="EW2" s="25" t="s">
        <v>15</v>
      </c>
      <c r="EX2" s="26" t="s">
        <v>22</v>
      </c>
      <c r="EY2" s="27"/>
      <c r="EZ2" s="27"/>
      <c r="FA2" s="27"/>
      <c r="FB2" s="35"/>
      <c r="FC2" s="36" t="s">
        <v>225</v>
      </c>
      <c r="FD2" s="37"/>
      <c r="FE2" s="36" t="s">
        <v>230</v>
      </c>
      <c r="FF2" s="37"/>
      <c r="FG2" s="29"/>
      <c r="FH2" s="30" t="s">
        <v>18</v>
      </c>
      <c r="FI2" s="21"/>
      <c r="FJ2" s="24" t="s">
        <v>14</v>
      </c>
      <c r="FK2" s="25" t="s">
        <v>15</v>
      </c>
      <c r="FL2" s="26" t="s">
        <v>22</v>
      </c>
      <c r="FM2" s="27"/>
      <c r="FN2" s="31"/>
      <c r="FO2" s="26" t="s">
        <v>23</v>
      </c>
      <c r="FP2" s="31"/>
      <c r="FQ2" s="36" t="s">
        <v>230</v>
      </c>
      <c r="FR2" s="37"/>
      <c r="FS2" s="29"/>
      <c r="FT2" s="30" t="s">
        <v>18</v>
      </c>
      <c r="FU2" s="21"/>
      <c r="FV2" s="24" t="s">
        <v>14</v>
      </c>
      <c r="FW2" s="25" t="s">
        <v>15</v>
      </c>
      <c r="FX2" s="38"/>
      <c r="FY2" s="39"/>
      <c r="FZ2" s="40"/>
      <c r="GA2" s="41"/>
      <c r="GB2" s="25" t="s">
        <v>18</v>
      </c>
      <c r="GC2" s="42"/>
      <c r="GD2" s="24" t="s">
        <v>14</v>
      </c>
      <c r="GE2" s="25" t="s">
        <v>24</v>
      </c>
      <c r="GF2" s="38"/>
      <c r="GG2" s="39"/>
      <c r="GH2" s="40"/>
      <c r="GI2" s="25"/>
      <c r="GJ2" s="21"/>
      <c r="GK2" s="24" t="s">
        <v>14</v>
      </c>
      <c r="GL2" s="25" t="s">
        <v>24</v>
      </c>
      <c r="GM2" s="25"/>
      <c r="GN2" s="21"/>
      <c r="GO2" s="24" t="s">
        <v>14</v>
      </c>
      <c r="GP2" s="25" t="s">
        <v>24</v>
      </c>
      <c r="GQ2" s="38"/>
      <c r="GR2" s="39"/>
      <c r="GS2" s="25"/>
      <c r="GT2" s="21"/>
      <c r="GU2" s="24" t="s">
        <v>14</v>
      </c>
      <c r="GV2" s="26" t="s">
        <v>25</v>
      </c>
      <c r="GW2" s="28"/>
      <c r="GX2" s="43" t="s">
        <v>26</v>
      </c>
      <c r="GY2" s="28"/>
      <c r="GZ2" s="21"/>
      <c r="HA2" s="24" t="s">
        <v>14</v>
      </c>
      <c r="HB2" s="25" t="s">
        <v>24</v>
      </c>
      <c r="HC2" s="38"/>
      <c r="HD2" s="39"/>
      <c r="HE2" s="40"/>
      <c r="HF2" s="25"/>
      <c r="HG2" s="44"/>
      <c r="HH2" s="24" t="s">
        <v>14</v>
      </c>
      <c r="HI2" s="25" t="s">
        <v>24</v>
      </c>
      <c r="HJ2" s="38"/>
      <c r="HK2" s="39"/>
      <c r="HL2" s="40"/>
      <c r="HM2" s="25"/>
      <c r="HN2" s="21"/>
      <c r="HO2" s="24" t="s">
        <v>14</v>
      </c>
      <c r="HP2" s="25" t="s">
        <v>24</v>
      </c>
      <c r="HQ2" s="38"/>
      <c r="HR2" s="39"/>
      <c r="HS2" s="40"/>
      <c r="HT2" s="25"/>
      <c r="HU2" s="21"/>
      <c r="HV2" s="24" t="s">
        <v>14</v>
      </c>
      <c r="HW2" s="25" t="s">
        <v>24</v>
      </c>
      <c r="HX2" s="38"/>
      <c r="HY2" s="39"/>
      <c r="HZ2" s="40"/>
      <c r="IA2" s="25"/>
      <c r="IB2" s="21"/>
      <c r="IC2" s="24" t="s">
        <v>14</v>
      </c>
      <c r="ID2" s="25" t="s">
        <v>24</v>
      </c>
      <c r="IE2" s="38"/>
      <c r="IF2" s="39"/>
      <c r="IG2" s="40"/>
      <c r="IH2" s="25"/>
      <c r="II2" s="21"/>
      <c r="IJ2" s="24" t="s">
        <v>14</v>
      </c>
      <c r="IK2" s="25" t="s">
        <v>24</v>
      </c>
      <c r="IL2" s="38"/>
      <c r="IM2" s="39"/>
      <c r="IN2" s="40"/>
      <c r="IO2" s="25"/>
      <c r="IP2" s="21"/>
      <c r="IQ2" s="24" t="s">
        <v>14</v>
      </c>
      <c r="IR2" s="25" t="s">
        <v>24</v>
      </c>
      <c r="IS2" s="38"/>
      <c r="IT2" s="39"/>
      <c r="IU2" s="40"/>
      <c r="IV2" s="25"/>
      <c r="IW2" s="21"/>
    </row>
    <row r="3" spans="1:257" ht="15" customHeight="1">
      <c r="A3" s="45"/>
      <c r="B3" s="44"/>
      <c r="C3" s="333" t="s">
        <v>202</v>
      </c>
      <c r="D3" s="334"/>
      <c r="E3" s="334"/>
      <c r="F3" s="333" t="s">
        <v>203</v>
      </c>
      <c r="G3" s="335"/>
      <c r="H3" s="46"/>
      <c r="I3" s="47"/>
      <c r="J3" s="38"/>
      <c r="K3" s="47"/>
      <c r="L3" s="48"/>
      <c r="M3" s="49"/>
      <c r="N3" s="21"/>
      <c r="O3" s="45"/>
      <c r="P3" s="44"/>
      <c r="Q3" s="333" t="s">
        <v>202</v>
      </c>
      <c r="R3" s="334"/>
      <c r="S3" s="334"/>
      <c r="T3" s="333" t="s">
        <v>203</v>
      </c>
      <c r="U3" s="335"/>
      <c r="V3" s="38"/>
      <c r="W3" s="50"/>
      <c r="X3" s="48"/>
      <c r="Y3" s="49"/>
      <c r="Z3" s="21"/>
      <c r="AA3" s="45"/>
      <c r="AB3" s="44"/>
      <c r="AC3" s="333" t="s">
        <v>202</v>
      </c>
      <c r="AD3" s="334"/>
      <c r="AE3" s="334"/>
      <c r="AF3" s="333" t="s">
        <v>203</v>
      </c>
      <c r="AG3" s="335"/>
      <c r="AH3" s="38"/>
      <c r="AI3" s="51"/>
      <c r="AJ3" s="48"/>
      <c r="AK3" s="49"/>
      <c r="AL3" s="21"/>
      <c r="AM3" s="45"/>
      <c r="AN3" s="44"/>
      <c r="AO3" s="330" t="s">
        <v>263</v>
      </c>
      <c r="AP3" s="331"/>
      <c r="AQ3" s="332"/>
      <c r="AR3" s="330" t="s">
        <v>214</v>
      </c>
      <c r="AS3" s="332"/>
      <c r="AT3" s="48"/>
      <c r="AU3" s="21"/>
      <c r="AV3" s="45"/>
      <c r="AW3" s="44"/>
      <c r="AX3" s="330" t="s">
        <v>263</v>
      </c>
      <c r="AY3" s="331"/>
      <c r="AZ3" s="332"/>
      <c r="BA3" s="330" t="s">
        <v>214</v>
      </c>
      <c r="BB3" s="332"/>
      <c r="BC3" s="48"/>
      <c r="BD3" s="21"/>
      <c r="BE3" s="45"/>
      <c r="BF3" s="44"/>
      <c r="BG3" s="330" t="s">
        <v>263</v>
      </c>
      <c r="BH3" s="331"/>
      <c r="BI3" s="332"/>
      <c r="BJ3" s="330" t="s">
        <v>214</v>
      </c>
      <c r="BK3" s="332"/>
      <c r="BL3" s="48"/>
      <c r="BM3" s="21"/>
      <c r="BN3" s="48"/>
      <c r="BO3" s="44"/>
      <c r="BP3" s="333" t="s">
        <v>246</v>
      </c>
      <c r="BQ3" s="334"/>
      <c r="BR3" s="335"/>
      <c r="BS3" s="38" t="s">
        <v>247</v>
      </c>
      <c r="BT3" s="52"/>
      <c r="BU3" s="53"/>
      <c r="BV3" s="54"/>
      <c r="BW3" s="44" t="s">
        <v>27</v>
      </c>
      <c r="BX3" s="49"/>
      <c r="BY3" s="21"/>
      <c r="BZ3" s="45"/>
      <c r="CA3" s="44"/>
      <c r="CB3" s="46"/>
      <c r="CC3" s="55"/>
      <c r="CD3" s="56"/>
      <c r="CE3" s="57"/>
      <c r="CF3" s="47"/>
      <c r="CG3" s="44"/>
      <c r="CH3" s="21"/>
      <c r="CI3" s="45"/>
      <c r="CJ3" s="44"/>
      <c r="CK3" s="46"/>
      <c r="CL3" s="55"/>
      <c r="CM3" s="56"/>
      <c r="CN3" s="57"/>
      <c r="CO3" s="47"/>
      <c r="CP3" s="44"/>
      <c r="CQ3" s="21"/>
      <c r="CR3" s="45"/>
      <c r="CS3" s="44"/>
      <c r="CT3" s="46"/>
      <c r="CU3" s="55"/>
      <c r="CV3" s="56"/>
      <c r="CW3" s="57"/>
      <c r="CX3" s="47"/>
      <c r="CY3" s="44"/>
      <c r="CZ3" s="21"/>
      <c r="DA3" s="45"/>
      <c r="DB3" s="44"/>
      <c r="DC3" s="46"/>
      <c r="DD3" s="55"/>
      <c r="DE3" s="56"/>
      <c r="DF3" s="57"/>
      <c r="DG3" s="47"/>
      <c r="DH3" s="44"/>
      <c r="DI3" s="21"/>
      <c r="DJ3" s="45"/>
      <c r="DK3" s="44"/>
      <c r="DL3" s="46"/>
      <c r="DM3" s="55"/>
      <c r="DN3" s="56"/>
      <c r="DO3" s="57"/>
      <c r="DP3" s="47"/>
      <c r="DQ3" s="44"/>
      <c r="DR3" s="21"/>
      <c r="DS3" s="45"/>
      <c r="DT3" s="44"/>
      <c r="DU3" s="46"/>
      <c r="DV3" s="55"/>
      <c r="DW3" s="56"/>
      <c r="DX3" s="57"/>
      <c r="DY3" s="47"/>
      <c r="DZ3" s="44"/>
      <c r="EA3" s="21"/>
      <c r="EB3" s="45"/>
      <c r="EC3" s="44"/>
      <c r="ED3" s="46"/>
      <c r="EE3" s="55"/>
      <c r="EF3" s="57"/>
      <c r="EG3" s="47"/>
      <c r="EH3" s="44"/>
      <c r="EI3" s="21"/>
      <c r="EJ3" s="45"/>
      <c r="EK3" s="44"/>
      <c r="EL3" s="44" t="s">
        <v>222</v>
      </c>
      <c r="EM3" s="44" t="s">
        <v>223</v>
      </c>
      <c r="EN3" s="49" t="s">
        <v>27</v>
      </c>
      <c r="EO3" s="21"/>
      <c r="EP3" s="45"/>
      <c r="EQ3" s="44"/>
      <c r="ER3" s="44"/>
      <c r="ES3" s="58"/>
      <c r="ET3" s="41"/>
      <c r="EU3" s="21"/>
      <c r="EV3" s="45"/>
      <c r="EW3" s="44"/>
      <c r="EX3" s="333" t="s">
        <v>226</v>
      </c>
      <c r="EY3" s="334"/>
      <c r="EZ3" s="334"/>
      <c r="FA3" s="333" t="s">
        <v>227</v>
      </c>
      <c r="FB3" s="335"/>
      <c r="FC3" s="46"/>
      <c r="FD3" s="51"/>
      <c r="FE3" s="46"/>
      <c r="FF3" s="51"/>
      <c r="FG3" s="48"/>
      <c r="FH3" s="49"/>
      <c r="FI3" s="21"/>
      <c r="FJ3" s="45"/>
      <c r="FK3" s="44"/>
      <c r="FL3" s="333" t="s">
        <v>226</v>
      </c>
      <c r="FM3" s="334"/>
      <c r="FN3" s="334"/>
      <c r="FO3" s="333" t="s">
        <v>227</v>
      </c>
      <c r="FP3" s="335"/>
      <c r="FQ3" s="46"/>
      <c r="FR3" s="51"/>
      <c r="FS3" s="48"/>
      <c r="FT3" s="49"/>
      <c r="FU3" s="21"/>
      <c r="FV3" s="45"/>
      <c r="FW3" s="44"/>
      <c r="FX3" s="46" t="s">
        <v>35</v>
      </c>
      <c r="FY3" s="59" t="s">
        <v>36</v>
      </c>
      <c r="FZ3" s="60" t="s">
        <v>37</v>
      </c>
      <c r="GA3" s="44" t="s">
        <v>27</v>
      </c>
      <c r="GB3" s="44"/>
      <c r="GC3" s="42"/>
      <c r="GD3" s="45"/>
      <c r="GE3" s="44"/>
      <c r="GF3" s="46" t="s">
        <v>38</v>
      </c>
      <c r="GG3" s="59" t="s">
        <v>39</v>
      </c>
      <c r="GH3" s="60" t="s">
        <v>40</v>
      </c>
      <c r="GI3" s="44" t="s">
        <v>27</v>
      </c>
      <c r="GJ3" s="21"/>
      <c r="GK3" s="45"/>
      <c r="GL3" s="44"/>
      <c r="GM3" s="44" t="s">
        <v>241</v>
      </c>
      <c r="GN3" s="21"/>
      <c r="GO3" s="45"/>
      <c r="GP3" s="44"/>
      <c r="GQ3" s="46" t="s">
        <v>38</v>
      </c>
      <c r="GR3" s="59" t="s">
        <v>39</v>
      </c>
      <c r="GS3" s="44" t="s">
        <v>27</v>
      </c>
      <c r="GT3" s="21"/>
      <c r="GU3" s="45"/>
      <c r="GV3" s="38"/>
      <c r="GW3" s="38"/>
      <c r="GX3" s="39"/>
      <c r="GY3" s="52"/>
      <c r="GZ3" s="21"/>
      <c r="HA3" s="45"/>
      <c r="HB3" s="44"/>
      <c r="HC3" s="46" t="s">
        <v>38</v>
      </c>
      <c r="HD3" s="59" t="s">
        <v>39</v>
      </c>
      <c r="HE3" s="60" t="s">
        <v>33</v>
      </c>
      <c r="HF3" s="44" t="s">
        <v>27</v>
      </c>
      <c r="HG3" s="44"/>
      <c r="HH3" s="45"/>
      <c r="HI3" s="44"/>
      <c r="HJ3" s="46" t="s">
        <v>38</v>
      </c>
      <c r="HK3" s="59" t="s">
        <v>39</v>
      </c>
      <c r="HL3" s="60" t="s">
        <v>33</v>
      </c>
      <c r="HM3" s="44" t="s">
        <v>27</v>
      </c>
      <c r="HN3" s="21"/>
      <c r="HO3" s="45"/>
      <c r="HP3" s="44"/>
      <c r="HQ3" s="46" t="s">
        <v>38</v>
      </c>
      <c r="HR3" s="59" t="s">
        <v>39</v>
      </c>
      <c r="HS3" s="60" t="s">
        <v>33</v>
      </c>
      <c r="HT3" s="44" t="s">
        <v>27</v>
      </c>
      <c r="HU3" s="21"/>
      <c r="HV3" s="45"/>
      <c r="HW3" s="44"/>
      <c r="HX3" s="46" t="s">
        <v>38</v>
      </c>
      <c r="HY3" s="59" t="s">
        <v>39</v>
      </c>
      <c r="HZ3" s="60" t="s">
        <v>33</v>
      </c>
      <c r="IA3" s="44" t="s">
        <v>27</v>
      </c>
      <c r="IB3" s="21"/>
      <c r="IC3" s="45"/>
      <c r="ID3" s="44"/>
      <c r="IE3" s="46" t="s">
        <v>38</v>
      </c>
      <c r="IF3" s="59" t="s">
        <v>39</v>
      </c>
      <c r="IG3" s="60" t="s">
        <v>33</v>
      </c>
      <c r="IH3" s="44" t="s">
        <v>27</v>
      </c>
      <c r="II3" s="21"/>
      <c r="IJ3" s="45"/>
      <c r="IK3" s="44"/>
      <c r="IL3" s="46" t="s">
        <v>38</v>
      </c>
      <c r="IM3" s="59" t="s">
        <v>39</v>
      </c>
      <c r="IN3" s="60" t="s">
        <v>33</v>
      </c>
      <c r="IO3" s="44" t="s">
        <v>27</v>
      </c>
      <c r="IP3" s="21"/>
      <c r="IQ3" s="45"/>
      <c r="IR3" s="44"/>
      <c r="IS3" s="46" t="s">
        <v>38</v>
      </c>
      <c r="IT3" s="59" t="s">
        <v>39</v>
      </c>
      <c r="IU3" s="60" t="s">
        <v>33</v>
      </c>
      <c r="IV3" s="44" t="s">
        <v>27</v>
      </c>
      <c r="IW3" s="21"/>
    </row>
    <row r="4" spans="1:257" ht="15" customHeight="1">
      <c r="A4" s="48"/>
      <c r="B4" s="44"/>
      <c r="C4" s="61" t="s">
        <v>264</v>
      </c>
      <c r="D4" s="62"/>
      <c r="E4" s="63"/>
      <c r="F4" s="61" t="s">
        <v>265</v>
      </c>
      <c r="G4" s="63"/>
      <c r="H4" s="46" t="s">
        <v>206</v>
      </c>
      <c r="I4" s="47"/>
      <c r="J4" s="336" t="s">
        <v>266</v>
      </c>
      <c r="K4" s="337"/>
      <c r="L4" s="44" t="s">
        <v>27</v>
      </c>
      <c r="M4" s="49"/>
      <c r="N4" s="21"/>
      <c r="O4" s="48"/>
      <c r="P4" s="44"/>
      <c r="Q4" s="61" t="s">
        <v>264</v>
      </c>
      <c r="R4" s="62"/>
      <c r="S4" s="63"/>
      <c r="T4" s="61" t="s">
        <v>265</v>
      </c>
      <c r="U4" s="63"/>
      <c r="V4" s="61" t="s">
        <v>266</v>
      </c>
      <c r="W4" s="63"/>
      <c r="X4" s="44" t="s">
        <v>27</v>
      </c>
      <c r="Y4" s="49"/>
      <c r="Z4" s="21"/>
      <c r="AA4" s="48"/>
      <c r="AB4" s="44"/>
      <c r="AC4" s="61" t="s">
        <v>264</v>
      </c>
      <c r="AD4" s="62"/>
      <c r="AE4" s="63"/>
      <c r="AF4" s="61" t="s">
        <v>265</v>
      </c>
      <c r="AG4" s="62"/>
      <c r="AH4" s="61" t="s">
        <v>266</v>
      </c>
      <c r="AI4" s="63"/>
      <c r="AJ4" s="44" t="s">
        <v>27</v>
      </c>
      <c r="AK4" s="49"/>
      <c r="AL4" s="21"/>
      <c r="AM4" s="48"/>
      <c r="AN4" s="44"/>
      <c r="AO4" s="64" t="s">
        <v>210</v>
      </c>
      <c r="AP4" s="65"/>
      <c r="AQ4" s="66" t="s">
        <v>211</v>
      </c>
      <c r="AR4" s="338" t="s">
        <v>210</v>
      </c>
      <c r="AS4" s="66" t="s">
        <v>211</v>
      </c>
      <c r="AT4" s="44" t="s">
        <v>27</v>
      </c>
      <c r="AU4" s="21"/>
      <c r="AV4" s="48"/>
      <c r="AW4" s="44"/>
      <c r="AX4" s="64" t="s">
        <v>210</v>
      </c>
      <c r="AY4" s="65"/>
      <c r="AZ4" s="66" t="s">
        <v>211</v>
      </c>
      <c r="BA4" s="338" t="s">
        <v>210</v>
      </c>
      <c r="BB4" s="66" t="s">
        <v>211</v>
      </c>
      <c r="BC4" s="44" t="s">
        <v>27</v>
      </c>
      <c r="BD4" s="67"/>
      <c r="BE4" s="48"/>
      <c r="BF4" s="44"/>
      <c r="BG4" s="64" t="s">
        <v>210</v>
      </c>
      <c r="BH4" s="65"/>
      <c r="BI4" s="66" t="s">
        <v>211</v>
      </c>
      <c r="BJ4" s="338" t="s">
        <v>210</v>
      </c>
      <c r="BK4" s="66" t="s">
        <v>211</v>
      </c>
      <c r="BL4" s="44" t="s">
        <v>27</v>
      </c>
      <c r="BM4" s="21"/>
      <c r="BN4" s="56"/>
      <c r="BO4" s="44"/>
      <c r="BP4" s="336" t="s">
        <v>263</v>
      </c>
      <c r="BQ4" s="343"/>
      <c r="BR4" s="337"/>
      <c r="BS4" s="336" t="s">
        <v>267</v>
      </c>
      <c r="BT4" s="337"/>
      <c r="BU4" s="336" t="s">
        <v>266</v>
      </c>
      <c r="BV4" s="337"/>
      <c r="BW4" s="48"/>
      <c r="BX4" s="49"/>
      <c r="BY4" s="21"/>
      <c r="BZ4" s="48"/>
      <c r="CA4" s="44"/>
      <c r="CB4" s="68"/>
      <c r="CC4" s="55"/>
      <c r="CD4" s="44" t="s">
        <v>32</v>
      </c>
      <c r="CE4" s="69"/>
      <c r="CF4" s="21"/>
      <c r="CG4" s="44" t="s">
        <v>27</v>
      </c>
      <c r="CH4" s="21"/>
      <c r="CI4" s="48"/>
      <c r="CJ4" s="44"/>
      <c r="CK4" s="68"/>
      <c r="CL4" s="55"/>
      <c r="CM4" s="44" t="s">
        <v>32</v>
      </c>
      <c r="CN4" s="69"/>
      <c r="CO4" s="21"/>
      <c r="CP4" s="44" t="s">
        <v>27</v>
      </c>
      <c r="CQ4" s="21"/>
      <c r="CR4" s="48"/>
      <c r="CS4" s="44"/>
      <c r="CT4" s="68"/>
      <c r="CU4" s="55"/>
      <c r="CV4" s="44" t="s">
        <v>32</v>
      </c>
      <c r="CW4" s="69"/>
      <c r="CX4" s="21"/>
      <c r="CY4" s="44" t="s">
        <v>27</v>
      </c>
      <c r="CZ4" s="21"/>
      <c r="DA4" s="48"/>
      <c r="DB4" s="44"/>
      <c r="DC4" s="68"/>
      <c r="DD4" s="55"/>
      <c r="DE4" s="44" t="s">
        <v>32</v>
      </c>
      <c r="DF4" s="69"/>
      <c r="DG4" s="21"/>
      <c r="DH4" s="44" t="s">
        <v>27</v>
      </c>
      <c r="DI4" s="21"/>
      <c r="DJ4" s="48"/>
      <c r="DK4" s="44"/>
      <c r="DL4" s="68"/>
      <c r="DM4" s="55"/>
      <c r="DN4" s="44" t="s">
        <v>32</v>
      </c>
      <c r="DO4" s="69"/>
      <c r="DP4" s="21"/>
      <c r="DQ4" s="44" t="s">
        <v>27</v>
      </c>
      <c r="DR4" s="21"/>
      <c r="DS4" s="48"/>
      <c r="DT4" s="44"/>
      <c r="DU4" s="68"/>
      <c r="DV4" s="55"/>
      <c r="DW4" s="44" t="s">
        <v>32</v>
      </c>
      <c r="DX4" s="69"/>
      <c r="DY4" s="21"/>
      <c r="DZ4" s="44" t="s">
        <v>27</v>
      </c>
      <c r="EA4" s="21"/>
      <c r="EB4" s="48"/>
      <c r="EC4" s="44"/>
      <c r="ED4" s="68"/>
      <c r="EE4" s="55"/>
      <c r="EF4" s="69"/>
      <c r="EG4" s="21"/>
      <c r="EH4" s="44" t="s">
        <v>27</v>
      </c>
      <c r="EI4" s="21"/>
      <c r="EJ4" s="48"/>
      <c r="EK4" s="44"/>
      <c r="EL4" s="48"/>
      <c r="EM4" s="44" t="s">
        <v>224</v>
      </c>
      <c r="EN4" s="49"/>
      <c r="EO4" s="21"/>
      <c r="EP4" s="48"/>
      <c r="EQ4" s="44"/>
      <c r="ER4" s="44"/>
      <c r="ES4" s="49" t="s">
        <v>34</v>
      </c>
      <c r="ET4" s="49" t="s">
        <v>34</v>
      </c>
      <c r="EU4" s="21"/>
      <c r="EV4" s="48"/>
      <c r="EW4" s="44"/>
      <c r="EX4" s="340" t="s">
        <v>268</v>
      </c>
      <c r="EY4" s="341"/>
      <c r="EZ4" s="341"/>
      <c r="FA4" s="340" t="s">
        <v>269</v>
      </c>
      <c r="FB4" s="342"/>
      <c r="FC4" s="46"/>
      <c r="FD4" s="63"/>
      <c r="FE4" s="336" t="s">
        <v>220</v>
      </c>
      <c r="FF4" s="337"/>
      <c r="FG4" s="44" t="s">
        <v>27</v>
      </c>
      <c r="FH4" s="49"/>
      <c r="FI4" s="21"/>
      <c r="FJ4" s="48"/>
      <c r="FK4" s="44"/>
      <c r="FL4" s="340" t="s">
        <v>268</v>
      </c>
      <c r="FM4" s="341"/>
      <c r="FN4" s="341"/>
      <c r="FO4" s="340" t="s">
        <v>269</v>
      </c>
      <c r="FP4" s="342"/>
      <c r="FQ4" s="336" t="s">
        <v>220</v>
      </c>
      <c r="FR4" s="337"/>
      <c r="FS4" s="44" t="s">
        <v>27</v>
      </c>
      <c r="FT4" s="49"/>
      <c r="FU4" s="21"/>
      <c r="FV4" s="48"/>
      <c r="FW4" s="44"/>
      <c r="FX4" s="46"/>
      <c r="FY4" s="59"/>
      <c r="FZ4" s="60"/>
      <c r="GA4" s="44"/>
      <c r="GB4" s="44"/>
      <c r="GC4" s="42"/>
      <c r="GD4" s="48"/>
      <c r="GE4" s="44"/>
      <c r="GF4" s="46"/>
      <c r="GG4" s="59"/>
      <c r="GH4" s="60"/>
      <c r="GI4" s="44"/>
      <c r="GJ4" s="21"/>
      <c r="GK4" s="48"/>
      <c r="GL4" s="44"/>
      <c r="GM4" s="44"/>
      <c r="GN4" s="21"/>
      <c r="GO4" s="48"/>
      <c r="GP4" s="44"/>
      <c r="GQ4" s="46"/>
      <c r="GR4" s="59"/>
      <c r="GS4" s="44"/>
      <c r="GT4" s="21"/>
      <c r="GU4" s="48"/>
      <c r="GV4" s="68"/>
      <c r="GW4" s="46"/>
      <c r="GX4" s="44"/>
      <c r="GY4" s="70"/>
      <c r="GZ4" s="21"/>
      <c r="HA4" s="48"/>
      <c r="HB4" s="44"/>
      <c r="HC4" s="46"/>
      <c r="HD4" s="59"/>
      <c r="HE4" s="60"/>
      <c r="HF4" s="44"/>
      <c r="HG4" s="44"/>
      <c r="HH4" s="48"/>
      <c r="HI4" s="44"/>
      <c r="HJ4" s="46"/>
      <c r="HK4" s="59"/>
      <c r="HL4" s="60"/>
      <c r="HM4" s="44"/>
      <c r="HN4" s="21"/>
      <c r="HO4" s="48"/>
      <c r="HP4" s="44"/>
      <c r="HQ4" s="46"/>
      <c r="HR4" s="59"/>
      <c r="HS4" s="60"/>
      <c r="HT4" s="44"/>
      <c r="HU4" s="21"/>
      <c r="HV4" s="48"/>
      <c r="HW4" s="44"/>
      <c r="HX4" s="46"/>
      <c r="HY4" s="59"/>
      <c r="HZ4" s="60"/>
      <c r="IA4" s="44"/>
      <c r="IB4" s="21"/>
      <c r="IC4" s="48"/>
      <c r="ID4" s="44"/>
      <c r="IE4" s="46"/>
      <c r="IF4" s="59"/>
      <c r="IG4" s="60"/>
      <c r="IH4" s="44"/>
      <c r="II4" s="21"/>
      <c r="IJ4" s="48"/>
      <c r="IK4" s="44"/>
      <c r="IL4" s="46"/>
      <c r="IM4" s="59"/>
      <c r="IN4" s="60"/>
      <c r="IO4" s="44"/>
      <c r="IP4" s="21"/>
      <c r="IQ4" s="48"/>
      <c r="IR4" s="44"/>
      <c r="IS4" s="46"/>
      <c r="IT4" s="59"/>
      <c r="IU4" s="60"/>
      <c r="IV4" s="44"/>
      <c r="IW4" s="21"/>
    </row>
    <row r="5" spans="1:257" ht="15" customHeight="1" thickBot="1">
      <c r="A5" s="56" t="s">
        <v>41</v>
      </c>
      <c r="B5" s="71" t="s">
        <v>42</v>
      </c>
      <c r="C5" s="72" t="s">
        <v>43</v>
      </c>
      <c r="D5" s="73" t="s">
        <v>44</v>
      </c>
      <c r="E5" s="74" t="s">
        <v>45</v>
      </c>
      <c r="F5" s="72" t="s">
        <v>46</v>
      </c>
      <c r="G5" s="75" t="s">
        <v>45</v>
      </c>
      <c r="H5" s="76" t="s">
        <v>46</v>
      </c>
      <c r="I5" s="73" t="s">
        <v>205</v>
      </c>
      <c r="J5" s="77" t="s">
        <v>46</v>
      </c>
      <c r="K5" s="78" t="s">
        <v>45</v>
      </c>
      <c r="L5" s="79"/>
      <c r="M5" s="49" t="s">
        <v>47</v>
      </c>
      <c r="N5" s="21"/>
      <c r="O5" s="56" t="s">
        <v>41</v>
      </c>
      <c r="P5" s="71" t="s">
        <v>42</v>
      </c>
      <c r="Q5" s="72" t="s">
        <v>43</v>
      </c>
      <c r="R5" s="73" t="s">
        <v>44</v>
      </c>
      <c r="S5" s="74" t="s">
        <v>45</v>
      </c>
      <c r="T5" s="72" t="s">
        <v>46</v>
      </c>
      <c r="U5" s="75" t="s">
        <v>45</v>
      </c>
      <c r="V5" s="77" t="s">
        <v>46</v>
      </c>
      <c r="W5" s="78" t="s">
        <v>45</v>
      </c>
      <c r="X5" s="79"/>
      <c r="Y5" s="49" t="s">
        <v>47</v>
      </c>
      <c r="Z5" s="21"/>
      <c r="AA5" s="56" t="s">
        <v>41</v>
      </c>
      <c r="AB5" s="71" t="s">
        <v>42</v>
      </c>
      <c r="AC5" s="72" t="s">
        <v>43</v>
      </c>
      <c r="AD5" s="73" t="s">
        <v>44</v>
      </c>
      <c r="AE5" s="74" t="s">
        <v>45</v>
      </c>
      <c r="AF5" s="72" t="s">
        <v>46</v>
      </c>
      <c r="AG5" s="75" t="s">
        <v>45</v>
      </c>
      <c r="AH5" s="77" t="s">
        <v>46</v>
      </c>
      <c r="AI5" s="80" t="s">
        <v>45</v>
      </c>
      <c r="AJ5" s="79"/>
      <c r="AK5" s="49" t="s">
        <v>47</v>
      </c>
      <c r="AL5" s="21"/>
      <c r="AM5" s="56" t="s">
        <v>41</v>
      </c>
      <c r="AN5" s="71" t="s">
        <v>42</v>
      </c>
      <c r="AO5" s="81"/>
      <c r="AP5" s="82" t="s">
        <v>213</v>
      </c>
      <c r="AQ5" s="83" t="s">
        <v>212</v>
      </c>
      <c r="AR5" s="339"/>
      <c r="AS5" s="83" t="s">
        <v>212</v>
      </c>
      <c r="AT5" s="79"/>
      <c r="AU5" s="21"/>
      <c r="AV5" s="56" t="s">
        <v>41</v>
      </c>
      <c r="AW5" s="71" t="s">
        <v>42</v>
      </c>
      <c r="AX5" s="81"/>
      <c r="AY5" s="82" t="s">
        <v>213</v>
      </c>
      <c r="AZ5" s="83" t="s">
        <v>212</v>
      </c>
      <c r="BA5" s="339"/>
      <c r="BB5" s="83" t="s">
        <v>212</v>
      </c>
      <c r="BC5" s="79"/>
      <c r="BD5" s="21"/>
      <c r="BE5" s="56" t="s">
        <v>41</v>
      </c>
      <c r="BF5" s="71" t="s">
        <v>42</v>
      </c>
      <c r="BG5" s="81"/>
      <c r="BH5" s="82" t="s">
        <v>213</v>
      </c>
      <c r="BI5" s="83" t="s">
        <v>212</v>
      </c>
      <c r="BJ5" s="339"/>
      <c r="BK5" s="83" t="s">
        <v>212</v>
      </c>
      <c r="BL5" s="79"/>
      <c r="BM5" s="21"/>
      <c r="BN5" s="56" t="s">
        <v>41</v>
      </c>
      <c r="BO5" s="71" t="s">
        <v>42</v>
      </c>
      <c r="BP5" s="84" t="s">
        <v>43</v>
      </c>
      <c r="BQ5" s="85" t="s">
        <v>44</v>
      </c>
      <c r="BR5" s="86" t="s">
        <v>45</v>
      </c>
      <c r="BS5" s="84" t="s">
        <v>46</v>
      </c>
      <c r="BT5" s="87" t="s">
        <v>45</v>
      </c>
      <c r="BU5" s="86" t="s">
        <v>46</v>
      </c>
      <c r="BV5" s="87" t="s">
        <v>45</v>
      </c>
      <c r="BW5" s="88"/>
      <c r="BX5" s="89" t="s">
        <v>248</v>
      </c>
      <c r="BY5" s="21"/>
      <c r="BZ5" s="56" t="s">
        <v>41</v>
      </c>
      <c r="CA5" s="71" t="s">
        <v>42</v>
      </c>
      <c r="CB5" s="77" t="s">
        <v>220</v>
      </c>
      <c r="CC5" s="83" t="s">
        <v>221</v>
      </c>
      <c r="CD5" s="90"/>
      <c r="CE5" s="91" t="s">
        <v>46</v>
      </c>
      <c r="CF5" s="92" t="s">
        <v>45</v>
      </c>
      <c r="CG5" s="71"/>
      <c r="CH5" s="21"/>
      <c r="CI5" s="56" t="s">
        <v>41</v>
      </c>
      <c r="CJ5" s="71" t="s">
        <v>42</v>
      </c>
      <c r="CK5" s="77" t="s">
        <v>220</v>
      </c>
      <c r="CL5" s="83" t="s">
        <v>221</v>
      </c>
      <c r="CM5" s="90"/>
      <c r="CN5" s="91" t="s">
        <v>46</v>
      </c>
      <c r="CO5" s="92" t="s">
        <v>45</v>
      </c>
      <c r="CP5" s="71"/>
      <c r="CQ5" s="21"/>
      <c r="CR5" s="56" t="s">
        <v>41</v>
      </c>
      <c r="CS5" s="71" t="s">
        <v>42</v>
      </c>
      <c r="CT5" s="77" t="s">
        <v>220</v>
      </c>
      <c r="CU5" s="83" t="s">
        <v>221</v>
      </c>
      <c r="CV5" s="90"/>
      <c r="CW5" s="91" t="s">
        <v>46</v>
      </c>
      <c r="CX5" s="92" t="s">
        <v>45</v>
      </c>
      <c r="CY5" s="71"/>
      <c r="CZ5" s="21"/>
      <c r="DA5" s="56" t="s">
        <v>41</v>
      </c>
      <c r="DB5" s="71" t="s">
        <v>42</v>
      </c>
      <c r="DC5" s="77" t="s">
        <v>220</v>
      </c>
      <c r="DD5" s="83" t="s">
        <v>221</v>
      </c>
      <c r="DE5" s="90"/>
      <c r="DF5" s="91" t="s">
        <v>46</v>
      </c>
      <c r="DG5" s="92" t="s">
        <v>45</v>
      </c>
      <c r="DH5" s="71"/>
      <c r="DI5" s="21"/>
      <c r="DJ5" s="56" t="s">
        <v>41</v>
      </c>
      <c r="DK5" s="71" t="s">
        <v>42</v>
      </c>
      <c r="DL5" s="77" t="s">
        <v>220</v>
      </c>
      <c r="DM5" s="83" t="s">
        <v>221</v>
      </c>
      <c r="DN5" s="90"/>
      <c r="DO5" s="91" t="s">
        <v>46</v>
      </c>
      <c r="DP5" s="92" t="s">
        <v>45</v>
      </c>
      <c r="DQ5" s="71"/>
      <c r="DR5" s="21"/>
      <c r="DS5" s="56" t="s">
        <v>41</v>
      </c>
      <c r="DT5" s="71" t="s">
        <v>42</v>
      </c>
      <c r="DU5" s="77" t="s">
        <v>220</v>
      </c>
      <c r="DV5" s="83" t="s">
        <v>221</v>
      </c>
      <c r="DW5" s="90"/>
      <c r="DX5" s="91" t="s">
        <v>46</v>
      </c>
      <c r="DY5" s="92" t="s">
        <v>45</v>
      </c>
      <c r="DZ5" s="71"/>
      <c r="EA5" s="21"/>
      <c r="EB5" s="56" t="s">
        <v>41</v>
      </c>
      <c r="EC5" s="71" t="s">
        <v>42</v>
      </c>
      <c r="ED5" s="77" t="s">
        <v>259</v>
      </c>
      <c r="EE5" s="83" t="s">
        <v>260</v>
      </c>
      <c r="EF5" s="91" t="s">
        <v>259</v>
      </c>
      <c r="EG5" s="92" t="s">
        <v>260</v>
      </c>
      <c r="EH5" s="71"/>
      <c r="EI5" s="21"/>
      <c r="EJ5" s="56" t="s">
        <v>41</v>
      </c>
      <c r="EK5" s="71" t="s">
        <v>42</v>
      </c>
      <c r="EL5" s="93"/>
      <c r="EM5" s="93"/>
      <c r="EN5" s="49"/>
      <c r="EO5" s="21"/>
      <c r="EP5" s="56" t="s">
        <v>41</v>
      </c>
      <c r="EQ5" s="71" t="s">
        <v>42</v>
      </c>
      <c r="ER5" s="71" t="s">
        <v>52</v>
      </c>
      <c r="ES5" s="71" t="s">
        <v>52</v>
      </c>
      <c r="ET5" s="71" t="s">
        <v>53</v>
      </c>
      <c r="EU5" s="21"/>
      <c r="EV5" s="56" t="s">
        <v>41</v>
      </c>
      <c r="EW5" s="71" t="s">
        <v>42</v>
      </c>
      <c r="EX5" s="94" t="s">
        <v>228</v>
      </c>
      <c r="EY5" s="95" t="s">
        <v>229</v>
      </c>
      <c r="EZ5" s="96" t="s">
        <v>211</v>
      </c>
      <c r="FA5" s="94" t="s">
        <v>210</v>
      </c>
      <c r="FB5" s="97" t="s">
        <v>45</v>
      </c>
      <c r="FC5" s="98" t="s">
        <v>46</v>
      </c>
      <c r="FD5" s="99" t="s">
        <v>45</v>
      </c>
      <c r="FE5" s="94" t="s">
        <v>46</v>
      </c>
      <c r="FF5" s="97" t="s">
        <v>45</v>
      </c>
      <c r="FG5" s="79"/>
      <c r="FH5" s="49" t="s">
        <v>47</v>
      </c>
      <c r="FI5" s="21"/>
      <c r="FJ5" s="56" t="s">
        <v>41</v>
      </c>
      <c r="FK5" s="71" t="s">
        <v>42</v>
      </c>
      <c r="FL5" s="94" t="s">
        <v>228</v>
      </c>
      <c r="FM5" s="95" t="s">
        <v>229</v>
      </c>
      <c r="FN5" s="96" t="s">
        <v>211</v>
      </c>
      <c r="FO5" s="94" t="s">
        <v>210</v>
      </c>
      <c r="FP5" s="97" t="s">
        <v>45</v>
      </c>
      <c r="FQ5" s="94" t="s">
        <v>46</v>
      </c>
      <c r="FR5" s="97" t="s">
        <v>45</v>
      </c>
      <c r="FS5" s="79"/>
      <c r="FT5" s="49" t="s">
        <v>47</v>
      </c>
      <c r="FU5" s="21"/>
      <c r="FV5" s="56" t="s">
        <v>41</v>
      </c>
      <c r="FW5" s="71" t="s">
        <v>42</v>
      </c>
      <c r="FX5" s="77"/>
      <c r="FY5" s="71"/>
      <c r="FZ5" s="100"/>
      <c r="GA5" s="71"/>
      <c r="GB5" s="90" t="s">
        <v>47</v>
      </c>
      <c r="GC5" s="42"/>
      <c r="GD5" s="101" t="s">
        <v>41</v>
      </c>
      <c r="GE5" s="71" t="s">
        <v>54</v>
      </c>
      <c r="GF5" s="77"/>
      <c r="GG5" s="71"/>
      <c r="GH5" s="100"/>
      <c r="GI5" s="71"/>
      <c r="GJ5" s="21"/>
      <c r="GK5" s="101" t="s">
        <v>41</v>
      </c>
      <c r="GL5" s="71" t="s">
        <v>54</v>
      </c>
      <c r="GM5" s="71"/>
      <c r="GN5" s="21"/>
      <c r="GO5" s="56" t="s">
        <v>41</v>
      </c>
      <c r="GP5" s="71" t="s">
        <v>54</v>
      </c>
      <c r="GQ5" s="77"/>
      <c r="GR5" s="71"/>
      <c r="GS5" s="71"/>
      <c r="GT5" s="21"/>
      <c r="GU5" s="56" t="s">
        <v>41</v>
      </c>
      <c r="GV5" s="77" t="s">
        <v>55</v>
      </c>
      <c r="GW5" s="77" t="s">
        <v>56</v>
      </c>
      <c r="GX5" s="77" t="s">
        <v>55</v>
      </c>
      <c r="GY5" s="71" t="s">
        <v>56</v>
      </c>
      <c r="GZ5" s="21"/>
      <c r="HA5" s="56" t="s">
        <v>41</v>
      </c>
      <c r="HB5" s="71" t="s">
        <v>54</v>
      </c>
      <c r="HC5" s="77"/>
      <c r="HD5" s="71"/>
      <c r="HE5" s="100"/>
      <c r="HF5" s="71"/>
      <c r="HG5" s="44"/>
      <c r="HH5" s="56" t="s">
        <v>41</v>
      </c>
      <c r="HI5" s="71" t="s">
        <v>54</v>
      </c>
      <c r="HJ5" s="77"/>
      <c r="HK5" s="71"/>
      <c r="HL5" s="100"/>
      <c r="HM5" s="71"/>
      <c r="HN5" s="21"/>
      <c r="HO5" s="56" t="s">
        <v>41</v>
      </c>
      <c r="HP5" s="71" t="s">
        <v>54</v>
      </c>
      <c r="HQ5" s="77"/>
      <c r="HR5" s="71"/>
      <c r="HS5" s="100"/>
      <c r="HT5" s="71"/>
      <c r="HU5" s="21"/>
      <c r="HV5" s="56" t="s">
        <v>41</v>
      </c>
      <c r="HW5" s="71" t="s">
        <v>54</v>
      </c>
      <c r="HX5" s="77"/>
      <c r="HY5" s="71"/>
      <c r="HZ5" s="100"/>
      <c r="IA5" s="71"/>
      <c r="IB5" s="21"/>
      <c r="IC5" s="56" t="s">
        <v>41</v>
      </c>
      <c r="ID5" s="71" t="s">
        <v>54</v>
      </c>
      <c r="IE5" s="77"/>
      <c r="IF5" s="71"/>
      <c r="IG5" s="100"/>
      <c r="IH5" s="71"/>
      <c r="II5" s="21"/>
      <c r="IJ5" s="56" t="s">
        <v>41</v>
      </c>
      <c r="IK5" s="71" t="s">
        <v>54</v>
      </c>
      <c r="IL5" s="77"/>
      <c r="IM5" s="71"/>
      <c r="IN5" s="100"/>
      <c r="IO5" s="71"/>
      <c r="IP5" s="21"/>
      <c r="IQ5" s="56" t="s">
        <v>41</v>
      </c>
      <c r="IR5" s="71" t="s">
        <v>54</v>
      </c>
      <c r="IS5" s="77"/>
      <c r="IT5" s="71"/>
      <c r="IU5" s="100"/>
      <c r="IV5" s="71"/>
      <c r="IW5" s="21"/>
    </row>
    <row r="6" spans="1:257" ht="15" customHeight="1" thickTop="1" thickBot="1">
      <c r="A6" s="102" t="s">
        <v>57</v>
      </c>
      <c r="B6" s="103">
        <f>SUBTOTAL(9,B8:B53)</f>
        <v>2263</v>
      </c>
      <c r="C6" s="104">
        <f t="shared" ref="C6:M6" si="0">SUBTOTAL(9,C8:C53)</f>
        <v>38437</v>
      </c>
      <c r="D6" s="105">
        <f t="shared" si="0"/>
        <v>1253</v>
      </c>
      <c r="E6" s="104">
        <f t="shared" si="0"/>
        <v>208</v>
      </c>
      <c r="F6" s="106">
        <f t="shared" si="0"/>
        <v>3604</v>
      </c>
      <c r="G6" s="107">
        <f t="shared" si="0"/>
        <v>94</v>
      </c>
      <c r="H6" s="106">
        <f t="shared" si="0"/>
        <v>1948</v>
      </c>
      <c r="I6" s="105">
        <f t="shared" si="0"/>
        <v>3839</v>
      </c>
      <c r="J6" s="104">
        <f t="shared" si="0"/>
        <v>11937</v>
      </c>
      <c r="K6" s="108">
        <f t="shared" si="0"/>
        <v>11806</v>
      </c>
      <c r="L6" s="103">
        <f>SUBTOTAL(9,L8:L53)</f>
        <v>73126</v>
      </c>
      <c r="M6" s="109">
        <f t="shared" si="0"/>
        <v>31274</v>
      </c>
      <c r="N6" s="22"/>
      <c r="O6" s="110" t="s">
        <v>57</v>
      </c>
      <c r="P6" s="103">
        <f t="shared" ref="P6:Z6" si="1">SUBTOTAL(9,P8:P53)</f>
        <v>2253</v>
      </c>
      <c r="Q6" s="104">
        <f t="shared" si="1"/>
        <v>38374</v>
      </c>
      <c r="R6" s="105">
        <f t="shared" si="1"/>
        <v>1247</v>
      </c>
      <c r="S6" s="104">
        <f t="shared" si="1"/>
        <v>200</v>
      </c>
      <c r="T6" s="106">
        <f t="shared" si="1"/>
        <v>3570</v>
      </c>
      <c r="U6" s="107">
        <f t="shared" si="1"/>
        <v>76</v>
      </c>
      <c r="V6" s="104">
        <f t="shared" si="1"/>
        <v>11923</v>
      </c>
      <c r="W6" s="108">
        <f t="shared" si="1"/>
        <v>11799</v>
      </c>
      <c r="X6" s="103">
        <f t="shared" si="1"/>
        <v>67189</v>
      </c>
      <c r="Y6" s="111">
        <f t="shared" si="1"/>
        <v>31271</v>
      </c>
      <c r="Z6" s="21">
        <f t="shared" si="1"/>
        <v>0</v>
      </c>
      <c r="AA6" s="110" t="s">
        <v>57</v>
      </c>
      <c r="AB6" s="103">
        <f>SUBTOTAL(9,AB8:AB53)</f>
        <v>30</v>
      </c>
      <c r="AC6" s="106">
        <f>SUBTOTAL(9,AC8:AC53)</f>
        <v>63</v>
      </c>
      <c r="AD6" s="105">
        <f t="shared" ref="AD6:AK6" si="2">SUBTOTAL(9,AD8:AD53)</f>
        <v>6</v>
      </c>
      <c r="AE6" s="112">
        <f t="shared" si="2"/>
        <v>8</v>
      </c>
      <c r="AF6" s="104">
        <f t="shared" si="2"/>
        <v>34</v>
      </c>
      <c r="AG6" s="107">
        <f t="shared" si="2"/>
        <v>18</v>
      </c>
      <c r="AH6" s="106">
        <f t="shared" si="2"/>
        <v>14</v>
      </c>
      <c r="AI6" s="107">
        <f t="shared" si="2"/>
        <v>7</v>
      </c>
      <c r="AJ6" s="103">
        <f t="shared" si="2"/>
        <v>150</v>
      </c>
      <c r="AK6" s="109">
        <f t="shared" si="2"/>
        <v>3</v>
      </c>
      <c r="AL6" s="21"/>
      <c r="AM6" s="110" t="s">
        <v>57</v>
      </c>
      <c r="AN6" s="103">
        <f t="shared" ref="AN6:AT6" si="3">SUBTOTAL(9,AN8:AN53)</f>
        <v>84</v>
      </c>
      <c r="AO6" s="104">
        <f t="shared" si="3"/>
        <v>924</v>
      </c>
      <c r="AP6" s="105">
        <f t="shared" si="3"/>
        <v>362</v>
      </c>
      <c r="AQ6" s="104">
        <f t="shared" si="3"/>
        <v>1397</v>
      </c>
      <c r="AR6" s="106">
        <f t="shared" si="3"/>
        <v>940</v>
      </c>
      <c r="AS6" s="107">
        <f t="shared" si="3"/>
        <v>2358</v>
      </c>
      <c r="AT6" s="103">
        <f t="shared" si="3"/>
        <v>5619</v>
      </c>
      <c r="AU6" s="21"/>
      <c r="AV6" s="110" t="s">
        <v>57</v>
      </c>
      <c r="AW6" s="103">
        <f t="shared" ref="AW6:BC6" si="4">SUBTOTAL(9,AW8:AW53)</f>
        <v>4</v>
      </c>
      <c r="AX6" s="104">
        <f t="shared" si="4"/>
        <v>10</v>
      </c>
      <c r="AY6" s="105">
        <f t="shared" si="4"/>
        <v>0</v>
      </c>
      <c r="AZ6" s="104">
        <f t="shared" si="4"/>
        <v>0</v>
      </c>
      <c r="BA6" s="106">
        <f t="shared" si="4"/>
        <v>19</v>
      </c>
      <c r="BB6" s="107">
        <f t="shared" si="4"/>
        <v>35</v>
      </c>
      <c r="BC6" s="111">
        <f t="shared" si="4"/>
        <v>64</v>
      </c>
      <c r="BD6" s="22"/>
      <c r="BE6" s="110" t="s">
        <v>57</v>
      </c>
      <c r="BF6" s="103">
        <f t="shared" ref="BF6:BL6" si="5">SUBTOTAL(9,BF8:BF53)</f>
        <v>12</v>
      </c>
      <c r="BG6" s="104">
        <f t="shared" si="5"/>
        <v>24</v>
      </c>
      <c r="BH6" s="105">
        <f t="shared" si="5"/>
        <v>5</v>
      </c>
      <c r="BI6" s="104">
        <f t="shared" si="5"/>
        <v>8</v>
      </c>
      <c r="BJ6" s="106">
        <f t="shared" si="5"/>
        <v>31</v>
      </c>
      <c r="BK6" s="107">
        <f t="shared" si="5"/>
        <v>41</v>
      </c>
      <c r="BL6" s="111">
        <f t="shared" si="5"/>
        <v>104</v>
      </c>
      <c r="BM6" s="22"/>
      <c r="BN6" s="113" t="s">
        <v>57</v>
      </c>
      <c r="BO6" s="103">
        <f>SUBTOTAL(9,BO8:BO53)</f>
        <v>61</v>
      </c>
      <c r="BP6" s="104">
        <f t="shared" ref="BP6:BW6" si="6">SUBTOTAL(9,BP8:BP53)</f>
        <v>2942</v>
      </c>
      <c r="BQ6" s="105">
        <f t="shared" si="6"/>
        <v>303</v>
      </c>
      <c r="BR6" s="104">
        <f t="shared" si="6"/>
        <v>4</v>
      </c>
      <c r="BS6" s="106">
        <f t="shared" si="6"/>
        <v>387</v>
      </c>
      <c r="BT6" s="107">
        <f t="shared" si="6"/>
        <v>4</v>
      </c>
      <c r="BU6" s="104">
        <f t="shared" si="6"/>
        <v>372</v>
      </c>
      <c r="BV6" s="108">
        <f t="shared" si="6"/>
        <v>62</v>
      </c>
      <c r="BW6" s="103">
        <f t="shared" si="6"/>
        <v>4074</v>
      </c>
      <c r="BX6" s="103">
        <f>SUBTOTAL(9,BX8:BX53)</f>
        <v>1832</v>
      </c>
      <c r="BY6" s="22"/>
      <c r="BZ6" s="110" t="s">
        <v>57</v>
      </c>
      <c r="CA6" s="103">
        <f>SUBTOTAL(9,CA8:CA53)</f>
        <v>231</v>
      </c>
      <c r="CB6" s="104">
        <f t="shared" ref="CB6:CF6" si="7">SUBTOTAL(9,CB8:CB53)</f>
        <v>56979</v>
      </c>
      <c r="CC6" s="108">
        <f t="shared" si="7"/>
        <v>89787</v>
      </c>
      <c r="CD6" s="103">
        <f t="shared" si="7"/>
        <v>31543</v>
      </c>
      <c r="CE6" s="104">
        <f t="shared" si="7"/>
        <v>21046</v>
      </c>
      <c r="CF6" s="108">
        <f t="shared" si="7"/>
        <v>1475</v>
      </c>
      <c r="CG6" s="109">
        <f>SUBTOTAL(9,CG8:CG53)</f>
        <v>200830</v>
      </c>
      <c r="CH6" s="22"/>
      <c r="CI6" s="110" t="s">
        <v>57</v>
      </c>
      <c r="CJ6" s="103">
        <f t="shared" ref="CJ6:CP6" si="8">SUBTOTAL(9,CJ8:CJ53)</f>
        <v>51</v>
      </c>
      <c r="CK6" s="104">
        <f t="shared" si="8"/>
        <v>491</v>
      </c>
      <c r="CL6" s="108">
        <f t="shared" si="8"/>
        <v>399</v>
      </c>
      <c r="CM6" s="103">
        <f t="shared" si="8"/>
        <v>1674</v>
      </c>
      <c r="CN6" s="104">
        <f t="shared" si="8"/>
        <v>2113</v>
      </c>
      <c r="CO6" s="108">
        <f t="shared" si="8"/>
        <v>117</v>
      </c>
      <c r="CP6" s="109">
        <f t="shared" si="8"/>
        <v>4794</v>
      </c>
      <c r="CQ6" s="22"/>
      <c r="CR6" s="110" t="s">
        <v>57</v>
      </c>
      <c r="CS6" s="103">
        <f t="shared" ref="CS6:CY6" si="9">SUBTOTAL(9,CS8:CS53)</f>
        <v>6</v>
      </c>
      <c r="CT6" s="104">
        <f t="shared" si="9"/>
        <v>192</v>
      </c>
      <c r="CU6" s="108">
        <f t="shared" si="9"/>
        <v>55</v>
      </c>
      <c r="CV6" s="103">
        <f t="shared" si="9"/>
        <v>75</v>
      </c>
      <c r="CW6" s="104">
        <f t="shared" si="9"/>
        <v>325</v>
      </c>
      <c r="CX6" s="108">
        <f t="shared" si="9"/>
        <v>12</v>
      </c>
      <c r="CY6" s="109">
        <f t="shared" si="9"/>
        <v>659</v>
      </c>
      <c r="CZ6" s="22"/>
      <c r="DA6" s="110" t="s">
        <v>57</v>
      </c>
      <c r="DB6" s="103">
        <f t="shared" ref="DB6:DH6" si="10">SUBTOTAL(9,DB8:DB53)</f>
        <v>46</v>
      </c>
      <c r="DC6" s="104">
        <f t="shared" si="10"/>
        <v>262</v>
      </c>
      <c r="DD6" s="108">
        <f t="shared" si="10"/>
        <v>347</v>
      </c>
      <c r="DE6" s="103">
        <f t="shared" si="10"/>
        <v>33</v>
      </c>
      <c r="DF6" s="104">
        <f t="shared" si="10"/>
        <v>533</v>
      </c>
      <c r="DG6" s="108">
        <f t="shared" si="10"/>
        <v>111</v>
      </c>
      <c r="DH6" s="109">
        <f t="shared" si="10"/>
        <v>1286</v>
      </c>
      <c r="DI6" s="22"/>
      <c r="DJ6" s="110" t="s">
        <v>57</v>
      </c>
      <c r="DK6" s="103">
        <f t="shared" ref="DK6:DQ6" si="11">SUBTOTAL(9,DK8:DK53)</f>
        <v>69</v>
      </c>
      <c r="DL6" s="104">
        <f t="shared" si="11"/>
        <v>125</v>
      </c>
      <c r="DM6" s="108">
        <f t="shared" si="11"/>
        <v>110</v>
      </c>
      <c r="DN6" s="103">
        <f t="shared" si="11"/>
        <v>31</v>
      </c>
      <c r="DO6" s="104">
        <f t="shared" si="11"/>
        <v>202</v>
      </c>
      <c r="DP6" s="108">
        <f t="shared" si="11"/>
        <v>470</v>
      </c>
      <c r="DQ6" s="109">
        <f t="shared" si="11"/>
        <v>938</v>
      </c>
      <c r="DR6" s="22"/>
      <c r="DS6" s="110" t="s">
        <v>57</v>
      </c>
      <c r="DT6" s="103">
        <f t="shared" ref="DT6:DZ6" si="12">SUBTOTAL(9,DT8:DT53)</f>
        <v>223</v>
      </c>
      <c r="DU6" s="104">
        <f t="shared" si="12"/>
        <v>55909</v>
      </c>
      <c r="DV6" s="108">
        <f t="shared" si="12"/>
        <v>88876</v>
      </c>
      <c r="DW6" s="103">
        <f t="shared" si="12"/>
        <v>29730</v>
      </c>
      <c r="DX6" s="104">
        <f t="shared" si="12"/>
        <v>17873</v>
      </c>
      <c r="DY6" s="108">
        <f t="shared" si="12"/>
        <v>765</v>
      </c>
      <c r="DZ6" s="109">
        <f t="shared" si="12"/>
        <v>193153</v>
      </c>
      <c r="EA6" s="22"/>
      <c r="EB6" s="110" t="s">
        <v>57</v>
      </c>
      <c r="EC6" s="103">
        <f t="shared" ref="EC6:EH6" si="13">SUBTOTAL(9,EC8:EC53)</f>
        <v>32</v>
      </c>
      <c r="ED6" s="106">
        <f t="shared" si="13"/>
        <v>125</v>
      </c>
      <c r="EE6" s="107">
        <f t="shared" si="13"/>
        <v>152</v>
      </c>
      <c r="EF6" s="104">
        <f t="shared" si="13"/>
        <v>249</v>
      </c>
      <c r="EG6" s="108">
        <f t="shared" si="13"/>
        <v>163</v>
      </c>
      <c r="EH6" s="109">
        <f t="shared" si="13"/>
        <v>689</v>
      </c>
      <c r="EI6" s="22"/>
      <c r="EJ6" s="110" t="s">
        <v>57</v>
      </c>
      <c r="EK6" s="103">
        <f t="shared" ref="EK6:EM6" si="14">SUBTOTAL(9,EK8:EK53)</f>
        <v>286</v>
      </c>
      <c r="EL6" s="104">
        <f t="shared" si="14"/>
        <v>1119023</v>
      </c>
      <c r="EM6" s="106">
        <f t="shared" si="14"/>
        <v>258846</v>
      </c>
      <c r="EN6" s="109">
        <f>SUBTOTAL(9,EN8:EN53)</f>
        <v>1377869</v>
      </c>
      <c r="EO6" s="22"/>
      <c r="EP6" s="110" t="s">
        <v>57</v>
      </c>
      <c r="EQ6" s="103">
        <f>SUBTOTAL(9,EQ8:EQ53)</f>
        <v>20</v>
      </c>
      <c r="ER6" s="104">
        <f>SUBTOTAL(9,ER8:ER53)</f>
        <v>391873</v>
      </c>
      <c r="ES6" s="103">
        <f>SUBTOTAL(9,ES8:ES53)</f>
        <v>3630570</v>
      </c>
      <c r="ET6" s="111">
        <f>SUBTOTAL(9,ET8:ET53)</f>
        <v>408</v>
      </c>
      <c r="EU6" s="22"/>
      <c r="EV6" s="110" t="s">
        <v>57</v>
      </c>
      <c r="EW6" s="103">
        <f t="shared" ref="EW6:FH6" si="15">SUBTOTAL(9,EW8:EW53)</f>
        <v>1273</v>
      </c>
      <c r="EX6" s="104">
        <f t="shared" si="15"/>
        <v>4259</v>
      </c>
      <c r="EY6" s="114">
        <f t="shared" si="15"/>
        <v>1103</v>
      </c>
      <c r="EZ6" s="115">
        <f t="shared" si="15"/>
        <v>2008</v>
      </c>
      <c r="FA6" s="115">
        <f t="shared" si="15"/>
        <v>793</v>
      </c>
      <c r="FB6" s="105">
        <f t="shared" si="15"/>
        <v>617</v>
      </c>
      <c r="FC6" s="106">
        <f t="shared" si="15"/>
        <v>324</v>
      </c>
      <c r="FD6" s="105">
        <f t="shared" si="15"/>
        <v>410</v>
      </c>
      <c r="FE6" s="106">
        <f t="shared" si="15"/>
        <v>675</v>
      </c>
      <c r="FF6" s="108">
        <f t="shared" si="15"/>
        <v>587</v>
      </c>
      <c r="FG6" s="103">
        <f t="shared" si="15"/>
        <v>10776</v>
      </c>
      <c r="FH6" s="111">
        <f t="shared" si="15"/>
        <v>2592</v>
      </c>
      <c r="FI6" s="22"/>
      <c r="FJ6" s="110" t="s">
        <v>57</v>
      </c>
      <c r="FK6" s="103">
        <f t="shared" ref="FK6:FT6" si="16">SUBTOTAL(9,FK8:FK53)</f>
        <v>0</v>
      </c>
      <c r="FL6" s="104">
        <f t="shared" si="16"/>
        <v>0</v>
      </c>
      <c r="FM6" s="104">
        <f t="shared" si="16"/>
        <v>0</v>
      </c>
      <c r="FN6" s="105">
        <f t="shared" si="16"/>
        <v>0</v>
      </c>
      <c r="FO6" s="106">
        <f t="shared" si="16"/>
        <v>0</v>
      </c>
      <c r="FP6" s="105">
        <f t="shared" si="16"/>
        <v>0</v>
      </c>
      <c r="FQ6" s="106">
        <f t="shared" si="16"/>
        <v>0</v>
      </c>
      <c r="FR6" s="108">
        <f t="shared" si="16"/>
        <v>0</v>
      </c>
      <c r="FS6" s="103">
        <f t="shared" si="16"/>
        <v>0</v>
      </c>
      <c r="FT6" s="111">
        <f t="shared" si="16"/>
        <v>0</v>
      </c>
      <c r="FU6" s="22"/>
      <c r="FV6" s="110" t="s">
        <v>57</v>
      </c>
      <c r="FW6" s="103">
        <f t="shared" ref="FW6:GB6" si="17">SUBTOTAL(9,FW8:FW53)</f>
        <v>111</v>
      </c>
      <c r="FX6" s="104">
        <f t="shared" si="17"/>
        <v>373</v>
      </c>
      <c r="FY6" s="103">
        <f t="shared" si="17"/>
        <v>192</v>
      </c>
      <c r="FZ6" s="105">
        <f t="shared" si="17"/>
        <v>64</v>
      </c>
      <c r="GA6" s="106">
        <f t="shared" si="17"/>
        <v>629</v>
      </c>
      <c r="GB6" s="109">
        <f t="shared" si="17"/>
        <v>5</v>
      </c>
      <c r="GC6" s="21"/>
      <c r="GD6" s="110" t="s">
        <v>57</v>
      </c>
      <c r="GE6" s="103">
        <f t="shared" ref="GE6:GI6" si="18">SUBTOTAL(9,GE8:GE53)</f>
        <v>153</v>
      </c>
      <c r="GF6" s="104">
        <f t="shared" si="18"/>
        <v>253</v>
      </c>
      <c r="GG6" s="103">
        <f t="shared" si="18"/>
        <v>272</v>
      </c>
      <c r="GH6" s="105">
        <f t="shared" si="18"/>
        <v>72</v>
      </c>
      <c r="GI6" s="109">
        <f t="shared" si="18"/>
        <v>597</v>
      </c>
      <c r="GJ6" s="21"/>
      <c r="GK6" s="110" t="s">
        <v>57</v>
      </c>
      <c r="GL6" s="103">
        <f t="shared" ref="GL6:GM6" si="19">SUBTOTAL(9,GL8:GL53)</f>
        <v>150</v>
      </c>
      <c r="GM6" s="109">
        <f t="shared" si="19"/>
        <v>512</v>
      </c>
      <c r="GN6" s="21"/>
      <c r="GO6" s="110" t="s">
        <v>57</v>
      </c>
      <c r="GP6" s="103">
        <f t="shared" ref="GP6:GS6" si="20">SUBTOTAL(9,GP8:GP53)</f>
        <v>12</v>
      </c>
      <c r="GQ6" s="104">
        <f t="shared" si="20"/>
        <v>56</v>
      </c>
      <c r="GR6" s="103">
        <f t="shared" si="20"/>
        <v>57</v>
      </c>
      <c r="GS6" s="109">
        <f t="shared" si="20"/>
        <v>113</v>
      </c>
      <c r="GT6" s="21"/>
      <c r="GU6" s="110" t="s">
        <v>57</v>
      </c>
      <c r="GV6" s="103">
        <f>GV8+GV21+GV32+GV47+GV50</f>
        <v>1110</v>
      </c>
      <c r="GW6" s="104">
        <f>GW8+GW21+GW32+GW47+GW50</f>
        <v>26366</v>
      </c>
      <c r="GX6" s="103">
        <f>GX8+GX21+GX32+GX47+GX50</f>
        <v>1133</v>
      </c>
      <c r="GY6" s="109">
        <f t="shared" ref="GY6" si="21">SUBTOTAL(9,GY8:GY53)</f>
        <v>26886</v>
      </c>
      <c r="GZ6" s="21"/>
      <c r="HA6" s="110" t="s">
        <v>57</v>
      </c>
      <c r="HB6" s="103">
        <f t="shared" ref="HB6:HF6" si="22">SUBTOTAL(9,HB8:HB53)</f>
        <v>3</v>
      </c>
      <c r="HC6" s="104">
        <f t="shared" si="22"/>
        <v>14</v>
      </c>
      <c r="HD6" s="103">
        <f t="shared" si="22"/>
        <v>7</v>
      </c>
      <c r="HE6" s="105">
        <f t="shared" si="22"/>
        <v>0</v>
      </c>
      <c r="HF6" s="109">
        <f t="shared" si="22"/>
        <v>21</v>
      </c>
      <c r="HG6" s="22"/>
      <c r="HH6" s="110" t="s">
        <v>57</v>
      </c>
      <c r="HI6" s="103">
        <f t="shared" ref="HI6:HM6" si="23">SUBTOTAL(9,HI8:HI53)</f>
        <v>63</v>
      </c>
      <c r="HJ6" s="104">
        <f t="shared" si="23"/>
        <v>610</v>
      </c>
      <c r="HK6" s="103">
        <f t="shared" si="23"/>
        <v>327</v>
      </c>
      <c r="HL6" s="105">
        <f t="shared" si="23"/>
        <v>8</v>
      </c>
      <c r="HM6" s="109">
        <f t="shared" si="23"/>
        <v>945</v>
      </c>
      <c r="HN6" s="21"/>
      <c r="HO6" s="110" t="s">
        <v>57</v>
      </c>
      <c r="HP6" s="103">
        <f t="shared" ref="HP6:HT6" si="24">SUBTOTAL(9,HP8:HP53)</f>
        <v>1</v>
      </c>
      <c r="HQ6" s="104">
        <f t="shared" si="24"/>
        <v>1</v>
      </c>
      <c r="HR6" s="103">
        <f t="shared" si="24"/>
        <v>1</v>
      </c>
      <c r="HS6" s="105">
        <f t="shared" si="24"/>
        <v>0</v>
      </c>
      <c r="HT6" s="109">
        <f t="shared" si="24"/>
        <v>2</v>
      </c>
      <c r="HU6" s="21"/>
      <c r="HV6" s="110" t="s">
        <v>57</v>
      </c>
      <c r="HW6" s="103">
        <f t="shared" ref="HW6:IA6" si="25">SUBTOTAL(9,HW8:HW53)</f>
        <v>4</v>
      </c>
      <c r="HX6" s="104">
        <f t="shared" si="25"/>
        <v>9</v>
      </c>
      <c r="HY6" s="103">
        <f t="shared" si="25"/>
        <v>3</v>
      </c>
      <c r="HZ6" s="105">
        <f t="shared" si="25"/>
        <v>2</v>
      </c>
      <c r="IA6" s="109">
        <f t="shared" si="25"/>
        <v>14</v>
      </c>
      <c r="IB6" s="21"/>
      <c r="IC6" s="110" t="s">
        <v>57</v>
      </c>
      <c r="ID6" s="103">
        <f t="shared" ref="ID6:IH6" si="26">SUBTOTAL(9,ID8:ID53)</f>
        <v>1</v>
      </c>
      <c r="IE6" s="104">
        <f t="shared" si="26"/>
        <v>0</v>
      </c>
      <c r="IF6" s="103">
        <f t="shared" si="26"/>
        <v>1</v>
      </c>
      <c r="IG6" s="105">
        <f t="shared" si="26"/>
        <v>0</v>
      </c>
      <c r="IH6" s="109">
        <f t="shared" si="26"/>
        <v>1</v>
      </c>
      <c r="II6" s="21"/>
      <c r="IJ6" s="110" t="s">
        <v>57</v>
      </c>
      <c r="IK6" s="103">
        <f t="shared" ref="IK6:IO6" si="27">SUBTOTAL(9,IK8:IK53)</f>
        <v>2</v>
      </c>
      <c r="IL6" s="104">
        <f t="shared" si="27"/>
        <v>25</v>
      </c>
      <c r="IM6" s="103">
        <f t="shared" si="27"/>
        <v>15</v>
      </c>
      <c r="IN6" s="105">
        <f t="shared" si="27"/>
        <v>0</v>
      </c>
      <c r="IO6" s="109">
        <f t="shared" si="27"/>
        <v>40</v>
      </c>
      <c r="IP6" s="21"/>
      <c r="IQ6" s="110" t="s">
        <v>57</v>
      </c>
      <c r="IR6" s="103">
        <f t="shared" ref="IR6:IV6" si="28">SUBTOTAL(9,IR8:IR53)</f>
        <v>67</v>
      </c>
      <c r="IS6" s="104">
        <f t="shared" si="28"/>
        <v>491</v>
      </c>
      <c r="IT6" s="103">
        <f t="shared" si="28"/>
        <v>368</v>
      </c>
      <c r="IU6" s="105">
        <f t="shared" si="28"/>
        <v>120</v>
      </c>
      <c r="IV6" s="109">
        <f t="shared" si="28"/>
        <v>979</v>
      </c>
      <c r="IW6" s="21"/>
    </row>
    <row r="7" spans="1:257" ht="15" customHeight="1" thickTop="1">
      <c r="A7" s="116"/>
      <c r="B7" s="117"/>
      <c r="C7" s="22"/>
      <c r="D7" s="118"/>
      <c r="E7" s="22"/>
      <c r="F7" s="119"/>
      <c r="G7" s="120"/>
      <c r="H7" s="119"/>
      <c r="I7" s="118"/>
      <c r="J7" s="22"/>
      <c r="K7" s="121"/>
      <c r="L7" s="117"/>
      <c r="M7" s="122"/>
      <c r="N7" s="22"/>
      <c r="O7" s="116"/>
      <c r="P7" s="117"/>
      <c r="Q7" s="22"/>
      <c r="R7" s="118"/>
      <c r="S7" s="22"/>
      <c r="T7" s="119"/>
      <c r="U7" s="120"/>
      <c r="V7" s="22"/>
      <c r="W7" s="121"/>
      <c r="X7" s="117"/>
      <c r="Y7" s="122"/>
      <c r="Z7" s="21"/>
      <c r="AA7" s="116"/>
      <c r="AB7" s="117"/>
      <c r="AC7" s="119"/>
      <c r="AD7" s="118"/>
      <c r="AE7" s="123"/>
      <c r="AF7" s="22"/>
      <c r="AG7" s="120"/>
      <c r="AH7" s="119"/>
      <c r="AI7" s="120"/>
      <c r="AJ7" s="117"/>
      <c r="AK7" s="124"/>
      <c r="AL7" s="21"/>
      <c r="AM7" s="116"/>
      <c r="AN7" s="117"/>
      <c r="AO7" s="22"/>
      <c r="AP7" s="118"/>
      <c r="AQ7" s="22"/>
      <c r="AR7" s="119"/>
      <c r="AS7" s="120"/>
      <c r="AT7" s="117"/>
      <c r="AU7" s="21"/>
      <c r="AV7" s="116"/>
      <c r="AW7" s="123"/>
      <c r="AX7" s="22"/>
      <c r="AY7" s="118"/>
      <c r="AZ7" s="22"/>
      <c r="BA7" s="119"/>
      <c r="BB7" s="120"/>
      <c r="BC7" s="124"/>
      <c r="BD7" s="22"/>
      <c r="BE7" s="116"/>
      <c r="BF7" s="123"/>
      <c r="BG7" s="22"/>
      <c r="BH7" s="118"/>
      <c r="BI7" s="22"/>
      <c r="BJ7" s="119"/>
      <c r="BK7" s="120"/>
      <c r="BL7" s="124"/>
      <c r="BM7" s="22"/>
      <c r="BN7" s="116"/>
      <c r="BO7" s="123"/>
      <c r="BP7" s="22"/>
      <c r="BQ7" s="118"/>
      <c r="BR7" s="22"/>
      <c r="BS7" s="119"/>
      <c r="BT7" s="120"/>
      <c r="BU7" s="22"/>
      <c r="BV7" s="121"/>
      <c r="BW7" s="117"/>
      <c r="BX7" s="125"/>
      <c r="BY7" s="22"/>
      <c r="BZ7" s="116"/>
      <c r="CA7" s="117"/>
      <c r="CB7" s="22"/>
      <c r="CC7" s="121"/>
      <c r="CD7" s="117"/>
      <c r="CE7" s="22"/>
      <c r="CF7" s="121"/>
      <c r="CG7" s="124"/>
      <c r="CH7" s="22"/>
      <c r="CI7" s="116"/>
      <c r="CJ7" s="117"/>
      <c r="CK7" s="22"/>
      <c r="CL7" s="121"/>
      <c r="CM7" s="117"/>
      <c r="CN7" s="22"/>
      <c r="CO7" s="121"/>
      <c r="CP7" s="124"/>
      <c r="CQ7" s="22"/>
      <c r="CR7" s="116"/>
      <c r="CS7" s="117"/>
      <c r="CT7" s="22"/>
      <c r="CU7" s="121"/>
      <c r="CV7" s="117"/>
      <c r="CW7" s="22"/>
      <c r="CX7" s="121"/>
      <c r="CY7" s="124"/>
      <c r="CZ7" s="22"/>
      <c r="DA7" s="116"/>
      <c r="DB7" s="117"/>
      <c r="DC7" s="22"/>
      <c r="DD7" s="121"/>
      <c r="DE7" s="117"/>
      <c r="DF7" s="22"/>
      <c r="DG7" s="121"/>
      <c r="DH7" s="124"/>
      <c r="DI7" s="22"/>
      <c r="DJ7" s="116"/>
      <c r="DK7" s="117"/>
      <c r="DL7" s="22"/>
      <c r="DM7" s="121"/>
      <c r="DN7" s="117"/>
      <c r="DO7" s="22"/>
      <c r="DP7" s="121"/>
      <c r="DQ7" s="124"/>
      <c r="DR7" s="22"/>
      <c r="DS7" s="116"/>
      <c r="DT7" s="117"/>
      <c r="DU7" s="22"/>
      <c r="DV7" s="121"/>
      <c r="DW7" s="117"/>
      <c r="DX7" s="22"/>
      <c r="DY7" s="121"/>
      <c r="DZ7" s="117"/>
      <c r="EA7" s="22"/>
      <c r="EB7" s="116"/>
      <c r="EC7" s="117"/>
      <c r="ED7" s="119"/>
      <c r="EE7" s="120"/>
      <c r="EF7" s="22"/>
      <c r="EG7" s="121"/>
      <c r="EH7" s="117"/>
      <c r="EI7" s="22"/>
      <c r="EJ7" s="116"/>
      <c r="EK7" s="117"/>
      <c r="EL7" s="22"/>
      <c r="EM7" s="119"/>
      <c r="EN7" s="124"/>
      <c r="EO7" s="22"/>
      <c r="EP7" s="116"/>
      <c r="EQ7" s="117"/>
      <c r="ER7" s="22"/>
      <c r="ES7" s="117"/>
      <c r="ET7" s="124"/>
      <c r="EU7" s="22"/>
      <c r="EV7" s="116"/>
      <c r="EW7" s="117"/>
      <c r="EX7" s="22"/>
      <c r="EY7" s="126"/>
      <c r="EZ7" s="127"/>
      <c r="FA7" s="127"/>
      <c r="FB7" s="118"/>
      <c r="FC7" s="119"/>
      <c r="FD7" s="118"/>
      <c r="FE7" s="119"/>
      <c r="FF7" s="121"/>
      <c r="FG7" s="117"/>
      <c r="FH7" s="124"/>
      <c r="FI7" s="22"/>
      <c r="FJ7" s="116"/>
      <c r="FK7" s="117"/>
      <c r="FL7" s="22"/>
      <c r="FM7" s="22"/>
      <c r="FN7" s="118"/>
      <c r="FO7" s="119"/>
      <c r="FP7" s="118"/>
      <c r="FQ7" s="119"/>
      <c r="FR7" s="121"/>
      <c r="FS7" s="117"/>
      <c r="FT7" s="124"/>
      <c r="FU7" s="22"/>
      <c r="FV7" s="116"/>
      <c r="FW7" s="117"/>
      <c r="FX7" s="22"/>
      <c r="FY7" s="117"/>
      <c r="FZ7" s="118"/>
      <c r="GA7" s="119"/>
      <c r="GB7" s="117"/>
      <c r="GC7" s="21"/>
      <c r="GD7" s="116"/>
      <c r="GE7" s="117"/>
      <c r="GF7" s="22"/>
      <c r="GG7" s="117"/>
      <c r="GH7" s="118"/>
      <c r="GI7" s="117"/>
      <c r="GJ7" s="21"/>
      <c r="GK7" s="116"/>
      <c r="GL7" s="117"/>
      <c r="GM7" s="117"/>
      <c r="GN7" s="21"/>
      <c r="GO7" s="116"/>
      <c r="GP7" s="117"/>
      <c r="GQ7" s="22"/>
      <c r="GR7" s="117"/>
      <c r="GS7" s="117"/>
      <c r="GT7" s="21"/>
      <c r="GU7" s="116"/>
      <c r="GV7" s="117"/>
      <c r="GW7" s="22"/>
      <c r="GX7" s="117"/>
      <c r="GY7" s="117"/>
      <c r="GZ7" s="21"/>
      <c r="HA7" s="116"/>
      <c r="HB7" s="117"/>
      <c r="HC7" s="22"/>
      <c r="HD7" s="117"/>
      <c r="HE7" s="118"/>
      <c r="HF7" s="117"/>
      <c r="HG7" s="117"/>
      <c r="HH7" s="116"/>
      <c r="HI7" s="117"/>
      <c r="HJ7" s="22"/>
      <c r="HK7" s="117"/>
      <c r="HL7" s="118"/>
      <c r="HM7" s="117"/>
      <c r="HN7" s="21"/>
      <c r="HO7" s="116"/>
      <c r="HP7" s="117"/>
      <c r="HQ7" s="22"/>
      <c r="HR7" s="117"/>
      <c r="HS7" s="118"/>
      <c r="HT7" s="117"/>
      <c r="HU7" s="21"/>
      <c r="HV7" s="116"/>
      <c r="HW7" s="117"/>
      <c r="HX7" s="22"/>
      <c r="HY7" s="117"/>
      <c r="HZ7" s="118"/>
      <c r="IA7" s="117"/>
      <c r="IB7" s="21"/>
      <c r="IC7" s="116"/>
      <c r="ID7" s="117"/>
      <c r="IE7" s="22"/>
      <c r="IF7" s="117"/>
      <c r="IG7" s="118"/>
      <c r="IH7" s="117"/>
      <c r="II7" s="21"/>
      <c r="IJ7" s="116"/>
      <c r="IK7" s="117"/>
      <c r="IL7" s="22"/>
      <c r="IM7" s="117"/>
      <c r="IN7" s="118"/>
      <c r="IO7" s="117"/>
      <c r="IP7" s="21"/>
      <c r="IQ7" s="116"/>
      <c r="IR7" s="117"/>
      <c r="IS7" s="22"/>
      <c r="IT7" s="117"/>
      <c r="IU7" s="118"/>
      <c r="IV7" s="117"/>
      <c r="IW7" s="21"/>
    </row>
    <row r="8" spans="1:257" ht="15" customHeight="1">
      <c r="A8" s="128" t="s">
        <v>58</v>
      </c>
      <c r="B8" s="129">
        <f t="shared" ref="B8:L8" si="29">SUBTOTAL(9,B9:B20)</f>
        <v>294</v>
      </c>
      <c r="C8" s="130">
        <f t="shared" si="29"/>
        <v>6277</v>
      </c>
      <c r="D8" s="131">
        <f t="shared" si="29"/>
        <v>152</v>
      </c>
      <c r="E8" s="130">
        <f t="shared" si="29"/>
        <v>33</v>
      </c>
      <c r="F8" s="132">
        <f t="shared" si="29"/>
        <v>605</v>
      </c>
      <c r="G8" s="133">
        <f t="shared" si="29"/>
        <v>8</v>
      </c>
      <c r="H8" s="132">
        <f t="shared" si="29"/>
        <v>394</v>
      </c>
      <c r="I8" s="131">
        <f t="shared" si="29"/>
        <v>2153</v>
      </c>
      <c r="J8" s="130">
        <f t="shared" si="29"/>
        <v>1841</v>
      </c>
      <c r="K8" s="134">
        <f t="shared" si="29"/>
        <v>1927</v>
      </c>
      <c r="L8" s="129">
        <f t="shared" si="29"/>
        <v>13390</v>
      </c>
      <c r="M8" s="135">
        <f t="shared" ref="M8" si="30">SUBTOTAL(9,M9:M20)</f>
        <v>5459</v>
      </c>
      <c r="N8" s="22"/>
      <c r="O8" s="136" t="s">
        <v>58</v>
      </c>
      <c r="P8" s="129">
        <f>SUBTOTAL(9,P9:P20)</f>
        <v>290</v>
      </c>
      <c r="Q8" s="130">
        <f t="shared" ref="Q8:Z8" si="31">SUBTOTAL(9,Q9:Q20)</f>
        <v>6272</v>
      </c>
      <c r="R8" s="131">
        <f t="shared" si="31"/>
        <v>150</v>
      </c>
      <c r="S8" s="130">
        <f t="shared" si="31"/>
        <v>29</v>
      </c>
      <c r="T8" s="132">
        <f t="shared" si="31"/>
        <v>605</v>
      </c>
      <c r="U8" s="133">
        <f t="shared" si="31"/>
        <v>6</v>
      </c>
      <c r="V8" s="130">
        <f t="shared" si="31"/>
        <v>1841</v>
      </c>
      <c r="W8" s="134">
        <f>SUBTOTAL(9,W9:W20)</f>
        <v>1927</v>
      </c>
      <c r="X8" s="129">
        <f t="shared" si="31"/>
        <v>10830</v>
      </c>
      <c r="Y8" s="137">
        <f t="shared" si="31"/>
        <v>5458</v>
      </c>
      <c r="Z8" s="21">
        <f t="shared" si="31"/>
        <v>0</v>
      </c>
      <c r="AA8" s="136" t="s">
        <v>58</v>
      </c>
      <c r="AB8" s="129">
        <f>SUBTOTAL(9,AB9:AB20)</f>
        <v>6</v>
      </c>
      <c r="AC8" s="132">
        <f t="shared" ref="AC8:AK8" si="32">SUBTOTAL(9,AC9:AC20)</f>
        <v>5</v>
      </c>
      <c r="AD8" s="131">
        <f t="shared" si="32"/>
        <v>2</v>
      </c>
      <c r="AE8" s="135">
        <f t="shared" si="32"/>
        <v>4</v>
      </c>
      <c r="AF8" s="130">
        <f t="shared" si="32"/>
        <v>0</v>
      </c>
      <c r="AG8" s="133">
        <f t="shared" si="32"/>
        <v>2</v>
      </c>
      <c r="AH8" s="132">
        <f t="shared" si="32"/>
        <v>0</v>
      </c>
      <c r="AI8" s="133">
        <f t="shared" si="32"/>
        <v>0</v>
      </c>
      <c r="AJ8" s="129">
        <f t="shared" si="32"/>
        <v>13</v>
      </c>
      <c r="AK8" s="129">
        <f t="shared" si="32"/>
        <v>1</v>
      </c>
      <c r="AL8" s="21"/>
      <c r="AM8" s="136" t="s">
        <v>58</v>
      </c>
      <c r="AN8" s="129">
        <f t="shared" ref="AN8:AT8" si="33">SUBTOTAL(9,AN9:AN20)</f>
        <v>26</v>
      </c>
      <c r="AO8" s="130">
        <f t="shared" si="33"/>
        <v>141</v>
      </c>
      <c r="AP8" s="131">
        <f t="shared" si="33"/>
        <v>84</v>
      </c>
      <c r="AQ8" s="130">
        <f t="shared" si="33"/>
        <v>1026</v>
      </c>
      <c r="AR8" s="132">
        <f t="shared" si="33"/>
        <v>207</v>
      </c>
      <c r="AS8" s="133">
        <f t="shared" si="33"/>
        <v>1075</v>
      </c>
      <c r="AT8" s="129">
        <f t="shared" si="33"/>
        <v>2449</v>
      </c>
      <c r="AU8" s="21"/>
      <c r="AV8" s="136" t="s">
        <v>58</v>
      </c>
      <c r="AW8" s="129">
        <f t="shared" ref="AW8:BC8" si="34">SUBTOTAL(9,AW9:AW20)</f>
        <v>2</v>
      </c>
      <c r="AX8" s="130">
        <f t="shared" si="34"/>
        <v>5</v>
      </c>
      <c r="AY8" s="131">
        <f t="shared" si="34"/>
        <v>0</v>
      </c>
      <c r="AZ8" s="130">
        <f t="shared" si="34"/>
        <v>0</v>
      </c>
      <c r="BA8" s="132">
        <f t="shared" si="34"/>
        <v>1</v>
      </c>
      <c r="BB8" s="133">
        <f t="shared" si="34"/>
        <v>11</v>
      </c>
      <c r="BC8" s="135">
        <f t="shared" si="34"/>
        <v>17</v>
      </c>
      <c r="BD8" s="22"/>
      <c r="BE8" s="136" t="s">
        <v>58</v>
      </c>
      <c r="BF8" s="129">
        <f t="shared" ref="BF8:BL8" si="35">SUBTOTAL(9,BF9:BF20)</f>
        <v>3</v>
      </c>
      <c r="BG8" s="130">
        <f t="shared" si="35"/>
        <v>10</v>
      </c>
      <c r="BH8" s="131">
        <f t="shared" si="35"/>
        <v>4</v>
      </c>
      <c r="BI8" s="130">
        <f t="shared" si="35"/>
        <v>3</v>
      </c>
      <c r="BJ8" s="132">
        <f t="shared" si="35"/>
        <v>30</v>
      </c>
      <c r="BK8" s="133">
        <f t="shared" si="35"/>
        <v>38</v>
      </c>
      <c r="BL8" s="135">
        <f t="shared" si="35"/>
        <v>81</v>
      </c>
      <c r="BM8" s="22"/>
      <c r="BN8" s="136" t="s">
        <v>58</v>
      </c>
      <c r="BO8" s="129">
        <f>SUBTOTAL(9,BO9:BO20)</f>
        <v>7</v>
      </c>
      <c r="BP8" s="130">
        <f t="shared" ref="BP8:BX8" si="36">SUBTOTAL(9,BP9:BP20)</f>
        <v>173</v>
      </c>
      <c r="BQ8" s="131">
        <f t="shared" si="36"/>
        <v>15</v>
      </c>
      <c r="BR8" s="130">
        <f t="shared" si="36"/>
        <v>4</v>
      </c>
      <c r="BS8" s="132">
        <f t="shared" si="36"/>
        <v>166</v>
      </c>
      <c r="BT8" s="133">
        <f t="shared" si="36"/>
        <v>4</v>
      </c>
      <c r="BU8" s="130">
        <f t="shared" si="36"/>
        <v>176</v>
      </c>
      <c r="BV8" s="134">
        <f t="shared" si="36"/>
        <v>10</v>
      </c>
      <c r="BW8" s="129">
        <f t="shared" si="36"/>
        <v>548</v>
      </c>
      <c r="BX8" s="138">
        <f t="shared" si="36"/>
        <v>90</v>
      </c>
      <c r="BY8" s="22"/>
      <c r="BZ8" s="136" t="s">
        <v>58</v>
      </c>
      <c r="CA8" s="129">
        <f>SUBTOTAL(9,CA9:CA20)</f>
        <v>78</v>
      </c>
      <c r="CB8" s="130">
        <f t="shared" ref="CB8:CG8" si="37">SUBTOTAL(9,CB9:CB20)</f>
        <v>22928</v>
      </c>
      <c r="CC8" s="134">
        <f t="shared" si="37"/>
        <v>63924</v>
      </c>
      <c r="CD8" s="129">
        <f t="shared" si="37"/>
        <v>10831</v>
      </c>
      <c r="CE8" s="130">
        <f t="shared" si="37"/>
        <v>7649</v>
      </c>
      <c r="CF8" s="134">
        <f t="shared" si="37"/>
        <v>707</v>
      </c>
      <c r="CG8" s="133">
        <f t="shared" si="37"/>
        <v>106039</v>
      </c>
      <c r="CH8" s="22"/>
      <c r="CI8" s="136" t="s">
        <v>58</v>
      </c>
      <c r="CJ8" s="129">
        <f t="shared" ref="CJ8:CP8" si="38">SUBTOTAL(9,CJ9:CJ20)</f>
        <v>15</v>
      </c>
      <c r="CK8" s="130">
        <f t="shared" si="38"/>
        <v>384</v>
      </c>
      <c r="CL8" s="134">
        <f t="shared" si="38"/>
        <v>355</v>
      </c>
      <c r="CM8" s="129">
        <f t="shared" si="38"/>
        <v>1654</v>
      </c>
      <c r="CN8" s="130">
        <f t="shared" si="38"/>
        <v>1240</v>
      </c>
      <c r="CO8" s="134">
        <f t="shared" si="38"/>
        <v>41</v>
      </c>
      <c r="CP8" s="129">
        <f t="shared" si="38"/>
        <v>3674</v>
      </c>
      <c r="CQ8" s="22"/>
      <c r="CR8" s="136" t="s">
        <v>58</v>
      </c>
      <c r="CS8" s="129">
        <f t="shared" ref="CS8:CY8" si="39">SUBTOTAL(9,CS9:CS20)</f>
        <v>2</v>
      </c>
      <c r="CT8" s="130">
        <f t="shared" si="39"/>
        <v>0</v>
      </c>
      <c r="CU8" s="134">
        <f t="shared" si="39"/>
        <v>0</v>
      </c>
      <c r="CV8" s="129">
        <f t="shared" si="39"/>
        <v>0</v>
      </c>
      <c r="CW8" s="130">
        <f t="shared" si="39"/>
        <v>1</v>
      </c>
      <c r="CX8" s="134">
        <f t="shared" si="39"/>
        <v>2</v>
      </c>
      <c r="CY8" s="129">
        <f t="shared" si="39"/>
        <v>3</v>
      </c>
      <c r="CZ8" s="22"/>
      <c r="DA8" s="136" t="s">
        <v>58</v>
      </c>
      <c r="DB8" s="129">
        <f t="shared" ref="DB8:DH8" si="40">SUBTOTAL(9,DB9:DB20)</f>
        <v>10</v>
      </c>
      <c r="DC8" s="130">
        <f t="shared" si="40"/>
        <v>88</v>
      </c>
      <c r="DD8" s="134">
        <f t="shared" si="40"/>
        <v>280</v>
      </c>
      <c r="DE8" s="129">
        <f t="shared" si="40"/>
        <v>7</v>
      </c>
      <c r="DF8" s="130">
        <f t="shared" si="40"/>
        <v>116</v>
      </c>
      <c r="DG8" s="134">
        <f t="shared" si="40"/>
        <v>31</v>
      </c>
      <c r="DH8" s="129">
        <f t="shared" si="40"/>
        <v>522</v>
      </c>
      <c r="DI8" s="22"/>
      <c r="DJ8" s="136" t="s">
        <v>58</v>
      </c>
      <c r="DK8" s="129">
        <f t="shared" ref="DK8:DQ8" si="41">SUBTOTAL(9,DK9:DK20)</f>
        <v>18</v>
      </c>
      <c r="DL8" s="130">
        <f t="shared" si="41"/>
        <v>32</v>
      </c>
      <c r="DM8" s="134">
        <f t="shared" si="41"/>
        <v>45</v>
      </c>
      <c r="DN8" s="129">
        <f t="shared" si="41"/>
        <v>14</v>
      </c>
      <c r="DO8" s="130">
        <f t="shared" si="41"/>
        <v>66</v>
      </c>
      <c r="DP8" s="134">
        <f t="shared" si="41"/>
        <v>130</v>
      </c>
      <c r="DQ8" s="129">
        <f t="shared" si="41"/>
        <v>287</v>
      </c>
      <c r="DR8" s="22"/>
      <c r="DS8" s="136" t="s">
        <v>58</v>
      </c>
      <c r="DT8" s="129">
        <f t="shared" ref="DT8:DZ8" si="42">SUBTOTAL(9,DT9:DT20)</f>
        <v>76</v>
      </c>
      <c r="DU8" s="130">
        <f t="shared" si="42"/>
        <v>22424</v>
      </c>
      <c r="DV8" s="134">
        <f t="shared" si="42"/>
        <v>63244</v>
      </c>
      <c r="DW8" s="129">
        <f t="shared" si="42"/>
        <v>9156</v>
      </c>
      <c r="DX8" s="130">
        <f t="shared" si="42"/>
        <v>6226</v>
      </c>
      <c r="DY8" s="134">
        <f t="shared" si="42"/>
        <v>503</v>
      </c>
      <c r="DZ8" s="129">
        <f t="shared" si="42"/>
        <v>101553</v>
      </c>
      <c r="EA8" s="22"/>
      <c r="EB8" s="136" t="s">
        <v>58</v>
      </c>
      <c r="EC8" s="129">
        <f t="shared" ref="EC8:EH8" si="43">SUBTOTAL(9,EC9:EC20)</f>
        <v>14</v>
      </c>
      <c r="ED8" s="132">
        <f t="shared" si="43"/>
        <v>61</v>
      </c>
      <c r="EE8" s="133">
        <f t="shared" si="43"/>
        <v>95</v>
      </c>
      <c r="EF8" s="130">
        <f t="shared" si="43"/>
        <v>148</v>
      </c>
      <c r="EG8" s="134">
        <f t="shared" si="43"/>
        <v>84</v>
      </c>
      <c r="EH8" s="129">
        <f t="shared" si="43"/>
        <v>388</v>
      </c>
      <c r="EI8" s="22"/>
      <c r="EJ8" s="136" t="s">
        <v>58</v>
      </c>
      <c r="EK8" s="129">
        <f t="shared" ref="EK8:EN8" si="44">SUBTOTAL(9,EK9:EK20)</f>
        <v>97</v>
      </c>
      <c r="EL8" s="130">
        <f t="shared" si="44"/>
        <v>434315</v>
      </c>
      <c r="EM8" s="132">
        <f t="shared" si="44"/>
        <v>94287</v>
      </c>
      <c r="EN8" s="129">
        <f t="shared" si="44"/>
        <v>528602</v>
      </c>
      <c r="EO8" s="22"/>
      <c r="EP8" s="136" t="s">
        <v>58</v>
      </c>
      <c r="EQ8" s="129">
        <f>SUBTOTAL(9,EQ9:EQ20)</f>
        <v>17</v>
      </c>
      <c r="ER8" s="130">
        <f t="shared" ref="ER8:ET8" si="45">SUBTOTAL(9,ER9:ER20)</f>
        <v>387973</v>
      </c>
      <c r="ES8" s="129">
        <f t="shared" si="45"/>
        <v>3618970</v>
      </c>
      <c r="ET8" s="135">
        <f t="shared" si="45"/>
        <v>263</v>
      </c>
      <c r="EU8" s="22"/>
      <c r="EV8" s="136" t="s">
        <v>58</v>
      </c>
      <c r="EW8" s="129">
        <f>SUBTOTAL(9,EW9:EW20)</f>
        <v>468</v>
      </c>
      <c r="EX8" s="130">
        <f t="shared" ref="EX8:FG8" si="46">SUBTOTAL(9,EX9:EX20)</f>
        <v>1338</v>
      </c>
      <c r="EY8" s="139">
        <f t="shared" si="46"/>
        <v>468</v>
      </c>
      <c r="EZ8" s="140">
        <f t="shared" si="46"/>
        <v>741</v>
      </c>
      <c r="FA8" s="140">
        <f t="shared" si="46"/>
        <v>350</v>
      </c>
      <c r="FB8" s="131">
        <f t="shared" si="46"/>
        <v>272</v>
      </c>
      <c r="FC8" s="132">
        <f t="shared" si="46"/>
        <v>119</v>
      </c>
      <c r="FD8" s="131">
        <f t="shared" si="46"/>
        <v>81</v>
      </c>
      <c r="FE8" s="132">
        <f t="shared" si="46"/>
        <v>141</v>
      </c>
      <c r="FF8" s="134">
        <f t="shared" si="46"/>
        <v>112</v>
      </c>
      <c r="FG8" s="129">
        <f t="shared" si="46"/>
        <v>3622</v>
      </c>
      <c r="FH8" s="135">
        <f>SUBTOTAL(9,FH9:FH20)</f>
        <v>754</v>
      </c>
      <c r="FI8" s="22"/>
      <c r="FJ8" s="136" t="s">
        <v>58</v>
      </c>
      <c r="FK8" s="129">
        <f t="shared" ref="FK8:FT8" si="47">SUBTOTAL(9,FK9:FK20)</f>
        <v>0</v>
      </c>
      <c r="FL8" s="130">
        <f t="shared" si="47"/>
        <v>0</v>
      </c>
      <c r="FM8" s="130">
        <f t="shared" si="47"/>
        <v>0</v>
      </c>
      <c r="FN8" s="131">
        <f t="shared" si="47"/>
        <v>0</v>
      </c>
      <c r="FO8" s="132">
        <f t="shared" si="47"/>
        <v>0</v>
      </c>
      <c r="FP8" s="131">
        <f t="shared" si="47"/>
        <v>0</v>
      </c>
      <c r="FQ8" s="132">
        <f t="shared" si="47"/>
        <v>0</v>
      </c>
      <c r="FR8" s="134">
        <f t="shared" si="47"/>
        <v>0</v>
      </c>
      <c r="FS8" s="129">
        <f t="shared" si="47"/>
        <v>0</v>
      </c>
      <c r="FT8" s="135">
        <f t="shared" si="47"/>
        <v>0</v>
      </c>
      <c r="FU8" s="22"/>
      <c r="FV8" s="136" t="s">
        <v>58</v>
      </c>
      <c r="FW8" s="129">
        <f t="shared" ref="FW8:GB8" si="48">SUBTOTAL(9,FW9:FW20)</f>
        <v>27</v>
      </c>
      <c r="FX8" s="130">
        <f t="shared" si="48"/>
        <v>56</v>
      </c>
      <c r="FY8" s="129">
        <f t="shared" si="48"/>
        <v>42</v>
      </c>
      <c r="FZ8" s="131">
        <f t="shared" si="48"/>
        <v>8</v>
      </c>
      <c r="GA8" s="132">
        <f t="shared" si="48"/>
        <v>106</v>
      </c>
      <c r="GB8" s="129">
        <f t="shared" si="48"/>
        <v>3</v>
      </c>
      <c r="GC8" s="21"/>
      <c r="GD8" s="136" t="s">
        <v>58</v>
      </c>
      <c r="GE8" s="129">
        <f t="shared" ref="GE8:GI8" si="49">SUBTOTAL(9,GE9:GE20)</f>
        <v>20</v>
      </c>
      <c r="GF8" s="130">
        <f t="shared" si="49"/>
        <v>55</v>
      </c>
      <c r="GG8" s="129">
        <f t="shared" si="49"/>
        <v>83</v>
      </c>
      <c r="GH8" s="131">
        <f t="shared" si="49"/>
        <v>31</v>
      </c>
      <c r="GI8" s="129">
        <f t="shared" si="49"/>
        <v>169</v>
      </c>
      <c r="GJ8" s="21"/>
      <c r="GK8" s="136" t="s">
        <v>58</v>
      </c>
      <c r="GL8" s="129">
        <f t="shared" ref="GL8:GM8" si="50">SUBTOTAL(9,GL9:GL20)</f>
        <v>28</v>
      </c>
      <c r="GM8" s="129">
        <f t="shared" si="50"/>
        <v>49</v>
      </c>
      <c r="GN8" s="21"/>
      <c r="GO8" s="136" t="s">
        <v>58</v>
      </c>
      <c r="GP8" s="129">
        <f t="shared" ref="GP8:GS8" si="51">SUBTOTAL(9,GP9:GP20)</f>
        <v>4</v>
      </c>
      <c r="GQ8" s="130">
        <f t="shared" si="51"/>
        <v>4</v>
      </c>
      <c r="GR8" s="129">
        <f t="shared" si="51"/>
        <v>12</v>
      </c>
      <c r="GS8" s="129">
        <f t="shared" si="51"/>
        <v>16</v>
      </c>
      <c r="GT8" s="21"/>
      <c r="GU8" s="136" t="s">
        <v>58</v>
      </c>
      <c r="GV8" s="129">
        <f>SUBTOTAL(9,GV9:GV20)</f>
        <v>548</v>
      </c>
      <c r="GW8" s="130">
        <f t="shared" ref="GW8:GY8" si="52">SUBTOTAL(9,GW9:GW20)</f>
        <v>15451</v>
      </c>
      <c r="GX8" s="129">
        <f t="shared" si="52"/>
        <v>564</v>
      </c>
      <c r="GY8" s="129">
        <f t="shared" si="52"/>
        <v>15782</v>
      </c>
      <c r="GZ8" s="21"/>
      <c r="HA8" s="136" t="s">
        <v>58</v>
      </c>
      <c r="HB8" s="129">
        <f t="shared" ref="HB8:HF8" si="53">SUBTOTAL(9,HB9:HB20)</f>
        <v>1</v>
      </c>
      <c r="HC8" s="130">
        <f t="shared" si="53"/>
        <v>13</v>
      </c>
      <c r="HD8" s="129">
        <f t="shared" si="53"/>
        <v>6</v>
      </c>
      <c r="HE8" s="131">
        <f t="shared" si="53"/>
        <v>0</v>
      </c>
      <c r="HF8" s="129">
        <f t="shared" si="53"/>
        <v>19</v>
      </c>
      <c r="HG8" s="117"/>
      <c r="HH8" s="136" t="s">
        <v>58</v>
      </c>
      <c r="HI8" s="129">
        <f t="shared" ref="HI8:HM8" si="54">SUBTOTAL(9,HI9:HI20)</f>
        <v>38</v>
      </c>
      <c r="HJ8" s="130">
        <f t="shared" si="54"/>
        <v>437</v>
      </c>
      <c r="HK8" s="129">
        <f t="shared" si="54"/>
        <v>229</v>
      </c>
      <c r="HL8" s="131">
        <f t="shared" si="54"/>
        <v>1</v>
      </c>
      <c r="HM8" s="129">
        <f t="shared" si="54"/>
        <v>667</v>
      </c>
      <c r="HN8" s="21"/>
      <c r="HO8" s="136" t="s">
        <v>58</v>
      </c>
      <c r="HP8" s="129">
        <f t="shared" ref="HP8:HT8" si="55">SUBTOTAL(9,HP9:HP20)</f>
        <v>0</v>
      </c>
      <c r="HQ8" s="130">
        <f t="shared" si="55"/>
        <v>0</v>
      </c>
      <c r="HR8" s="129">
        <f t="shared" si="55"/>
        <v>0</v>
      </c>
      <c r="HS8" s="131">
        <f t="shared" si="55"/>
        <v>0</v>
      </c>
      <c r="HT8" s="129">
        <f t="shared" si="55"/>
        <v>0</v>
      </c>
      <c r="HU8" s="21"/>
      <c r="HV8" s="136" t="s">
        <v>58</v>
      </c>
      <c r="HW8" s="129">
        <f t="shared" ref="HW8:IA8" si="56">SUBTOTAL(9,HW9:HW20)</f>
        <v>3</v>
      </c>
      <c r="HX8" s="130">
        <f t="shared" si="56"/>
        <v>5</v>
      </c>
      <c r="HY8" s="129">
        <f t="shared" si="56"/>
        <v>1</v>
      </c>
      <c r="HZ8" s="131">
        <f t="shared" si="56"/>
        <v>2</v>
      </c>
      <c r="IA8" s="129">
        <f t="shared" si="56"/>
        <v>8</v>
      </c>
      <c r="IB8" s="21"/>
      <c r="IC8" s="136" t="s">
        <v>58</v>
      </c>
      <c r="ID8" s="129">
        <f t="shared" ref="ID8:IH8" si="57">SUBTOTAL(9,ID9:ID20)</f>
        <v>0</v>
      </c>
      <c r="IE8" s="130">
        <f t="shared" si="57"/>
        <v>0</v>
      </c>
      <c r="IF8" s="129">
        <f t="shared" si="57"/>
        <v>0</v>
      </c>
      <c r="IG8" s="131">
        <f t="shared" si="57"/>
        <v>0</v>
      </c>
      <c r="IH8" s="129">
        <f t="shared" si="57"/>
        <v>0</v>
      </c>
      <c r="II8" s="21"/>
      <c r="IJ8" s="136" t="s">
        <v>58</v>
      </c>
      <c r="IK8" s="129">
        <f>SUBTOTAL(9,IK9:IK20)</f>
        <v>2</v>
      </c>
      <c r="IL8" s="130">
        <f t="shared" ref="IL8:IO8" si="58">SUBTOTAL(9,IL9:IL20)</f>
        <v>25</v>
      </c>
      <c r="IM8" s="129">
        <f t="shared" si="58"/>
        <v>15</v>
      </c>
      <c r="IN8" s="131">
        <f t="shared" si="58"/>
        <v>0</v>
      </c>
      <c r="IO8" s="129">
        <f t="shared" si="58"/>
        <v>40</v>
      </c>
      <c r="IP8" s="21"/>
      <c r="IQ8" s="136" t="s">
        <v>58</v>
      </c>
      <c r="IR8" s="129">
        <f>SUBTOTAL(9,IR9:IR20)</f>
        <v>20</v>
      </c>
      <c r="IS8" s="130">
        <f t="shared" ref="IS8:IV8" si="59">SUBTOTAL(9,IS9:IS20)</f>
        <v>155</v>
      </c>
      <c r="IT8" s="129">
        <f t="shared" si="59"/>
        <v>120</v>
      </c>
      <c r="IU8" s="131">
        <f t="shared" si="59"/>
        <v>43</v>
      </c>
      <c r="IV8" s="129">
        <f t="shared" si="59"/>
        <v>318</v>
      </c>
      <c r="IW8" s="21"/>
    </row>
    <row r="9" spans="1:257" s="3" customFormat="1" ht="15" customHeight="1">
      <c r="A9" s="141" t="s">
        <v>177</v>
      </c>
      <c r="B9" s="142">
        <v>12</v>
      </c>
      <c r="C9" s="143">
        <v>232</v>
      </c>
      <c r="D9" s="144">
        <v>1</v>
      </c>
      <c r="E9" s="143"/>
      <c r="F9" s="145">
        <v>23</v>
      </c>
      <c r="G9" s="146"/>
      <c r="H9" s="145">
        <v>13</v>
      </c>
      <c r="I9" s="144">
        <v>6</v>
      </c>
      <c r="J9" s="143">
        <v>79</v>
      </c>
      <c r="K9" s="147">
        <v>81</v>
      </c>
      <c r="L9" s="148">
        <f>SUM(C9:K9)</f>
        <v>435</v>
      </c>
      <c r="M9" s="149">
        <v>205</v>
      </c>
      <c r="N9" s="22"/>
      <c r="O9" s="141" t="s">
        <v>177</v>
      </c>
      <c r="P9" s="142">
        <v>12</v>
      </c>
      <c r="Q9" s="150">
        <v>232</v>
      </c>
      <c r="R9" s="151">
        <v>1</v>
      </c>
      <c r="S9" s="150"/>
      <c r="T9" s="152">
        <v>23</v>
      </c>
      <c r="U9" s="153"/>
      <c r="V9" s="150">
        <v>79</v>
      </c>
      <c r="W9" s="154">
        <v>81</v>
      </c>
      <c r="X9" s="155">
        <f>SUM(Q9:W9)</f>
        <v>416</v>
      </c>
      <c r="Y9" s="156">
        <v>205</v>
      </c>
      <c r="Z9" s="21"/>
      <c r="AA9" s="141" t="s">
        <v>177</v>
      </c>
      <c r="AB9" s="142"/>
      <c r="AC9" s="152">
        <v>0</v>
      </c>
      <c r="AD9" s="151">
        <v>0</v>
      </c>
      <c r="AE9" s="157">
        <v>0</v>
      </c>
      <c r="AF9" s="150">
        <v>0</v>
      </c>
      <c r="AG9" s="153">
        <v>0</v>
      </c>
      <c r="AH9" s="152">
        <v>0</v>
      </c>
      <c r="AI9" s="153">
        <v>0</v>
      </c>
      <c r="AJ9" s="158">
        <f>SUM(AC9:AI9)</f>
        <v>0</v>
      </c>
      <c r="AK9" s="159">
        <v>0</v>
      </c>
      <c r="AL9" s="21"/>
      <c r="AM9" s="141" t="s">
        <v>177</v>
      </c>
      <c r="AN9" s="142">
        <v>2</v>
      </c>
      <c r="AO9" s="150">
        <v>2</v>
      </c>
      <c r="AP9" s="151">
        <v>2</v>
      </c>
      <c r="AQ9" s="150"/>
      <c r="AR9" s="152">
        <v>1</v>
      </c>
      <c r="AS9" s="153">
        <v>1</v>
      </c>
      <c r="AT9" s="155">
        <f>SUM(AO9,AQ9:AS9)</f>
        <v>4</v>
      </c>
      <c r="AU9" s="21"/>
      <c r="AV9" s="141" t="s">
        <v>177</v>
      </c>
      <c r="AW9" s="142">
        <v>1</v>
      </c>
      <c r="AX9" s="150">
        <v>5</v>
      </c>
      <c r="AY9" s="151"/>
      <c r="AZ9" s="150"/>
      <c r="BA9" s="152">
        <v>1</v>
      </c>
      <c r="BB9" s="153">
        <v>5</v>
      </c>
      <c r="BC9" s="160">
        <f>SUM(AX9,AZ9:BB9)</f>
        <v>11</v>
      </c>
      <c r="BD9" s="161"/>
      <c r="BE9" s="141" t="s">
        <v>177</v>
      </c>
      <c r="BF9" s="142">
        <v>1</v>
      </c>
      <c r="BG9" s="150">
        <v>4</v>
      </c>
      <c r="BH9" s="151">
        <v>4</v>
      </c>
      <c r="BI9" s="150">
        <v>0</v>
      </c>
      <c r="BJ9" s="152"/>
      <c r="BK9" s="153"/>
      <c r="BL9" s="160">
        <f>SUM(BG9,BI9:BK9)</f>
        <v>4</v>
      </c>
      <c r="BM9" s="22"/>
      <c r="BN9" s="141" t="s">
        <v>177</v>
      </c>
      <c r="BO9" s="142">
        <v>1</v>
      </c>
      <c r="BP9" s="150">
        <v>2</v>
      </c>
      <c r="BQ9" s="151">
        <v>0</v>
      </c>
      <c r="BR9" s="150"/>
      <c r="BS9" s="152">
        <v>153</v>
      </c>
      <c r="BT9" s="153"/>
      <c r="BU9" s="150">
        <v>144</v>
      </c>
      <c r="BV9" s="154"/>
      <c r="BW9" s="155">
        <f>SUM(BP9:BV9)</f>
        <v>299</v>
      </c>
      <c r="BX9" s="162">
        <v>0</v>
      </c>
      <c r="BY9" s="22"/>
      <c r="BZ9" s="141" t="s">
        <v>177</v>
      </c>
      <c r="CA9" s="142">
        <v>20</v>
      </c>
      <c r="CB9" s="163">
        <v>9915</v>
      </c>
      <c r="CC9" s="164">
        <v>29408</v>
      </c>
      <c r="CD9" s="159">
        <v>4959</v>
      </c>
      <c r="CE9" s="163">
        <v>3661</v>
      </c>
      <c r="CF9" s="164">
        <v>132</v>
      </c>
      <c r="CG9" s="165">
        <f>SUM(CB9:CF9)</f>
        <v>48075</v>
      </c>
      <c r="CH9" s="22"/>
      <c r="CI9" s="141" t="s">
        <v>177</v>
      </c>
      <c r="CJ9" s="142">
        <v>2</v>
      </c>
      <c r="CK9" s="150">
        <v>26</v>
      </c>
      <c r="CL9" s="154">
        <v>24</v>
      </c>
      <c r="CM9" s="142">
        <v>30</v>
      </c>
      <c r="CN9" s="150">
        <v>89</v>
      </c>
      <c r="CO9" s="154">
        <v>15</v>
      </c>
      <c r="CP9" s="148">
        <f>SUM(CK9:CO9)</f>
        <v>184</v>
      </c>
      <c r="CQ9" s="22"/>
      <c r="CR9" s="141" t="s">
        <v>177</v>
      </c>
      <c r="CS9" s="142">
        <v>1</v>
      </c>
      <c r="CT9" s="150"/>
      <c r="CU9" s="154"/>
      <c r="CV9" s="142"/>
      <c r="CW9" s="150">
        <v>1</v>
      </c>
      <c r="CX9" s="154">
        <v>0</v>
      </c>
      <c r="CY9" s="148">
        <f>SUM(CT9:CX9)</f>
        <v>1</v>
      </c>
      <c r="CZ9" s="22"/>
      <c r="DA9" s="141" t="s">
        <v>177</v>
      </c>
      <c r="DB9" s="142">
        <v>2</v>
      </c>
      <c r="DC9" s="150">
        <v>8</v>
      </c>
      <c r="DD9" s="154">
        <v>20</v>
      </c>
      <c r="DE9" s="142">
        <v>4</v>
      </c>
      <c r="DF9" s="150">
        <v>13</v>
      </c>
      <c r="DG9" s="154">
        <v>10</v>
      </c>
      <c r="DH9" s="148">
        <f>SUM(DC9:DG9)</f>
        <v>55</v>
      </c>
      <c r="DI9" s="22"/>
      <c r="DJ9" s="141" t="s">
        <v>177</v>
      </c>
      <c r="DK9" s="142">
        <v>6</v>
      </c>
      <c r="DL9" s="150">
        <v>11</v>
      </c>
      <c r="DM9" s="154">
        <v>12</v>
      </c>
      <c r="DN9" s="142">
        <v>0</v>
      </c>
      <c r="DO9" s="150">
        <v>25</v>
      </c>
      <c r="DP9" s="154">
        <v>58</v>
      </c>
      <c r="DQ9" s="148">
        <f>SUM(DL9:DP9)</f>
        <v>106</v>
      </c>
      <c r="DR9" s="22"/>
      <c r="DS9" s="141" t="s">
        <v>177</v>
      </c>
      <c r="DT9" s="142">
        <v>20</v>
      </c>
      <c r="DU9" s="150">
        <v>9870</v>
      </c>
      <c r="DV9" s="154">
        <v>29352</v>
      </c>
      <c r="DW9" s="142">
        <v>4925</v>
      </c>
      <c r="DX9" s="150">
        <v>3533</v>
      </c>
      <c r="DY9" s="154">
        <v>49</v>
      </c>
      <c r="DZ9" s="165">
        <f>SUM(DU9:DY9)</f>
        <v>47729</v>
      </c>
      <c r="EA9" s="22"/>
      <c r="EB9" s="141" t="s">
        <v>177</v>
      </c>
      <c r="EC9" s="142">
        <v>1</v>
      </c>
      <c r="ED9" s="152">
        <v>7</v>
      </c>
      <c r="EE9" s="153">
        <v>4</v>
      </c>
      <c r="EF9" s="166">
        <v>2</v>
      </c>
      <c r="EG9" s="150">
        <v>9</v>
      </c>
      <c r="EH9" s="155">
        <f t="shared" ref="EH9:EH18" si="60">SUM(ED9:EG9)</f>
        <v>22</v>
      </c>
      <c r="EI9" s="22"/>
      <c r="EJ9" s="141" t="s">
        <v>177</v>
      </c>
      <c r="EK9" s="142">
        <v>7</v>
      </c>
      <c r="EL9" s="150">
        <v>258</v>
      </c>
      <c r="EM9" s="145">
        <v>30</v>
      </c>
      <c r="EN9" s="148">
        <f>SUM(EL9:EM9)</f>
        <v>288</v>
      </c>
      <c r="EO9" s="22"/>
      <c r="EP9" s="141" t="s">
        <v>177</v>
      </c>
      <c r="EQ9" s="142"/>
      <c r="ER9" s="150"/>
      <c r="ES9" s="142"/>
      <c r="ET9" s="142"/>
      <c r="EU9" s="22"/>
      <c r="EV9" s="141" t="s">
        <v>177</v>
      </c>
      <c r="EW9" s="142">
        <v>40</v>
      </c>
      <c r="EX9" s="150">
        <v>81</v>
      </c>
      <c r="EY9" s="167">
        <v>50</v>
      </c>
      <c r="EZ9" s="168">
        <v>92</v>
      </c>
      <c r="FA9" s="168">
        <v>38</v>
      </c>
      <c r="FB9" s="151">
        <v>23</v>
      </c>
      <c r="FC9" s="152">
        <v>12</v>
      </c>
      <c r="FD9" s="151">
        <v>0</v>
      </c>
      <c r="FE9" s="152">
        <v>9</v>
      </c>
      <c r="FF9" s="154">
        <v>9</v>
      </c>
      <c r="FG9" s="155">
        <f>SUM(EX9:FF9)</f>
        <v>314</v>
      </c>
      <c r="FH9" s="157">
        <v>91</v>
      </c>
      <c r="FI9" s="22"/>
      <c r="FJ9" s="141" t="s">
        <v>59</v>
      </c>
      <c r="FK9" s="142">
        <v>0</v>
      </c>
      <c r="FL9" s="150">
        <v>0</v>
      </c>
      <c r="FM9" s="150">
        <v>0</v>
      </c>
      <c r="FN9" s="151">
        <v>0</v>
      </c>
      <c r="FO9" s="152">
        <v>0</v>
      </c>
      <c r="FP9" s="151">
        <v>0</v>
      </c>
      <c r="FQ9" s="152">
        <v>0</v>
      </c>
      <c r="FR9" s="154">
        <v>0</v>
      </c>
      <c r="FS9" s="148">
        <f>SUM(FL9:FR9)</f>
        <v>0</v>
      </c>
      <c r="FT9" s="157">
        <v>0</v>
      </c>
      <c r="FU9" s="22"/>
      <c r="FV9" s="141" t="s">
        <v>59</v>
      </c>
      <c r="FW9" s="142">
        <v>2</v>
      </c>
      <c r="FX9" s="150">
        <v>3</v>
      </c>
      <c r="FY9" s="142">
        <v>1</v>
      </c>
      <c r="FZ9" s="151"/>
      <c r="GA9" s="148">
        <f>SUM(FX9:FZ9)</f>
        <v>4</v>
      </c>
      <c r="GB9" s="142">
        <v>0</v>
      </c>
      <c r="GC9" s="21"/>
      <c r="GD9" s="141" t="s">
        <v>59</v>
      </c>
      <c r="GE9" s="142">
        <v>4</v>
      </c>
      <c r="GF9" s="150">
        <v>21</v>
      </c>
      <c r="GG9" s="142">
        <v>20</v>
      </c>
      <c r="GH9" s="151">
        <v>16</v>
      </c>
      <c r="GI9" s="148">
        <f>SUM(GF9:GH9)</f>
        <v>57</v>
      </c>
      <c r="GJ9" s="21"/>
      <c r="GK9" s="141" t="s">
        <v>59</v>
      </c>
      <c r="GL9" s="142"/>
      <c r="GM9" s="169"/>
      <c r="GN9" s="21"/>
      <c r="GO9" s="141" t="s">
        <v>59</v>
      </c>
      <c r="GP9" s="142"/>
      <c r="GQ9" s="150"/>
      <c r="GR9" s="142"/>
      <c r="GS9" s="148">
        <f>SUM(GQ9:GR9)</f>
        <v>0</v>
      </c>
      <c r="GT9" s="21"/>
      <c r="GU9" s="170" t="s">
        <v>59</v>
      </c>
      <c r="GV9" s="12">
        <v>80</v>
      </c>
      <c r="GW9" s="12">
        <v>1782</v>
      </c>
      <c r="GX9" s="13">
        <v>83</v>
      </c>
      <c r="GY9" s="12">
        <v>2015</v>
      </c>
      <c r="GZ9" s="21"/>
      <c r="HA9" s="141" t="s">
        <v>59</v>
      </c>
      <c r="HB9" s="142"/>
      <c r="HC9" s="150"/>
      <c r="HD9" s="142"/>
      <c r="HE9" s="151"/>
      <c r="HF9" s="148">
        <f>SUM(HC9:HE9)</f>
        <v>0</v>
      </c>
      <c r="HG9" s="117"/>
      <c r="HH9" s="141" t="s">
        <v>59</v>
      </c>
      <c r="HI9" s="142">
        <v>2</v>
      </c>
      <c r="HJ9" s="150">
        <v>25</v>
      </c>
      <c r="HK9" s="142">
        <v>18</v>
      </c>
      <c r="HL9" s="151"/>
      <c r="HM9" s="148">
        <f>SUM(HJ9:HL9)</f>
        <v>43</v>
      </c>
      <c r="HN9" s="171"/>
      <c r="HO9" s="141" t="s">
        <v>59</v>
      </c>
      <c r="HP9" s="142"/>
      <c r="HQ9" s="150"/>
      <c r="HR9" s="142"/>
      <c r="HS9" s="151"/>
      <c r="HT9" s="148">
        <f>SUM(HQ9:HS9)</f>
        <v>0</v>
      </c>
      <c r="HU9" s="171"/>
      <c r="HV9" s="141" t="s">
        <v>59</v>
      </c>
      <c r="HW9" s="142">
        <v>2</v>
      </c>
      <c r="HX9" s="150">
        <v>3</v>
      </c>
      <c r="HY9" s="142"/>
      <c r="HZ9" s="151">
        <v>2</v>
      </c>
      <c r="IA9" s="148">
        <f>SUM(HX9:HZ9)</f>
        <v>5</v>
      </c>
      <c r="IB9" s="171"/>
      <c r="IC9" s="141" t="s">
        <v>59</v>
      </c>
      <c r="ID9" s="142">
        <v>0</v>
      </c>
      <c r="IE9" s="150">
        <v>0</v>
      </c>
      <c r="IF9" s="142">
        <v>0</v>
      </c>
      <c r="IG9" s="151">
        <v>0</v>
      </c>
      <c r="IH9" s="148">
        <f>SUM(IE9:IG9)</f>
        <v>0</v>
      </c>
      <c r="II9" s="171"/>
      <c r="IJ9" s="141" t="s">
        <v>59</v>
      </c>
      <c r="IK9" s="142">
        <v>1</v>
      </c>
      <c r="IL9" s="150">
        <v>15</v>
      </c>
      <c r="IM9" s="142">
        <v>5</v>
      </c>
      <c r="IN9" s="151"/>
      <c r="IO9" s="148">
        <f>SUM(IL9:IN9)</f>
        <v>20</v>
      </c>
      <c r="IP9" s="171"/>
      <c r="IQ9" s="141" t="s">
        <v>59</v>
      </c>
      <c r="IR9" s="142">
        <v>2</v>
      </c>
      <c r="IS9" s="150">
        <v>27</v>
      </c>
      <c r="IT9" s="142">
        <v>15</v>
      </c>
      <c r="IU9" s="151"/>
      <c r="IV9" s="148">
        <f>SUM(IS9:IU9)</f>
        <v>42</v>
      </c>
      <c r="IW9" s="171"/>
    </row>
    <row r="10" spans="1:257" s="3" customFormat="1" ht="15" customHeight="1">
      <c r="A10" s="172" t="s">
        <v>60</v>
      </c>
      <c r="B10" s="173">
        <v>3</v>
      </c>
      <c r="C10" s="163">
        <v>411</v>
      </c>
      <c r="D10" s="174">
        <v>2</v>
      </c>
      <c r="E10" s="163">
        <v>0</v>
      </c>
      <c r="F10" s="175">
        <v>2</v>
      </c>
      <c r="G10" s="176">
        <v>0</v>
      </c>
      <c r="H10" s="175">
        <v>108</v>
      </c>
      <c r="I10" s="174">
        <v>103</v>
      </c>
      <c r="J10" s="163">
        <v>39</v>
      </c>
      <c r="K10" s="164">
        <v>33</v>
      </c>
      <c r="L10" s="155">
        <f t="shared" ref="L10:L20" si="61">SUM(C10:K10)</f>
        <v>698</v>
      </c>
      <c r="M10" s="177">
        <v>468</v>
      </c>
      <c r="N10" s="22"/>
      <c r="O10" s="172" t="s">
        <v>60</v>
      </c>
      <c r="P10" s="173">
        <v>3</v>
      </c>
      <c r="Q10" s="10">
        <v>411</v>
      </c>
      <c r="R10" s="178">
        <v>2</v>
      </c>
      <c r="S10" s="10"/>
      <c r="T10" s="18">
        <v>2</v>
      </c>
      <c r="U10" s="19"/>
      <c r="V10" s="10">
        <v>39</v>
      </c>
      <c r="W10" s="11">
        <v>33</v>
      </c>
      <c r="X10" s="155">
        <f t="shared" ref="X10:X20" si="62">SUM(Q10:W10)</f>
        <v>487</v>
      </c>
      <c r="Y10" s="173">
        <v>468</v>
      </c>
      <c r="Z10" s="21"/>
      <c r="AA10" s="172" t="s">
        <v>60</v>
      </c>
      <c r="AB10" s="173"/>
      <c r="AC10" s="18">
        <v>0</v>
      </c>
      <c r="AD10" s="178">
        <v>0</v>
      </c>
      <c r="AE10" s="179">
        <v>0</v>
      </c>
      <c r="AF10" s="10">
        <v>0</v>
      </c>
      <c r="AG10" s="19">
        <v>0</v>
      </c>
      <c r="AH10" s="18">
        <v>0</v>
      </c>
      <c r="AI10" s="19">
        <v>0</v>
      </c>
      <c r="AJ10" s="180">
        <f t="shared" ref="AJ10:AJ20" si="63">SUM(AC10:AI10)</f>
        <v>0</v>
      </c>
      <c r="AK10" s="159">
        <v>0</v>
      </c>
      <c r="AL10" s="21"/>
      <c r="AM10" s="172" t="s">
        <v>60</v>
      </c>
      <c r="AN10" s="173">
        <v>1</v>
      </c>
      <c r="AO10" s="10">
        <v>25</v>
      </c>
      <c r="AP10" s="178">
        <v>25</v>
      </c>
      <c r="AQ10" s="10">
        <v>0</v>
      </c>
      <c r="AR10" s="18">
        <v>53</v>
      </c>
      <c r="AS10" s="19">
        <v>59</v>
      </c>
      <c r="AT10" s="155">
        <f t="shared" ref="AT10:AT20" si="64">SUM(AO10,AQ10:AS10)</f>
        <v>137</v>
      </c>
      <c r="AU10" s="21"/>
      <c r="AV10" s="172" t="s">
        <v>60</v>
      </c>
      <c r="AW10" s="173">
        <v>1</v>
      </c>
      <c r="AX10" s="10"/>
      <c r="AY10" s="178"/>
      <c r="AZ10" s="10"/>
      <c r="BA10" s="18"/>
      <c r="BB10" s="19">
        <v>6</v>
      </c>
      <c r="BC10" s="181">
        <f t="shared" ref="BC10:BC20" si="65">SUM(AX10,AZ10:BB10)</f>
        <v>6</v>
      </c>
      <c r="BD10" s="161"/>
      <c r="BE10" s="172" t="s">
        <v>60</v>
      </c>
      <c r="BF10" s="173">
        <v>1</v>
      </c>
      <c r="BG10" s="10"/>
      <c r="BH10" s="178"/>
      <c r="BI10" s="10"/>
      <c r="BJ10" s="18">
        <v>30</v>
      </c>
      <c r="BK10" s="19">
        <v>38</v>
      </c>
      <c r="BL10" s="181">
        <f t="shared" ref="BL10:BL19" si="66">SUM(BG10,BI10:BK10)</f>
        <v>68</v>
      </c>
      <c r="BM10" s="22"/>
      <c r="BN10" s="172" t="s">
        <v>60</v>
      </c>
      <c r="BO10" s="173">
        <v>1</v>
      </c>
      <c r="BP10" s="10">
        <v>14</v>
      </c>
      <c r="BQ10" s="178"/>
      <c r="BR10" s="10"/>
      <c r="BS10" s="18">
        <v>3</v>
      </c>
      <c r="BT10" s="19">
        <v>2</v>
      </c>
      <c r="BU10" s="10"/>
      <c r="BV10" s="11">
        <v>4</v>
      </c>
      <c r="BW10" s="155">
        <f t="shared" ref="BW10:BW20" si="67">SUM(BP10:BV10)</f>
        <v>23</v>
      </c>
      <c r="BX10" s="179">
        <v>18</v>
      </c>
      <c r="BY10" s="22"/>
      <c r="BZ10" s="172" t="s">
        <v>60</v>
      </c>
      <c r="CA10" s="173">
        <v>3</v>
      </c>
      <c r="CB10" s="163">
        <v>2</v>
      </c>
      <c r="CC10" s="164">
        <v>5741</v>
      </c>
      <c r="CD10" s="159">
        <v>0</v>
      </c>
      <c r="CE10" s="163">
        <v>0</v>
      </c>
      <c r="CF10" s="164">
        <v>0</v>
      </c>
      <c r="CG10" s="165">
        <f>SUM(CB10:CF10)</f>
        <v>5743</v>
      </c>
      <c r="CH10" s="22"/>
      <c r="CI10" s="172" t="s">
        <v>60</v>
      </c>
      <c r="CJ10" s="173"/>
      <c r="CK10" s="10"/>
      <c r="CL10" s="11"/>
      <c r="CM10" s="173"/>
      <c r="CN10" s="10"/>
      <c r="CO10" s="11"/>
      <c r="CP10" s="155">
        <f t="shared" ref="CP10:CP17" si="68">SUM(CK10:CO10)</f>
        <v>0</v>
      </c>
      <c r="CQ10" s="22"/>
      <c r="CR10" s="172" t="s">
        <v>60</v>
      </c>
      <c r="CS10" s="173"/>
      <c r="CT10" s="10">
        <v>0</v>
      </c>
      <c r="CU10" s="11">
        <v>0</v>
      </c>
      <c r="CV10" s="173">
        <v>0</v>
      </c>
      <c r="CW10" s="10">
        <v>0</v>
      </c>
      <c r="CX10" s="11">
        <v>0</v>
      </c>
      <c r="CY10" s="155">
        <f t="shared" ref="CY10:CY20" si="69">SUM(CT10:CX10)</f>
        <v>0</v>
      </c>
      <c r="CZ10" s="22"/>
      <c r="DA10" s="172" t="s">
        <v>60</v>
      </c>
      <c r="DB10" s="173"/>
      <c r="DC10" s="10"/>
      <c r="DD10" s="11"/>
      <c r="DE10" s="173"/>
      <c r="DF10" s="10"/>
      <c r="DG10" s="11"/>
      <c r="DH10" s="155">
        <f t="shared" ref="DH10:DH19" si="70">SUM(DC10:DG10)</f>
        <v>0</v>
      </c>
      <c r="DI10" s="22"/>
      <c r="DJ10" s="172" t="s">
        <v>60</v>
      </c>
      <c r="DK10" s="173"/>
      <c r="DL10" s="10"/>
      <c r="DM10" s="11"/>
      <c r="DN10" s="173"/>
      <c r="DO10" s="10"/>
      <c r="DP10" s="11"/>
      <c r="DQ10" s="155">
        <f t="shared" ref="DQ10:DQ19" si="71">SUM(DL10:DP10)</f>
        <v>0</v>
      </c>
      <c r="DR10" s="22"/>
      <c r="DS10" s="172" t="s">
        <v>60</v>
      </c>
      <c r="DT10" s="173">
        <v>3</v>
      </c>
      <c r="DU10" s="10">
        <v>2</v>
      </c>
      <c r="DV10" s="11">
        <v>5741</v>
      </c>
      <c r="DW10" s="173">
        <v>0</v>
      </c>
      <c r="DX10" s="10">
        <v>0</v>
      </c>
      <c r="DY10" s="11">
        <v>0</v>
      </c>
      <c r="DZ10" s="165">
        <f>SUM(DU10:DY10)</f>
        <v>5743</v>
      </c>
      <c r="EA10" s="22"/>
      <c r="EB10" s="172" t="s">
        <v>60</v>
      </c>
      <c r="EC10" s="173"/>
      <c r="ED10" s="18"/>
      <c r="EE10" s="19"/>
      <c r="EF10" s="182"/>
      <c r="EG10" s="10"/>
      <c r="EH10" s="155">
        <f t="shared" si="60"/>
        <v>0</v>
      </c>
      <c r="EI10" s="22"/>
      <c r="EJ10" s="172" t="s">
        <v>60</v>
      </c>
      <c r="EK10" s="173">
        <v>6</v>
      </c>
      <c r="EL10" s="10">
        <v>23972</v>
      </c>
      <c r="EM10" s="175">
        <v>12353</v>
      </c>
      <c r="EN10" s="155">
        <f t="shared" ref="EN10:EN52" si="72">SUM(EL10:EM10)</f>
        <v>36325</v>
      </c>
      <c r="EO10" s="22"/>
      <c r="EP10" s="172" t="s">
        <v>60</v>
      </c>
      <c r="EQ10" s="173">
        <v>1</v>
      </c>
      <c r="ER10" s="10">
        <v>10545</v>
      </c>
      <c r="ES10" s="173">
        <v>1226545</v>
      </c>
      <c r="ET10" s="162">
        <v>200</v>
      </c>
      <c r="EU10" s="22"/>
      <c r="EV10" s="172" t="s">
        <v>60</v>
      </c>
      <c r="EW10" s="173">
        <v>12</v>
      </c>
      <c r="EX10" s="10">
        <v>26</v>
      </c>
      <c r="EY10" s="183">
        <v>6</v>
      </c>
      <c r="EZ10" s="184">
        <v>13</v>
      </c>
      <c r="FA10" s="184">
        <v>10</v>
      </c>
      <c r="FB10" s="178">
        <v>9</v>
      </c>
      <c r="FC10" s="18">
        <v>0</v>
      </c>
      <c r="FD10" s="178">
        <v>0</v>
      </c>
      <c r="FE10" s="18">
        <v>1</v>
      </c>
      <c r="FF10" s="11"/>
      <c r="FG10" s="185">
        <f t="shared" ref="FG10:FG52" si="73">SUM(EX10:FF10)</f>
        <v>65</v>
      </c>
      <c r="FH10" s="179"/>
      <c r="FI10" s="22"/>
      <c r="FJ10" s="172" t="s">
        <v>60</v>
      </c>
      <c r="FK10" s="173">
        <v>0</v>
      </c>
      <c r="FL10" s="10">
        <v>0</v>
      </c>
      <c r="FM10" s="10">
        <v>0</v>
      </c>
      <c r="FN10" s="178">
        <v>0</v>
      </c>
      <c r="FO10" s="18">
        <v>0</v>
      </c>
      <c r="FP10" s="178">
        <v>0</v>
      </c>
      <c r="FQ10" s="18">
        <v>0</v>
      </c>
      <c r="FR10" s="11">
        <v>0</v>
      </c>
      <c r="FS10" s="155">
        <f t="shared" ref="FS10:FS19" si="74">SUM(FL10:FR10)</f>
        <v>0</v>
      </c>
      <c r="FT10" s="179">
        <v>0</v>
      </c>
      <c r="FU10" s="22"/>
      <c r="FV10" s="172" t="s">
        <v>60</v>
      </c>
      <c r="FW10" s="173">
        <v>2</v>
      </c>
      <c r="FX10" s="10">
        <v>11</v>
      </c>
      <c r="FY10" s="173">
        <v>8</v>
      </c>
      <c r="FZ10" s="178"/>
      <c r="GA10" s="155">
        <f t="shared" ref="GA10:GA19" si="75">SUM(FX10:FZ10)</f>
        <v>19</v>
      </c>
      <c r="GB10" s="173">
        <v>0</v>
      </c>
      <c r="GC10" s="21"/>
      <c r="GD10" s="172" t="s">
        <v>60</v>
      </c>
      <c r="GE10" s="173">
        <v>5</v>
      </c>
      <c r="GF10" s="10">
        <v>17</v>
      </c>
      <c r="GG10" s="173">
        <v>23</v>
      </c>
      <c r="GH10" s="178">
        <v>3</v>
      </c>
      <c r="GI10" s="155">
        <f t="shared" ref="GI10:GI19" si="76">SUM(GF10:GH10)</f>
        <v>43</v>
      </c>
      <c r="GJ10" s="21"/>
      <c r="GK10" s="172" t="s">
        <v>60</v>
      </c>
      <c r="GL10" s="173"/>
      <c r="GM10" s="159"/>
      <c r="GN10" s="21"/>
      <c r="GO10" s="172" t="s">
        <v>60</v>
      </c>
      <c r="GP10" s="173">
        <v>1</v>
      </c>
      <c r="GQ10" s="10">
        <v>1</v>
      </c>
      <c r="GR10" s="173">
        <v>5</v>
      </c>
      <c r="GS10" s="155">
        <f t="shared" ref="GS10:GS20" si="77">SUM(GQ10:GR10)</f>
        <v>6</v>
      </c>
      <c r="GT10" s="21"/>
      <c r="GU10" s="186" t="s">
        <v>60</v>
      </c>
      <c r="GV10" s="14">
        <v>55</v>
      </c>
      <c r="GW10" s="14">
        <v>1971</v>
      </c>
      <c r="GX10" s="15">
        <v>59</v>
      </c>
      <c r="GY10" s="14">
        <v>2033</v>
      </c>
      <c r="GZ10" s="21"/>
      <c r="HA10" s="172" t="s">
        <v>60</v>
      </c>
      <c r="HB10" s="173"/>
      <c r="HC10" s="10"/>
      <c r="HD10" s="173"/>
      <c r="HE10" s="178"/>
      <c r="HF10" s="155">
        <f t="shared" ref="HF10:HF51" si="78">SUM(HC10:HE10)</f>
        <v>0</v>
      </c>
      <c r="HG10" s="117"/>
      <c r="HH10" s="172" t="s">
        <v>60</v>
      </c>
      <c r="HI10" s="173"/>
      <c r="HJ10" s="10"/>
      <c r="HK10" s="173"/>
      <c r="HL10" s="178"/>
      <c r="HM10" s="155">
        <f t="shared" ref="HM10:HM19" si="79">SUM(HJ10:HL10)</f>
        <v>0</v>
      </c>
      <c r="HN10" s="171"/>
      <c r="HO10" s="172" t="s">
        <v>60</v>
      </c>
      <c r="HP10" s="173"/>
      <c r="HQ10" s="10"/>
      <c r="HR10" s="173"/>
      <c r="HS10" s="178"/>
      <c r="HT10" s="155">
        <f t="shared" ref="HT10:HT19" si="80">SUM(HQ10:HS10)</f>
        <v>0</v>
      </c>
      <c r="HU10" s="171"/>
      <c r="HV10" s="172" t="s">
        <v>60</v>
      </c>
      <c r="HW10" s="173"/>
      <c r="HX10" s="10"/>
      <c r="HY10" s="173"/>
      <c r="HZ10" s="178"/>
      <c r="IA10" s="155">
        <f t="shared" ref="IA10:IA19" si="81">SUM(HX10:HZ10)</f>
        <v>0</v>
      </c>
      <c r="IB10" s="171"/>
      <c r="IC10" s="172" t="s">
        <v>60</v>
      </c>
      <c r="ID10" s="173"/>
      <c r="IE10" s="10"/>
      <c r="IF10" s="173"/>
      <c r="IG10" s="178">
        <v>0</v>
      </c>
      <c r="IH10" s="155">
        <f t="shared" ref="IH10:IH19" si="82">SUM(IE10:IG10)</f>
        <v>0</v>
      </c>
      <c r="II10" s="171"/>
      <c r="IJ10" s="172" t="s">
        <v>60</v>
      </c>
      <c r="IK10" s="173"/>
      <c r="IL10" s="10"/>
      <c r="IM10" s="173"/>
      <c r="IN10" s="178"/>
      <c r="IO10" s="155">
        <f t="shared" ref="IO10:IO20" si="83">SUM(IL10:IN10)</f>
        <v>0</v>
      </c>
      <c r="IP10" s="171"/>
      <c r="IQ10" s="172" t="s">
        <v>60</v>
      </c>
      <c r="IR10" s="173"/>
      <c r="IS10" s="10"/>
      <c r="IT10" s="173"/>
      <c r="IU10" s="178"/>
      <c r="IV10" s="155">
        <f t="shared" ref="IV10:IV19" si="84">SUM(IS10:IU10)</f>
        <v>0</v>
      </c>
      <c r="IW10" s="171"/>
    </row>
    <row r="11" spans="1:257" s="3" customFormat="1" ht="15" customHeight="1">
      <c r="A11" s="172" t="s">
        <v>178</v>
      </c>
      <c r="B11" s="173">
        <v>2</v>
      </c>
      <c r="C11" s="163"/>
      <c r="D11" s="174"/>
      <c r="E11" s="163"/>
      <c r="F11" s="175"/>
      <c r="G11" s="176"/>
      <c r="H11" s="175">
        <v>6</v>
      </c>
      <c r="I11" s="174">
        <v>125</v>
      </c>
      <c r="J11" s="163">
        <v>0</v>
      </c>
      <c r="K11" s="164">
        <v>0</v>
      </c>
      <c r="L11" s="155">
        <f t="shared" si="61"/>
        <v>131</v>
      </c>
      <c r="M11" s="177"/>
      <c r="N11" s="22"/>
      <c r="O11" s="172" t="s">
        <v>178</v>
      </c>
      <c r="P11" s="173"/>
      <c r="Q11" s="10"/>
      <c r="R11" s="178"/>
      <c r="S11" s="10"/>
      <c r="T11" s="18"/>
      <c r="U11" s="19"/>
      <c r="V11" s="10"/>
      <c r="W11" s="11"/>
      <c r="X11" s="155">
        <f t="shared" si="62"/>
        <v>0</v>
      </c>
      <c r="Y11" s="179"/>
      <c r="Z11" s="21"/>
      <c r="AA11" s="172" t="s">
        <v>178</v>
      </c>
      <c r="AB11" s="173"/>
      <c r="AC11" s="18">
        <v>0</v>
      </c>
      <c r="AD11" s="178">
        <v>0</v>
      </c>
      <c r="AE11" s="179">
        <v>0</v>
      </c>
      <c r="AF11" s="10">
        <v>0</v>
      </c>
      <c r="AG11" s="19">
        <v>0</v>
      </c>
      <c r="AH11" s="18">
        <v>0</v>
      </c>
      <c r="AI11" s="19">
        <v>0</v>
      </c>
      <c r="AJ11" s="180">
        <f t="shared" si="63"/>
        <v>0</v>
      </c>
      <c r="AK11" s="159">
        <v>0</v>
      </c>
      <c r="AL11" s="21"/>
      <c r="AM11" s="172" t="s">
        <v>178</v>
      </c>
      <c r="AN11" s="173">
        <v>1</v>
      </c>
      <c r="AO11" s="10"/>
      <c r="AP11" s="178"/>
      <c r="AQ11" s="10">
        <v>122</v>
      </c>
      <c r="AR11" s="18"/>
      <c r="AS11" s="19"/>
      <c r="AT11" s="155">
        <f t="shared" si="64"/>
        <v>122</v>
      </c>
      <c r="AU11" s="21"/>
      <c r="AV11" s="172" t="s">
        <v>178</v>
      </c>
      <c r="AW11" s="173">
        <v>0</v>
      </c>
      <c r="AX11" s="10">
        <v>0</v>
      </c>
      <c r="AY11" s="178">
        <v>0</v>
      </c>
      <c r="AZ11" s="10">
        <v>0</v>
      </c>
      <c r="BA11" s="18">
        <v>0</v>
      </c>
      <c r="BB11" s="19">
        <v>0</v>
      </c>
      <c r="BC11" s="181">
        <f t="shared" si="65"/>
        <v>0</v>
      </c>
      <c r="BD11" s="161"/>
      <c r="BE11" s="172" t="s">
        <v>178</v>
      </c>
      <c r="BF11" s="173">
        <v>1</v>
      </c>
      <c r="BG11" s="10">
        <v>6</v>
      </c>
      <c r="BH11" s="178">
        <v>0</v>
      </c>
      <c r="BI11" s="10">
        <v>3</v>
      </c>
      <c r="BJ11" s="18"/>
      <c r="BK11" s="19"/>
      <c r="BL11" s="181">
        <f t="shared" si="66"/>
        <v>9</v>
      </c>
      <c r="BM11" s="22"/>
      <c r="BN11" s="172" t="s">
        <v>178</v>
      </c>
      <c r="BO11" s="173"/>
      <c r="BP11" s="10"/>
      <c r="BQ11" s="178"/>
      <c r="BR11" s="10"/>
      <c r="BS11" s="18"/>
      <c r="BT11" s="19"/>
      <c r="BU11" s="10"/>
      <c r="BV11" s="11"/>
      <c r="BW11" s="155">
        <f t="shared" si="67"/>
        <v>0</v>
      </c>
      <c r="BX11" s="179"/>
      <c r="BY11" s="22"/>
      <c r="BZ11" s="172" t="s">
        <v>178</v>
      </c>
      <c r="CA11" s="173">
        <v>4</v>
      </c>
      <c r="CB11" s="163">
        <v>2834</v>
      </c>
      <c r="CC11" s="164">
        <v>7430</v>
      </c>
      <c r="CD11" s="159">
        <v>908</v>
      </c>
      <c r="CE11" s="163">
        <v>969</v>
      </c>
      <c r="CF11" s="164">
        <v>50</v>
      </c>
      <c r="CG11" s="165">
        <f t="shared" ref="CG11:CG19" si="85">SUM(CB11:CF11)</f>
        <v>12191</v>
      </c>
      <c r="CH11" s="22"/>
      <c r="CI11" s="172" t="s">
        <v>178</v>
      </c>
      <c r="CJ11" s="173">
        <v>1</v>
      </c>
      <c r="CK11" s="10">
        <v>230</v>
      </c>
      <c r="CL11" s="11">
        <v>36</v>
      </c>
      <c r="CM11" s="173">
        <v>106</v>
      </c>
      <c r="CN11" s="10">
        <v>829</v>
      </c>
      <c r="CO11" s="11">
        <v>6</v>
      </c>
      <c r="CP11" s="155">
        <f t="shared" si="68"/>
        <v>1207</v>
      </c>
      <c r="CQ11" s="22"/>
      <c r="CR11" s="172" t="s">
        <v>178</v>
      </c>
      <c r="CS11" s="173"/>
      <c r="CT11" s="10">
        <v>0</v>
      </c>
      <c r="CU11" s="11">
        <v>0</v>
      </c>
      <c r="CV11" s="173">
        <v>0</v>
      </c>
      <c r="CW11" s="10">
        <v>0</v>
      </c>
      <c r="CX11" s="11">
        <v>0</v>
      </c>
      <c r="CY11" s="155">
        <f t="shared" si="69"/>
        <v>0</v>
      </c>
      <c r="CZ11" s="22"/>
      <c r="DA11" s="172" t="s">
        <v>178</v>
      </c>
      <c r="DB11" s="173">
        <v>1</v>
      </c>
      <c r="DC11" s="10"/>
      <c r="DD11" s="11"/>
      <c r="DE11" s="173"/>
      <c r="DF11" s="10"/>
      <c r="DG11" s="11">
        <v>2</v>
      </c>
      <c r="DH11" s="155">
        <f t="shared" si="70"/>
        <v>2</v>
      </c>
      <c r="DI11" s="22"/>
      <c r="DJ11" s="172" t="s">
        <v>178</v>
      </c>
      <c r="DK11" s="173">
        <v>1</v>
      </c>
      <c r="DL11" s="10"/>
      <c r="DM11" s="11"/>
      <c r="DN11" s="173"/>
      <c r="DO11" s="10"/>
      <c r="DP11" s="11">
        <v>2</v>
      </c>
      <c r="DQ11" s="155">
        <f t="shared" si="71"/>
        <v>2</v>
      </c>
      <c r="DR11" s="22"/>
      <c r="DS11" s="172" t="s">
        <v>178</v>
      </c>
      <c r="DT11" s="173">
        <v>4</v>
      </c>
      <c r="DU11" s="10">
        <v>2604</v>
      </c>
      <c r="DV11" s="11">
        <v>7394</v>
      </c>
      <c r="DW11" s="173">
        <v>802</v>
      </c>
      <c r="DX11" s="10">
        <v>140</v>
      </c>
      <c r="DY11" s="11">
        <v>40</v>
      </c>
      <c r="DZ11" s="165">
        <f t="shared" ref="DZ11:DZ19" si="86">SUM(DU11:DY11)</f>
        <v>10980</v>
      </c>
      <c r="EA11" s="22"/>
      <c r="EB11" s="172" t="s">
        <v>178</v>
      </c>
      <c r="EC11" s="173">
        <v>1</v>
      </c>
      <c r="ED11" s="182">
        <v>8</v>
      </c>
      <c r="EE11" s="179">
        <v>31</v>
      </c>
      <c r="EF11" s="10"/>
      <c r="EG11" s="19">
        <v>7</v>
      </c>
      <c r="EH11" s="155">
        <f t="shared" si="60"/>
        <v>46</v>
      </c>
      <c r="EI11" s="22"/>
      <c r="EJ11" s="172" t="s">
        <v>178</v>
      </c>
      <c r="EK11" s="173">
        <v>3</v>
      </c>
      <c r="EL11" s="10">
        <v>110</v>
      </c>
      <c r="EM11" s="175"/>
      <c r="EN11" s="155">
        <f t="shared" si="72"/>
        <v>110</v>
      </c>
      <c r="EO11" s="22"/>
      <c r="EP11" s="172" t="s">
        <v>178</v>
      </c>
      <c r="EQ11" s="173"/>
      <c r="ER11" s="10"/>
      <c r="ES11" s="173"/>
      <c r="ET11" s="179"/>
      <c r="EU11" s="22"/>
      <c r="EV11" s="172" t="s">
        <v>178</v>
      </c>
      <c r="EW11" s="173">
        <v>5</v>
      </c>
      <c r="EX11" s="10">
        <v>6</v>
      </c>
      <c r="EY11" s="183">
        <v>8</v>
      </c>
      <c r="EZ11" s="184">
        <v>3</v>
      </c>
      <c r="FA11" s="184">
        <v>1</v>
      </c>
      <c r="FB11" s="178">
        <v>2</v>
      </c>
      <c r="FC11" s="18"/>
      <c r="FD11" s="178"/>
      <c r="FE11" s="18">
        <v>1</v>
      </c>
      <c r="FF11" s="11">
        <v>1</v>
      </c>
      <c r="FG11" s="185">
        <f t="shared" si="73"/>
        <v>22</v>
      </c>
      <c r="FH11" s="179"/>
      <c r="FI11" s="22"/>
      <c r="FJ11" s="172" t="s">
        <v>61</v>
      </c>
      <c r="FK11" s="173">
        <v>0</v>
      </c>
      <c r="FL11" s="10">
        <v>0</v>
      </c>
      <c r="FM11" s="10">
        <v>0</v>
      </c>
      <c r="FN11" s="178">
        <v>0</v>
      </c>
      <c r="FO11" s="18">
        <v>0</v>
      </c>
      <c r="FP11" s="178">
        <v>0</v>
      </c>
      <c r="FQ11" s="18">
        <v>0</v>
      </c>
      <c r="FR11" s="11">
        <v>0</v>
      </c>
      <c r="FS11" s="155">
        <f t="shared" si="74"/>
        <v>0</v>
      </c>
      <c r="FT11" s="179">
        <v>0</v>
      </c>
      <c r="FU11" s="22"/>
      <c r="FV11" s="172" t="s">
        <v>61</v>
      </c>
      <c r="FW11" s="173">
        <v>1</v>
      </c>
      <c r="FX11" s="10">
        <v>5</v>
      </c>
      <c r="FY11" s="173">
        <v>9</v>
      </c>
      <c r="FZ11" s="178"/>
      <c r="GA11" s="155">
        <f t="shared" si="75"/>
        <v>14</v>
      </c>
      <c r="GB11" s="173">
        <v>0</v>
      </c>
      <c r="GC11" s="21"/>
      <c r="GD11" s="172" t="s">
        <v>61</v>
      </c>
      <c r="GE11" s="173"/>
      <c r="GF11" s="10"/>
      <c r="GG11" s="173"/>
      <c r="GH11" s="178"/>
      <c r="GI11" s="155">
        <f t="shared" si="76"/>
        <v>0</v>
      </c>
      <c r="GJ11" s="21"/>
      <c r="GK11" s="172" t="s">
        <v>61</v>
      </c>
      <c r="GL11" s="173"/>
      <c r="GM11" s="159"/>
      <c r="GN11" s="21"/>
      <c r="GO11" s="172" t="s">
        <v>61</v>
      </c>
      <c r="GP11" s="173"/>
      <c r="GQ11" s="10"/>
      <c r="GR11" s="173"/>
      <c r="GS11" s="155">
        <f t="shared" si="77"/>
        <v>0</v>
      </c>
      <c r="GT11" s="21"/>
      <c r="GU11" s="186" t="s">
        <v>61</v>
      </c>
      <c r="GV11" s="14">
        <v>45</v>
      </c>
      <c r="GW11" s="14">
        <v>1162</v>
      </c>
      <c r="GX11" s="15">
        <v>46</v>
      </c>
      <c r="GY11" s="14">
        <v>1164</v>
      </c>
      <c r="GZ11" s="21"/>
      <c r="HA11" s="172" t="s">
        <v>61</v>
      </c>
      <c r="HB11" s="173"/>
      <c r="HC11" s="10"/>
      <c r="HD11" s="173"/>
      <c r="HE11" s="178"/>
      <c r="HF11" s="155">
        <f t="shared" si="78"/>
        <v>0</v>
      </c>
      <c r="HG11" s="117"/>
      <c r="HH11" s="172" t="s">
        <v>61</v>
      </c>
      <c r="HI11" s="173"/>
      <c r="HJ11" s="10"/>
      <c r="HK11" s="173"/>
      <c r="HL11" s="178"/>
      <c r="HM11" s="155">
        <f t="shared" si="79"/>
        <v>0</v>
      </c>
      <c r="HN11" s="171"/>
      <c r="HO11" s="172" t="s">
        <v>61</v>
      </c>
      <c r="HP11" s="173"/>
      <c r="HQ11" s="10"/>
      <c r="HR11" s="173"/>
      <c r="HS11" s="178"/>
      <c r="HT11" s="155">
        <f t="shared" si="80"/>
        <v>0</v>
      </c>
      <c r="HU11" s="171"/>
      <c r="HV11" s="172" t="s">
        <v>61</v>
      </c>
      <c r="HW11" s="173"/>
      <c r="HX11" s="10"/>
      <c r="HY11" s="173"/>
      <c r="HZ11" s="178"/>
      <c r="IA11" s="155">
        <f t="shared" si="81"/>
        <v>0</v>
      </c>
      <c r="IB11" s="171"/>
      <c r="IC11" s="172" t="s">
        <v>61</v>
      </c>
      <c r="ID11" s="173"/>
      <c r="IE11" s="10"/>
      <c r="IF11" s="173"/>
      <c r="IG11" s="178">
        <v>0</v>
      </c>
      <c r="IH11" s="155">
        <f t="shared" si="82"/>
        <v>0</v>
      </c>
      <c r="II11" s="171"/>
      <c r="IJ11" s="172" t="s">
        <v>61</v>
      </c>
      <c r="IK11" s="173"/>
      <c r="IL11" s="10"/>
      <c r="IM11" s="173"/>
      <c r="IN11" s="178"/>
      <c r="IO11" s="155">
        <f t="shared" si="83"/>
        <v>0</v>
      </c>
      <c r="IP11" s="171"/>
      <c r="IQ11" s="172" t="s">
        <v>61</v>
      </c>
      <c r="IR11" s="173"/>
      <c r="IS11" s="10"/>
      <c r="IT11" s="173"/>
      <c r="IU11" s="178"/>
      <c r="IV11" s="155">
        <f t="shared" si="84"/>
        <v>0</v>
      </c>
      <c r="IW11" s="171"/>
    </row>
    <row r="12" spans="1:257" s="3" customFormat="1" ht="15" customHeight="1">
      <c r="A12" s="172" t="s">
        <v>179</v>
      </c>
      <c r="B12" s="173">
        <v>31</v>
      </c>
      <c r="C12" s="163">
        <v>537</v>
      </c>
      <c r="D12" s="174">
        <v>34</v>
      </c>
      <c r="E12" s="163"/>
      <c r="F12" s="175">
        <v>72</v>
      </c>
      <c r="G12" s="176">
        <v>8</v>
      </c>
      <c r="H12" s="175">
        <v>7</v>
      </c>
      <c r="I12" s="174">
        <v>5</v>
      </c>
      <c r="J12" s="163">
        <v>151</v>
      </c>
      <c r="K12" s="164">
        <v>207</v>
      </c>
      <c r="L12" s="155">
        <f t="shared" si="61"/>
        <v>1021</v>
      </c>
      <c r="M12" s="177">
        <v>467</v>
      </c>
      <c r="N12" s="22"/>
      <c r="O12" s="172" t="s">
        <v>179</v>
      </c>
      <c r="P12" s="173">
        <v>31</v>
      </c>
      <c r="Q12" s="10">
        <v>533</v>
      </c>
      <c r="R12" s="178">
        <v>32</v>
      </c>
      <c r="S12" s="10"/>
      <c r="T12" s="18">
        <v>72</v>
      </c>
      <c r="U12" s="19">
        <v>6</v>
      </c>
      <c r="V12" s="10">
        <v>151</v>
      </c>
      <c r="W12" s="11">
        <v>207</v>
      </c>
      <c r="X12" s="155">
        <f t="shared" si="62"/>
        <v>1001</v>
      </c>
      <c r="Y12" s="179">
        <v>445</v>
      </c>
      <c r="Z12" s="21"/>
      <c r="AA12" s="172" t="s">
        <v>179</v>
      </c>
      <c r="AB12" s="173">
        <v>4</v>
      </c>
      <c r="AC12" s="18">
        <v>4</v>
      </c>
      <c r="AD12" s="178">
        <v>2</v>
      </c>
      <c r="AE12" s="179">
        <v>0</v>
      </c>
      <c r="AF12" s="10">
        <v>0</v>
      </c>
      <c r="AG12" s="19">
        <v>2</v>
      </c>
      <c r="AH12" s="18">
        <v>0</v>
      </c>
      <c r="AI12" s="19">
        <v>0</v>
      </c>
      <c r="AJ12" s="180">
        <f t="shared" si="63"/>
        <v>8</v>
      </c>
      <c r="AK12" s="159">
        <v>1</v>
      </c>
      <c r="AL12" s="21"/>
      <c r="AM12" s="172" t="s">
        <v>179</v>
      </c>
      <c r="AN12" s="173">
        <v>4</v>
      </c>
      <c r="AO12" s="10">
        <v>6</v>
      </c>
      <c r="AP12" s="178">
        <v>2</v>
      </c>
      <c r="AQ12" s="10">
        <v>3</v>
      </c>
      <c r="AR12" s="18">
        <v>1</v>
      </c>
      <c r="AS12" s="19">
        <v>2</v>
      </c>
      <c r="AT12" s="155">
        <f t="shared" si="64"/>
        <v>12</v>
      </c>
      <c r="AU12" s="21"/>
      <c r="AV12" s="172" t="s">
        <v>179</v>
      </c>
      <c r="AW12" s="173">
        <v>0</v>
      </c>
      <c r="AX12" s="10">
        <v>0</v>
      </c>
      <c r="AY12" s="178">
        <v>0</v>
      </c>
      <c r="AZ12" s="10">
        <v>0</v>
      </c>
      <c r="BA12" s="18">
        <v>0</v>
      </c>
      <c r="BB12" s="19">
        <v>0</v>
      </c>
      <c r="BC12" s="181">
        <f t="shared" si="65"/>
        <v>0</v>
      </c>
      <c r="BD12" s="161"/>
      <c r="BE12" s="172" t="s">
        <v>179</v>
      </c>
      <c r="BF12" s="173"/>
      <c r="BG12" s="10"/>
      <c r="BH12" s="178"/>
      <c r="BI12" s="10"/>
      <c r="BJ12" s="18"/>
      <c r="BK12" s="19"/>
      <c r="BL12" s="181">
        <f t="shared" si="66"/>
        <v>0</v>
      </c>
      <c r="BM12" s="22"/>
      <c r="BN12" s="172" t="s">
        <v>179</v>
      </c>
      <c r="BO12" s="173">
        <v>2</v>
      </c>
      <c r="BP12" s="10">
        <v>34</v>
      </c>
      <c r="BQ12" s="178">
        <v>5</v>
      </c>
      <c r="BR12" s="10"/>
      <c r="BS12" s="18">
        <v>10</v>
      </c>
      <c r="BT12" s="19"/>
      <c r="BU12" s="10">
        <v>5</v>
      </c>
      <c r="BV12" s="11">
        <v>2</v>
      </c>
      <c r="BW12" s="155">
        <f t="shared" si="67"/>
        <v>56</v>
      </c>
      <c r="BX12" s="179">
        <v>3</v>
      </c>
      <c r="BY12" s="22"/>
      <c r="BZ12" s="172" t="s">
        <v>179</v>
      </c>
      <c r="CA12" s="173">
        <v>21</v>
      </c>
      <c r="CB12" s="163">
        <v>4890</v>
      </c>
      <c r="CC12" s="164">
        <v>9375</v>
      </c>
      <c r="CD12" s="159">
        <v>3201</v>
      </c>
      <c r="CE12" s="163">
        <v>1624</v>
      </c>
      <c r="CF12" s="164">
        <v>377</v>
      </c>
      <c r="CG12" s="165">
        <f t="shared" si="85"/>
        <v>19467</v>
      </c>
      <c r="CH12" s="22"/>
      <c r="CI12" s="172" t="s">
        <v>179</v>
      </c>
      <c r="CJ12" s="173">
        <v>5</v>
      </c>
      <c r="CK12" s="10">
        <v>20</v>
      </c>
      <c r="CL12" s="11">
        <v>20</v>
      </c>
      <c r="CM12" s="173">
        <v>1515</v>
      </c>
      <c r="CN12" s="10">
        <v>196</v>
      </c>
      <c r="CO12" s="11">
        <v>3</v>
      </c>
      <c r="CP12" s="155">
        <f t="shared" si="68"/>
        <v>1754</v>
      </c>
      <c r="CQ12" s="22"/>
      <c r="CR12" s="172" t="s">
        <v>179</v>
      </c>
      <c r="CS12" s="173"/>
      <c r="CT12" s="10">
        <v>0</v>
      </c>
      <c r="CU12" s="11">
        <v>0</v>
      </c>
      <c r="CV12" s="173">
        <v>0</v>
      </c>
      <c r="CW12" s="10">
        <v>0</v>
      </c>
      <c r="CX12" s="11">
        <v>0</v>
      </c>
      <c r="CY12" s="155">
        <f t="shared" si="69"/>
        <v>0</v>
      </c>
      <c r="CZ12" s="22"/>
      <c r="DA12" s="172" t="s">
        <v>179</v>
      </c>
      <c r="DB12" s="173">
        <v>2</v>
      </c>
      <c r="DC12" s="10"/>
      <c r="DD12" s="11"/>
      <c r="DE12" s="173"/>
      <c r="DF12" s="10">
        <v>13</v>
      </c>
      <c r="DG12" s="11">
        <v>2</v>
      </c>
      <c r="DH12" s="155">
        <f t="shared" si="70"/>
        <v>15</v>
      </c>
      <c r="DI12" s="22"/>
      <c r="DJ12" s="172" t="s">
        <v>179</v>
      </c>
      <c r="DK12" s="173">
        <v>5</v>
      </c>
      <c r="DL12" s="10">
        <v>1</v>
      </c>
      <c r="DM12" s="11">
        <v>8</v>
      </c>
      <c r="DN12" s="173">
        <v>9</v>
      </c>
      <c r="DO12" s="10">
        <v>5</v>
      </c>
      <c r="DP12" s="11">
        <v>25</v>
      </c>
      <c r="DQ12" s="155">
        <f t="shared" si="71"/>
        <v>48</v>
      </c>
      <c r="DR12" s="22"/>
      <c r="DS12" s="172" t="s">
        <v>179</v>
      </c>
      <c r="DT12" s="173">
        <v>20</v>
      </c>
      <c r="DU12" s="10">
        <v>4869</v>
      </c>
      <c r="DV12" s="11">
        <v>9347</v>
      </c>
      <c r="DW12" s="173">
        <v>1677</v>
      </c>
      <c r="DX12" s="10">
        <v>1410</v>
      </c>
      <c r="DY12" s="11">
        <v>347</v>
      </c>
      <c r="DZ12" s="165">
        <f t="shared" si="86"/>
        <v>17650</v>
      </c>
      <c r="EA12" s="22"/>
      <c r="EB12" s="172" t="s">
        <v>179</v>
      </c>
      <c r="EC12" s="173">
        <v>6</v>
      </c>
      <c r="ED12" s="182">
        <v>30</v>
      </c>
      <c r="EE12" s="179">
        <v>43</v>
      </c>
      <c r="EF12" s="182">
        <v>38</v>
      </c>
      <c r="EG12" s="10">
        <v>30</v>
      </c>
      <c r="EH12" s="155">
        <f t="shared" si="60"/>
        <v>141</v>
      </c>
      <c r="EI12" s="22"/>
      <c r="EJ12" s="172" t="s">
        <v>179</v>
      </c>
      <c r="EK12" s="173">
        <v>33</v>
      </c>
      <c r="EL12" s="10">
        <v>303280</v>
      </c>
      <c r="EM12" s="175">
        <v>54897</v>
      </c>
      <c r="EN12" s="155">
        <f t="shared" si="72"/>
        <v>358177</v>
      </c>
      <c r="EO12" s="22"/>
      <c r="EP12" s="172" t="s">
        <v>179</v>
      </c>
      <c r="EQ12" s="173">
        <v>2</v>
      </c>
      <c r="ER12" s="10">
        <v>111000</v>
      </c>
      <c r="ES12" s="173">
        <v>1200425</v>
      </c>
      <c r="ET12" s="179">
        <v>10</v>
      </c>
      <c r="EU12" s="22"/>
      <c r="EV12" s="172" t="s">
        <v>179</v>
      </c>
      <c r="EW12" s="173">
        <v>103</v>
      </c>
      <c r="EX12" s="10">
        <v>345</v>
      </c>
      <c r="EY12" s="183">
        <v>179</v>
      </c>
      <c r="EZ12" s="184">
        <v>196</v>
      </c>
      <c r="FA12" s="184">
        <v>78</v>
      </c>
      <c r="FB12" s="178">
        <v>61</v>
      </c>
      <c r="FC12" s="18">
        <v>45</v>
      </c>
      <c r="FD12" s="178">
        <v>37</v>
      </c>
      <c r="FE12" s="18">
        <v>31</v>
      </c>
      <c r="FF12" s="11">
        <v>31</v>
      </c>
      <c r="FG12" s="185">
        <f t="shared" si="73"/>
        <v>1003</v>
      </c>
      <c r="FH12" s="179">
        <v>185</v>
      </c>
      <c r="FI12" s="22"/>
      <c r="FJ12" s="172" t="s">
        <v>62</v>
      </c>
      <c r="FK12" s="173"/>
      <c r="FL12" s="10"/>
      <c r="FM12" s="10"/>
      <c r="FN12" s="178"/>
      <c r="FO12" s="18"/>
      <c r="FP12" s="178">
        <v>0</v>
      </c>
      <c r="FQ12" s="18">
        <v>0</v>
      </c>
      <c r="FR12" s="11">
        <v>0</v>
      </c>
      <c r="FS12" s="155">
        <f t="shared" si="74"/>
        <v>0</v>
      </c>
      <c r="FT12" s="179">
        <v>0</v>
      </c>
      <c r="FU12" s="22"/>
      <c r="FV12" s="172" t="s">
        <v>62</v>
      </c>
      <c r="FW12" s="173">
        <v>3</v>
      </c>
      <c r="FX12" s="10">
        <v>2</v>
      </c>
      <c r="FY12" s="173">
        <v>2</v>
      </c>
      <c r="FZ12" s="178">
        <v>3</v>
      </c>
      <c r="GA12" s="155">
        <f t="shared" si="75"/>
        <v>7</v>
      </c>
      <c r="GB12" s="173">
        <v>0</v>
      </c>
      <c r="GC12" s="21"/>
      <c r="GD12" s="172" t="s">
        <v>62</v>
      </c>
      <c r="GE12" s="173">
        <v>1</v>
      </c>
      <c r="GF12" s="10">
        <v>1</v>
      </c>
      <c r="GG12" s="173"/>
      <c r="GH12" s="178"/>
      <c r="GI12" s="155">
        <f t="shared" si="76"/>
        <v>1</v>
      </c>
      <c r="GJ12" s="21"/>
      <c r="GK12" s="172" t="s">
        <v>62</v>
      </c>
      <c r="GL12" s="173">
        <v>2</v>
      </c>
      <c r="GM12" s="159">
        <v>5</v>
      </c>
      <c r="GN12" s="21"/>
      <c r="GO12" s="172" t="s">
        <v>62</v>
      </c>
      <c r="GP12" s="173"/>
      <c r="GQ12" s="10"/>
      <c r="GR12" s="173"/>
      <c r="GS12" s="155">
        <f t="shared" si="77"/>
        <v>0</v>
      </c>
      <c r="GT12" s="21"/>
      <c r="GU12" s="186" t="s">
        <v>62</v>
      </c>
      <c r="GV12" s="14">
        <v>158</v>
      </c>
      <c r="GW12" s="14">
        <v>4931</v>
      </c>
      <c r="GX12" s="15">
        <v>162</v>
      </c>
      <c r="GY12" s="14">
        <v>4951</v>
      </c>
      <c r="GZ12" s="21"/>
      <c r="HA12" s="172" t="s">
        <v>62</v>
      </c>
      <c r="HB12" s="173"/>
      <c r="HC12" s="10"/>
      <c r="HD12" s="173"/>
      <c r="HE12" s="178"/>
      <c r="HF12" s="155">
        <f t="shared" si="78"/>
        <v>0</v>
      </c>
      <c r="HG12" s="117"/>
      <c r="HH12" s="172" t="s">
        <v>62</v>
      </c>
      <c r="HI12" s="173">
        <v>7</v>
      </c>
      <c r="HJ12" s="10">
        <v>85</v>
      </c>
      <c r="HK12" s="173">
        <v>33</v>
      </c>
      <c r="HL12" s="178"/>
      <c r="HM12" s="155">
        <f t="shared" si="79"/>
        <v>118</v>
      </c>
      <c r="HN12" s="171"/>
      <c r="HO12" s="172" t="s">
        <v>62</v>
      </c>
      <c r="HP12" s="173"/>
      <c r="HQ12" s="10"/>
      <c r="HR12" s="173"/>
      <c r="HS12" s="178"/>
      <c r="HT12" s="155">
        <f t="shared" si="80"/>
        <v>0</v>
      </c>
      <c r="HU12" s="171"/>
      <c r="HV12" s="172" t="s">
        <v>62</v>
      </c>
      <c r="HW12" s="173"/>
      <c r="HX12" s="10"/>
      <c r="HY12" s="173"/>
      <c r="HZ12" s="178"/>
      <c r="IA12" s="155">
        <f t="shared" si="81"/>
        <v>0</v>
      </c>
      <c r="IB12" s="171"/>
      <c r="IC12" s="172" t="s">
        <v>62</v>
      </c>
      <c r="ID12" s="173"/>
      <c r="IE12" s="10"/>
      <c r="IF12" s="173"/>
      <c r="IG12" s="178">
        <v>0</v>
      </c>
      <c r="IH12" s="155">
        <f t="shared" si="82"/>
        <v>0</v>
      </c>
      <c r="II12" s="171"/>
      <c r="IJ12" s="172" t="s">
        <v>62</v>
      </c>
      <c r="IK12" s="173"/>
      <c r="IL12" s="10"/>
      <c r="IM12" s="173"/>
      <c r="IN12" s="178"/>
      <c r="IO12" s="155">
        <f t="shared" si="83"/>
        <v>0</v>
      </c>
      <c r="IP12" s="171"/>
      <c r="IQ12" s="172" t="s">
        <v>62</v>
      </c>
      <c r="IR12" s="173">
        <v>6</v>
      </c>
      <c r="IS12" s="10">
        <v>43</v>
      </c>
      <c r="IT12" s="173">
        <v>33</v>
      </c>
      <c r="IU12" s="178">
        <v>20</v>
      </c>
      <c r="IV12" s="155">
        <f t="shared" si="84"/>
        <v>96</v>
      </c>
      <c r="IW12" s="171"/>
    </row>
    <row r="13" spans="1:257" s="3" customFormat="1" ht="15" customHeight="1">
      <c r="A13" s="172" t="s">
        <v>63</v>
      </c>
      <c r="B13" s="173">
        <v>49</v>
      </c>
      <c r="C13" s="163">
        <v>1195</v>
      </c>
      <c r="D13" s="174">
        <v>60</v>
      </c>
      <c r="E13" s="163">
        <v>29</v>
      </c>
      <c r="F13" s="175">
        <v>124</v>
      </c>
      <c r="G13" s="176"/>
      <c r="H13" s="175">
        <v>5</v>
      </c>
      <c r="I13" s="174">
        <v>111</v>
      </c>
      <c r="J13" s="163">
        <v>451</v>
      </c>
      <c r="K13" s="164">
        <v>449</v>
      </c>
      <c r="L13" s="155">
        <f t="shared" si="61"/>
        <v>2424</v>
      </c>
      <c r="M13" s="177">
        <v>1086</v>
      </c>
      <c r="N13" s="22"/>
      <c r="O13" s="172" t="s">
        <v>63</v>
      </c>
      <c r="P13" s="173">
        <v>48</v>
      </c>
      <c r="Q13" s="10">
        <v>1195</v>
      </c>
      <c r="R13" s="178">
        <v>60</v>
      </c>
      <c r="S13" s="10">
        <v>29</v>
      </c>
      <c r="T13" s="18">
        <v>124</v>
      </c>
      <c r="U13" s="19">
        <v>0</v>
      </c>
      <c r="V13" s="10">
        <v>451</v>
      </c>
      <c r="W13" s="11">
        <v>449</v>
      </c>
      <c r="X13" s="155">
        <f t="shared" si="62"/>
        <v>2308</v>
      </c>
      <c r="Y13" s="179">
        <v>1086</v>
      </c>
      <c r="Z13" s="21"/>
      <c r="AA13" s="172" t="s">
        <v>63</v>
      </c>
      <c r="AB13" s="173"/>
      <c r="AC13" s="18"/>
      <c r="AD13" s="178"/>
      <c r="AE13" s="179"/>
      <c r="AF13" s="10"/>
      <c r="AG13" s="19"/>
      <c r="AH13" s="18"/>
      <c r="AI13" s="19"/>
      <c r="AJ13" s="180">
        <f t="shared" si="63"/>
        <v>0</v>
      </c>
      <c r="AK13" s="159">
        <v>0</v>
      </c>
      <c r="AL13" s="21"/>
      <c r="AM13" s="172" t="s">
        <v>63</v>
      </c>
      <c r="AN13" s="173">
        <v>2</v>
      </c>
      <c r="AO13" s="10">
        <v>5</v>
      </c>
      <c r="AP13" s="178"/>
      <c r="AQ13" s="10">
        <v>65</v>
      </c>
      <c r="AR13" s="18"/>
      <c r="AS13" s="19">
        <v>46</v>
      </c>
      <c r="AT13" s="155">
        <f t="shared" si="64"/>
        <v>116</v>
      </c>
      <c r="AU13" s="21"/>
      <c r="AV13" s="172" t="s">
        <v>63</v>
      </c>
      <c r="AW13" s="173">
        <v>0</v>
      </c>
      <c r="AX13" s="10">
        <v>0</v>
      </c>
      <c r="AY13" s="178">
        <v>0</v>
      </c>
      <c r="AZ13" s="10">
        <v>0</v>
      </c>
      <c r="BA13" s="18">
        <v>0</v>
      </c>
      <c r="BB13" s="19">
        <v>0</v>
      </c>
      <c r="BC13" s="181">
        <f t="shared" si="65"/>
        <v>0</v>
      </c>
      <c r="BD13" s="161"/>
      <c r="BE13" s="172" t="s">
        <v>63</v>
      </c>
      <c r="BF13" s="173"/>
      <c r="BG13" s="10"/>
      <c r="BH13" s="178"/>
      <c r="BI13" s="10"/>
      <c r="BJ13" s="18"/>
      <c r="BK13" s="19"/>
      <c r="BL13" s="181">
        <f t="shared" si="66"/>
        <v>0</v>
      </c>
      <c r="BM13" s="22"/>
      <c r="BN13" s="172" t="s">
        <v>63</v>
      </c>
      <c r="BO13" s="173"/>
      <c r="BP13" s="10"/>
      <c r="BQ13" s="178"/>
      <c r="BR13" s="10"/>
      <c r="BS13" s="18"/>
      <c r="BT13" s="19"/>
      <c r="BU13" s="10"/>
      <c r="BV13" s="11"/>
      <c r="BW13" s="155">
        <f t="shared" si="67"/>
        <v>0</v>
      </c>
      <c r="BX13" s="179"/>
      <c r="BY13" s="22"/>
      <c r="BZ13" s="172" t="s">
        <v>63</v>
      </c>
      <c r="CA13" s="173">
        <v>7</v>
      </c>
      <c r="CB13" s="163">
        <v>64</v>
      </c>
      <c r="CC13" s="164">
        <v>343</v>
      </c>
      <c r="CD13" s="159">
        <v>48</v>
      </c>
      <c r="CE13" s="163">
        <v>115</v>
      </c>
      <c r="CF13" s="164">
        <v>49</v>
      </c>
      <c r="CG13" s="165">
        <f t="shared" si="85"/>
        <v>619</v>
      </c>
      <c r="CH13" s="22"/>
      <c r="CI13" s="172" t="s">
        <v>63</v>
      </c>
      <c r="CJ13" s="173">
        <v>2</v>
      </c>
      <c r="CK13" s="10"/>
      <c r="CL13" s="11"/>
      <c r="CM13" s="173"/>
      <c r="CN13" s="10">
        <v>11</v>
      </c>
      <c r="CO13" s="11">
        <v>2</v>
      </c>
      <c r="CP13" s="155">
        <f t="shared" si="68"/>
        <v>13</v>
      </c>
      <c r="CQ13" s="22"/>
      <c r="CR13" s="172" t="s">
        <v>63</v>
      </c>
      <c r="CS13" s="173"/>
      <c r="CT13" s="10">
        <v>0</v>
      </c>
      <c r="CU13" s="11">
        <v>0</v>
      </c>
      <c r="CV13" s="173">
        <v>0</v>
      </c>
      <c r="CW13" s="10">
        <v>0</v>
      </c>
      <c r="CX13" s="11">
        <v>0</v>
      </c>
      <c r="CY13" s="155">
        <f t="shared" si="69"/>
        <v>0</v>
      </c>
      <c r="CZ13" s="22"/>
      <c r="DA13" s="172" t="s">
        <v>63</v>
      </c>
      <c r="DB13" s="173"/>
      <c r="DC13" s="10"/>
      <c r="DD13" s="11"/>
      <c r="DE13" s="173"/>
      <c r="DF13" s="10"/>
      <c r="DG13" s="11"/>
      <c r="DH13" s="155">
        <f t="shared" si="70"/>
        <v>0</v>
      </c>
      <c r="DI13" s="22"/>
      <c r="DJ13" s="172" t="s">
        <v>63</v>
      </c>
      <c r="DK13" s="173">
        <v>1</v>
      </c>
      <c r="DL13" s="10"/>
      <c r="DM13" s="11"/>
      <c r="DN13" s="173"/>
      <c r="DO13" s="10"/>
      <c r="DP13" s="11">
        <v>1</v>
      </c>
      <c r="DQ13" s="155">
        <f t="shared" si="71"/>
        <v>1</v>
      </c>
      <c r="DR13" s="22"/>
      <c r="DS13" s="172" t="s">
        <v>63</v>
      </c>
      <c r="DT13" s="173">
        <v>7</v>
      </c>
      <c r="DU13" s="10">
        <v>64</v>
      </c>
      <c r="DV13" s="11">
        <v>343</v>
      </c>
      <c r="DW13" s="173">
        <v>48</v>
      </c>
      <c r="DX13" s="10">
        <v>104</v>
      </c>
      <c r="DY13" s="11">
        <v>46</v>
      </c>
      <c r="DZ13" s="165">
        <f t="shared" si="86"/>
        <v>605</v>
      </c>
      <c r="EA13" s="22"/>
      <c r="EB13" s="172" t="s">
        <v>63</v>
      </c>
      <c r="EC13" s="173">
        <v>3</v>
      </c>
      <c r="ED13" s="18">
        <v>16</v>
      </c>
      <c r="EE13" s="19">
        <v>14</v>
      </c>
      <c r="EF13" s="182">
        <v>104</v>
      </c>
      <c r="EG13" s="10">
        <v>31</v>
      </c>
      <c r="EH13" s="155">
        <f t="shared" si="60"/>
        <v>165</v>
      </c>
      <c r="EI13" s="22"/>
      <c r="EJ13" s="172" t="s">
        <v>63</v>
      </c>
      <c r="EK13" s="173">
        <v>13</v>
      </c>
      <c r="EL13" s="10">
        <v>181</v>
      </c>
      <c r="EM13" s="175">
        <v>44</v>
      </c>
      <c r="EN13" s="155">
        <f t="shared" si="72"/>
        <v>225</v>
      </c>
      <c r="EO13" s="22"/>
      <c r="EP13" s="172" t="s">
        <v>63</v>
      </c>
      <c r="EQ13" s="173"/>
      <c r="ER13" s="10"/>
      <c r="ES13" s="173"/>
      <c r="ET13" s="179"/>
      <c r="EU13" s="22"/>
      <c r="EV13" s="172" t="s">
        <v>63</v>
      </c>
      <c r="EW13" s="173">
        <v>111</v>
      </c>
      <c r="EX13" s="10">
        <v>263</v>
      </c>
      <c r="EY13" s="183">
        <v>96</v>
      </c>
      <c r="EZ13" s="184">
        <v>153</v>
      </c>
      <c r="FA13" s="184">
        <v>120</v>
      </c>
      <c r="FB13" s="178">
        <v>83</v>
      </c>
      <c r="FC13" s="18">
        <v>33</v>
      </c>
      <c r="FD13" s="178">
        <v>7</v>
      </c>
      <c r="FE13" s="18">
        <v>21</v>
      </c>
      <c r="FF13" s="11">
        <v>17</v>
      </c>
      <c r="FG13" s="185">
        <f t="shared" si="73"/>
        <v>793</v>
      </c>
      <c r="FH13" s="179">
        <v>162</v>
      </c>
      <c r="FI13" s="22"/>
      <c r="FJ13" s="172" t="s">
        <v>63</v>
      </c>
      <c r="FK13" s="173">
        <v>0</v>
      </c>
      <c r="FL13" s="10">
        <v>0</v>
      </c>
      <c r="FM13" s="10">
        <v>0</v>
      </c>
      <c r="FN13" s="178">
        <v>0</v>
      </c>
      <c r="FO13" s="18">
        <v>0</v>
      </c>
      <c r="FP13" s="178">
        <v>0</v>
      </c>
      <c r="FQ13" s="18">
        <v>0</v>
      </c>
      <c r="FR13" s="11">
        <v>0</v>
      </c>
      <c r="FS13" s="155">
        <f t="shared" si="74"/>
        <v>0</v>
      </c>
      <c r="FT13" s="179">
        <v>0</v>
      </c>
      <c r="FU13" s="22"/>
      <c r="FV13" s="172" t="s">
        <v>63</v>
      </c>
      <c r="FW13" s="173">
        <v>5</v>
      </c>
      <c r="FX13" s="10">
        <v>7</v>
      </c>
      <c r="FY13" s="173">
        <v>5</v>
      </c>
      <c r="FZ13" s="178"/>
      <c r="GA13" s="155">
        <f t="shared" si="75"/>
        <v>12</v>
      </c>
      <c r="GB13" s="173">
        <v>0</v>
      </c>
      <c r="GC13" s="21"/>
      <c r="GD13" s="172" t="s">
        <v>63</v>
      </c>
      <c r="GE13" s="173">
        <v>4</v>
      </c>
      <c r="GF13" s="10">
        <v>1</v>
      </c>
      <c r="GG13" s="173">
        <v>11</v>
      </c>
      <c r="GH13" s="178"/>
      <c r="GI13" s="155">
        <f t="shared" si="76"/>
        <v>12</v>
      </c>
      <c r="GJ13" s="21"/>
      <c r="GK13" s="172" t="s">
        <v>63</v>
      </c>
      <c r="GL13" s="173">
        <v>9</v>
      </c>
      <c r="GM13" s="159">
        <v>18</v>
      </c>
      <c r="GN13" s="21"/>
      <c r="GO13" s="172" t="s">
        <v>63</v>
      </c>
      <c r="GP13" s="173"/>
      <c r="GQ13" s="10"/>
      <c r="GR13" s="173"/>
      <c r="GS13" s="155">
        <f t="shared" si="77"/>
        <v>0</v>
      </c>
      <c r="GT13" s="21"/>
      <c r="GU13" s="186" t="s">
        <v>63</v>
      </c>
      <c r="GV13" s="14">
        <v>34</v>
      </c>
      <c r="GW13" s="14">
        <v>932</v>
      </c>
      <c r="GX13" s="15">
        <v>34</v>
      </c>
      <c r="GY13" s="14">
        <v>932</v>
      </c>
      <c r="GZ13" s="21"/>
      <c r="HA13" s="172" t="s">
        <v>63</v>
      </c>
      <c r="HB13" s="173">
        <v>1</v>
      </c>
      <c r="HC13" s="10">
        <v>13</v>
      </c>
      <c r="HD13" s="173">
        <v>6</v>
      </c>
      <c r="HE13" s="178"/>
      <c r="HF13" s="155">
        <f t="shared" si="78"/>
        <v>19</v>
      </c>
      <c r="HG13" s="117"/>
      <c r="HH13" s="172" t="s">
        <v>63</v>
      </c>
      <c r="HI13" s="173">
        <v>9</v>
      </c>
      <c r="HJ13" s="10">
        <v>90</v>
      </c>
      <c r="HK13" s="173">
        <v>49</v>
      </c>
      <c r="HL13" s="178">
        <v>1</v>
      </c>
      <c r="HM13" s="155">
        <f t="shared" si="79"/>
        <v>140</v>
      </c>
      <c r="HN13" s="171"/>
      <c r="HO13" s="172" t="s">
        <v>63</v>
      </c>
      <c r="HP13" s="173"/>
      <c r="HQ13" s="10"/>
      <c r="HR13" s="173"/>
      <c r="HS13" s="178"/>
      <c r="HT13" s="155">
        <f t="shared" si="80"/>
        <v>0</v>
      </c>
      <c r="HU13" s="171"/>
      <c r="HV13" s="172" t="s">
        <v>63</v>
      </c>
      <c r="HW13" s="173">
        <v>1</v>
      </c>
      <c r="HX13" s="10">
        <v>2</v>
      </c>
      <c r="HY13" s="173">
        <v>1</v>
      </c>
      <c r="HZ13" s="178"/>
      <c r="IA13" s="155">
        <f t="shared" si="81"/>
        <v>3</v>
      </c>
      <c r="IB13" s="171"/>
      <c r="IC13" s="172" t="s">
        <v>63</v>
      </c>
      <c r="ID13" s="173"/>
      <c r="IE13" s="10"/>
      <c r="IF13" s="173"/>
      <c r="IG13" s="178">
        <v>0</v>
      </c>
      <c r="IH13" s="155">
        <f t="shared" si="82"/>
        <v>0</v>
      </c>
      <c r="II13" s="171"/>
      <c r="IJ13" s="172" t="s">
        <v>63</v>
      </c>
      <c r="IK13" s="173">
        <v>1</v>
      </c>
      <c r="IL13" s="10">
        <v>10</v>
      </c>
      <c r="IM13" s="173">
        <v>10</v>
      </c>
      <c r="IN13" s="178"/>
      <c r="IO13" s="155">
        <f t="shared" si="83"/>
        <v>20</v>
      </c>
      <c r="IP13" s="171"/>
      <c r="IQ13" s="172" t="s">
        <v>63</v>
      </c>
      <c r="IR13" s="173">
        <v>5</v>
      </c>
      <c r="IS13" s="10">
        <v>67</v>
      </c>
      <c r="IT13" s="173">
        <v>70</v>
      </c>
      <c r="IU13" s="178">
        <v>23</v>
      </c>
      <c r="IV13" s="155">
        <f t="shared" si="84"/>
        <v>160</v>
      </c>
      <c r="IW13" s="171"/>
    </row>
    <row r="14" spans="1:257" s="3" customFormat="1" ht="15" customHeight="1">
      <c r="A14" s="172" t="s">
        <v>185</v>
      </c>
      <c r="B14" s="173">
        <v>13</v>
      </c>
      <c r="C14" s="163">
        <v>488</v>
      </c>
      <c r="D14" s="174">
        <v>8</v>
      </c>
      <c r="E14" s="163">
        <v>0</v>
      </c>
      <c r="F14" s="175">
        <v>33</v>
      </c>
      <c r="G14" s="176">
        <v>0</v>
      </c>
      <c r="H14" s="175">
        <v>199</v>
      </c>
      <c r="I14" s="174">
        <v>1771</v>
      </c>
      <c r="J14" s="163">
        <v>95</v>
      </c>
      <c r="K14" s="164">
        <v>123</v>
      </c>
      <c r="L14" s="155">
        <f t="shared" si="61"/>
        <v>2717</v>
      </c>
      <c r="M14" s="177">
        <v>446</v>
      </c>
      <c r="N14" s="22"/>
      <c r="O14" s="172" t="s">
        <v>185</v>
      </c>
      <c r="P14" s="173">
        <v>13</v>
      </c>
      <c r="Q14" s="10">
        <v>487</v>
      </c>
      <c r="R14" s="178">
        <v>8</v>
      </c>
      <c r="S14" s="10">
        <v>0</v>
      </c>
      <c r="T14" s="18">
        <v>33</v>
      </c>
      <c r="U14" s="19"/>
      <c r="V14" s="10">
        <v>95</v>
      </c>
      <c r="W14" s="11">
        <v>123</v>
      </c>
      <c r="X14" s="155">
        <f t="shared" si="62"/>
        <v>746</v>
      </c>
      <c r="Y14" s="179">
        <v>467</v>
      </c>
      <c r="Z14" s="21"/>
      <c r="AA14" s="172" t="s">
        <v>185</v>
      </c>
      <c r="AB14" s="173">
        <v>1</v>
      </c>
      <c r="AC14" s="18">
        <v>1</v>
      </c>
      <c r="AD14" s="178"/>
      <c r="AE14" s="179"/>
      <c r="AF14" s="10"/>
      <c r="AG14" s="19"/>
      <c r="AH14" s="18"/>
      <c r="AI14" s="19"/>
      <c r="AJ14" s="180">
        <f t="shared" si="63"/>
        <v>1</v>
      </c>
      <c r="AK14" s="159">
        <v>0</v>
      </c>
      <c r="AL14" s="21"/>
      <c r="AM14" s="172" t="s">
        <v>185</v>
      </c>
      <c r="AN14" s="173">
        <v>2</v>
      </c>
      <c r="AO14" s="10">
        <v>51</v>
      </c>
      <c r="AP14" s="178">
        <v>8</v>
      </c>
      <c r="AQ14" s="10">
        <v>827</v>
      </c>
      <c r="AR14" s="18">
        <v>148</v>
      </c>
      <c r="AS14" s="19">
        <v>944</v>
      </c>
      <c r="AT14" s="155">
        <f t="shared" si="64"/>
        <v>1970</v>
      </c>
      <c r="AU14" s="21"/>
      <c r="AV14" s="172" t="s">
        <v>185</v>
      </c>
      <c r="AW14" s="173">
        <v>0</v>
      </c>
      <c r="AX14" s="10">
        <v>0</v>
      </c>
      <c r="AY14" s="178">
        <v>0</v>
      </c>
      <c r="AZ14" s="10">
        <v>0</v>
      </c>
      <c r="BA14" s="18">
        <v>0</v>
      </c>
      <c r="BB14" s="19">
        <v>0</v>
      </c>
      <c r="BC14" s="181">
        <f t="shared" si="65"/>
        <v>0</v>
      </c>
      <c r="BD14" s="161"/>
      <c r="BE14" s="172" t="s">
        <v>185</v>
      </c>
      <c r="BF14" s="173"/>
      <c r="BG14" s="10"/>
      <c r="BH14" s="178"/>
      <c r="BI14" s="10"/>
      <c r="BJ14" s="18"/>
      <c r="BK14" s="19"/>
      <c r="BL14" s="181">
        <f t="shared" si="66"/>
        <v>0</v>
      </c>
      <c r="BM14" s="22"/>
      <c r="BN14" s="172" t="s">
        <v>185</v>
      </c>
      <c r="BO14" s="173"/>
      <c r="BP14" s="10"/>
      <c r="BQ14" s="178"/>
      <c r="BR14" s="10"/>
      <c r="BS14" s="18"/>
      <c r="BT14" s="19"/>
      <c r="BU14" s="10"/>
      <c r="BV14" s="11"/>
      <c r="BW14" s="155">
        <f t="shared" si="67"/>
        <v>0</v>
      </c>
      <c r="BX14" s="179"/>
      <c r="BY14" s="22"/>
      <c r="BZ14" s="172" t="s">
        <v>185</v>
      </c>
      <c r="CA14" s="173">
        <v>3</v>
      </c>
      <c r="CB14" s="163">
        <v>2336</v>
      </c>
      <c r="CC14" s="164">
        <v>2842</v>
      </c>
      <c r="CD14" s="159">
        <v>1135</v>
      </c>
      <c r="CE14" s="163">
        <v>544</v>
      </c>
      <c r="CF14" s="164">
        <v>10</v>
      </c>
      <c r="CG14" s="165">
        <f t="shared" si="85"/>
        <v>6867</v>
      </c>
      <c r="CH14" s="22"/>
      <c r="CI14" s="172" t="s">
        <v>185</v>
      </c>
      <c r="CJ14" s="173"/>
      <c r="CK14" s="10"/>
      <c r="CL14" s="11"/>
      <c r="CM14" s="173"/>
      <c r="CN14" s="10"/>
      <c r="CO14" s="11"/>
      <c r="CP14" s="155">
        <f t="shared" si="68"/>
        <v>0</v>
      </c>
      <c r="CQ14" s="22"/>
      <c r="CR14" s="172" t="s">
        <v>185</v>
      </c>
      <c r="CS14" s="173"/>
      <c r="CT14" s="10">
        <v>0</v>
      </c>
      <c r="CU14" s="11">
        <v>0</v>
      </c>
      <c r="CV14" s="173">
        <v>0</v>
      </c>
      <c r="CW14" s="10">
        <v>0</v>
      </c>
      <c r="CX14" s="11">
        <v>0</v>
      </c>
      <c r="CY14" s="155">
        <f t="shared" si="69"/>
        <v>0</v>
      </c>
      <c r="CZ14" s="22"/>
      <c r="DA14" s="172" t="s">
        <v>185</v>
      </c>
      <c r="DB14" s="173"/>
      <c r="DC14" s="10"/>
      <c r="DD14" s="11"/>
      <c r="DE14" s="173"/>
      <c r="DF14" s="10"/>
      <c r="DG14" s="11"/>
      <c r="DH14" s="155">
        <f t="shared" si="70"/>
        <v>0</v>
      </c>
      <c r="DI14" s="22"/>
      <c r="DJ14" s="172" t="s">
        <v>185</v>
      </c>
      <c r="DK14" s="173"/>
      <c r="DL14" s="10"/>
      <c r="DM14" s="11"/>
      <c r="DN14" s="173"/>
      <c r="DO14" s="10"/>
      <c r="DP14" s="11"/>
      <c r="DQ14" s="155">
        <f t="shared" si="71"/>
        <v>0</v>
      </c>
      <c r="DR14" s="22"/>
      <c r="DS14" s="172" t="s">
        <v>185</v>
      </c>
      <c r="DT14" s="173">
        <v>3</v>
      </c>
      <c r="DU14" s="10">
        <v>2336</v>
      </c>
      <c r="DV14" s="11">
        <v>2842</v>
      </c>
      <c r="DW14" s="173">
        <v>1135</v>
      </c>
      <c r="DX14" s="10">
        <v>544</v>
      </c>
      <c r="DY14" s="11">
        <v>10</v>
      </c>
      <c r="DZ14" s="165">
        <f t="shared" si="86"/>
        <v>6867</v>
      </c>
      <c r="EA14" s="22"/>
      <c r="EB14" s="172" t="s">
        <v>185</v>
      </c>
      <c r="EC14" s="173">
        <v>1</v>
      </c>
      <c r="ED14" s="18"/>
      <c r="EE14" s="19"/>
      <c r="EF14" s="10"/>
      <c r="EG14" s="19">
        <v>4</v>
      </c>
      <c r="EH14" s="155">
        <f t="shared" si="60"/>
        <v>4</v>
      </c>
      <c r="EI14" s="22"/>
      <c r="EJ14" s="172" t="s">
        <v>185</v>
      </c>
      <c r="EK14" s="173">
        <v>7</v>
      </c>
      <c r="EL14" s="10">
        <v>122</v>
      </c>
      <c r="EM14" s="175">
        <v>40</v>
      </c>
      <c r="EN14" s="155">
        <f t="shared" si="72"/>
        <v>162</v>
      </c>
      <c r="EO14" s="22"/>
      <c r="EP14" s="172" t="s">
        <v>185</v>
      </c>
      <c r="EQ14" s="173"/>
      <c r="ER14" s="10"/>
      <c r="ES14" s="173"/>
      <c r="ET14" s="179"/>
      <c r="EU14" s="22"/>
      <c r="EV14" s="172" t="s">
        <v>185</v>
      </c>
      <c r="EW14" s="173">
        <v>56</v>
      </c>
      <c r="EX14" s="10">
        <v>236</v>
      </c>
      <c r="EY14" s="183">
        <v>9</v>
      </c>
      <c r="EZ14" s="184">
        <v>94</v>
      </c>
      <c r="FA14" s="184">
        <v>21</v>
      </c>
      <c r="FB14" s="178">
        <v>14</v>
      </c>
      <c r="FC14" s="18">
        <v>5</v>
      </c>
      <c r="FD14" s="178">
        <v>15</v>
      </c>
      <c r="FE14" s="18">
        <v>22</v>
      </c>
      <c r="FF14" s="11">
        <v>14</v>
      </c>
      <c r="FG14" s="185">
        <f t="shared" si="73"/>
        <v>430</v>
      </c>
      <c r="FH14" s="179">
        <v>98</v>
      </c>
      <c r="FI14" s="22"/>
      <c r="FJ14" s="172" t="s">
        <v>64</v>
      </c>
      <c r="FK14" s="173">
        <v>0</v>
      </c>
      <c r="FL14" s="10">
        <v>0</v>
      </c>
      <c r="FM14" s="10">
        <v>0</v>
      </c>
      <c r="FN14" s="178">
        <v>0</v>
      </c>
      <c r="FO14" s="18">
        <v>0</v>
      </c>
      <c r="FP14" s="178">
        <v>0</v>
      </c>
      <c r="FQ14" s="18">
        <v>0</v>
      </c>
      <c r="FR14" s="11">
        <v>0</v>
      </c>
      <c r="FS14" s="155">
        <f t="shared" si="74"/>
        <v>0</v>
      </c>
      <c r="FT14" s="179">
        <v>0</v>
      </c>
      <c r="FU14" s="22"/>
      <c r="FV14" s="172" t="s">
        <v>64</v>
      </c>
      <c r="FW14" s="173">
        <v>3</v>
      </c>
      <c r="FX14" s="10">
        <v>2</v>
      </c>
      <c r="FY14" s="173">
        <v>3</v>
      </c>
      <c r="FZ14" s="178"/>
      <c r="GA14" s="155">
        <f t="shared" si="75"/>
        <v>5</v>
      </c>
      <c r="GB14" s="173">
        <v>0</v>
      </c>
      <c r="GC14" s="21"/>
      <c r="GD14" s="172" t="s">
        <v>64</v>
      </c>
      <c r="GE14" s="173">
        <v>3</v>
      </c>
      <c r="GF14" s="10">
        <v>10</v>
      </c>
      <c r="GG14" s="173">
        <v>25</v>
      </c>
      <c r="GH14" s="178">
        <v>12</v>
      </c>
      <c r="GI14" s="155">
        <f t="shared" si="76"/>
        <v>47</v>
      </c>
      <c r="GJ14" s="21"/>
      <c r="GK14" s="172" t="s">
        <v>64</v>
      </c>
      <c r="GL14" s="173">
        <v>13</v>
      </c>
      <c r="GM14" s="159">
        <v>13</v>
      </c>
      <c r="GN14" s="21"/>
      <c r="GO14" s="172" t="s">
        <v>64</v>
      </c>
      <c r="GP14" s="173">
        <v>1</v>
      </c>
      <c r="GQ14" s="10"/>
      <c r="GR14" s="173">
        <v>3</v>
      </c>
      <c r="GS14" s="155">
        <f t="shared" si="77"/>
        <v>3</v>
      </c>
      <c r="GT14" s="21"/>
      <c r="GU14" s="186" t="s">
        <v>64</v>
      </c>
      <c r="GV14" s="14">
        <v>73</v>
      </c>
      <c r="GW14" s="14">
        <v>2877</v>
      </c>
      <c r="GX14" s="15">
        <v>75</v>
      </c>
      <c r="GY14" s="14">
        <v>2885</v>
      </c>
      <c r="GZ14" s="21"/>
      <c r="HA14" s="172" t="s">
        <v>64</v>
      </c>
      <c r="HB14" s="173"/>
      <c r="HC14" s="10"/>
      <c r="HD14" s="173"/>
      <c r="HE14" s="178"/>
      <c r="HF14" s="155">
        <f t="shared" si="78"/>
        <v>0</v>
      </c>
      <c r="HG14" s="117"/>
      <c r="HH14" s="172" t="s">
        <v>64</v>
      </c>
      <c r="HI14" s="173">
        <v>6</v>
      </c>
      <c r="HJ14" s="10">
        <v>42</v>
      </c>
      <c r="HK14" s="173">
        <v>34</v>
      </c>
      <c r="HL14" s="178"/>
      <c r="HM14" s="155">
        <f t="shared" si="79"/>
        <v>76</v>
      </c>
      <c r="HN14" s="171"/>
      <c r="HO14" s="172" t="s">
        <v>64</v>
      </c>
      <c r="HP14" s="173"/>
      <c r="HQ14" s="10"/>
      <c r="HR14" s="173"/>
      <c r="HS14" s="178"/>
      <c r="HT14" s="155">
        <f t="shared" si="80"/>
        <v>0</v>
      </c>
      <c r="HU14" s="171"/>
      <c r="HV14" s="172" t="s">
        <v>64</v>
      </c>
      <c r="HW14" s="173"/>
      <c r="HX14" s="10"/>
      <c r="HY14" s="173"/>
      <c r="HZ14" s="178"/>
      <c r="IA14" s="155">
        <f t="shared" si="81"/>
        <v>0</v>
      </c>
      <c r="IB14" s="171"/>
      <c r="IC14" s="172" t="s">
        <v>64</v>
      </c>
      <c r="ID14" s="173"/>
      <c r="IE14" s="10"/>
      <c r="IF14" s="173"/>
      <c r="IG14" s="178">
        <v>0</v>
      </c>
      <c r="IH14" s="155">
        <f t="shared" si="82"/>
        <v>0</v>
      </c>
      <c r="II14" s="171"/>
      <c r="IJ14" s="172" t="s">
        <v>64</v>
      </c>
      <c r="IK14" s="173"/>
      <c r="IL14" s="10"/>
      <c r="IM14" s="173"/>
      <c r="IN14" s="178"/>
      <c r="IO14" s="155">
        <f t="shared" si="83"/>
        <v>0</v>
      </c>
      <c r="IP14" s="171"/>
      <c r="IQ14" s="172" t="s">
        <v>64</v>
      </c>
      <c r="IR14" s="173"/>
      <c r="IS14" s="10"/>
      <c r="IT14" s="173"/>
      <c r="IU14" s="178"/>
      <c r="IV14" s="155">
        <f t="shared" si="84"/>
        <v>0</v>
      </c>
      <c r="IW14" s="171"/>
    </row>
    <row r="15" spans="1:257" s="3" customFormat="1" ht="15" customHeight="1">
      <c r="A15" s="172" t="s">
        <v>180</v>
      </c>
      <c r="B15" s="173">
        <v>6</v>
      </c>
      <c r="C15" s="163">
        <v>181</v>
      </c>
      <c r="D15" s="174">
        <v>3</v>
      </c>
      <c r="E15" s="163"/>
      <c r="F15" s="175">
        <v>9</v>
      </c>
      <c r="G15" s="176"/>
      <c r="H15" s="175"/>
      <c r="I15" s="174">
        <v>11</v>
      </c>
      <c r="J15" s="163">
        <v>17</v>
      </c>
      <c r="K15" s="164">
        <v>6</v>
      </c>
      <c r="L15" s="155">
        <f t="shared" si="61"/>
        <v>227</v>
      </c>
      <c r="M15" s="177">
        <v>137</v>
      </c>
      <c r="N15" s="22"/>
      <c r="O15" s="172" t="s">
        <v>180</v>
      </c>
      <c r="P15" s="173">
        <v>6</v>
      </c>
      <c r="Q15" s="10">
        <v>181</v>
      </c>
      <c r="R15" s="178">
        <v>3</v>
      </c>
      <c r="S15" s="10"/>
      <c r="T15" s="18">
        <v>9</v>
      </c>
      <c r="U15" s="19"/>
      <c r="V15" s="10">
        <v>17</v>
      </c>
      <c r="W15" s="11">
        <v>6</v>
      </c>
      <c r="X15" s="155">
        <f t="shared" si="62"/>
        <v>216</v>
      </c>
      <c r="Y15" s="179">
        <v>137</v>
      </c>
      <c r="Z15" s="21"/>
      <c r="AA15" s="172" t="s">
        <v>180</v>
      </c>
      <c r="AB15" s="173"/>
      <c r="AC15" s="18"/>
      <c r="AD15" s="178"/>
      <c r="AE15" s="179"/>
      <c r="AF15" s="10"/>
      <c r="AG15" s="19"/>
      <c r="AH15" s="18"/>
      <c r="AI15" s="19"/>
      <c r="AJ15" s="180">
        <f t="shared" si="63"/>
        <v>0</v>
      </c>
      <c r="AK15" s="159">
        <v>0</v>
      </c>
      <c r="AL15" s="21"/>
      <c r="AM15" s="172" t="s">
        <v>180</v>
      </c>
      <c r="AN15" s="173">
        <v>1</v>
      </c>
      <c r="AO15" s="10"/>
      <c r="AP15" s="178"/>
      <c r="AQ15" s="10"/>
      <c r="AR15" s="18"/>
      <c r="AS15" s="19">
        <v>11</v>
      </c>
      <c r="AT15" s="155">
        <f t="shared" si="64"/>
        <v>11</v>
      </c>
      <c r="AU15" s="21"/>
      <c r="AV15" s="172" t="s">
        <v>180</v>
      </c>
      <c r="AW15" s="173">
        <v>0</v>
      </c>
      <c r="AX15" s="10">
        <v>0</v>
      </c>
      <c r="AY15" s="178">
        <v>0</v>
      </c>
      <c r="AZ15" s="10">
        <v>0</v>
      </c>
      <c r="BA15" s="18">
        <v>0</v>
      </c>
      <c r="BB15" s="19">
        <v>0</v>
      </c>
      <c r="BC15" s="181">
        <f t="shared" si="65"/>
        <v>0</v>
      </c>
      <c r="BD15" s="161"/>
      <c r="BE15" s="172" t="s">
        <v>180</v>
      </c>
      <c r="BF15" s="173"/>
      <c r="BG15" s="10"/>
      <c r="BH15" s="178"/>
      <c r="BI15" s="10"/>
      <c r="BJ15" s="18"/>
      <c r="BK15" s="19"/>
      <c r="BL15" s="181">
        <f t="shared" si="66"/>
        <v>0</v>
      </c>
      <c r="BM15" s="22"/>
      <c r="BN15" s="172" t="s">
        <v>180</v>
      </c>
      <c r="BO15" s="173"/>
      <c r="BP15" s="10"/>
      <c r="BQ15" s="178"/>
      <c r="BR15" s="10"/>
      <c r="BS15" s="18"/>
      <c r="BT15" s="19"/>
      <c r="BU15" s="10"/>
      <c r="BV15" s="11"/>
      <c r="BW15" s="155">
        <f t="shared" si="67"/>
        <v>0</v>
      </c>
      <c r="BX15" s="179"/>
      <c r="BY15" s="22"/>
      <c r="BZ15" s="172" t="s">
        <v>180</v>
      </c>
      <c r="CA15" s="173">
        <v>3</v>
      </c>
      <c r="CB15" s="163">
        <v>0</v>
      </c>
      <c r="CC15" s="164">
        <v>699</v>
      </c>
      <c r="CD15" s="159"/>
      <c r="CE15" s="163">
        <v>13</v>
      </c>
      <c r="CF15" s="164">
        <v>6</v>
      </c>
      <c r="CG15" s="165">
        <f t="shared" si="85"/>
        <v>718</v>
      </c>
      <c r="CH15" s="22"/>
      <c r="CI15" s="172" t="s">
        <v>180</v>
      </c>
      <c r="CJ15" s="173"/>
      <c r="CK15" s="10"/>
      <c r="CL15" s="11"/>
      <c r="CM15" s="173"/>
      <c r="CN15" s="10"/>
      <c r="CO15" s="11"/>
      <c r="CP15" s="155">
        <f t="shared" si="68"/>
        <v>0</v>
      </c>
      <c r="CQ15" s="22"/>
      <c r="CR15" s="172" t="s">
        <v>180</v>
      </c>
      <c r="CS15" s="173"/>
      <c r="CT15" s="10">
        <v>0</v>
      </c>
      <c r="CU15" s="11">
        <v>0</v>
      </c>
      <c r="CV15" s="173">
        <v>0</v>
      </c>
      <c r="CW15" s="10">
        <v>0</v>
      </c>
      <c r="CX15" s="11">
        <v>0</v>
      </c>
      <c r="CY15" s="155">
        <f t="shared" si="69"/>
        <v>0</v>
      </c>
      <c r="CZ15" s="22"/>
      <c r="DA15" s="172" t="s">
        <v>180</v>
      </c>
      <c r="DB15" s="173"/>
      <c r="DC15" s="10"/>
      <c r="DD15" s="11"/>
      <c r="DE15" s="173"/>
      <c r="DF15" s="10"/>
      <c r="DG15" s="11"/>
      <c r="DH15" s="155">
        <f t="shared" si="70"/>
        <v>0</v>
      </c>
      <c r="DI15" s="22"/>
      <c r="DJ15" s="172" t="s">
        <v>180</v>
      </c>
      <c r="DK15" s="173"/>
      <c r="DL15" s="10"/>
      <c r="DM15" s="11"/>
      <c r="DN15" s="173"/>
      <c r="DO15" s="10"/>
      <c r="DP15" s="11"/>
      <c r="DQ15" s="155">
        <f t="shared" si="71"/>
        <v>0</v>
      </c>
      <c r="DR15" s="22"/>
      <c r="DS15" s="172" t="s">
        <v>180</v>
      </c>
      <c r="DT15" s="173">
        <v>3</v>
      </c>
      <c r="DU15" s="10">
        <v>0</v>
      </c>
      <c r="DV15" s="11">
        <v>699</v>
      </c>
      <c r="DW15" s="173"/>
      <c r="DX15" s="10">
        <v>13</v>
      </c>
      <c r="DY15" s="11">
        <v>6</v>
      </c>
      <c r="DZ15" s="165">
        <f t="shared" si="86"/>
        <v>718</v>
      </c>
      <c r="EA15" s="22"/>
      <c r="EB15" s="172" t="s">
        <v>180</v>
      </c>
      <c r="EC15" s="173"/>
      <c r="ED15" s="182"/>
      <c r="EE15" s="179"/>
      <c r="EF15" s="10"/>
      <c r="EG15" s="19"/>
      <c r="EH15" s="155">
        <f t="shared" si="60"/>
        <v>0</v>
      </c>
      <c r="EI15" s="22"/>
      <c r="EJ15" s="172" t="s">
        <v>180</v>
      </c>
      <c r="EK15" s="173">
        <v>10</v>
      </c>
      <c r="EL15" s="10">
        <v>643</v>
      </c>
      <c r="EM15" s="175"/>
      <c r="EN15" s="155">
        <f t="shared" si="72"/>
        <v>643</v>
      </c>
      <c r="EO15" s="22"/>
      <c r="EP15" s="172" t="s">
        <v>180</v>
      </c>
      <c r="EQ15" s="173">
        <v>12</v>
      </c>
      <c r="ER15" s="10">
        <v>266400</v>
      </c>
      <c r="ES15" s="173">
        <v>1192000</v>
      </c>
      <c r="ET15" s="179">
        <v>53</v>
      </c>
      <c r="EU15" s="22"/>
      <c r="EV15" s="172" t="s">
        <v>180</v>
      </c>
      <c r="EW15" s="173">
        <v>19</v>
      </c>
      <c r="EX15" s="10">
        <v>37</v>
      </c>
      <c r="EY15" s="183">
        <v>22</v>
      </c>
      <c r="EZ15" s="184">
        <v>17</v>
      </c>
      <c r="FA15" s="184">
        <v>2</v>
      </c>
      <c r="FB15" s="178"/>
      <c r="FC15" s="18"/>
      <c r="FD15" s="178"/>
      <c r="FE15" s="18"/>
      <c r="FF15" s="11"/>
      <c r="FG15" s="185">
        <f t="shared" si="73"/>
        <v>78</v>
      </c>
      <c r="FH15" s="179">
        <v>12</v>
      </c>
      <c r="FI15" s="22"/>
      <c r="FJ15" s="172" t="s">
        <v>65</v>
      </c>
      <c r="FK15" s="173">
        <v>0</v>
      </c>
      <c r="FL15" s="10">
        <v>0</v>
      </c>
      <c r="FM15" s="10">
        <v>0</v>
      </c>
      <c r="FN15" s="178">
        <v>0</v>
      </c>
      <c r="FO15" s="18">
        <v>0</v>
      </c>
      <c r="FP15" s="178">
        <v>0</v>
      </c>
      <c r="FQ15" s="18">
        <v>0</v>
      </c>
      <c r="FR15" s="11">
        <v>0</v>
      </c>
      <c r="FS15" s="155">
        <f t="shared" si="74"/>
        <v>0</v>
      </c>
      <c r="FT15" s="179">
        <v>0</v>
      </c>
      <c r="FU15" s="22"/>
      <c r="FV15" s="172" t="s">
        <v>65</v>
      </c>
      <c r="FW15" s="173">
        <v>2</v>
      </c>
      <c r="FX15" s="10">
        <v>7</v>
      </c>
      <c r="FY15" s="173">
        <v>4</v>
      </c>
      <c r="FZ15" s="178"/>
      <c r="GA15" s="155">
        <f t="shared" si="75"/>
        <v>11</v>
      </c>
      <c r="GB15" s="173">
        <v>0</v>
      </c>
      <c r="GC15" s="21"/>
      <c r="GD15" s="172" t="s">
        <v>65</v>
      </c>
      <c r="GE15" s="173"/>
      <c r="GF15" s="10"/>
      <c r="GG15" s="173"/>
      <c r="GH15" s="178"/>
      <c r="GI15" s="155">
        <f t="shared" si="76"/>
        <v>0</v>
      </c>
      <c r="GJ15" s="21"/>
      <c r="GK15" s="172" t="s">
        <v>65</v>
      </c>
      <c r="GL15" s="173"/>
      <c r="GM15" s="159"/>
      <c r="GN15" s="21"/>
      <c r="GO15" s="172" t="s">
        <v>65</v>
      </c>
      <c r="GP15" s="173">
        <v>1</v>
      </c>
      <c r="GQ15" s="10"/>
      <c r="GR15" s="173">
        <v>2</v>
      </c>
      <c r="GS15" s="155">
        <f t="shared" si="77"/>
        <v>2</v>
      </c>
      <c r="GT15" s="21"/>
      <c r="GU15" s="186" t="s">
        <v>65</v>
      </c>
      <c r="GV15" s="14">
        <v>43</v>
      </c>
      <c r="GW15" s="14">
        <v>563</v>
      </c>
      <c r="GX15" s="15">
        <v>42</v>
      </c>
      <c r="GY15" s="14">
        <v>561</v>
      </c>
      <c r="GZ15" s="21"/>
      <c r="HA15" s="172" t="s">
        <v>65</v>
      </c>
      <c r="HB15" s="173"/>
      <c r="HC15" s="10"/>
      <c r="HD15" s="173"/>
      <c r="HE15" s="178"/>
      <c r="HF15" s="155">
        <f t="shared" si="78"/>
        <v>0</v>
      </c>
      <c r="HG15" s="117"/>
      <c r="HH15" s="172" t="s">
        <v>65</v>
      </c>
      <c r="HI15" s="173">
        <v>1</v>
      </c>
      <c r="HJ15" s="10">
        <v>45</v>
      </c>
      <c r="HK15" s="173">
        <v>40</v>
      </c>
      <c r="HL15" s="178"/>
      <c r="HM15" s="155">
        <f t="shared" si="79"/>
        <v>85</v>
      </c>
      <c r="HN15" s="171"/>
      <c r="HO15" s="172" t="s">
        <v>65</v>
      </c>
      <c r="HP15" s="173"/>
      <c r="HQ15" s="10"/>
      <c r="HR15" s="173"/>
      <c r="HS15" s="178"/>
      <c r="HT15" s="155">
        <f t="shared" si="80"/>
        <v>0</v>
      </c>
      <c r="HU15" s="171"/>
      <c r="HV15" s="172" t="s">
        <v>65</v>
      </c>
      <c r="HW15" s="173"/>
      <c r="HX15" s="10"/>
      <c r="HY15" s="173"/>
      <c r="HZ15" s="178"/>
      <c r="IA15" s="155">
        <f t="shared" si="81"/>
        <v>0</v>
      </c>
      <c r="IB15" s="171"/>
      <c r="IC15" s="172" t="s">
        <v>65</v>
      </c>
      <c r="ID15" s="173"/>
      <c r="IE15" s="10"/>
      <c r="IF15" s="173"/>
      <c r="IG15" s="178">
        <v>0</v>
      </c>
      <c r="IH15" s="155">
        <f t="shared" si="82"/>
        <v>0</v>
      </c>
      <c r="II15" s="171"/>
      <c r="IJ15" s="172" t="s">
        <v>65</v>
      </c>
      <c r="IK15" s="173"/>
      <c r="IL15" s="10"/>
      <c r="IM15" s="173"/>
      <c r="IN15" s="178"/>
      <c r="IO15" s="155">
        <f t="shared" si="83"/>
        <v>0</v>
      </c>
      <c r="IP15" s="171"/>
      <c r="IQ15" s="172" t="s">
        <v>65</v>
      </c>
      <c r="IR15" s="173">
        <v>6</v>
      </c>
      <c r="IS15" s="10">
        <v>14</v>
      </c>
      <c r="IT15" s="173">
        <v>2</v>
      </c>
      <c r="IU15" s="178"/>
      <c r="IV15" s="155">
        <f t="shared" si="84"/>
        <v>16</v>
      </c>
      <c r="IW15" s="171"/>
    </row>
    <row r="16" spans="1:257" s="3" customFormat="1" ht="15" customHeight="1">
      <c r="A16" s="172" t="s">
        <v>66</v>
      </c>
      <c r="B16" s="173">
        <v>13</v>
      </c>
      <c r="C16" s="163">
        <v>285</v>
      </c>
      <c r="D16" s="174">
        <v>18</v>
      </c>
      <c r="E16" s="163"/>
      <c r="F16" s="175">
        <v>35</v>
      </c>
      <c r="G16" s="176"/>
      <c r="H16" s="175">
        <v>1</v>
      </c>
      <c r="I16" s="174"/>
      <c r="J16" s="163">
        <v>103</v>
      </c>
      <c r="K16" s="164">
        <v>83</v>
      </c>
      <c r="L16" s="155">
        <f t="shared" si="61"/>
        <v>525</v>
      </c>
      <c r="M16" s="177">
        <v>222</v>
      </c>
      <c r="N16" s="22"/>
      <c r="O16" s="172" t="s">
        <v>66</v>
      </c>
      <c r="P16" s="173">
        <v>13</v>
      </c>
      <c r="Q16" s="10">
        <v>285</v>
      </c>
      <c r="R16" s="178">
        <v>18</v>
      </c>
      <c r="S16" s="10"/>
      <c r="T16" s="18">
        <v>35</v>
      </c>
      <c r="U16" s="19"/>
      <c r="V16" s="10">
        <v>103</v>
      </c>
      <c r="W16" s="11">
        <v>83</v>
      </c>
      <c r="X16" s="155">
        <f t="shared" si="62"/>
        <v>524</v>
      </c>
      <c r="Y16" s="179">
        <v>222</v>
      </c>
      <c r="Z16" s="21"/>
      <c r="AA16" s="172" t="s">
        <v>66</v>
      </c>
      <c r="AB16" s="173"/>
      <c r="AC16" s="18"/>
      <c r="AD16" s="178"/>
      <c r="AE16" s="179"/>
      <c r="AF16" s="10"/>
      <c r="AG16" s="19"/>
      <c r="AH16" s="18"/>
      <c r="AI16" s="19"/>
      <c r="AJ16" s="180">
        <f t="shared" si="63"/>
        <v>0</v>
      </c>
      <c r="AK16" s="159">
        <v>0</v>
      </c>
      <c r="AL16" s="21"/>
      <c r="AM16" s="172" t="s">
        <v>66</v>
      </c>
      <c r="AN16" s="173">
        <v>1</v>
      </c>
      <c r="AO16" s="10">
        <v>1</v>
      </c>
      <c r="AP16" s="178">
        <v>1</v>
      </c>
      <c r="AQ16" s="10"/>
      <c r="AR16" s="18"/>
      <c r="AS16" s="19"/>
      <c r="AT16" s="155">
        <f t="shared" si="64"/>
        <v>1</v>
      </c>
      <c r="AU16" s="21"/>
      <c r="AV16" s="172" t="s">
        <v>66</v>
      </c>
      <c r="AW16" s="173">
        <v>0</v>
      </c>
      <c r="AX16" s="10">
        <v>0</v>
      </c>
      <c r="AY16" s="178">
        <v>0</v>
      </c>
      <c r="AZ16" s="10">
        <v>0</v>
      </c>
      <c r="BA16" s="18">
        <v>0</v>
      </c>
      <c r="BB16" s="19">
        <v>0</v>
      </c>
      <c r="BC16" s="181">
        <f t="shared" si="65"/>
        <v>0</v>
      </c>
      <c r="BD16" s="161"/>
      <c r="BE16" s="172" t="s">
        <v>66</v>
      </c>
      <c r="BF16" s="173">
        <v>0</v>
      </c>
      <c r="BG16" s="10">
        <v>0</v>
      </c>
      <c r="BH16" s="178">
        <v>0</v>
      </c>
      <c r="BI16" s="10">
        <v>0</v>
      </c>
      <c r="BJ16" s="18">
        <v>0</v>
      </c>
      <c r="BK16" s="19">
        <v>0</v>
      </c>
      <c r="BL16" s="181">
        <f t="shared" si="66"/>
        <v>0</v>
      </c>
      <c r="BM16" s="22"/>
      <c r="BN16" s="172" t="s">
        <v>66</v>
      </c>
      <c r="BO16" s="173">
        <v>1</v>
      </c>
      <c r="BP16" s="10">
        <v>14</v>
      </c>
      <c r="BQ16" s="178">
        <v>2</v>
      </c>
      <c r="BR16" s="10"/>
      <c r="BS16" s="18"/>
      <c r="BT16" s="19"/>
      <c r="BU16" s="10">
        <v>4</v>
      </c>
      <c r="BV16" s="11">
        <v>2</v>
      </c>
      <c r="BW16" s="155">
        <f t="shared" si="67"/>
        <v>22</v>
      </c>
      <c r="BX16" s="179">
        <v>0</v>
      </c>
      <c r="BY16" s="22"/>
      <c r="BZ16" s="172" t="s">
        <v>66</v>
      </c>
      <c r="CA16" s="173">
        <v>4</v>
      </c>
      <c r="CB16" s="163">
        <v>1279</v>
      </c>
      <c r="CC16" s="164">
        <v>2571</v>
      </c>
      <c r="CD16" s="159">
        <v>308</v>
      </c>
      <c r="CE16" s="163">
        <v>310</v>
      </c>
      <c r="CF16" s="164">
        <v>34</v>
      </c>
      <c r="CG16" s="165">
        <f t="shared" si="85"/>
        <v>4502</v>
      </c>
      <c r="CH16" s="22"/>
      <c r="CI16" s="172" t="s">
        <v>66</v>
      </c>
      <c r="CJ16" s="173">
        <v>2</v>
      </c>
      <c r="CK16" s="10"/>
      <c r="CL16" s="11"/>
      <c r="CM16" s="173"/>
      <c r="CN16" s="10">
        <v>25</v>
      </c>
      <c r="CO16" s="11">
        <v>6</v>
      </c>
      <c r="CP16" s="155">
        <f t="shared" si="68"/>
        <v>31</v>
      </c>
      <c r="CQ16" s="22"/>
      <c r="CR16" s="172" t="s">
        <v>66</v>
      </c>
      <c r="CS16" s="173">
        <v>1</v>
      </c>
      <c r="CT16" s="10">
        <v>0</v>
      </c>
      <c r="CU16" s="11">
        <v>0</v>
      </c>
      <c r="CV16" s="173">
        <v>0</v>
      </c>
      <c r="CW16" s="10">
        <v>0</v>
      </c>
      <c r="CX16" s="11">
        <v>2</v>
      </c>
      <c r="CY16" s="155">
        <f t="shared" si="69"/>
        <v>2</v>
      </c>
      <c r="CZ16" s="22"/>
      <c r="DA16" s="172" t="s">
        <v>66</v>
      </c>
      <c r="DB16" s="173">
        <v>2</v>
      </c>
      <c r="DC16" s="10"/>
      <c r="DD16" s="11">
        <v>10</v>
      </c>
      <c r="DE16" s="173"/>
      <c r="DF16" s="10">
        <v>6</v>
      </c>
      <c r="DG16" s="11">
        <v>4</v>
      </c>
      <c r="DH16" s="155">
        <f t="shared" si="70"/>
        <v>20</v>
      </c>
      <c r="DI16" s="22"/>
      <c r="DJ16" s="172" t="s">
        <v>66</v>
      </c>
      <c r="DK16" s="173">
        <v>2</v>
      </c>
      <c r="DL16" s="10"/>
      <c r="DM16" s="11"/>
      <c r="DN16" s="173"/>
      <c r="DO16" s="10">
        <v>2</v>
      </c>
      <c r="DP16" s="11">
        <v>20</v>
      </c>
      <c r="DQ16" s="155">
        <f t="shared" si="71"/>
        <v>22</v>
      </c>
      <c r="DR16" s="22"/>
      <c r="DS16" s="172" t="s">
        <v>66</v>
      </c>
      <c r="DT16" s="173">
        <v>4</v>
      </c>
      <c r="DU16" s="10">
        <v>1279</v>
      </c>
      <c r="DV16" s="11">
        <v>2561</v>
      </c>
      <c r="DW16" s="173">
        <v>308</v>
      </c>
      <c r="DX16" s="10">
        <v>277</v>
      </c>
      <c r="DY16" s="11">
        <v>2</v>
      </c>
      <c r="DZ16" s="165">
        <f t="shared" si="86"/>
        <v>4427</v>
      </c>
      <c r="EA16" s="22"/>
      <c r="EB16" s="172" t="s">
        <v>66</v>
      </c>
      <c r="EC16" s="173">
        <v>1</v>
      </c>
      <c r="ED16" s="182"/>
      <c r="EE16" s="179">
        <v>3</v>
      </c>
      <c r="EF16" s="10"/>
      <c r="EG16" s="19"/>
      <c r="EH16" s="155">
        <f t="shared" si="60"/>
        <v>3</v>
      </c>
      <c r="EI16" s="22"/>
      <c r="EJ16" s="172" t="s">
        <v>66</v>
      </c>
      <c r="EK16" s="173">
        <v>9</v>
      </c>
      <c r="EL16" s="10">
        <v>76248</v>
      </c>
      <c r="EM16" s="175">
        <v>26913</v>
      </c>
      <c r="EN16" s="155">
        <f t="shared" si="72"/>
        <v>103161</v>
      </c>
      <c r="EO16" s="22"/>
      <c r="EP16" s="172" t="s">
        <v>66</v>
      </c>
      <c r="EQ16" s="173"/>
      <c r="ER16" s="10"/>
      <c r="ES16" s="173"/>
      <c r="ET16" s="179"/>
      <c r="EU16" s="22"/>
      <c r="EV16" s="172" t="s">
        <v>66</v>
      </c>
      <c r="EW16" s="173">
        <v>27</v>
      </c>
      <c r="EX16" s="10">
        <v>50</v>
      </c>
      <c r="EY16" s="183"/>
      <c r="EZ16" s="184">
        <v>39</v>
      </c>
      <c r="FA16" s="184">
        <v>3</v>
      </c>
      <c r="FB16" s="178">
        <v>2</v>
      </c>
      <c r="FC16" s="18"/>
      <c r="FD16" s="178"/>
      <c r="FE16" s="18">
        <v>13</v>
      </c>
      <c r="FF16" s="11">
        <v>5</v>
      </c>
      <c r="FG16" s="185">
        <f t="shared" si="73"/>
        <v>112</v>
      </c>
      <c r="FH16" s="179">
        <v>26</v>
      </c>
      <c r="FI16" s="22"/>
      <c r="FJ16" s="172" t="s">
        <v>66</v>
      </c>
      <c r="FK16" s="173">
        <v>0</v>
      </c>
      <c r="FL16" s="10">
        <v>0</v>
      </c>
      <c r="FM16" s="10">
        <v>0</v>
      </c>
      <c r="FN16" s="178">
        <v>0</v>
      </c>
      <c r="FO16" s="18">
        <v>0</v>
      </c>
      <c r="FP16" s="178">
        <v>0</v>
      </c>
      <c r="FQ16" s="18">
        <v>0</v>
      </c>
      <c r="FR16" s="11">
        <v>0</v>
      </c>
      <c r="FS16" s="155">
        <f t="shared" si="74"/>
        <v>0</v>
      </c>
      <c r="FT16" s="179">
        <v>0</v>
      </c>
      <c r="FU16" s="22"/>
      <c r="FV16" s="172" t="s">
        <v>66</v>
      </c>
      <c r="FW16" s="173">
        <v>1</v>
      </c>
      <c r="FX16" s="10">
        <v>2</v>
      </c>
      <c r="FY16" s="173"/>
      <c r="FZ16" s="178"/>
      <c r="GA16" s="155">
        <f t="shared" si="75"/>
        <v>2</v>
      </c>
      <c r="GB16" s="173">
        <v>0</v>
      </c>
      <c r="GC16" s="21"/>
      <c r="GD16" s="172" t="s">
        <v>66</v>
      </c>
      <c r="GE16" s="173">
        <v>1</v>
      </c>
      <c r="GF16" s="10">
        <v>1</v>
      </c>
      <c r="GG16" s="173">
        <v>1</v>
      </c>
      <c r="GH16" s="178"/>
      <c r="GI16" s="155">
        <f t="shared" si="76"/>
        <v>2</v>
      </c>
      <c r="GJ16" s="21"/>
      <c r="GK16" s="172" t="s">
        <v>66</v>
      </c>
      <c r="GL16" s="173">
        <v>2</v>
      </c>
      <c r="GM16" s="159">
        <v>8</v>
      </c>
      <c r="GN16" s="21"/>
      <c r="GO16" s="172" t="s">
        <v>66</v>
      </c>
      <c r="GP16" s="173"/>
      <c r="GQ16" s="10"/>
      <c r="GR16" s="173"/>
      <c r="GS16" s="155">
        <f t="shared" si="77"/>
        <v>0</v>
      </c>
      <c r="GT16" s="21"/>
      <c r="GU16" s="186" t="s">
        <v>66</v>
      </c>
      <c r="GV16" s="14">
        <v>12</v>
      </c>
      <c r="GW16" s="14">
        <v>242</v>
      </c>
      <c r="GX16" s="15">
        <v>13</v>
      </c>
      <c r="GY16" s="14">
        <v>243</v>
      </c>
      <c r="GZ16" s="21"/>
      <c r="HA16" s="172" t="s">
        <v>66</v>
      </c>
      <c r="HB16" s="173"/>
      <c r="HC16" s="10"/>
      <c r="HD16" s="173"/>
      <c r="HE16" s="178"/>
      <c r="HF16" s="155">
        <f t="shared" si="78"/>
        <v>0</v>
      </c>
      <c r="HG16" s="117"/>
      <c r="HH16" s="172" t="s">
        <v>66</v>
      </c>
      <c r="HI16" s="173">
        <v>4</v>
      </c>
      <c r="HJ16" s="10">
        <v>23</v>
      </c>
      <c r="HK16" s="173">
        <v>6</v>
      </c>
      <c r="HL16" s="178"/>
      <c r="HM16" s="155">
        <f t="shared" si="79"/>
        <v>29</v>
      </c>
      <c r="HN16" s="171"/>
      <c r="HO16" s="172" t="s">
        <v>66</v>
      </c>
      <c r="HP16" s="173">
        <v>0</v>
      </c>
      <c r="HQ16" s="10">
        <v>0</v>
      </c>
      <c r="HR16" s="173">
        <v>0</v>
      </c>
      <c r="HS16" s="178">
        <v>0</v>
      </c>
      <c r="HT16" s="155">
        <f t="shared" si="80"/>
        <v>0</v>
      </c>
      <c r="HU16" s="171"/>
      <c r="HV16" s="172" t="s">
        <v>66</v>
      </c>
      <c r="HW16" s="173"/>
      <c r="HX16" s="10"/>
      <c r="HY16" s="173"/>
      <c r="HZ16" s="178"/>
      <c r="IA16" s="155">
        <f t="shared" si="81"/>
        <v>0</v>
      </c>
      <c r="IB16" s="171"/>
      <c r="IC16" s="172" t="s">
        <v>66</v>
      </c>
      <c r="ID16" s="173"/>
      <c r="IE16" s="10"/>
      <c r="IF16" s="173"/>
      <c r="IG16" s="178">
        <v>0</v>
      </c>
      <c r="IH16" s="155">
        <f t="shared" si="82"/>
        <v>0</v>
      </c>
      <c r="II16" s="171"/>
      <c r="IJ16" s="172" t="s">
        <v>66</v>
      </c>
      <c r="IK16" s="173"/>
      <c r="IL16" s="10"/>
      <c r="IM16" s="173"/>
      <c r="IN16" s="178"/>
      <c r="IO16" s="155">
        <f t="shared" si="83"/>
        <v>0</v>
      </c>
      <c r="IP16" s="171"/>
      <c r="IQ16" s="172" t="s">
        <v>66</v>
      </c>
      <c r="IR16" s="173">
        <v>1</v>
      </c>
      <c r="IS16" s="10">
        <v>4</v>
      </c>
      <c r="IT16" s="173"/>
      <c r="IU16" s="178"/>
      <c r="IV16" s="155">
        <f t="shared" si="84"/>
        <v>4</v>
      </c>
      <c r="IW16" s="171"/>
    </row>
    <row r="17" spans="1:257" s="3" customFormat="1" ht="15" customHeight="1">
      <c r="A17" s="172" t="s">
        <v>181</v>
      </c>
      <c r="B17" s="173">
        <v>15</v>
      </c>
      <c r="C17" s="163">
        <v>233</v>
      </c>
      <c r="D17" s="174">
        <v>9</v>
      </c>
      <c r="E17" s="163">
        <v>0</v>
      </c>
      <c r="F17" s="175">
        <v>27</v>
      </c>
      <c r="G17" s="176">
        <v>0</v>
      </c>
      <c r="H17" s="175">
        <v>5</v>
      </c>
      <c r="I17" s="174">
        <v>10</v>
      </c>
      <c r="J17" s="163">
        <v>73</v>
      </c>
      <c r="K17" s="164">
        <v>82</v>
      </c>
      <c r="L17" s="155">
        <f t="shared" si="61"/>
        <v>439</v>
      </c>
      <c r="M17" s="177">
        <v>186</v>
      </c>
      <c r="N17" s="22"/>
      <c r="O17" s="172" t="s">
        <v>181</v>
      </c>
      <c r="P17" s="173">
        <v>15</v>
      </c>
      <c r="Q17" s="10">
        <v>233</v>
      </c>
      <c r="R17" s="178">
        <v>9</v>
      </c>
      <c r="S17" s="10">
        <v>0</v>
      </c>
      <c r="T17" s="18">
        <v>27</v>
      </c>
      <c r="U17" s="19"/>
      <c r="V17" s="10">
        <v>73</v>
      </c>
      <c r="W17" s="11">
        <v>82</v>
      </c>
      <c r="X17" s="155">
        <f t="shared" si="62"/>
        <v>424</v>
      </c>
      <c r="Y17" s="179">
        <v>186</v>
      </c>
      <c r="Z17" s="21"/>
      <c r="AA17" s="172" t="s">
        <v>181</v>
      </c>
      <c r="AB17" s="173"/>
      <c r="AC17" s="18"/>
      <c r="AD17" s="178"/>
      <c r="AE17" s="179"/>
      <c r="AF17" s="10"/>
      <c r="AG17" s="19"/>
      <c r="AH17" s="18"/>
      <c r="AI17" s="19"/>
      <c r="AJ17" s="180">
        <f t="shared" si="63"/>
        <v>0</v>
      </c>
      <c r="AK17" s="159">
        <v>0</v>
      </c>
      <c r="AL17" s="21"/>
      <c r="AM17" s="172" t="s">
        <v>181</v>
      </c>
      <c r="AN17" s="173">
        <v>1</v>
      </c>
      <c r="AO17" s="10">
        <v>3</v>
      </c>
      <c r="AP17" s="178"/>
      <c r="AQ17" s="10">
        <v>4</v>
      </c>
      <c r="AR17" s="18">
        <v>2</v>
      </c>
      <c r="AS17" s="19">
        <v>6</v>
      </c>
      <c r="AT17" s="155">
        <f t="shared" si="64"/>
        <v>15</v>
      </c>
      <c r="AU17" s="21"/>
      <c r="AV17" s="172" t="s">
        <v>181</v>
      </c>
      <c r="AW17" s="173">
        <v>0</v>
      </c>
      <c r="AX17" s="10">
        <v>0</v>
      </c>
      <c r="AY17" s="178">
        <v>0</v>
      </c>
      <c r="AZ17" s="10">
        <v>0</v>
      </c>
      <c r="BA17" s="18">
        <v>0</v>
      </c>
      <c r="BB17" s="19">
        <v>0</v>
      </c>
      <c r="BC17" s="181">
        <f t="shared" si="65"/>
        <v>0</v>
      </c>
      <c r="BD17" s="161"/>
      <c r="BE17" s="172" t="s">
        <v>181</v>
      </c>
      <c r="BF17" s="173">
        <v>0</v>
      </c>
      <c r="BG17" s="10">
        <v>0</v>
      </c>
      <c r="BH17" s="178">
        <v>0</v>
      </c>
      <c r="BI17" s="10">
        <v>0</v>
      </c>
      <c r="BJ17" s="18">
        <v>0</v>
      </c>
      <c r="BK17" s="19">
        <v>0</v>
      </c>
      <c r="BL17" s="181">
        <f t="shared" si="66"/>
        <v>0</v>
      </c>
      <c r="BM17" s="22"/>
      <c r="BN17" s="172" t="s">
        <v>181</v>
      </c>
      <c r="BO17" s="173">
        <v>1</v>
      </c>
      <c r="BP17" s="10">
        <v>74</v>
      </c>
      <c r="BQ17" s="178">
        <v>8</v>
      </c>
      <c r="BR17" s="10"/>
      <c r="BS17" s="18"/>
      <c r="BT17" s="19"/>
      <c r="BU17" s="10">
        <v>21</v>
      </c>
      <c r="BV17" s="11">
        <v>0</v>
      </c>
      <c r="BW17" s="155">
        <f t="shared" si="67"/>
        <v>103</v>
      </c>
      <c r="BX17" s="179">
        <v>59</v>
      </c>
      <c r="BY17" s="22"/>
      <c r="BZ17" s="172" t="s">
        <v>181</v>
      </c>
      <c r="CA17" s="173">
        <v>10</v>
      </c>
      <c r="CB17" s="163">
        <v>1608</v>
      </c>
      <c r="CC17" s="164">
        <v>5483</v>
      </c>
      <c r="CD17" s="159">
        <v>272</v>
      </c>
      <c r="CE17" s="163">
        <v>413</v>
      </c>
      <c r="CF17" s="164">
        <v>49</v>
      </c>
      <c r="CG17" s="165">
        <f t="shared" si="85"/>
        <v>7825</v>
      </c>
      <c r="CH17" s="22"/>
      <c r="CI17" s="172" t="s">
        <v>181</v>
      </c>
      <c r="CJ17" s="173">
        <v>3</v>
      </c>
      <c r="CK17" s="10">
        <v>108</v>
      </c>
      <c r="CL17" s="11">
        <v>275</v>
      </c>
      <c r="CM17" s="173">
        <v>3</v>
      </c>
      <c r="CN17" s="10">
        <v>90</v>
      </c>
      <c r="CO17" s="11">
        <v>9</v>
      </c>
      <c r="CP17" s="155">
        <f t="shared" si="68"/>
        <v>485</v>
      </c>
      <c r="CQ17" s="22"/>
      <c r="CR17" s="172" t="s">
        <v>181</v>
      </c>
      <c r="CS17" s="173"/>
      <c r="CT17" s="10">
        <v>0</v>
      </c>
      <c r="CU17" s="11">
        <v>0</v>
      </c>
      <c r="CV17" s="173">
        <v>0</v>
      </c>
      <c r="CW17" s="10">
        <v>0</v>
      </c>
      <c r="CX17" s="11">
        <v>0</v>
      </c>
      <c r="CY17" s="155">
        <f t="shared" si="69"/>
        <v>0</v>
      </c>
      <c r="CZ17" s="22"/>
      <c r="DA17" s="172" t="s">
        <v>181</v>
      </c>
      <c r="DB17" s="173">
        <v>3</v>
      </c>
      <c r="DC17" s="10">
        <v>80</v>
      </c>
      <c r="DD17" s="11">
        <v>250</v>
      </c>
      <c r="DE17" s="173">
        <v>3</v>
      </c>
      <c r="DF17" s="10">
        <v>84</v>
      </c>
      <c r="DG17" s="11">
        <v>13</v>
      </c>
      <c r="DH17" s="155">
        <f t="shared" si="70"/>
        <v>430</v>
      </c>
      <c r="DI17" s="22"/>
      <c r="DJ17" s="172" t="s">
        <v>181</v>
      </c>
      <c r="DK17" s="173">
        <v>3</v>
      </c>
      <c r="DL17" s="10">
        <v>20</v>
      </c>
      <c r="DM17" s="11">
        <v>25</v>
      </c>
      <c r="DN17" s="173">
        <v>5</v>
      </c>
      <c r="DO17" s="10">
        <v>34</v>
      </c>
      <c r="DP17" s="11">
        <v>24</v>
      </c>
      <c r="DQ17" s="155">
        <f t="shared" si="71"/>
        <v>108</v>
      </c>
      <c r="DR17" s="22"/>
      <c r="DS17" s="172" t="s">
        <v>181</v>
      </c>
      <c r="DT17" s="173">
        <v>9</v>
      </c>
      <c r="DU17" s="10">
        <v>1400</v>
      </c>
      <c r="DV17" s="11">
        <v>4933</v>
      </c>
      <c r="DW17" s="173">
        <v>261</v>
      </c>
      <c r="DX17" s="10">
        <v>205</v>
      </c>
      <c r="DY17" s="11">
        <v>3</v>
      </c>
      <c r="DZ17" s="165">
        <f t="shared" si="86"/>
        <v>6802</v>
      </c>
      <c r="EA17" s="22"/>
      <c r="EB17" s="172" t="s">
        <v>181</v>
      </c>
      <c r="EC17" s="173">
        <v>1</v>
      </c>
      <c r="ED17" s="18"/>
      <c r="EE17" s="19"/>
      <c r="EF17" s="182">
        <v>4</v>
      </c>
      <c r="EG17" s="10">
        <v>3</v>
      </c>
      <c r="EH17" s="155">
        <f t="shared" si="60"/>
        <v>7</v>
      </c>
      <c r="EI17" s="22"/>
      <c r="EJ17" s="172" t="s">
        <v>181</v>
      </c>
      <c r="EK17" s="173">
        <v>1</v>
      </c>
      <c r="EL17" s="10">
        <v>29404</v>
      </c>
      <c r="EM17" s="175">
        <v>0</v>
      </c>
      <c r="EN17" s="155">
        <f t="shared" si="72"/>
        <v>29404</v>
      </c>
      <c r="EO17" s="22"/>
      <c r="EP17" s="172" t="s">
        <v>181</v>
      </c>
      <c r="EQ17" s="173"/>
      <c r="ER17" s="10"/>
      <c r="ES17" s="173"/>
      <c r="ET17" s="179"/>
      <c r="EU17" s="22"/>
      <c r="EV17" s="172" t="s">
        <v>181</v>
      </c>
      <c r="EW17" s="173">
        <v>17</v>
      </c>
      <c r="EX17" s="10">
        <v>60</v>
      </c>
      <c r="EY17" s="183">
        <v>36</v>
      </c>
      <c r="EZ17" s="184">
        <v>27</v>
      </c>
      <c r="FA17" s="184">
        <v>14</v>
      </c>
      <c r="FB17" s="178">
        <v>13</v>
      </c>
      <c r="FC17" s="18">
        <v>17</v>
      </c>
      <c r="FD17" s="178">
        <v>16</v>
      </c>
      <c r="FE17" s="18">
        <v>10</v>
      </c>
      <c r="FF17" s="11">
        <v>8</v>
      </c>
      <c r="FG17" s="185">
        <f t="shared" si="73"/>
        <v>201</v>
      </c>
      <c r="FH17" s="179">
        <v>58</v>
      </c>
      <c r="FI17" s="22"/>
      <c r="FJ17" s="172" t="s">
        <v>67</v>
      </c>
      <c r="FK17" s="173">
        <v>0</v>
      </c>
      <c r="FL17" s="10">
        <v>0</v>
      </c>
      <c r="FM17" s="10">
        <v>0</v>
      </c>
      <c r="FN17" s="178">
        <v>0</v>
      </c>
      <c r="FO17" s="18">
        <v>0</v>
      </c>
      <c r="FP17" s="178">
        <v>0</v>
      </c>
      <c r="FQ17" s="18">
        <v>0</v>
      </c>
      <c r="FR17" s="11">
        <v>0</v>
      </c>
      <c r="FS17" s="155">
        <f t="shared" si="74"/>
        <v>0</v>
      </c>
      <c r="FT17" s="179">
        <v>0</v>
      </c>
      <c r="FU17" s="22"/>
      <c r="FV17" s="172" t="s">
        <v>67</v>
      </c>
      <c r="FW17" s="173"/>
      <c r="FX17" s="10"/>
      <c r="FY17" s="173"/>
      <c r="FZ17" s="178"/>
      <c r="GA17" s="155">
        <f t="shared" si="75"/>
        <v>0</v>
      </c>
      <c r="GB17" s="173">
        <v>0</v>
      </c>
      <c r="GC17" s="21"/>
      <c r="GD17" s="172" t="s">
        <v>67</v>
      </c>
      <c r="GE17" s="173"/>
      <c r="GF17" s="10"/>
      <c r="GG17" s="173"/>
      <c r="GH17" s="178"/>
      <c r="GI17" s="155">
        <f t="shared" si="76"/>
        <v>0</v>
      </c>
      <c r="GJ17" s="21"/>
      <c r="GK17" s="172" t="s">
        <v>67</v>
      </c>
      <c r="GL17" s="173">
        <v>1</v>
      </c>
      <c r="GM17" s="159">
        <v>2</v>
      </c>
      <c r="GN17" s="21"/>
      <c r="GO17" s="172" t="s">
        <v>67</v>
      </c>
      <c r="GP17" s="173">
        <v>1</v>
      </c>
      <c r="GQ17" s="10">
        <v>3</v>
      </c>
      <c r="GR17" s="173">
        <v>2</v>
      </c>
      <c r="GS17" s="155">
        <f t="shared" si="77"/>
        <v>5</v>
      </c>
      <c r="GT17" s="21"/>
      <c r="GU17" s="186" t="s">
        <v>67</v>
      </c>
      <c r="GV17" s="14">
        <v>9</v>
      </c>
      <c r="GW17" s="14">
        <v>256</v>
      </c>
      <c r="GX17" s="15">
        <v>9</v>
      </c>
      <c r="GY17" s="14">
        <v>256</v>
      </c>
      <c r="GZ17" s="21"/>
      <c r="HA17" s="172" t="s">
        <v>67</v>
      </c>
      <c r="HB17" s="173"/>
      <c r="HC17" s="10"/>
      <c r="HD17" s="173"/>
      <c r="HE17" s="178"/>
      <c r="HF17" s="155">
        <f t="shared" si="78"/>
        <v>0</v>
      </c>
      <c r="HG17" s="117"/>
      <c r="HH17" s="172" t="s">
        <v>67</v>
      </c>
      <c r="HI17" s="173"/>
      <c r="HJ17" s="10"/>
      <c r="HK17" s="173"/>
      <c r="HL17" s="178"/>
      <c r="HM17" s="155">
        <f t="shared" si="79"/>
        <v>0</v>
      </c>
      <c r="HN17" s="171"/>
      <c r="HO17" s="172" t="s">
        <v>67</v>
      </c>
      <c r="HP17" s="173">
        <v>0</v>
      </c>
      <c r="HQ17" s="10">
        <v>0</v>
      </c>
      <c r="HR17" s="173">
        <v>0</v>
      </c>
      <c r="HS17" s="178">
        <v>0</v>
      </c>
      <c r="HT17" s="155">
        <f t="shared" si="80"/>
        <v>0</v>
      </c>
      <c r="HU17" s="171"/>
      <c r="HV17" s="172" t="s">
        <v>67</v>
      </c>
      <c r="HW17" s="173"/>
      <c r="HX17" s="10"/>
      <c r="HY17" s="173"/>
      <c r="HZ17" s="178"/>
      <c r="IA17" s="155">
        <f t="shared" si="81"/>
        <v>0</v>
      </c>
      <c r="IB17" s="171"/>
      <c r="IC17" s="172" t="s">
        <v>67</v>
      </c>
      <c r="ID17" s="173"/>
      <c r="IE17" s="10"/>
      <c r="IF17" s="173"/>
      <c r="IG17" s="178">
        <v>0</v>
      </c>
      <c r="IH17" s="155">
        <f t="shared" si="82"/>
        <v>0</v>
      </c>
      <c r="II17" s="171"/>
      <c r="IJ17" s="172" t="s">
        <v>67</v>
      </c>
      <c r="IK17" s="173"/>
      <c r="IL17" s="10"/>
      <c r="IM17" s="173"/>
      <c r="IN17" s="178"/>
      <c r="IO17" s="155">
        <f t="shared" si="83"/>
        <v>0</v>
      </c>
      <c r="IP17" s="171"/>
      <c r="IQ17" s="172" t="s">
        <v>67</v>
      </c>
      <c r="IR17" s="173"/>
      <c r="IS17" s="10"/>
      <c r="IT17" s="173"/>
      <c r="IU17" s="178"/>
      <c r="IV17" s="155">
        <f t="shared" si="84"/>
        <v>0</v>
      </c>
      <c r="IW17" s="171"/>
    </row>
    <row r="18" spans="1:257" s="3" customFormat="1" ht="15" customHeight="1">
      <c r="A18" s="172" t="s">
        <v>182</v>
      </c>
      <c r="B18" s="173">
        <v>127</v>
      </c>
      <c r="C18" s="163">
        <v>2377</v>
      </c>
      <c r="D18" s="174"/>
      <c r="E18" s="163">
        <v>4</v>
      </c>
      <c r="F18" s="175">
        <v>235</v>
      </c>
      <c r="G18" s="176"/>
      <c r="H18" s="175">
        <v>50</v>
      </c>
      <c r="I18" s="174">
        <v>11</v>
      </c>
      <c r="J18" s="163">
        <v>725</v>
      </c>
      <c r="K18" s="164">
        <v>762</v>
      </c>
      <c r="L18" s="155">
        <f t="shared" si="61"/>
        <v>4164</v>
      </c>
      <c r="M18" s="177">
        <v>1983</v>
      </c>
      <c r="N18" s="22"/>
      <c r="O18" s="172" t="s">
        <v>182</v>
      </c>
      <c r="P18" s="173">
        <v>126</v>
      </c>
      <c r="Q18" s="10">
        <v>2377</v>
      </c>
      <c r="R18" s="178"/>
      <c r="S18" s="10"/>
      <c r="T18" s="18">
        <v>235</v>
      </c>
      <c r="U18" s="19"/>
      <c r="V18" s="10">
        <v>725</v>
      </c>
      <c r="W18" s="11">
        <v>762</v>
      </c>
      <c r="X18" s="155">
        <f t="shared" si="62"/>
        <v>4099</v>
      </c>
      <c r="Y18" s="179">
        <v>1983</v>
      </c>
      <c r="Z18" s="21"/>
      <c r="AA18" s="172" t="s">
        <v>182</v>
      </c>
      <c r="AB18" s="173">
        <v>1</v>
      </c>
      <c r="AC18" s="18"/>
      <c r="AD18" s="178"/>
      <c r="AE18" s="179">
        <v>4</v>
      </c>
      <c r="AF18" s="10"/>
      <c r="AG18" s="19"/>
      <c r="AH18" s="18"/>
      <c r="AI18" s="19"/>
      <c r="AJ18" s="180">
        <f t="shared" si="63"/>
        <v>4</v>
      </c>
      <c r="AK18" s="159">
        <v>0</v>
      </c>
      <c r="AL18" s="21"/>
      <c r="AM18" s="172" t="s">
        <v>182</v>
      </c>
      <c r="AN18" s="173">
        <v>11</v>
      </c>
      <c r="AO18" s="10">
        <v>48</v>
      </c>
      <c r="AP18" s="178">
        <v>46</v>
      </c>
      <c r="AQ18" s="10">
        <v>5</v>
      </c>
      <c r="AR18" s="18">
        <v>2</v>
      </c>
      <c r="AS18" s="19">
        <v>6</v>
      </c>
      <c r="AT18" s="155">
        <f t="shared" si="64"/>
        <v>61</v>
      </c>
      <c r="AU18" s="21"/>
      <c r="AV18" s="172" t="s">
        <v>182</v>
      </c>
      <c r="AW18" s="173">
        <v>0</v>
      </c>
      <c r="AX18" s="10">
        <v>0</v>
      </c>
      <c r="AY18" s="178">
        <v>0</v>
      </c>
      <c r="AZ18" s="10">
        <v>0</v>
      </c>
      <c r="BA18" s="18">
        <v>0</v>
      </c>
      <c r="BB18" s="19">
        <v>0</v>
      </c>
      <c r="BC18" s="181">
        <f t="shared" si="65"/>
        <v>0</v>
      </c>
      <c r="BD18" s="161"/>
      <c r="BE18" s="172" t="s">
        <v>182</v>
      </c>
      <c r="BF18" s="173">
        <v>0</v>
      </c>
      <c r="BG18" s="10">
        <v>0</v>
      </c>
      <c r="BH18" s="178">
        <v>0</v>
      </c>
      <c r="BI18" s="10">
        <v>0</v>
      </c>
      <c r="BJ18" s="18">
        <v>0</v>
      </c>
      <c r="BK18" s="19">
        <v>0</v>
      </c>
      <c r="BL18" s="181">
        <f t="shared" si="66"/>
        <v>0</v>
      </c>
      <c r="BM18" s="22"/>
      <c r="BN18" s="172" t="s">
        <v>182</v>
      </c>
      <c r="BO18" s="173">
        <v>1</v>
      </c>
      <c r="BP18" s="10">
        <v>35</v>
      </c>
      <c r="BQ18" s="178">
        <v>0</v>
      </c>
      <c r="BR18" s="10">
        <v>4</v>
      </c>
      <c r="BS18" s="18"/>
      <c r="BT18" s="19">
        <v>2</v>
      </c>
      <c r="BU18" s="10">
        <v>2</v>
      </c>
      <c r="BV18" s="11">
        <v>2</v>
      </c>
      <c r="BW18" s="155">
        <f t="shared" si="67"/>
        <v>45</v>
      </c>
      <c r="BX18" s="179">
        <v>10</v>
      </c>
      <c r="BY18" s="22"/>
      <c r="BZ18" s="172" t="s">
        <v>182</v>
      </c>
      <c r="CA18" s="173"/>
      <c r="CB18" s="163"/>
      <c r="CC18" s="164"/>
      <c r="CD18" s="159"/>
      <c r="CE18" s="163"/>
      <c r="CF18" s="164"/>
      <c r="CG18" s="165">
        <f t="shared" si="85"/>
        <v>0</v>
      </c>
      <c r="CH18" s="22"/>
      <c r="CI18" s="172" t="s">
        <v>182</v>
      </c>
      <c r="CJ18" s="173"/>
      <c r="CK18" s="10"/>
      <c r="CL18" s="11"/>
      <c r="CM18" s="173"/>
      <c r="CN18" s="10"/>
      <c r="CO18" s="11"/>
      <c r="CP18" s="155">
        <f>SUM(CK18:CO18)</f>
        <v>0</v>
      </c>
      <c r="CQ18" s="22"/>
      <c r="CR18" s="172" t="s">
        <v>182</v>
      </c>
      <c r="CS18" s="173"/>
      <c r="CT18" s="10">
        <v>0</v>
      </c>
      <c r="CU18" s="11">
        <v>0</v>
      </c>
      <c r="CV18" s="173">
        <v>0</v>
      </c>
      <c r="CW18" s="10">
        <v>0</v>
      </c>
      <c r="CX18" s="11">
        <v>0</v>
      </c>
      <c r="CY18" s="155">
        <f t="shared" si="69"/>
        <v>0</v>
      </c>
      <c r="CZ18" s="22"/>
      <c r="DA18" s="172" t="s">
        <v>182</v>
      </c>
      <c r="DB18" s="173"/>
      <c r="DC18" s="10"/>
      <c r="DD18" s="11"/>
      <c r="DE18" s="173"/>
      <c r="DF18" s="10"/>
      <c r="DG18" s="11"/>
      <c r="DH18" s="155">
        <f t="shared" si="70"/>
        <v>0</v>
      </c>
      <c r="DI18" s="22"/>
      <c r="DJ18" s="172" t="s">
        <v>182</v>
      </c>
      <c r="DK18" s="173"/>
      <c r="DL18" s="10"/>
      <c r="DM18" s="11"/>
      <c r="DN18" s="173"/>
      <c r="DO18" s="10"/>
      <c r="DP18" s="11"/>
      <c r="DQ18" s="155">
        <f t="shared" si="71"/>
        <v>0</v>
      </c>
      <c r="DR18" s="22"/>
      <c r="DS18" s="172" t="s">
        <v>182</v>
      </c>
      <c r="DT18" s="173"/>
      <c r="DU18" s="10"/>
      <c r="DV18" s="11"/>
      <c r="DW18" s="173"/>
      <c r="DX18" s="10"/>
      <c r="DY18" s="11"/>
      <c r="DZ18" s="165">
        <f t="shared" si="86"/>
        <v>0</v>
      </c>
      <c r="EA18" s="22"/>
      <c r="EB18" s="172" t="s">
        <v>182</v>
      </c>
      <c r="EC18" s="173"/>
      <c r="ED18" s="182"/>
      <c r="EE18" s="179"/>
      <c r="EF18" s="10"/>
      <c r="EG18" s="19"/>
      <c r="EH18" s="155">
        <f t="shared" si="60"/>
        <v>0</v>
      </c>
      <c r="EI18" s="22"/>
      <c r="EJ18" s="172" t="s">
        <v>182</v>
      </c>
      <c r="EK18" s="173"/>
      <c r="EL18" s="10"/>
      <c r="EM18" s="175"/>
      <c r="EN18" s="155">
        <f t="shared" si="72"/>
        <v>0</v>
      </c>
      <c r="EO18" s="22"/>
      <c r="EP18" s="172" t="s">
        <v>182</v>
      </c>
      <c r="EQ18" s="173">
        <v>2</v>
      </c>
      <c r="ER18" s="10">
        <v>28</v>
      </c>
      <c r="ES18" s="173">
        <v>0</v>
      </c>
      <c r="ET18" s="179">
        <v>0</v>
      </c>
      <c r="EU18" s="22"/>
      <c r="EV18" s="172" t="s">
        <v>182</v>
      </c>
      <c r="EW18" s="173">
        <v>39</v>
      </c>
      <c r="EX18" s="10">
        <v>134</v>
      </c>
      <c r="EY18" s="183">
        <v>7</v>
      </c>
      <c r="EZ18" s="184">
        <v>42</v>
      </c>
      <c r="FA18" s="184">
        <v>39</v>
      </c>
      <c r="FB18" s="178">
        <v>43</v>
      </c>
      <c r="FC18" s="18">
        <v>7</v>
      </c>
      <c r="FD18" s="178">
        <v>6</v>
      </c>
      <c r="FE18" s="18">
        <v>19</v>
      </c>
      <c r="FF18" s="11">
        <v>21</v>
      </c>
      <c r="FG18" s="185">
        <f t="shared" si="73"/>
        <v>318</v>
      </c>
      <c r="FH18" s="179">
        <v>88</v>
      </c>
      <c r="FI18" s="22"/>
      <c r="FJ18" s="172" t="s">
        <v>68</v>
      </c>
      <c r="FK18" s="173">
        <v>0</v>
      </c>
      <c r="FL18" s="10">
        <v>0</v>
      </c>
      <c r="FM18" s="10">
        <v>0</v>
      </c>
      <c r="FN18" s="178">
        <v>0</v>
      </c>
      <c r="FO18" s="18">
        <v>0</v>
      </c>
      <c r="FP18" s="178">
        <v>0</v>
      </c>
      <c r="FQ18" s="18">
        <v>0</v>
      </c>
      <c r="FR18" s="11">
        <v>0</v>
      </c>
      <c r="FS18" s="155">
        <f t="shared" si="74"/>
        <v>0</v>
      </c>
      <c r="FT18" s="179">
        <v>0</v>
      </c>
      <c r="FU18" s="22"/>
      <c r="FV18" s="172" t="s">
        <v>68</v>
      </c>
      <c r="FW18" s="173">
        <v>8</v>
      </c>
      <c r="FX18" s="10">
        <v>17</v>
      </c>
      <c r="FY18" s="173">
        <v>10</v>
      </c>
      <c r="FZ18" s="178">
        <v>5</v>
      </c>
      <c r="GA18" s="155">
        <f t="shared" si="75"/>
        <v>32</v>
      </c>
      <c r="GB18" s="173">
        <v>3</v>
      </c>
      <c r="GC18" s="21"/>
      <c r="GD18" s="172" t="s">
        <v>68</v>
      </c>
      <c r="GE18" s="173">
        <v>2</v>
      </c>
      <c r="GF18" s="10">
        <v>4</v>
      </c>
      <c r="GG18" s="173">
        <v>3</v>
      </c>
      <c r="GH18" s="178"/>
      <c r="GI18" s="155">
        <f t="shared" si="76"/>
        <v>7</v>
      </c>
      <c r="GJ18" s="21"/>
      <c r="GK18" s="172" t="s">
        <v>68</v>
      </c>
      <c r="GL18" s="173">
        <v>1</v>
      </c>
      <c r="GM18" s="159">
        <v>3</v>
      </c>
      <c r="GN18" s="21"/>
      <c r="GO18" s="172" t="s">
        <v>68</v>
      </c>
      <c r="GP18" s="173"/>
      <c r="GQ18" s="10"/>
      <c r="GR18" s="173"/>
      <c r="GS18" s="155">
        <f t="shared" si="77"/>
        <v>0</v>
      </c>
      <c r="GT18" s="21"/>
      <c r="GU18" s="186" t="s">
        <v>68</v>
      </c>
      <c r="GV18" s="14">
        <v>25</v>
      </c>
      <c r="GW18" s="14">
        <v>630</v>
      </c>
      <c r="GX18" s="15">
        <v>27</v>
      </c>
      <c r="GY18" s="14">
        <v>637</v>
      </c>
      <c r="GZ18" s="21"/>
      <c r="HA18" s="172" t="s">
        <v>68</v>
      </c>
      <c r="HB18" s="173"/>
      <c r="HC18" s="10"/>
      <c r="HD18" s="173"/>
      <c r="HE18" s="178"/>
      <c r="HF18" s="155">
        <f t="shared" si="78"/>
        <v>0</v>
      </c>
      <c r="HG18" s="117"/>
      <c r="HH18" s="172" t="s">
        <v>68</v>
      </c>
      <c r="HI18" s="173"/>
      <c r="HJ18" s="10"/>
      <c r="HK18" s="173"/>
      <c r="HL18" s="178"/>
      <c r="HM18" s="155">
        <f t="shared" si="79"/>
        <v>0</v>
      </c>
      <c r="HN18" s="171"/>
      <c r="HO18" s="172" t="s">
        <v>68</v>
      </c>
      <c r="HP18" s="173">
        <v>0</v>
      </c>
      <c r="HQ18" s="10">
        <v>0</v>
      </c>
      <c r="HR18" s="173">
        <v>0</v>
      </c>
      <c r="HS18" s="178">
        <v>0</v>
      </c>
      <c r="HT18" s="155">
        <f t="shared" si="80"/>
        <v>0</v>
      </c>
      <c r="HU18" s="171"/>
      <c r="HV18" s="172" t="s">
        <v>68</v>
      </c>
      <c r="HW18" s="173"/>
      <c r="HX18" s="10"/>
      <c r="HY18" s="173"/>
      <c r="HZ18" s="178"/>
      <c r="IA18" s="155">
        <f t="shared" si="81"/>
        <v>0</v>
      </c>
      <c r="IB18" s="171"/>
      <c r="IC18" s="172" t="s">
        <v>68</v>
      </c>
      <c r="ID18" s="173"/>
      <c r="IE18" s="10"/>
      <c r="IF18" s="173"/>
      <c r="IG18" s="178">
        <v>0</v>
      </c>
      <c r="IH18" s="155">
        <f t="shared" si="82"/>
        <v>0</v>
      </c>
      <c r="II18" s="171"/>
      <c r="IJ18" s="172" t="s">
        <v>68</v>
      </c>
      <c r="IK18" s="173">
        <v>0</v>
      </c>
      <c r="IL18" s="10">
        <v>0</v>
      </c>
      <c r="IM18" s="173">
        <v>0</v>
      </c>
      <c r="IN18" s="178">
        <v>0</v>
      </c>
      <c r="IO18" s="155">
        <f t="shared" si="83"/>
        <v>0</v>
      </c>
      <c r="IP18" s="171"/>
      <c r="IQ18" s="172" t="s">
        <v>68</v>
      </c>
      <c r="IR18" s="173"/>
      <c r="IS18" s="10"/>
      <c r="IT18" s="173"/>
      <c r="IU18" s="178"/>
      <c r="IV18" s="155">
        <f t="shared" si="84"/>
        <v>0</v>
      </c>
      <c r="IW18" s="171"/>
    </row>
    <row r="19" spans="1:257" s="3" customFormat="1" ht="15" customHeight="1">
      <c r="A19" s="172" t="s">
        <v>69</v>
      </c>
      <c r="B19" s="173">
        <v>15</v>
      </c>
      <c r="C19" s="163">
        <v>192</v>
      </c>
      <c r="D19" s="174">
        <v>4</v>
      </c>
      <c r="E19" s="163"/>
      <c r="F19" s="175">
        <v>27</v>
      </c>
      <c r="G19" s="176"/>
      <c r="H19" s="175"/>
      <c r="I19" s="174"/>
      <c r="J19" s="163">
        <v>43</v>
      </c>
      <c r="K19" s="164">
        <v>65</v>
      </c>
      <c r="L19" s="155">
        <f t="shared" si="61"/>
        <v>331</v>
      </c>
      <c r="M19" s="177">
        <v>158</v>
      </c>
      <c r="N19" s="22"/>
      <c r="O19" s="172" t="s">
        <v>69</v>
      </c>
      <c r="P19" s="173">
        <v>15</v>
      </c>
      <c r="Q19" s="10">
        <v>192</v>
      </c>
      <c r="R19" s="178">
        <v>4</v>
      </c>
      <c r="S19" s="10"/>
      <c r="T19" s="18">
        <v>27</v>
      </c>
      <c r="U19" s="19"/>
      <c r="V19" s="10">
        <v>43</v>
      </c>
      <c r="W19" s="11">
        <v>65</v>
      </c>
      <c r="X19" s="155">
        <f t="shared" si="62"/>
        <v>331</v>
      </c>
      <c r="Y19" s="179">
        <v>158</v>
      </c>
      <c r="Z19" s="21"/>
      <c r="AA19" s="172" t="s">
        <v>69</v>
      </c>
      <c r="AB19" s="173"/>
      <c r="AC19" s="18">
        <v>0</v>
      </c>
      <c r="AD19" s="178">
        <v>0</v>
      </c>
      <c r="AE19" s="179">
        <v>0</v>
      </c>
      <c r="AF19" s="10">
        <v>0</v>
      </c>
      <c r="AG19" s="19">
        <v>0</v>
      </c>
      <c r="AH19" s="18">
        <v>0</v>
      </c>
      <c r="AI19" s="19">
        <v>0</v>
      </c>
      <c r="AJ19" s="158">
        <f t="shared" si="63"/>
        <v>0</v>
      </c>
      <c r="AK19" s="159">
        <v>0</v>
      </c>
      <c r="AL19" s="21"/>
      <c r="AM19" s="172" t="s">
        <v>69</v>
      </c>
      <c r="AN19" s="173"/>
      <c r="AO19" s="10">
        <v>0</v>
      </c>
      <c r="AP19" s="178">
        <v>0</v>
      </c>
      <c r="AQ19" s="10">
        <v>0</v>
      </c>
      <c r="AR19" s="18">
        <v>0</v>
      </c>
      <c r="AS19" s="19">
        <v>0</v>
      </c>
      <c r="AT19" s="155">
        <f t="shared" si="64"/>
        <v>0</v>
      </c>
      <c r="AU19" s="21"/>
      <c r="AV19" s="172" t="s">
        <v>69</v>
      </c>
      <c r="AW19" s="173">
        <v>0</v>
      </c>
      <c r="AX19" s="10">
        <v>0</v>
      </c>
      <c r="AY19" s="178">
        <v>0</v>
      </c>
      <c r="AZ19" s="10">
        <v>0</v>
      </c>
      <c r="BA19" s="18">
        <v>0</v>
      </c>
      <c r="BB19" s="19">
        <v>0</v>
      </c>
      <c r="BC19" s="181">
        <f>SUM(AX19,AZ19:BB19)</f>
        <v>0</v>
      </c>
      <c r="BD19" s="161"/>
      <c r="BE19" s="172" t="s">
        <v>69</v>
      </c>
      <c r="BF19" s="173">
        <v>0</v>
      </c>
      <c r="BG19" s="10">
        <v>0</v>
      </c>
      <c r="BH19" s="178">
        <v>0</v>
      </c>
      <c r="BI19" s="10">
        <v>0</v>
      </c>
      <c r="BJ19" s="18">
        <v>0</v>
      </c>
      <c r="BK19" s="19">
        <v>0</v>
      </c>
      <c r="BL19" s="181">
        <f t="shared" si="66"/>
        <v>0</v>
      </c>
      <c r="BM19" s="22"/>
      <c r="BN19" s="172" t="s">
        <v>69</v>
      </c>
      <c r="BO19" s="173"/>
      <c r="BP19" s="10"/>
      <c r="BQ19" s="178"/>
      <c r="BR19" s="10"/>
      <c r="BS19" s="18"/>
      <c r="BT19" s="19"/>
      <c r="BU19" s="10"/>
      <c r="BV19" s="11"/>
      <c r="BW19" s="155">
        <f t="shared" si="67"/>
        <v>0</v>
      </c>
      <c r="BX19" s="187"/>
      <c r="BY19" s="22"/>
      <c r="BZ19" s="172" t="s">
        <v>69</v>
      </c>
      <c r="CA19" s="173"/>
      <c r="CB19" s="163"/>
      <c r="CC19" s="164"/>
      <c r="CD19" s="159"/>
      <c r="CE19" s="163"/>
      <c r="CF19" s="164"/>
      <c r="CG19" s="165">
        <f t="shared" si="85"/>
        <v>0</v>
      </c>
      <c r="CH19" s="22"/>
      <c r="CI19" s="172" t="s">
        <v>69</v>
      </c>
      <c r="CJ19" s="173"/>
      <c r="CK19" s="10"/>
      <c r="CL19" s="11"/>
      <c r="CM19" s="173"/>
      <c r="CN19" s="10"/>
      <c r="CO19" s="11"/>
      <c r="CP19" s="155">
        <f t="shared" ref="CP19:CP20" si="87">SUM(CK19:CO19)</f>
        <v>0</v>
      </c>
      <c r="CQ19" s="22"/>
      <c r="CR19" s="172" t="s">
        <v>69</v>
      </c>
      <c r="CS19" s="173"/>
      <c r="CT19" s="10">
        <v>0</v>
      </c>
      <c r="CU19" s="11">
        <v>0</v>
      </c>
      <c r="CV19" s="173">
        <v>0</v>
      </c>
      <c r="CW19" s="10">
        <v>0</v>
      </c>
      <c r="CX19" s="11">
        <v>0</v>
      </c>
      <c r="CY19" s="155">
        <f t="shared" si="69"/>
        <v>0</v>
      </c>
      <c r="CZ19" s="22"/>
      <c r="DA19" s="172" t="s">
        <v>69</v>
      </c>
      <c r="DB19" s="173"/>
      <c r="DC19" s="10"/>
      <c r="DD19" s="11"/>
      <c r="DE19" s="173"/>
      <c r="DF19" s="10"/>
      <c r="DG19" s="11"/>
      <c r="DH19" s="155">
        <f t="shared" si="70"/>
        <v>0</v>
      </c>
      <c r="DI19" s="22"/>
      <c r="DJ19" s="172" t="s">
        <v>69</v>
      </c>
      <c r="DK19" s="173"/>
      <c r="DL19" s="10">
        <v>0</v>
      </c>
      <c r="DM19" s="11">
        <v>0</v>
      </c>
      <c r="DN19" s="173">
        <v>0</v>
      </c>
      <c r="DO19" s="10">
        <v>0</v>
      </c>
      <c r="DP19" s="11">
        <v>0</v>
      </c>
      <c r="DQ19" s="155">
        <f t="shared" si="71"/>
        <v>0</v>
      </c>
      <c r="DR19" s="22"/>
      <c r="DS19" s="172" t="s">
        <v>69</v>
      </c>
      <c r="DT19" s="173"/>
      <c r="DU19" s="10"/>
      <c r="DV19" s="11"/>
      <c r="DW19" s="173"/>
      <c r="DX19" s="10"/>
      <c r="DY19" s="11"/>
      <c r="DZ19" s="165">
        <f t="shared" si="86"/>
        <v>0</v>
      </c>
      <c r="EA19" s="22"/>
      <c r="EB19" s="172" t="s">
        <v>69</v>
      </c>
      <c r="EC19" s="173"/>
      <c r="ED19" s="18"/>
      <c r="EE19" s="19"/>
      <c r="EF19" s="182"/>
      <c r="EG19" s="10"/>
      <c r="EH19" s="155">
        <f t="shared" ref="EH19:EH31" si="88">SUM(ED19:EG19)</f>
        <v>0</v>
      </c>
      <c r="EI19" s="22"/>
      <c r="EJ19" s="172" t="s">
        <v>69</v>
      </c>
      <c r="EK19" s="173">
        <v>2</v>
      </c>
      <c r="EL19" s="10">
        <v>26</v>
      </c>
      <c r="EM19" s="175"/>
      <c r="EN19" s="155">
        <f t="shared" si="72"/>
        <v>26</v>
      </c>
      <c r="EO19" s="22"/>
      <c r="EP19" s="172" t="s">
        <v>69</v>
      </c>
      <c r="EQ19" s="173"/>
      <c r="ER19" s="10">
        <v>0</v>
      </c>
      <c r="ES19" s="173">
        <v>0</v>
      </c>
      <c r="ET19" s="179">
        <v>0</v>
      </c>
      <c r="EU19" s="22"/>
      <c r="EV19" s="172" t="s">
        <v>69</v>
      </c>
      <c r="EW19" s="173">
        <v>21</v>
      </c>
      <c r="EX19" s="10">
        <v>60</v>
      </c>
      <c r="EY19" s="183">
        <v>47</v>
      </c>
      <c r="EZ19" s="184">
        <v>49</v>
      </c>
      <c r="FA19" s="184">
        <v>19</v>
      </c>
      <c r="FB19" s="178">
        <v>17</v>
      </c>
      <c r="FC19" s="18"/>
      <c r="FD19" s="178"/>
      <c r="FE19" s="18">
        <v>6</v>
      </c>
      <c r="FF19" s="11"/>
      <c r="FG19" s="185">
        <f t="shared" si="73"/>
        <v>198</v>
      </c>
      <c r="FH19" s="179"/>
      <c r="FI19" s="22"/>
      <c r="FJ19" s="172" t="s">
        <v>69</v>
      </c>
      <c r="FK19" s="173">
        <v>0</v>
      </c>
      <c r="FL19" s="10">
        <v>0</v>
      </c>
      <c r="FM19" s="10">
        <v>0</v>
      </c>
      <c r="FN19" s="178">
        <v>0</v>
      </c>
      <c r="FO19" s="18">
        <v>0</v>
      </c>
      <c r="FP19" s="178">
        <v>0</v>
      </c>
      <c r="FQ19" s="18">
        <v>0</v>
      </c>
      <c r="FR19" s="11">
        <v>0</v>
      </c>
      <c r="FS19" s="155">
        <f t="shared" si="74"/>
        <v>0</v>
      </c>
      <c r="FT19" s="179">
        <v>0</v>
      </c>
      <c r="FU19" s="22"/>
      <c r="FV19" s="172" t="s">
        <v>69</v>
      </c>
      <c r="FW19" s="173"/>
      <c r="FX19" s="10"/>
      <c r="FY19" s="173"/>
      <c r="FZ19" s="178"/>
      <c r="GA19" s="155">
        <f t="shared" si="75"/>
        <v>0</v>
      </c>
      <c r="GB19" s="173">
        <v>0</v>
      </c>
      <c r="GC19" s="21"/>
      <c r="GD19" s="172" t="s">
        <v>69</v>
      </c>
      <c r="GE19" s="173"/>
      <c r="GF19" s="10">
        <v>0</v>
      </c>
      <c r="GG19" s="173">
        <v>0</v>
      </c>
      <c r="GH19" s="178">
        <v>0</v>
      </c>
      <c r="GI19" s="155">
        <f t="shared" si="76"/>
        <v>0</v>
      </c>
      <c r="GJ19" s="21"/>
      <c r="GK19" s="172" t="s">
        <v>69</v>
      </c>
      <c r="GL19" s="173"/>
      <c r="GM19" s="159">
        <v>0</v>
      </c>
      <c r="GN19" s="21"/>
      <c r="GO19" s="172" t="s">
        <v>69</v>
      </c>
      <c r="GP19" s="173"/>
      <c r="GQ19" s="10"/>
      <c r="GR19" s="173"/>
      <c r="GS19" s="155">
        <f t="shared" si="77"/>
        <v>0</v>
      </c>
      <c r="GT19" s="21"/>
      <c r="GU19" s="186" t="s">
        <v>69</v>
      </c>
      <c r="GV19" s="14">
        <v>7</v>
      </c>
      <c r="GW19" s="14">
        <v>69</v>
      </c>
      <c r="GX19" s="15">
        <v>7</v>
      </c>
      <c r="GY19" s="14">
        <v>69</v>
      </c>
      <c r="GZ19" s="21"/>
      <c r="HA19" s="172" t="s">
        <v>69</v>
      </c>
      <c r="HB19" s="173"/>
      <c r="HC19" s="10"/>
      <c r="HD19" s="173"/>
      <c r="HE19" s="178"/>
      <c r="HF19" s="155">
        <f t="shared" si="78"/>
        <v>0</v>
      </c>
      <c r="HG19" s="117"/>
      <c r="HH19" s="172" t="s">
        <v>69</v>
      </c>
      <c r="HI19" s="173">
        <v>1</v>
      </c>
      <c r="HJ19" s="10">
        <v>35</v>
      </c>
      <c r="HK19" s="173">
        <v>5</v>
      </c>
      <c r="HL19" s="178"/>
      <c r="HM19" s="155">
        <f t="shared" si="79"/>
        <v>40</v>
      </c>
      <c r="HN19" s="171"/>
      <c r="HO19" s="172" t="s">
        <v>69</v>
      </c>
      <c r="HP19" s="173">
        <v>0</v>
      </c>
      <c r="HQ19" s="10">
        <v>0</v>
      </c>
      <c r="HR19" s="173">
        <v>0</v>
      </c>
      <c r="HS19" s="178">
        <v>0</v>
      </c>
      <c r="HT19" s="155">
        <f t="shared" si="80"/>
        <v>0</v>
      </c>
      <c r="HU19" s="171"/>
      <c r="HV19" s="172" t="s">
        <v>69</v>
      </c>
      <c r="HW19" s="173"/>
      <c r="HX19" s="10"/>
      <c r="HY19" s="173"/>
      <c r="HZ19" s="178"/>
      <c r="IA19" s="155">
        <f t="shared" si="81"/>
        <v>0</v>
      </c>
      <c r="IB19" s="171"/>
      <c r="IC19" s="172" t="s">
        <v>69</v>
      </c>
      <c r="ID19" s="173">
        <v>0</v>
      </c>
      <c r="IE19" s="10">
        <v>0</v>
      </c>
      <c r="IF19" s="173">
        <v>0</v>
      </c>
      <c r="IG19" s="178">
        <v>0</v>
      </c>
      <c r="IH19" s="155">
        <f t="shared" si="82"/>
        <v>0</v>
      </c>
      <c r="II19" s="171"/>
      <c r="IJ19" s="172" t="s">
        <v>69</v>
      </c>
      <c r="IK19" s="173">
        <v>0</v>
      </c>
      <c r="IL19" s="10">
        <v>0</v>
      </c>
      <c r="IM19" s="173">
        <v>0</v>
      </c>
      <c r="IN19" s="178">
        <v>0</v>
      </c>
      <c r="IO19" s="155">
        <f t="shared" si="83"/>
        <v>0</v>
      </c>
      <c r="IP19" s="171"/>
      <c r="IQ19" s="172" t="s">
        <v>69</v>
      </c>
      <c r="IR19" s="173"/>
      <c r="IS19" s="10"/>
      <c r="IT19" s="173"/>
      <c r="IU19" s="178"/>
      <c r="IV19" s="155">
        <f t="shared" si="84"/>
        <v>0</v>
      </c>
      <c r="IW19" s="171"/>
    </row>
    <row r="20" spans="1:257" s="3" customFormat="1" ht="15" customHeight="1">
      <c r="A20" s="188" t="s">
        <v>70</v>
      </c>
      <c r="B20" s="189">
        <v>8</v>
      </c>
      <c r="C20" s="190">
        <v>146</v>
      </c>
      <c r="D20" s="191">
        <v>13</v>
      </c>
      <c r="E20" s="190"/>
      <c r="F20" s="192">
        <v>18</v>
      </c>
      <c r="G20" s="193"/>
      <c r="H20" s="192"/>
      <c r="I20" s="191"/>
      <c r="J20" s="190">
        <v>65</v>
      </c>
      <c r="K20" s="194">
        <v>36</v>
      </c>
      <c r="L20" s="155">
        <f t="shared" si="61"/>
        <v>278</v>
      </c>
      <c r="M20" s="177">
        <v>101</v>
      </c>
      <c r="N20" s="22"/>
      <c r="O20" s="188" t="s">
        <v>70</v>
      </c>
      <c r="P20" s="189">
        <v>8</v>
      </c>
      <c r="Q20" s="195">
        <v>146</v>
      </c>
      <c r="R20" s="196">
        <v>13</v>
      </c>
      <c r="S20" s="195"/>
      <c r="T20" s="197">
        <v>18</v>
      </c>
      <c r="U20" s="198"/>
      <c r="V20" s="195">
        <v>65</v>
      </c>
      <c r="W20" s="199">
        <v>36</v>
      </c>
      <c r="X20" s="155">
        <f t="shared" si="62"/>
        <v>278</v>
      </c>
      <c r="Y20" s="200">
        <v>101</v>
      </c>
      <c r="Z20" s="21"/>
      <c r="AA20" s="188" t="s">
        <v>70</v>
      </c>
      <c r="AB20" s="189"/>
      <c r="AC20" s="197">
        <v>0</v>
      </c>
      <c r="AD20" s="196">
        <v>0</v>
      </c>
      <c r="AE20" s="200">
        <v>0</v>
      </c>
      <c r="AF20" s="195">
        <v>0</v>
      </c>
      <c r="AG20" s="198">
        <v>0</v>
      </c>
      <c r="AH20" s="197">
        <v>0</v>
      </c>
      <c r="AI20" s="198">
        <v>0</v>
      </c>
      <c r="AJ20" s="180">
        <f t="shared" si="63"/>
        <v>0</v>
      </c>
      <c r="AK20" s="159">
        <v>0</v>
      </c>
      <c r="AL20" s="21"/>
      <c r="AM20" s="188" t="s">
        <v>70</v>
      </c>
      <c r="AN20" s="189"/>
      <c r="AO20" s="195">
        <v>0</v>
      </c>
      <c r="AP20" s="196">
        <v>0</v>
      </c>
      <c r="AQ20" s="195">
        <v>0</v>
      </c>
      <c r="AR20" s="197">
        <v>0</v>
      </c>
      <c r="AS20" s="198">
        <v>0</v>
      </c>
      <c r="AT20" s="155">
        <f t="shared" si="64"/>
        <v>0</v>
      </c>
      <c r="AU20" s="21"/>
      <c r="AV20" s="188" t="s">
        <v>70</v>
      </c>
      <c r="AW20" s="189">
        <v>0</v>
      </c>
      <c r="AX20" s="195">
        <v>0</v>
      </c>
      <c r="AY20" s="196">
        <v>0</v>
      </c>
      <c r="AZ20" s="195">
        <v>0</v>
      </c>
      <c r="BA20" s="197">
        <v>0</v>
      </c>
      <c r="BB20" s="198">
        <v>0</v>
      </c>
      <c r="BC20" s="181">
        <f t="shared" si="65"/>
        <v>0</v>
      </c>
      <c r="BD20" s="161"/>
      <c r="BE20" s="188" t="s">
        <v>70</v>
      </c>
      <c r="BF20" s="189">
        <v>0</v>
      </c>
      <c r="BG20" s="195">
        <v>0</v>
      </c>
      <c r="BH20" s="196">
        <v>0</v>
      </c>
      <c r="BI20" s="195">
        <v>0</v>
      </c>
      <c r="BJ20" s="197">
        <v>0</v>
      </c>
      <c r="BK20" s="198">
        <v>0</v>
      </c>
      <c r="BL20" s="181">
        <f>SUM(BG20,BI20:BK20)</f>
        <v>0</v>
      </c>
      <c r="BM20" s="22"/>
      <c r="BN20" s="188" t="s">
        <v>70</v>
      </c>
      <c r="BO20" s="189"/>
      <c r="BP20" s="195"/>
      <c r="BQ20" s="196"/>
      <c r="BR20" s="195"/>
      <c r="BS20" s="197"/>
      <c r="BT20" s="198"/>
      <c r="BU20" s="195"/>
      <c r="BV20" s="199"/>
      <c r="BW20" s="155">
        <f t="shared" si="67"/>
        <v>0</v>
      </c>
      <c r="BX20" s="201">
        <v>0</v>
      </c>
      <c r="BY20" s="22"/>
      <c r="BZ20" s="188" t="s">
        <v>70</v>
      </c>
      <c r="CA20" s="189">
        <v>3</v>
      </c>
      <c r="CB20" s="163">
        <v>0</v>
      </c>
      <c r="CC20" s="164">
        <v>32</v>
      </c>
      <c r="CD20" s="159"/>
      <c r="CE20" s="163"/>
      <c r="CF20" s="164"/>
      <c r="CG20" s="165">
        <f>SUM(CB20:CF20)</f>
        <v>32</v>
      </c>
      <c r="CH20" s="22"/>
      <c r="CI20" s="188" t="s">
        <v>70</v>
      </c>
      <c r="CJ20" s="189"/>
      <c r="CK20" s="195">
        <v>0</v>
      </c>
      <c r="CL20" s="199">
        <v>0</v>
      </c>
      <c r="CM20" s="189">
        <v>0</v>
      </c>
      <c r="CN20" s="195">
        <v>0</v>
      </c>
      <c r="CO20" s="199">
        <v>0</v>
      </c>
      <c r="CP20" s="155">
        <f t="shared" si="87"/>
        <v>0</v>
      </c>
      <c r="CQ20" s="22"/>
      <c r="CR20" s="188" t="s">
        <v>70</v>
      </c>
      <c r="CS20" s="189"/>
      <c r="CT20" s="195">
        <v>0</v>
      </c>
      <c r="CU20" s="199">
        <v>0</v>
      </c>
      <c r="CV20" s="189">
        <v>0</v>
      </c>
      <c r="CW20" s="195">
        <v>0</v>
      </c>
      <c r="CX20" s="199">
        <v>0</v>
      </c>
      <c r="CY20" s="155">
        <f t="shared" si="69"/>
        <v>0</v>
      </c>
      <c r="CZ20" s="22"/>
      <c r="DA20" s="188" t="s">
        <v>70</v>
      </c>
      <c r="DB20" s="189"/>
      <c r="DC20" s="195"/>
      <c r="DD20" s="199"/>
      <c r="DE20" s="189"/>
      <c r="DF20" s="195"/>
      <c r="DG20" s="199"/>
      <c r="DH20" s="155">
        <f>SUM(DC20:DG20)</f>
        <v>0</v>
      </c>
      <c r="DI20" s="22"/>
      <c r="DJ20" s="188" t="s">
        <v>70</v>
      </c>
      <c r="DK20" s="189"/>
      <c r="DL20" s="195">
        <v>0</v>
      </c>
      <c r="DM20" s="199">
        <v>0</v>
      </c>
      <c r="DN20" s="189">
        <v>0</v>
      </c>
      <c r="DO20" s="195">
        <v>0</v>
      </c>
      <c r="DP20" s="199">
        <v>0</v>
      </c>
      <c r="DQ20" s="155">
        <f>SUM(DL20:DP20)</f>
        <v>0</v>
      </c>
      <c r="DR20" s="22"/>
      <c r="DS20" s="188" t="s">
        <v>70</v>
      </c>
      <c r="DT20" s="189">
        <v>3</v>
      </c>
      <c r="DU20" s="195"/>
      <c r="DV20" s="199">
        <v>32</v>
      </c>
      <c r="DW20" s="189"/>
      <c r="DX20" s="195"/>
      <c r="DY20" s="199"/>
      <c r="DZ20" s="165">
        <f>SUM(DU20:DY20)</f>
        <v>32</v>
      </c>
      <c r="EA20" s="22"/>
      <c r="EB20" s="188" t="s">
        <v>70</v>
      </c>
      <c r="EC20" s="189"/>
      <c r="ED20" s="202"/>
      <c r="EE20" s="200"/>
      <c r="EF20" s="195"/>
      <c r="EG20" s="198"/>
      <c r="EH20" s="155">
        <f t="shared" si="88"/>
        <v>0</v>
      </c>
      <c r="EI20" s="22"/>
      <c r="EJ20" s="188" t="s">
        <v>70</v>
      </c>
      <c r="EK20" s="189">
        <v>6</v>
      </c>
      <c r="EL20" s="195">
        <v>71</v>
      </c>
      <c r="EM20" s="175">
        <v>10</v>
      </c>
      <c r="EN20" s="155">
        <f>SUM(EL20:EM20)</f>
        <v>81</v>
      </c>
      <c r="EO20" s="22"/>
      <c r="EP20" s="188" t="s">
        <v>70</v>
      </c>
      <c r="EQ20" s="189"/>
      <c r="ER20" s="195">
        <v>0</v>
      </c>
      <c r="ES20" s="189">
        <v>0</v>
      </c>
      <c r="ET20" s="200">
        <v>0</v>
      </c>
      <c r="EU20" s="22"/>
      <c r="EV20" s="188" t="s">
        <v>70</v>
      </c>
      <c r="EW20" s="189">
        <v>18</v>
      </c>
      <c r="EX20" s="195">
        <v>40</v>
      </c>
      <c r="EY20" s="203">
        <v>8</v>
      </c>
      <c r="EZ20" s="204">
        <v>16</v>
      </c>
      <c r="FA20" s="204">
        <v>5</v>
      </c>
      <c r="FB20" s="196">
        <v>5</v>
      </c>
      <c r="FC20" s="197"/>
      <c r="FD20" s="196"/>
      <c r="FE20" s="197">
        <v>8</v>
      </c>
      <c r="FF20" s="199">
        <v>6</v>
      </c>
      <c r="FG20" s="185">
        <f>SUM(EX20:FF20)</f>
        <v>88</v>
      </c>
      <c r="FH20" s="200">
        <v>34</v>
      </c>
      <c r="FI20" s="22"/>
      <c r="FJ20" s="188" t="s">
        <v>70</v>
      </c>
      <c r="FK20" s="189">
        <v>0</v>
      </c>
      <c r="FL20" s="195">
        <v>0</v>
      </c>
      <c r="FM20" s="195">
        <v>0</v>
      </c>
      <c r="FN20" s="196">
        <v>0</v>
      </c>
      <c r="FO20" s="197">
        <v>0</v>
      </c>
      <c r="FP20" s="196">
        <v>0</v>
      </c>
      <c r="FQ20" s="197">
        <v>0</v>
      </c>
      <c r="FR20" s="199">
        <v>0</v>
      </c>
      <c r="FS20" s="155">
        <f>SUM(FL20:FR20)</f>
        <v>0</v>
      </c>
      <c r="FT20" s="200">
        <v>0</v>
      </c>
      <c r="FU20" s="22"/>
      <c r="FV20" s="188" t="s">
        <v>70</v>
      </c>
      <c r="FW20" s="189"/>
      <c r="FX20" s="195"/>
      <c r="FY20" s="189"/>
      <c r="FZ20" s="196"/>
      <c r="GA20" s="155">
        <f>SUM(FX20:FZ20)</f>
        <v>0</v>
      </c>
      <c r="GB20" s="189">
        <v>0</v>
      </c>
      <c r="GC20" s="21"/>
      <c r="GD20" s="188" t="s">
        <v>70</v>
      </c>
      <c r="GE20" s="189"/>
      <c r="GF20" s="195">
        <v>0</v>
      </c>
      <c r="GG20" s="189">
        <v>0</v>
      </c>
      <c r="GH20" s="196">
        <v>0</v>
      </c>
      <c r="GI20" s="155">
        <f>SUM(GF20:GH20)</f>
        <v>0</v>
      </c>
      <c r="GJ20" s="21"/>
      <c r="GK20" s="188" t="s">
        <v>70</v>
      </c>
      <c r="GL20" s="189"/>
      <c r="GM20" s="201">
        <v>0</v>
      </c>
      <c r="GN20" s="21"/>
      <c r="GO20" s="188" t="s">
        <v>70</v>
      </c>
      <c r="GP20" s="189"/>
      <c r="GQ20" s="195"/>
      <c r="GR20" s="189"/>
      <c r="GS20" s="155">
        <f t="shared" si="77"/>
        <v>0</v>
      </c>
      <c r="GT20" s="21"/>
      <c r="GU20" s="205" t="s">
        <v>70</v>
      </c>
      <c r="GV20" s="16">
        <v>7</v>
      </c>
      <c r="GW20" s="16">
        <v>36</v>
      </c>
      <c r="GX20" s="17">
        <v>7</v>
      </c>
      <c r="GY20" s="16">
        <v>36</v>
      </c>
      <c r="GZ20" s="21"/>
      <c r="HA20" s="188" t="s">
        <v>70</v>
      </c>
      <c r="HB20" s="189"/>
      <c r="HC20" s="195"/>
      <c r="HD20" s="189"/>
      <c r="HE20" s="196"/>
      <c r="HF20" s="155">
        <f>SUM(HC20:HE20)</f>
        <v>0</v>
      </c>
      <c r="HG20" s="117"/>
      <c r="HH20" s="188" t="s">
        <v>70</v>
      </c>
      <c r="HI20" s="189">
        <v>8</v>
      </c>
      <c r="HJ20" s="195">
        <v>92</v>
      </c>
      <c r="HK20" s="189">
        <v>44</v>
      </c>
      <c r="HL20" s="196"/>
      <c r="HM20" s="155">
        <f>SUM(HJ20:HL20)</f>
        <v>136</v>
      </c>
      <c r="HN20" s="171"/>
      <c r="HO20" s="188" t="s">
        <v>70</v>
      </c>
      <c r="HP20" s="189">
        <v>0</v>
      </c>
      <c r="HQ20" s="195">
        <v>0</v>
      </c>
      <c r="HR20" s="189">
        <v>0</v>
      </c>
      <c r="HS20" s="196">
        <v>0</v>
      </c>
      <c r="HT20" s="155">
        <f>SUM(HQ20:HS20)</f>
        <v>0</v>
      </c>
      <c r="HU20" s="171"/>
      <c r="HV20" s="188" t="s">
        <v>70</v>
      </c>
      <c r="HW20" s="189"/>
      <c r="HX20" s="195"/>
      <c r="HY20" s="189"/>
      <c r="HZ20" s="196"/>
      <c r="IA20" s="155">
        <f>SUM(HX20:HZ20)</f>
        <v>0</v>
      </c>
      <c r="IB20" s="171"/>
      <c r="IC20" s="188" t="s">
        <v>70</v>
      </c>
      <c r="ID20" s="189">
        <v>0</v>
      </c>
      <c r="IE20" s="195">
        <v>0</v>
      </c>
      <c r="IF20" s="189">
        <v>0</v>
      </c>
      <c r="IG20" s="196">
        <v>0</v>
      </c>
      <c r="IH20" s="155">
        <f>SUM(IE20:IG20)</f>
        <v>0</v>
      </c>
      <c r="II20" s="171"/>
      <c r="IJ20" s="188" t="s">
        <v>70</v>
      </c>
      <c r="IK20" s="189">
        <v>0</v>
      </c>
      <c r="IL20" s="195">
        <v>0</v>
      </c>
      <c r="IM20" s="189">
        <v>0</v>
      </c>
      <c r="IN20" s="196">
        <v>0</v>
      </c>
      <c r="IO20" s="155">
        <f t="shared" si="83"/>
        <v>0</v>
      </c>
      <c r="IP20" s="171"/>
      <c r="IQ20" s="188" t="s">
        <v>70</v>
      </c>
      <c r="IR20" s="189"/>
      <c r="IS20" s="195"/>
      <c r="IT20" s="189"/>
      <c r="IU20" s="196"/>
      <c r="IV20" s="155">
        <f>SUM(IS20:IU20)</f>
        <v>0</v>
      </c>
      <c r="IW20" s="171"/>
    </row>
    <row r="21" spans="1:257" ht="15" customHeight="1">
      <c r="A21" s="128" t="s">
        <v>71</v>
      </c>
      <c r="B21" s="129">
        <f>SUBTOTAL(9,B22:B31)</f>
        <v>297</v>
      </c>
      <c r="C21" s="130">
        <f t="shared" ref="C21:M21" si="89">SUBTOTAL(9,C22:C31)</f>
        <v>3934</v>
      </c>
      <c r="D21" s="131">
        <f t="shared" si="89"/>
        <v>43</v>
      </c>
      <c r="E21" s="130">
        <f t="shared" si="89"/>
        <v>107</v>
      </c>
      <c r="F21" s="132">
        <f t="shared" si="89"/>
        <v>383</v>
      </c>
      <c r="G21" s="133">
        <f t="shared" si="89"/>
        <v>13</v>
      </c>
      <c r="H21" s="132">
        <f t="shared" si="89"/>
        <v>76</v>
      </c>
      <c r="I21" s="131">
        <f t="shared" si="89"/>
        <v>286</v>
      </c>
      <c r="J21" s="130">
        <f t="shared" si="89"/>
        <v>1206</v>
      </c>
      <c r="K21" s="134">
        <f t="shared" si="89"/>
        <v>1157</v>
      </c>
      <c r="L21" s="129">
        <f t="shared" si="89"/>
        <v>7205</v>
      </c>
      <c r="M21" s="135">
        <f t="shared" si="89"/>
        <v>2922</v>
      </c>
      <c r="N21" s="22"/>
      <c r="O21" s="136" t="s">
        <v>71</v>
      </c>
      <c r="P21" s="129">
        <f t="shared" ref="P21:Y21" si="90">SUBTOTAL(9,P22:P31)</f>
        <v>294</v>
      </c>
      <c r="Q21" s="130">
        <f t="shared" si="90"/>
        <v>3893</v>
      </c>
      <c r="R21" s="131">
        <f t="shared" si="90"/>
        <v>40</v>
      </c>
      <c r="S21" s="130">
        <f t="shared" si="90"/>
        <v>104</v>
      </c>
      <c r="T21" s="132">
        <f t="shared" si="90"/>
        <v>362</v>
      </c>
      <c r="U21" s="133">
        <f t="shared" si="90"/>
        <v>10</v>
      </c>
      <c r="V21" s="132">
        <f t="shared" si="90"/>
        <v>1199</v>
      </c>
      <c r="W21" s="134">
        <f t="shared" si="90"/>
        <v>1156</v>
      </c>
      <c r="X21" s="129">
        <f>SUBTOTAL(9,X22:X31)</f>
        <v>6764</v>
      </c>
      <c r="Y21" s="135">
        <f t="shared" si="90"/>
        <v>2922</v>
      </c>
      <c r="Z21" s="123"/>
      <c r="AA21" s="136" t="s">
        <v>71</v>
      </c>
      <c r="AB21" s="129">
        <f>SUBTOTAL(9,AB22:AB31)</f>
        <v>13</v>
      </c>
      <c r="AC21" s="132">
        <f>SUBTOTAL(9,AC22:AC31)</f>
        <v>41</v>
      </c>
      <c r="AD21" s="131">
        <f t="shared" ref="AD21:AK21" si="91">SUBTOTAL(9,AD22:AD31)</f>
        <v>3</v>
      </c>
      <c r="AE21" s="135">
        <f t="shared" si="91"/>
        <v>3</v>
      </c>
      <c r="AF21" s="130">
        <f t="shared" si="91"/>
        <v>21</v>
      </c>
      <c r="AG21" s="133">
        <f t="shared" si="91"/>
        <v>3</v>
      </c>
      <c r="AH21" s="132">
        <f t="shared" si="91"/>
        <v>7</v>
      </c>
      <c r="AI21" s="133">
        <f t="shared" si="91"/>
        <v>1</v>
      </c>
      <c r="AJ21" s="129">
        <f t="shared" si="91"/>
        <v>79</v>
      </c>
      <c r="AK21" s="129">
        <f t="shared" si="91"/>
        <v>0</v>
      </c>
      <c r="AL21" s="117"/>
      <c r="AM21" s="136" t="s">
        <v>71</v>
      </c>
      <c r="AN21" s="129">
        <f t="shared" ref="AN21:AT21" si="92">SUBTOTAL(9,AN22:AN31)</f>
        <v>7</v>
      </c>
      <c r="AO21" s="130">
        <f t="shared" si="92"/>
        <v>35</v>
      </c>
      <c r="AP21" s="131">
        <f t="shared" si="92"/>
        <v>13</v>
      </c>
      <c r="AQ21" s="130">
        <f t="shared" si="92"/>
        <v>7</v>
      </c>
      <c r="AR21" s="132">
        <f t="shared" si="92"/>
        <v>33</v>
      </c>
      <c r="AS21" s="133">
        <f t="shared" si="92"/>
        <v>272</v>
      </c>
      <c r="AT21" s="129">
        <f t="shared" si="92"/>
        <v>347</v>
      </c>
      <c r="AU21" s="117"/>
      <c r="AV21" s="136" t="s">
        <v>71</v>
      </c>
      <c r="AW21" s="129">
        <f t="shared" ref="AW21:BC21" si="93">SUBTOTAL(9,AW22:AW31)</f>
        <v>0</v>
      </c>
      <c r="AX21" s="130">
        <f t="shared" si="93"/>
        <v>0</v>
      </c>
      <c r="AY21" s="131">
        <f t="shared" si="93"/>
        <v>0</v>
      </c>
      <c r="AZ21" s="130">
        <f t="shared" si="93"/>
        <v>0</v>
      </c>
      <c r="BA21" s="132">
        <f t="shared" si="93"/>
        <v>0</v>
      </c>
      <c r="BB21" s="133">
        <f t="shared" si="93"/>
        <v>0</v>
      </c>
      <c r="BC21" s="135">
        <f t="shared" si="93"/>
        <v>0</v>
      </c>
      <c r="BD21" s="123"/>
      <c r="BE21" s="136" t="s">
        <v>71</v>
      </c>
      <c r="BF21" s="129">
        <f t="shared" ref="BF21:BL21" si="94">SUBTOTAL(9,BF22:BF31)</f>
        <v>6</v>
      </c>
      <c r="BG21" s="130">
        <f t="shared" si="94"/>
        <v>7</v>
      </c>
      <c r="BH21" s="131">
        <f t="shared" si="94"/>
        <v>1</v>
      </c>
      <c r="BI21" s="130">
        <f t="shared" si="94"/>
        <v>4</v>
      </c>
      <c r="BJ21" s="132">
        <f t="shared" si="94"/>
        <v>1</v>
      </c>
      <c r="BK21" s="133">
        <f t="shared" si="94"/>
        <v>3</v>
      </c>
      <c r="BL21" s="135">
        <f t="shared" si="94"/>
        <v>15</v>
      </c>
      <c r="BM21" s="22"/>
      <c r="BN21" s="136" t="s">
        <v>71</v>
      </c>
      <c r="BO21" s="129">
        <f t="shared" ref="BO21:BX21" si="95">SUBTOTAL(9,BO22:BO31)</f>
        <v>5</v>
      </c>
      <c r="BP21" s="130">
        <f t="shared" si="95"/>
        <v>292</v>
      </c>
      <c r="BQ21" s="131">
        <f t="shared" si="95"/>
        <v>20</v>
      </c>
      <c r="BR21" s="130">
        <f t="shared" si="95"/>
        <v>0</v>
      </c>
      <c r="BS21" s="132">
        <f t="shared" si="95"/>
        <v>7</v>
      </c>
      <c r="BT21" s="133">
        <f t="shared" si="95"/>
        <v>0</v>
      </c>
      <c r="BU21" s="130">
        <f t="shared" si="95"/>
        <v>7</v>
      </c>
      <c r="BV21" s="134">
        <f t="shared" si="95"/>
        <v>2</v>
      </c>
      <c r="BW21" s="129">
        <f t="shared" si="95"/>
        <v>328</v>
      </c>
      <c r="BX21" s="206">
        <f t="shared" si="95"/>
        <v>107</v>
      </c>
      <c r="BY21" s="22"/>
      <c r="BZ21" s="136" t="s">
        <v>71</v>
      </c>
      <c r="CA21" s="129">
        <f>SUBTOTAL(9,CA22:CA31)</f>
        <v>53</v>
      </c>
      <c r="CB21" s="130">
        <f t="shared" ref="CB21:CG21" si="96">SUBTOTAL(9,CB22:CB31)</f>
        <v>13051</v>
      </c>
      <c r="CC21" s="134">
        <f t="shared" si="96"/>
        <v>12412</v>
      </c>
      <c r="CD21" s="129">
        <f t="shared" si="96"/>
        <v>4472</v>
      </c>
      <c r="CE21" s="130">
        <f>SUBTOTAL(9,CE22:CE31)</f>
        <v>3730</v>
      </c>
      <c r="CF21" s="134">
        <f t="shared" si="96"/>
        <v>296</v>
      </c>
      <c r="CG21" s="129">
        <f t="shared" si="96"/>
        <v>33961</v>
      </c>
      <c r="CH21" s="22"/>
      <c r="CI21" s="136" t="s">
        <v>71</v>
      </c>
      <c r="CJ21" s="129">
        <f t="shared" ref="CJ21:CO21" si="97">SUBTOTAL(9,CJ22:CJ31)</f>
        <v>16</v>
      </c>
      <c r="CK21" s="130">
        <f t="shared" si="97"/>
        <v>7</v>
      </c>
      <c r="CL21" s="134">
        <f t="shared" si="97"/>
        <v>44</v>
      </c>
      <c r="CM21" s="129">
        <f t="shared" si="97"/>
        <v>20</v>
      </c>
      <c r="CN21" s="130">
        <f t="shared" si="97"/>
        <v>567</v>
      </c>
      <c r="CO21" s="134">
        <f t="shared" si="97"/>
        <v>39</v>
      </c>
      <c r="CP21" s="129">
        <f>SUBTOTAL(9,CP22:CP31)</f>
        <v>677</v>
      </c>
      <c r="CQ21" s="22"/>
      <c r="CR21" s="136" t="s">
        <v>71</v>
      </c>
      <c r="CS21" s="129">
        <f t="shared" ref="CS21:CY21" si="98">SUBTOTAL(9,CS22:CS31)</f>
        <v>1</v>
      </c>
      <c r="CT21" s="130">
        <f t="shared" si="98"/>
        <v>0</v>
      </c>
      <c r="CU21" s="134">
        <f t="shared" si="98"/>
        <v>2</v>
      </c>
      <c r="CV21" s="129">
        <f t="shared" si="98"/>
        <v>0</v>
      </c>
      <c r="CW21" s="130">
        <f t="shared" si="98"/>
        <v>2</v>
      </c>
      <c r="CX21" s="134">
        <f t="shared" si="98"/>
        <v>1</v>
      </c>
      <c r="CY21" s="129">
        <f t="shared" si="98"/>
        <v>5</v>
      </c>
      <c r="CZ21" s="22"/>
      <c r="DA21" s="136" t="s">
        <v>71</v>
      </c>
      <c r="DB21" s="129">
        <f t="shared" ref="DB21:DH21" si="99">SUBTOTAL(9,DB22:DB31)</f>
        <v>19</v>
      </c>
      <c r="DC21" s="130">
        <f t="shared" si="99"/>
        <v>5</v>
      </c>
      <c r="DD21" s="134">
        <f t="shared" si="99"/>
        <v>15</v>
      </c>
      <c r="DE21" s="129">
        <f t="shared" si="99"/>
        <v>19</v>
      </c>
      <c r="DF21" s="130">
        <f t="shared" si="99"/>
        <v>182</v>
      </c>
      <c r="DG21" s="134">
        <f t="shared" si="99"/>
        <v>41</v>
      </c>
      <c r="DH21" s="129">
        <f t="shared" si="99"/>
        <v>262</v>
      </c>
      <c r="DI21" s="22"/>
      <c r="DJ21" s="136" t="s">
        <v>71</v>
      </c>
      <c r="DK21" s="129">
        <f t="shared" ref="DK21:DQ21" si="100">SUBTOTAL(9,DK22:DK31)</f>
        <v>16</v>
      </c>
      <c r="DL21" s="130">
        <f t="shared" si="100"/>
        <v>9</v>
      </c>
      <c r="DM21" s="134">
        <f t="shared" si="100"/>
        <v>25</v>
      </c>
      <c r="DN21" s="129">
        <f t="shared" si="100"/>
        <v>9</v>
      </c>
      <c r="DO21" s="130">
        <f t="shared" si="100"/>
        <v>54</v>
      </c>
      <c r="DP21" s="134">
        <f t="shared" si="100"/>
        <v>84</v>
      </c>
      <c r="DQ21" s="129">
        <f t="shared" si="100"/>
        <v>181</v>
      </c>
      <c r="DR21" s="22"/>
      <c r="DS21" s="136" t="s">
        <v>71</v>
      </c>
      <c r="DT21" s="129">
        <f t="shared" ref="DT21:DZ21" si="101">SUBTOTAL(9,DT22:DT31)</f>
        <v>52</v>
      </c>
      <c r="DU21" s="130">
        <f t="shared" si="101"/>
        <v>13030</v>
      </c>
      <c r="DV21" s="134">
        <f t="shared" si="101"/>
        <v>12326</v>
      </c>
      <c r="DW21" s="129">
        <f t="shared" si="101"/>
        <v>4424</v>
      </c>
      <c r="DX21" s="130">
        <f t="shared" si="101"/>
        <v>2925</v>
      </c>
      <c r="DY21" s="134">
        <f t="shared" si="101"/>
        <v>131</v>
      </c>
      <c r="DZ21" s="129">
        <f t="shared" si="101"/>
        <v>32836</v>
      </c>
      <c r="EA21" s="22"/>
      <c r="EB21" s="136" t="s">
        <v>71</v>
      </c>
      <c r="EC21" s="129">
        <f t="shared" ref="EC21:EH21" si="102">SUBTOTAL(9,EC22:EC31)</f>
        <v>8</v>
      </c>
      <c r="ED21" s="132">
        <f t="shared" si="102"/>
        <v>45</v>
      </c>
      <c r="EE21" s="133">
        <f t="shared" si="102"/>
        <v>19</v>
      </c>
      <c r="EF21" s="130">
        <f t="shared" si="102"/>
        <v>33</v>
      </c>
      <c r="EG21" s="134">
        <f t="shared" si="102"/>
        <v>22</v>
      </c>
      <c r="EH21" s="129">
        <f t="shared" si="102"/>
        <v>119</v>
      </c>
      <c r="EI21" s="22"/>
      <c r="EJ21" s="136" t="s">
        <v>71</v>
      </c>
      <c r="EK21" s="129">
        <f t="shared" ref="EK21:EN21" si="103">SUBTOTAL(9,EK22:EK31)</f>
        <v>50</v>
      </c>
      <c r="EL21" s="130">
        <f t="shared" si="103"/>
        <v>114330</v>
      </c>
      <c r="EM21" s="132">
        <f t="shared" si="103"/>
        <v>48083</v>
      </c>
      <c r="EN21" s="129">
        <f t="shared" si="103"/>
        <v>162413</v>
      </c>
      <c r="EO21" s="22"/>
      <c r="EP21" s="136" t="s">
        <v>71</v>
      </c>
      <c r="EQ21" s="129">
        <f t="shared" ref="EQ21:ET21" si="104">SUBTOTAL(9,EQ22:EQ31)</f>
        <v>0</v>
      </c>
      <c r="ER21" s="130">
        <f t="shared" si="104"/>
        <v>0</v>
      </c>
      <c r="ES21" s="129">
        <f t="shared" si="104"/>
        <v>0</v>
      </c>
      <c r="ET21" s="135">
        <f t="shared" si="104"/>
        <v>0</v>
      </c>
      <c r="EU21" s="22"/>
      <c r="EV21" s="136" t="s">
        <v>71</v>
      </c>
      <c r="EW21" s="129">
        <f>SUBTOTAL(9,EW22:EW31)</f>
        <v>149</v>
      </c>
      <c r="EX21" s="130">
        <f t="shared" ref="EX21:FG21" si="105">SUBTOTAL(9,EX22:EX31)</f>
        <v>534</v>
      </c>
      <c r="EY21" s="139">
        <f t="shared" si="105"/>
        <v>168</v>
      </c>
      <c r="EZ21" s="140">
        <f t="shared" si="105"/>
        <v>234</v>
      </c>
      <c r="FA21" s="140">
        <f t="shared" si="105"/>
        <v>149</v>
      </c>
      <c r="FB21" s="131">
        <f t="shared" si="105"/>
        <v>120</v>
      </c>
      <c r="FC21" s="132">
        <f t="shared" si="105"/>
        <v>37</v>
      </c>
      <c r="FD21" s="131">
        <f t="shared" si="105"/>
        <v>26</v>
      </c>
      <c r="FE21" s="132">
        <f t="shared" si="105"/>
        <v>66</v>
      </c>
      <c r="FF21" s="134">
        <f t="shared" si="105"/>
        <v>60</v>
      </c>
      <c r="FG21" s="129">
        <f t="shared" si="105"/>
        <v>1394</v>
      </c>
      <c r="FH21" s="135">
        <f>SUBTOTAL(9,FH22:FH31)</f>
        <v>509</v>
      </c>
      <c r="FI21" s="22"/>
      <c r="FJ21" s="136" t="s">
        <v>71</v>
      </c>
      <c r="FK21" s="129">
        <f t="shared" ref="FK21:FT21" si="106">SUBTOTAL(9,FK22:FK31)</f>
        <v>0</v>
      </c>
      <c r="FL21" s="130">
        <f t="shared" si="106"/>
        <v>0</v>
      </c>
      <c r="FM21" s="130">
        <f t="shared" si="106"/>
        <v>0</v>
      </c>
      <c r="FN21" s="131">
        <f t="shared" si="106"/>
        <v>0</v>
      </c>
      <c r="FO21" s="132">
        <f t="shared" si="106"/>
        <v>0</v>
      </c>
      <c r="FP21" s="131">
        <f t="shared" si="106"/>
        <v>0</v>
      </c>
      <c r="FQ21" s="132">
        <f t="shared" si="106"/>
        <v>0</v>
      </c>
      <c r="FR21" s="134">
        <f t="shared" si="106"/>
        <v>0</v>
      </c>
      <c r="FS21" s="129">
        <f t="shared" si="106"/>
        <v>0</v>
      </c>
      <c r="FT21" s="135">
        <f t="shared" si="106"/>
        <v>0</v>
      </c>
      <c r="FU21" s="22"/>
      <c r="FV21" s="136" t="s">
        <v>71</v>
      </c>
      <c r="FW21" s="129">
        <f t="shared" ref="FW21:GB21" si="107">SUBTOTAL(9,FW22:FW31)</f>
        <v>18</v>
      </c>
      <c r="FX21" s="130">
        <f t="shared" si="107"/>
        <v>36</v>
      </c>
      <c r="FY21" s="129">
        <f t="shared" si="107"/>
        <v>39</v>
      </c>
      <c r="FZ21" s="131">
        <f t="shared" si="107"/>
        <v>0</v>
      </c>
      <c r="GA21" s="132">
        <f t="shared" si="107"/>
        <v>75</v>
      </c>
      <c r="GB21" s="129">
        <f t="shared" si="107"/>
        <v>0</v>
      </c>
      <c r="GC21" s="21"/>
      <c r="GD21" s="136" t="s">
        <v>71</v>
      </c>
      <c r="GE21" s="129">
        <f t="shared" ref="GE21:GI21" si="108">SUBTOTAL(9,GE22:GE31)</f>
        <v>36</v>
      </c>
      <c r="GF21" s="130">
        <f t="shared" si="108"/>
        <v>72</v>
      </c>
      <c r="GG21" s="129">
        <f t="shared" si="108"/>
        <v>71</v>
      </c>
      <c r="GH21" s="131">
        <f t="shared" si="108"/>
        <v>0</v>
      </c>
      <c r="GI21" s="129">
        <f t="shared" si="108"/>
        <v>143</v>
      </c>
      <c r="GJ21" s="21"/>
      <c r="GK21" s="136" t="s">
        <v>71</v>
      </c>
      <c r="GL21" s="129">
        <f t="shared" ref="GL21:GM21" si="109">SUBTOTAL(9,GL22:GL31)</f>
        <v>86</v>
      </c>
      <c r="GM21" s="129">
        <f t="shared" si="109"/>
        <v>343</v>
      </c>
      <c r="GN21" s="21"/>
      <c r="GO21" s="136" t="s">
        <v>71</v>
      </c>
      <c r="GP21" s="129">
        <f t="shared" ref="GP21:GS21" si="110">SUBTOTAL(9,GP22:GP31)</f>
        <v>1</v>
      </c>
      <c r="GQ21" s="130">
        <f t="shared" si="110"/>
        <v>4</v>
      </c>
      <c r="GR21" s="129">
        <f t="shared" si="110"/>
        <v>3</v>
      </c>
      <c r="GS21" s="129">
        <f t="shared" si="110"/>
        <v>7</v>
      </c>
      <c r="GT21" s="21"/>
      <c r="GU21" s="136" t="s">
        <v>71</v>
      </c>
      <c r="GV21" s="129">
        <f>SUM(GV22:GV31)</f>
        <v>177</v>
      </c>
      <c r="GW21" s="130">
        <f t="shared" ref="GW21:GY21" si="111">SUBTOTAL(9,GW22:GW31)</f>
        <v>4208</v>
      </c>
      <c r="GX21" s="129">
        <f t="shared" si="111"/>
        <v>177</v>
      </c>
      <c r="GY21" s="129">
        <f t="shared" si="111"/>
        <v>4222</v>
      </c>
      <c r="GZ21" s="21"/>
      <c r="HA21" s="136" t="s">
        <v>71</v>
      </c>
      <c r="HB21" s="129">
        <f t="shared" ref="HB21:HF21" si="112">SUBTOTAL(9,HB22:HB31)</f>
        <v>1</v>
      </c>
      <c r="HC21" s="130">
        <f t="shared" si="112"/>
        <v>0</v>
      </c>
      <c r="HD21" s="129">
        <f t="shared" si="112"/>
        <v>1</v>
      </c>
      <c r="HE21" s="131">
        <f t="shared" si="112"/>
        <v>0</v>
      </c>
      <c r="HF21" s="129">
        <f t="shared" si="112"/>
        <v>1</v>
      </c>
      <c r="HG21" s="117"/>
      <c r="HH21" s="136" t="s">
        <v>71</v>
      </c>
      <c r="HI21" s="129">
        <f t="shared" ref="HI21:HM21" si="113">SUBTOTAL(9,HI22:HI31)</f>
        <v>12</v>
      </c>
      <c r="HJ21" s="130">
        <f t="shared" si="113"/>
        <v>77</v>
      </c>
      <c r="HK21" s="129">
        <f t="shared" si="113"/>
        <v>50</v>
      </c>
      <c r="HL21" s="131">
        <f t="shared" si="113"/>
        <v>0</v>
      </c>
      <c r="HM21" s="129">
        <f t="shared" si="113"/>
        <v>127</v>
      </c>
      <c r="HN21" s="21"/>
      <c r="HO21" s="136" t="s">
        <v>71</v>
      </c>
      <c r="HP21" s="129">
        <f t="shared" ref="HP21:HT21" si="114">SUBTOTAL(9,HP22:HP31)</f>
        <v>0</v>
      </c>
      <c r="HQ21" s="130">
        <f t="shared" si="114"/>
        <v>0</v>
      </c>
      <c r="HR21" s="129">
        <f t="shared" si="114"/>
        <v>0</v>
      </c>
      <c r="HS21" s="131">
        <f t="shared" si="114"/>
        <v>0</v>
      </c>
      <c r="HT21" s="129">
        <f t="shared" si="114"/>
        <v>0</v>
      </c>
      <c r="HU21" s="21"/>
      <c r="HV21" s="136" t="s">
        <v>71</v>
      </c>
      <c r="HW21" s="129">
        <f t="shared" ref="HW21:IA21" si="115">SUBTOTAL(9,HW22:HW31)</f>
        <v>0</v>
      </c>
      <c r="HX21" s="130">
        <f t="shared" si="115"/>
        <v>0</v>
      </c>
      <c r="HY21" s="129">
        <f t="shared" si="115"/>
        <v>0</v>
      </c>
      <c r="HZ21" s="131">
        <f t="shared" si="115"/>
        <v>0</v>
      </c>
      <c r="IA21" s="129">
        <f t="shared" si="115"/>
        <v>0</v>
      </c>
      <c r="IB21" s="21"/>
      <c r="IC21" s="136" t="s">
        <v>71</v>
      </c>
      <c r="ID21" s="129">
        <f t="shared" ref="ID21:IH21" si="116">SUBTOTAL(9,ID22:ID31)</f>
        <v>1</v>
      </c>
      <c r="IE21" s="130">
        <f t="shared" si="116"/>
        <v>0</v>
      </c>
      <c r="IF21" s="129">
        <f t="shared" si="116"/>
        <v>1</v>
      </c>
      <c r="IG21" s="131">
        <f t="shared" si="116"/>
        <v>0</v>
      </c>
      <c r="IH21" s="129">
        <f t="shared" si="116"/>
        <v>1</v>
      </c>
      <c r="II21" s="21"/>
      <c r="IJ21" s="136" t="s">
        <v>71</v>
      </c>
      <c r="IK21" s="129">
        <f t="shared" ref="IK21:IN21" si="117">SUBTOTAL(9,IK22:IK31)</f>
        <v>0</v>
      </c>
      <c r="IL21" s="130">
        <f t="shared" si="117"/>
        <v>0</v>
      </c>
      <c r="IM21" s="129">
        <f t="shared" si="117"/>
        <v>0</v>
      </c>
      <c r="IN21" s="131">
        <f t="shared" si="117"/>
        <v>0</v>
      </c>
      <c r="IO21" s="129">
        <f>SUBTOTAL(9,IO22:IO31)</f>
        <v>0</v>
      </c>
      <c r="IP21" s="21"/>
      <c r="IQ21" s="136" t="s">
        <v>71</v>
      </c>
      <c r="IR21" s="129">
        <f t="shared" ref="IR21:IV21" si="118">SUBTOTAL(9,IR22:IR31)</f>
        <v>31</v>
      </c>
      <c r="IS21" s="130">
        <f t="shared" si="118"/>
        <v>223</v>
      </c>
      <c r="IT21" s="129">
        <f t="shared" si="118"/>
        <v>141</v>
      </c>
      <c r="IU21" s="131">
        <f t="shared" si="118"/>
        <v>52</v>
      </c>
      <c r="IV21" s="129">
        <f t="shared" si="118"/>
        <v>416</v>
      </c>
      <c r="IW21" s="21"/>
    </row>
    <row r="22" spans="1:257" s="3" customFormat="1" ht="15" customHeight="1">
      <c r="A22" s="172" t="s">
        <v>187</v>
      </c>
      <c r="B22" s="173">
        <v>203</v>
      </c>
      <c r="C22" s="163">
        <v>2732</v>
      </c>
      <c r="D22" s="174">
        <v>6</v>
      </c>
      <c r="E22" s="163">
        <v>103</v>
      </c>
      <c r="F22" s="175">
        <v>275</v>
      </c>
      <c r="G22" s="176">
        <v>10</v>
      </c>
      <c r="H22" s="175">
        <v>29</v>
      </c>
      <c r="I22" s="174">
        <v>264</v>
      </c>
      <c r="J22" s="163">
        <v>745</v>
      </c>
      <c r="K22" s="164">
        <v>718</v>
      </c>
      <c r="L22" s="155">
        <f t="shared" ref="L22:L46" si="119">SUM(C22:K22)</f>
        <v>4882</v>
      </c>
      <c r="M22" s="177">
        <v>1927</v>
      </c>
      <c r="N22" s="22"/>
      <c r="O22" s="172" t="s">
        <v>187</v>
      </c>
      <c r="P22" s="173">
        <v>202</v>
      </c>
      <c r="Q22" s="10">
        <v>2731</v>
      </c>
      <c r="R22" s="178">
        <v>6</v>
      </c>
      <c r="S22" s="10">
        <v>101</v>
      </c>
      <c r="T22" s="18">
        <v>260</v>
      </c>
      <c r="U22" s="19">
        <v>10</v>
      </c>
      <c r="V22" s="10">
        <v>745</v>
      </c>
      <c r="W22" s="11">
        <v>718</v>
      </c>
      <c r="X22" s="155">
        <f>SUM(Q22:W22)</f>
        <v>4571</v>
      </c>
      <c r="Y22" s="179">
        <v>1927</v>
      </c>
      <c r="Z22" s="207"/>
      <c r="AA22" s="172" t="s">
        <v>187</v>
      </c>
      <c r="AB22" s="173">
        <v>3</v>
      </c>
      <c r="AC22" s="18">
        <v>1</v>
      </c>
      <c r="AD22" s="178">
        <v>0</v>
      </c>
      <c r="AE22" s="179">
        <v>2</v>
      </c>
      <c r="AF22" s="10">
        <v>15</v>
      </c>
      <c r="AG22" s="19">
        <v>0</v>
      </c>
      <c r="AH22" s="18">
        <v>0</v>
      </c>
      <c r="AI22" s="19">
        <v>0</v>
      </c>
      <c r="AJ22" s="180">
        <f>SUM(AC22:AI22)</f>
        <v>18</v>
      </c>
      <c r="AK22" s="159"/>
      <c r="AL22" s="117"/>
      <c r="AM22" s="172" t="s">
        <v>187</v>
      </c>
      <c r="AN22" s="173">
        <v>4</v>
      </c>
      <c r="AO22" s="10">
        <v>0</v>
      </c>
      <c r="AP22" s="178">
        <v>0</v>
      </c>
      <c r="AQ22" s="10">
        <v>1</v>
      </c>
      <c r="AR22" s="18">
        <v>25</v>
      </c>
      <c r="AS22" s="19">
        <v>260</v>
      </c>
      <c r="AT22" s="155">
        <f>SUM(AO22,AQ22:AS22)</f>
        <v>286</v>
      </c>
      <c r="AU22" s="117"/>
      <c r="AV22" s="172" t="s">
        <v>187</v>
      </c>
      <c r="AW22" s="173"/>
      <c r="AX22" s="10"/>
      <c r="AY22" s="178"/>
      <c r="AZ22" s="10"/>
      <c r="BA22" s="18"/>
      <c r="BB22" s="19"/>
      <c r="BC22" s="181">
        <f t="shared" ref="BC22:BC31" si="120">SUM(AX22,AZ22:BB22)</f>
        <v>0</v>
      </c>
      <c r="BD22" s="207"/>
      <c r="BE22" s="172" t="s">
        <v>187</v>
      </c>
      <c r="BF22" s="173">
        <v>4</v>
      </c>
      <c r="BG22" s="10">
        <v>3</v>
      </c>
      <c r="BH22" s="178">
        <v>0</v>
      </c>
      <c r="BI22" s="10">
        <v>3</v>
      </c>
      <c r="BJ22" s="18">
        <v>1</v>
      </c>
      <c r="BK22" s="19">
        <v>0</v>
      </c>
      <c r="BL22" s="181">
        <f>SUM(BG22,BI22:BK22)</f>
        <v>7</v>
      </c>
      <c r="BM22" s="22"/>
      <c r="BN22" s="172" t="s">
        <v>187</v>
      </c>
      <c r="BO22" s="173">
        <v>1</v>
      </c>
      <c r="BP22" s="10">
        <v>5</v>
      </c>
      <c r="BQ22" s="178">
        <v>0</v>
      </c>
      <c r="BR22" s="10">
        <v>0</v>
      </c>
      <c r="BS22" s="18">
        <v>2</v>
      </c>
      <c r="BT22" s="19">
        <v>0</v>
      </c>
      <c r="BU22" s="10">
        <v>0</v>
      </c>
      <c r="BV22" s="11">
        <v>0</v>
      </c>
      <c r="BW22" s="155">
        <f>SUM(BP22:BV22)</f>
        <v>7</v>
      </c>
      <c r="BX22" s="162">
        <v>2</v>
      </c>
      <c r="BY22" s="22"/>
      <c r="BZ22" s="172" t="s">
        <v>187</v>
      </c>
      <c r="CA22" s="173">
        <v>25</v>
      </c>
      <c r="CB22" s="163">
        <v>9480</v>
      </c>
      <c r="CC22" s="164">
        <v>6979</v>
      </c>
      <c r="CD22" s="159">
        <v>2854</v>
      </c>
      <c r="CE22" s="163">
        <v>2589</v>
      </c>
      <c r="CF22" s="164">
        <v>200</v>
      </c>
      <c r="CG22" s="165">
        <f t="shared" ref="CG22:CG46" si="121">SUM(CB22:CF22)</f>
        <v>22102</v>
      </c>
      <c r="CH22" s="22"/>
      <c r="CI22" s="172" t="s">
        <v>187</v>
      </c>
      <c r="CJ22" s="173">
        <v>8</v>
      </c>
      <c r="CK22" s="10">
        <v>0</v>
      </c>
      <c r="CL22" s="11">
        <v>14</v>
      </c>
      <c r="CM22" s="173">
        <v>20</v>
      </c>
      <c r="CN22" s="10">
        <v>246</v>
      </c>
      <c r="CO22" s="11">
        <v>31</v>
      </c>
      <c r="CP22" s="155">
        <f>SUM(CK22:CO22)</f>
        <v>311</v>
      </c>
      <c r="CQ22" s="22"/>
      <c r="CR22" s="172" t="s">
        <v>187</v>
      </c>
      <c r="CS22" s="173"/>
      <c r="CT22" s="10"/>
      <c r="CU22" s="11"/>
      <c r="CV22" s="173"/>
      <c r="CW22" s="10"/>
      <c r="CX22" s="11"/>
      <c r="CY22" s="155">
        <f t="shared" ref="CY22:CY31" si="122">SUM(CT22:CX22)</f>
        <v>0</v>
      </c>
      <c r="CZ22" s="22"/>
      <c r="DA22" s="172" t="s">
        <v>187</v>
      </c>
      <c r="DB22" s="173">
        <v>9</v>
      </c>
      <c r="DC22" s="10">
        <v>0</v>
      </c>
      <c r="DD22" s="11">
        <v>15</v>
      </c>
      <c r="DE22" s="173">
        <v>19</v>
      </c>
      <c r="DF22" s="10">
        <v>148</v>
      </c>
      <c r="DG22" s="11">
        <v>18</v>
      </c>
      <c r="DH22" s="155">
        <f t="shared" ref="DH22:DH31" si="123">SUM(DC22:DG22)</f>
        <v>200</v>
      </c>
      <c r="DI22" s="22"/>
      <c r="DJ22" s="172" t="s">
        <v>187</v>
      </c>
      <c r="DK22" s="173">
        <v>12</v>
      </c>
      <c r="DL22" s="10">
        <v>9</v>
      </c>
      <c r="DM22" s="11">
        <v>25</v>
      </c>
      <c r="DN22" s="173">
        <v>9</v>
      </c>
      <c r="DO22" s="10">
        <v>45</v>
      </c>
      <c r="DP22" s="11">
        <v>55</v>
      </c>
      <c r="DQ22" s="155">
        <f t="shared" ref="DQ22:DQ46" si="124">SUM(DL22:DP22)</f>
        <v>143</v>
      </c>
      <c r="DR22" s="22"/>
      <c r="DS22" s="172" t="s">
        <v>187</v>
      </c>
      <c r="DT22" s="173">
        <v>25</v>
      </c>
      <c r="DU22" s="10">
        <v>9471</v>
      </c>
      <c r="DV22" s="11">
        <v>6925</v>
      </c>
      <c r="DW22" s="173">
        <v>2806</v>
      </c>
      <c r="DX22" s="10">
        <v>2150</v>
      </c>
      <c r="DY22" s="11">
        <v>96</v>
      </c>
      <c r="DZ22" s="165">
        <f>SUM(DU22:DY22)</f>
        <v>21448</v>
      </c>
      <c r="EA22" s="22"/>
      <c r="EB22" s="172" t="s">
        <v>187</v>
      </c>
      <c r="EC22" s="173">
        <v>4</v>
      </c>
      <c r="ED22" s="18">
        <v>42</v>
      </c>
      <c r="EE22" s="19">
        <v>15</v>
      </c>
      <c r="EF22" s="10">
        <v>15</v>
      </c>
      <c r="EG22" s="11">
        <v>14</v>
      </c>
      <c r="EH22" s="155">
        <f t="shared" si="88"/>
        <v>86</v>
      </c>
      <c r="EI22" s="22"/>
      <c r="EJ22" s="172" t="s">
        <v>187</v>
      </c>
      <c r="EK22" s="173">
        <v>11</v>
      </c>
      <c r="EL22" s="10">
        <v>27143</v>
      </c>
      <c r="EM22" s="175">
        <v>12204</v>
      </c>
      <c r="EN22" s="155">
        <f t="shared" si="72"/>
        <v>39347</v>
      </c>
      <c r="EO22" s="22"/>
      <c r="EP22" s="172" t="s">
        <v>187</v>
      </c>
      <c r="EQ22" s="173"/>
      <c r="ER22" s="10"/>
      <c r="ES22" s="173"/>
      <c r="ET22" s="179"/>
      <c r="EU22" s="22"/>
      <c r="EV22" s="172" t="s">
        <v>187</v>
      </c>
      <c r="EW22" s="173">
        <v>79</v>
      </c>
      <c r="EX22" s="10">
        <v>289</v>
      </c>
      <c r="EY22" s="183">
        <v>82</v>
      </c>
      <c r="EZ22" s="184">
        <v>146</v>
      </c>
      <c r="FA22" s="184">
        <v>106</v>
      </c>
      <c r="FB22" s="178">
        <v>74</v>
      </c>
      <c r="FC22" s="18">
        <v>16</v>
      </c>
      <c r="FD22" s="178">
        <v>7</v>
      </c>
      <c r="FE22" s="18">
        <v>46</v>
      </c>
      <c r="FF22" s="11">
        <v>38</v>
      </c>
      <c r="FG22" s="155">
        <f t="shared" ref="FG22:FG46" si="125">SUM(EX22:FF22)</f>
        <v>804</v>
      </c>
      <c r="FH22" s="179">
        <v>310</v>
      </c>
      <c r="FI22" s="22"/>
      <c r="FJ22" s="172" t="s">
        <v>154</v>
      </c>
      <c r="FK22" s="173"/>
      <c r="FL22" s="10"/>
      <c r="FM22" s="10"/>
      <c r="FN22" s="178"/>
      <c r="FO22" s="18"/>
      <c r="FP22" s="178"/>
      <c r="FQ22" s="18"/>
      <c r="FR22" s="11"/>
      <c r="FS22" s="155">
        <f t="shared" ref="FS22:FS45" si="126">SUM(FL22:FR22)</f>
        <v>0</v>
      </c>
      <c r="FT22" s="179"/>
      <c r="FU22" s="22"/>
      <c r="FV22" s="172" t="s">
        <v>154</v>
      </c>
      <c r="FW22" s="173">
        <v>10</v>
      </c>
      <c r="FX22" s="10">
        <v>8</v>
      </c>
      <c r="FY22" s="173">
        <v>28</v>
      </c>
      <c r="FZ22" s="178"/>
      <c r="GA22" s="208">
        <f t="shared" ref="GA22" si="127">SUM(FX22:FZ22)</f>
        <v>36</v>
      </c>
      <c r="GB22" s="173"/>
      <c r="GC22" s="21"/>
      <c r="GD22" s="172" t="s">
        <v>154</v>
      </c>
      <c r="GE22" s="173">
        <v>8</v>
      </c>
      <c r="GF22" s="10">
        <v>35</v>
      </c>
      <c r="GG22" s="173">
        <v>15</v>
      </c>
      <c r="GH22" s="178"/>
      <c r="GI22" s="155">
        <f t="shared" ref="GI22:GI45" si="128">SUM(GF22:GH22)</f>
        <v>50</v>
      </c>
      <c r="GJ22" s="21"/>
      <c r="GK22" s="172" t="s">
        <v>154</v>
      </c>
      <c r="GL22" s="173">
        <v>64</v>
      </c>
      <c r="GM22" s="159">
        <v>273</v>
      </c>
      <c r="GN22" s="21"/>
      <c r="GO22" s="172" t="s">
        <v>154</v>
      </c>
      <c r="GP22" s="173">
        <v>1</v>
      </c>
      <c r="GQ22" s="10">
        <v>4</v>
      </c>
      <c r="GR22" s="173">
        <v>3</v>
      </c>
      <c r="GS22" s="155">
        <v>7</v>
      </c>
      <c r="GT22" s="21"/>
      <c r="GU22" s="172" t="s">
        <v>154</v>
      </c>
      <c r="GV22" s="173">
        <v>70</v>
      </c>
      <c r="GW22" s="10">
        <v>1755</v>
      </c>
      <c r="GX22" s="173">
        <v>74</v>
      </c>
      <c r="GY22" s="173">
        <v>1803</v>
      </c>
      <c r="GZ22" s="21"/>
      <c r="HA22" s="172" t="s">
        <v>154</v>
      </c>
      <c r="HB22" s="173"/>
      <c r="HC22" s="10"/>
      <c r="HD22" s="173"/>
      <c r="HE22" s="178"/>
      <c r="HF22" s="155">
        <f t="shared" ref="HF22:HF45" si="129">SUM(HC22:HE22)</f>
        <v>0</v>
      </c>
      <c r="HG22" s="117"/>
      <c r="HH22" s="172" t="s">
        <v>154</v>
      </c>
      <c r="HI22" s="173">
        <v>6</v>
      </c>
      <c r="HJ22" s="10">
        <v>27</v>
      </c>
      <c r="HK22" s="173">
        <v>15</v>
      </c>
      <c r="HL22" s="178"/>
      <c r="HM22" s="155">
        <f t="shared" ref="HM22:HM46" si="130">SUM(HJ22:HL22)</f>
        <v>42</v>
      </c>
      <c r="HN22" s="171"/>
      <c r="HO22" s="172" t="s">
        <v>154</v>
      </c>
      <c r="HP22" s="173"/>
      <c r="HQ22" s="10"/>
      <c r="HR22" s="173"/>
      <c r="HS22" s="178"/>
      <c r="HT22" s="155">
        <f t="shared" ref="HT22:HT45" si="131">SUM(HQ22:HS22)</f>
        <v>0</v>
      </c>
      <c r="HU22" s="171"/>
      <c r="HV22" s="172" t="s">
        <v>154</v>
      </c>
      <c r="HW22" s="173"/>
      <c r="HX22" s="10"/>
      <c r="HY22" s="173"/>
      <c r="HZ22" s="178"/>
      <c r="IA22" s="155">
        <f t="shared" ref="IA22:IA46" si="132">SUM(HX22:HZ22)</f>
        <v>0</v>
      </c>
      <c r="IB22" s="171"/>
      <c r="IC22" s="172" t="s">
        <v>154</v>
      </c>
      <c r="ID22" s="173">
        <v>1</v>
      </c>
      <c r="IE22" s="10"/>
      <c r="IF22" s="173">
        <v>1</v>
      </c>
      <c r="IG22" s="178"/>
      <c r="IH22" s="155">
        <f t="shared" ref="IH22:IH46" si="133">SUM(IE22:IG22)</f>
        <v>1</v>
      </c>
      <c r="II22" s="171"/>
      <c r="IJ22" s="172" t="s">
        <v>154</v>
      </c>
      <c r="IK22" s="173"/>
      <c r="IL22" s="10"/>
      <c r="IM22" s="173"/>
      <c r="IN22" s="178"/>
      <c r="IO22" s="155">
        <f t="shared" ref="IO22" si="134">SUM(IL22:IN22)</f>
        <v>0</v>
      </c>
      <c r="IP22" s="171"/>
      <c r="IQ22" s="172" t="s">
        <v>154</v>
      </c>
      <c r="IR22" s="173">
        <v>18</v>
      </c>
      <c r="IS22" s="10">
        <v>159</v>
      </c>
      <c r="IT22" s="173">
        <v>69</v>
      </c>
      <c r="IU22" s="178">
        <v>4</v>
      </c>
      <c r="IV22" s="155">
        <f t="shared" ref="IV22:IV46" si="135">SUM(IS22:IU22)</f>
        <v>232</v>
      </c>
      <c r="IW22" s="171"/>
    </row>
    <row r="23" spans="1:257" s="3" customFormat="1" ht="15" customHeight="1">
      <c r="A23" s="172" t="s">
        <v>188</v>
      </c>
      <c r="B23" s="173">
        <v>18</v>
      </c>
      <c r="C23" s="163">
        <v>313</v>
      </c>
      <c r="D23" s="174">
        <v>7</v>
      </c>
      <c r="E23" s="163">
        <v>0</v>
      </c>
      <c r="F23" s="175">
        <v>31</v>
      </c>
      <c r="G23" s="176">
        <v>0</v>
      </c>
      <c r="H23" s="175">
        <v>44</v>
      </c>
      <c r="I23" s="174">
        <v>18</v>
      </c>
      <c r="J23" s="163">
        <v>165</v>
      </c>
      <c r="K23" s="164">
        <v>157</v>
      </c>
      <c r="L23" s="155">
        <f t="shared" si="119"/>
        <v>735</v>
      </c>
      <c r="M23" s="177">
        <v>306</v>
      </c>
      <c r="N23" s="22"/>
      <c r="O23" s="172" t="s">
        <v>188</v>
      </c>
      <c r="P23" s="173">
        <v>18</v>
      </c>
      <c r="Q23" s="10">
        <v>301</v>
      </c>
      <c r="R23" s="178">
        <v>6</v>
      </c>
      <c r="S23" s="10">
        <v>0</v>
      </c>
      <c r="T23" s="18">
        <v>26</v>
      </c>
      <c r="U23" s="19">
        <v>0</v>
      </c>
      <c r="V23" s="10">
        <v>160</v>
      </c>
      <c r="W23" s="11">
        <v>157</v>
      </c>
      <c r="X23" s="155">
        <f t="shared" ref="X23:X31" si="136">SUM(Q23:W23)</f>
        <v>650</v>
      </c>
      <c r="Y23" s="179">
        <v>306</v>
      </c>
      <c r="Z23" s="207"/>
      <c r="AA23" s="172" t="s">
        <v>188</v>
      </c>
      <c r="AB23" s="173">
        <v>5</v>
      </c>
      <c r="AC23" s="18">
        <v>12</v>
      </c>
      <c r="AD23" s="178">
        <v>1</v>
      </c>
      <c r="AE23" s="179">
        <v>0</v>
      </c>
      <c r="AF23" s="10">
        <v>5</v>
      </c>
      <c r="AG23" s="19">
        <v>0</v>
      </c>
      <c r="AH23" s="18">
        <v>5</v>
      </c>
      <c r="AI23" s="19">
        <v>0</v>
      </c>
      <c r="AJ23" s="180">
        <f t="shared" ref="AJ23:AJ31" si="137">SUM(AC23:AI23)</f>
        <v>23</v>
      </c>
      <c r="AK23" s="159"/>
      <c r="AL23" s="117"/>
      <c r="AM23" s="172" t="s">
        <v>188</v>
      </c>
      <c r="AN23" s="173">
        <v>3</v>
      </c>
      <c r="AO23" s="10">
        <v>35</v>
      </c>
      <c r="AP23" s="178">
        <v>13</v>
      </c>
      <c r="AQ23" s="10">
        <v>6</v>
      </c>
      <c r="AR23" s="18">
        <v>8</v>
      </c>
      <c r="AS23" s="19">
        <v>12</v>
      </c>
      <c r="AT23" s="155">
        <f t="shared" ref="AT23:AT31" si="138">SUM(AO23,AQ23:AS23)</f>
        <v>61</v>
      </c>
      <c r="AU23" s="117"/>
      <c r="AV23" s="172" t="s">
        <v>188</v>
      </c>
      <c r="AW23" s="173"/>
      <c r="AX23" s="10">
        <v>0</v>
      </c>
      <c r="AY23" s="178">
        <v>0</v>
      </c>
      <c r="AZ23" s="10">
        <v>0</v>
      </c>
      <c r="BA23" s="18">
        <v>0</v>
      </c>
      <c r="BB23" s="19"/>
      <c r="BC23" s="181">
        <f t="shared" si="120"/>
        <v>0</v>
      </c>
      <c r="BD23" s="207"/>
      <c r="BE23" s="172" t="s">
        <v>188</v>
      </c>
      <c r="BF23" s="173">
        <v>1</v>
      </c>
      <c r="BG23" s="10">
        <v>1</v>
      </c>
      <c r="BH23" s="178">
        <v>1</v>
      </c>
      <c r="BI23" s="10">
        <v>0</v>
      </c>
      <c r="BJ23" s="18">
        <v>0</v>
      </c>
      <c r="BK23" s="19">
        <v>0</v>
      </c>
      <c r="BL23" s="181">
        <f t="shared" ref="BL23:BL30" si="139">SUM(BG23,BI23:BK23)</f>
        <v>1</v>
      </c>
      <c r="BM23" s="22"/>
      <c r="BN23" s="172" t="s">
        <v>188</v>
      </c>
      <c r="BO23" s="173">
        <v>4</v>
      </c>
      <c r="BP23" s="10">
        <v>287</v>
      </c>
      <c r="BQ23" s="178">
        <v>20</v>
      </c>
      <c r="BR23" s="10">
        <v>0</v>
      </c>
      <c r="BS23" s="18">
        <v>5</v>
      </c>
      <c r="BT23" s="19">
        <v>0</v>
      </c>
      <c r="BU23" s="10">
        <v>7</v>
      </c>
      <c r="BV23" s="11">
        <v>2</v>
      </c>
      <c r="BW23" s="155">
        <f>SUM(BP23:BV23)</f>
        <v>321</v>
      </c>
      <c r="BX23" s="179">
        <v>105</v>
      </c>
      <c r="BY23" s="22"/>
      <c r="BZ23" s="172" t="s">
        <v>188</v>
      </c>
      <c r="CA23" s="173">
        <v>12</v>
      </c>
      <c r="CB23" s="163">
        <v>2854</v>
      </c>
      <c r="CC23" s="164">
        <v>4686</v>
      </c>
      <c r="CD23" s="159">
        <v>1397</v>
      </c>
      <c r="CE23" s="163">
        <v>894</v>
      </c>
      <c r="CF23" s="164">
        <v>49</v>
      </c>
      <c r="CG23" s="165">
        <f t="shared" si="121"/>
        <v>9880</v>
      </c>
      <c r="CH23" s="22"/>
      <c r="CI23" s="172" t="s">
        <v>188</v>
      </c>
      <c r="CJ23" s="173">
        <v>4</v>
      </c>
      <c r="CK23" s="10">
        <v>0</v>
      </c>
      <c r="CL23" s="11">
        <v>0</v>
      </c>
      <c r="CM23" s="173">
        <v>0</v>
      </c>
      <c r="CN23" s="10">
        <v>318</v>
      </c>
      <c r="CO23" s="11">
        <v>5</v>
      </c>
      <c r="CP23" s="155">
        <f t="shared" ref="CP23:CP31" si="140">SUM(CK23:CO23)</f>
        <v>323</v>
      </c>
      <c r="CQ23" s="22"/>
      <c r="CR23" s="172" t="s">
        <v>188</v>
      </c>
      <c r="CS23" s="173">
        <v>1</v>
      </c>
      <c r="CT23" s="10">
        <v>0</v>
      </c>
      <c r="CU23" s="11">
        <v>2</v>
      </c>
      <c r="CV23" s="173">
        <v>0</v>
      </c>
      <c r="CW23" s="10">
        <v>2</v>
      </c>
      <c r="CX23" s="11">
        <v>1</v>
      </c>
      <c r="CY23" s="155">
        <f t="shared" si="122"/>
        <v>5</v>
      </c>
      <c r="CZ23" s="22"/>
      <c r="DA23" s="172" t="s">
        <v>188</v>
      </c>
      <c r="DB23" s="173">
        <v>3</v>
      </c>
      <c r="DC23" s="10">
        <v>5</v>
      </c>
      <c r="DD23" s="11">
        <v>0</v>
      </c>
      <c r="DE23" s="173">
        <v>0</v>
      </c>
      <c r="DF23" s="10">
        <v>22</v>
      </c>
      <c r="DG23" s="11">
        <v>5</v>
      </c>
      <c r="DH23" s="155">
        <f t="shared" si="123"/>
        <v>32</v>
      </c>
      <c r="DI23" s="22"/>
      <c r="DJ23" s="172" t="s">
        <v>188</v>
      </c>
      <c r="DK23" s="173">
        <v>3</v>
      </c>
      <c r="DL23" s="10">
        <v>0</v>
      </c>
      <c r="DM23" s="11">
        <v>0</v>
      </c>
      <c r="DN23" s="173">
        <v>0</v>
      </c>
      <c r="DO23" s="10">
        <v>9</v>
      </c>
      <c r="DP23" s="11">
        <v>27</v>
      </c>
      <c r="DQ23" s="155">
        <f t="shared" si="124"/>
        <v>36</v>
      </c>
      <c r="DR23" s="22"/>
      <c r="DS23" s="172" t="s">
        <v>188</v>
      </c>
      <c r="DT23" s="173">
        <v>11</v>
      </c>
      <c r="DU23" s="10">
        <v>2849</v>
      </c>
      <c r="DV23" s="11">
        <v>4684</v>
      </c>
      <c r="DW23" s="173">
        <v>1397</v>
      </c>
      <c r="DX23" s="10">
        <v>543</v>
      </c>
      <c r="DY23" s="11">
        <v>11</v>
      </c>
      <c r="DZ23" s="165">
        <f t="shared" ref="DZ23:DZ31" si="141">SUM(DU23:DY23)</f>
        <v>9484</v>
      </c>
      <c r="EA23" s="22"/>
      <c r="EB23" s="172" t="s">
        <v>188</v>
      </c>
      <c r="EC23" s="173">
        <v>2</v>
      </c>
      <c r="ED23" s="18">
        <v>2</v>
      </c>
      <c r="EE23" s="19">
        <v>3</v>
      </c>
      <c r="EF23" s="10"/>
      <c r="EG23" s="11">
        <v>2</v>
      </c>
      <c r="EH23" s="155">
        <f t="shared" si="88"/>
        <v>7</v>
      </c>
      <c r="EI23" s="22"/>
      <c r="EJ23" s="172" t="s">
        <v>188</v>
      </c>
      <c r="EK23" s="173">
        <v>4</v>
      </c>
      <c r="EL23" s="10">
        <v>65584</v>
      </c>
      <c r="EM23" s="175">
        <v>28943</v>
      </c>
      <c r="EN23" s="155">
        <f t="shared" si="72"/>
        <v>94527</v>
      </c>
      <c r="EO23" s="22"/>
      <c r="EP23" s="172" t="s">
        <v>188</v>
      </c>
      <c r="EQ23" s="173"/>
      <c r="ER23" s="10"/>
      <c r="ES23" s="173"/>
      <c r="ET23" s="179"/>
      <c r="EU23" s="22"/>
      <c r="EV23" s="172" t="s">
        <v>188</v>
      </c>
      <c r="EW23" s="173">
        <v>10</v>
      </c>
      <c r="EX23" s="10">
        <v>24</v>
      </c>
      <c r="EY23" s="183">
        <v>12</v>
      </c>
      <c r="EZ23" s="184">
        <v>11</v>
      </c>
      <c r="FA23" s="184">
        <v>12</v>
      </c>
      <c r="FB23" s="178">
        <v>13</v>
      </c>
      <c r="FC23" s="18">
        <v>1</v>
      </c>
      <c r="FD23" s="178">
        <v>3</v>
      </c>
      <c r="FE23" s="18">
        <v>0</v>
      </c>
      <c r="FF23" s="11">
        <v>2</v>
      </c>
      <c r="FG23" s="155">
        <f t="shared" si="125"/>
        <v>78</v>
      </c>
      <c r="FH23" s="179">
        <v>24</v>
      </c>
      <c r="FI23" s="22"/>
      <c r="FJ23" s="172" t="s">
        <v>72</v>
      </c>
      <c r="FK23" s="173"/>
      <c r="FL23" s="10"/>
      <c r="FM23" s="10"/>
      <c r="FN23" s="178"/>
      <c r="FO23" s="18"/>
      <c r="FP23" s="178"/>
      <c r="FQ23" s="18"/>
      <c r="FR23" s="11"/>
      <c r="FS23" s="155">
        <f t="shared" si="126"/>
        <v>0</v>
      </c>
      <c r="FT23" s="179"/>
      <c r="FU23" s="22"/>
      <c r="FV23" s="172" t="s">
        <v>72</v>
      </c>
      <c r="FW23" s="173">
        <v>2</v>
      </c>
      <c r="FX23" s="10">
        <v>5</v>
      </c>
      <c r="FY23" s="173">
        <v>5</v>
      </c>
      <c r="FZ23" s="178"/>
      <c r="GA23" s="208">
        <f>SUM(FX23:FZ23)</f>
        <v>10</v>
      </c>
      <c r="GB23" s="173"/>
      <c r="GC23" s="21"/>
      <c r="GD23" s="172" t="s">
        <v>72</v>
      </c>
      <c r="GE23" s="173">
        <v>8</v>
      </c>
      <c r="GF23" s="10">
        <v>20</v>
      </c>
      <c r="GG23" s="173">
        <v>25</v>
      </c>
      <c r="GH23" s="178"/>
      <c r="GI23" s="155">
        <f t="shared" si="128"/>
        <v>45</v>
      </c>
      <c r="GJ23" s="21"/>
      <c r="GK23" s="172" t="s">
        <v>72</v>
      </c>
      <c r="GL23" s="173">
        <v>4</v>
      </c>
      <c r="GM23" s="159">
        <v>12</v>
      </c>
      <c r="GN23" s="21"/>
      <c r="GO23" s="172" t="s">
        <v>72</v>
      </c>
      <c r="GP23" s="173"/>
      <c r="GQ23" s="10"/>
      <c r="GR23" s="173"/>
      <c r="GS23" s="155">
        <f t="shared" ref="GS23:GS45" si="142">SUM(GQ23:GR23)</f>
        <v>0</v>
      </c>
      <c r="GT23" s="21"/>
      <c r="GU23" s="172" t="s">
        <v>72</v>
      </c>
      <c r="GV23" s="173">
        <v>22</v>
      </c>
      <c r="GW23" s="10">
        <v>927</v>
      </c>
      <c r="GX23" s="173">
        <v>21</v>
      </c>
      <c r="GY23" s="173">
        <v>926</v>
      </c>
      <c r="GZ23" s="21"/>
      <c r="HA23" s="172" t="s">
        <v>72</v>
      </c>
      <c r="HB23" s="173">
        <v>1</v>
      </c>
      <c r="HC23" s="10"/>
      <c r="HD23" s="173">
        <v>1</v>
      </c>
      <c r="HE23" s="178"/>
      <c r="HF23" s="155">
        <f t="shared" si="129"/>
        <v>1</v>
      </c>
      <c r="HG23" s="117"/>
      <c r="HH23" s="172" t="s">
        <v>72</v>
      </c>
      <c r="HI23" s="173"/>
      <c r="HJ23" s="10"/>
      <c r="HK23" s="173"/>
      <c r="HL23" s="178"/>
      <c r="HM23" s="155">
        <f t="shared" si="130"/>
        <v>0</v>
      </c>
      <c r="HN23" s="171"/>
      <c r="HO23" s="172" t="s">
        <v>72</v>
      </c>
      <c r="HP23" s="173"/>
      <c r="HQ23" s="10"/>
      <c r="HR23" s="173"/>
      <c r="HS23" s="178"/>
      <c r="HT23" s="155">
        <f t="shared" si="131"/>
        <v>0</v>
      </c>
      <c r="HU23" s="171"/>
      <c r="HV23" s="172" t="s">
        <v>72</v>
      </c>
      <c r="HW23" s="173"/>
      <c r="HX23" s="10"/>
      <c r="HY23" s="173"/>
      <c r="HZ23" s="178"/>
      <c r="IA23" s="155">
        <f t="shared" si="132"/>
        <v>0</v>
      </c>
      <c r="IB23" s="171"/>
      <c r="IC23" s="172" t="s">
        <v>72</v>
      </c>
      <c r="ID23" s="173"/>
      <c r="IE23" s="10"/>
      <c r="IF23" s="173"/>
      <c r="IG23" s="178"/>
      <c r="IH23" s="155">
        <f t="shared" si="133"/>
        <v>0</v>
      </c>
      <c r="II23" s="171"/>
      <c r="IJ23" s="172" t="s">
        <v>72</v>
      </c>
      <c r="IK23" s="173"/>
      <c r="IL23" s="10"/>
      <c r="IM23" s="173"/>
      <c r="IN23" s="178"/>
      <c r="IO23" s="155">
        <f>SUM(IL23:IN23)</f>
        <v>0</v>
      </c>
      <c r="IP23" s="171"/>
      <c r="IQ23" s="172" t="s">
        <v>72</v>
      </c>
      <c r="IR23" s="173">
        <v>5</v>
      </c>
      <c r="IS23" s="10">
        <v>11</v>
      </c>
      <c r="IT23" s="173">
        <v>12</v>
      </c>
      <c r="IU23" s="178">
        <v>1</v>
      </c>
      <c r="IV23" s="155">
        <f t="shared" si="135"/>
        <v>24</v>
      </c>
      <c r="IW23" s="171"/>
    </row>
    <row r="24" spans="1:257" s="3" customFormat="1" ht="15" customHeight="1">
      <c r="A24" s="172" t="s">
        <v>189</v>
      </c>
      <c r="B24" s="173">
        <v>44</v>
      </c>
      <c r="C24" s="163">
        <v>621</v>
      </c>
      <c r="D24" s="174">
        <v>22</v>
      </c>
      <c r="E24" s="163">
        <v>0</v>
      </c>
      <c r="F24" s="175">
        <v>70</v>
      </c>
      <c r="G24" s="176">
        <v>0</v>
      </c>
      <c r="H24" s="175">
        <v>0</v>
      </c>
      <c r="I24" s="174">
        <v>0</v>
      </c>
      <c r="J24" s="163">
        <v>189</v>
      </c>
      <c r="K24" s="164">
        <v>206</v>
      </c>
      <c r="L24" s="155">
        <f t="shared" si="119"/>
        <v>1108</v>
      </c>
      <c r="M24" s="177">
        <v>466</v>
      </c>
      <c r="N24" s="22"/>
      <c r="O24" s="172" t="s">
        <v>189</v>
      </c>
      <c r="P24" s="173">
        <v>44</v>
      </c>
      <c r="Q24" s="10">
        <v>600</v>
      </c>
      <c r="R24" s="178">
        <v>21</v>
      </c>
      <c r="S24" s="10">
        <v>0</v>
      </c>
      <c r="T24" s="18">
        <v>69</v>
      </c>
      <c r="U24" s="19">
        <v>0</v>
      </c>
      <c r="V24" s="10">
        <v>189</v>
      </c>
      <c r="W24" s="11">
        <v>206</v>
      </c>
      <c r="X24" s="155">
        <f t="shared" si="136"/>
        <v>1085</v>
      </c>
      <c r="Y24" s="179">
        <v>466</v>
      </c>
      <c r="Z24" s="207"/>
      <c r="AA24" s="172" t="s">
        <v>189</v>
      </c>
      <c r="AB24" s="173">
        <v>3</v>
      </c>
      <c r="AC24" s="18">
        <v>21</v>
      </c>
      <c r="AD24" s="178">
        <v>1</v>
      </c>
      <c r="AE24" s="179">
        <v>0</v>
      </c>
      <c r="AF24" s="10">
        <v>1</v>
      </c>
      <c r="AG24" s="19">
        <v>0</v>
      </c>
      <c r="AH24" s="18">
        <v>0</v>
      </c>
      <c r="AI24" s="19">
        <v>0</v>
      </c>
      <c r="AJ24" s="180">
        <f t="shared" si="137"/>
        <v>23</v>
      </c>
      <c r="AK24" s="159"/>
      <c r="AL24" s="117"/>
      <c r="AM24" s="172" t="s">
        <v>189</v>
      </c>
      <c r="AN24" s="173">
        <v>0</v>
      </c>
      <c r="AO24" s="10">
        <v>0</v>
      </c>
      <c r="AP24" s="178">
        <v>0</v>
      </c>
      <c r="AQ24" s="10">
        <v>0</v>
      </c>
      <c r="AR24" s="18">
        <v>0</v>
      </c>
      <c r="AS24" s="19">
        <v>0</v>
      </c>
      <c r="AT24" s="155">
        <f t="shared" si="138"/>
        <v>0</v>
      </c>
      <c r="AU24" s="117"/>
      <c r="AV24" s="172" t="s">
        <v>189</v>
      </c>
      <c r="AW24" s="173">
        <v>0</v>
      </c>
      <c r="AX24" s="10">
        <v>0</v>
      </c>
      <c r="AY24" s="178">
        <v>0</v>
      </c>
      <c r="AZ24" s="10">
        <v>0</v>
      </c>
      <c r="BA24" s="18">
        <v>0</v>
      </c>
      <c r="BB24" s="19">
        <v>0</v>
      </c>
      <c r="BC24" s="181">
        <f t="shared" si="120"/>
        <v>0</v>
      </c>
      <c r="BD24" s="207"/>
      <c r="BE24" s="172" t="s">
        <v>189</v>
      </c>
      <c r="BF24" s="173"/>
      <c r="BG24" s="10"/>
      <c r="BH24" s="178"/>
      <c r="BI24" s="10"/>
      <c r="BJ24" s="18"/>
      <c r="BK24" s="19"/>
      <c r="BL24" s="181">
        <f t="shared" si="139"/>
        <v>0</v>
      </c>
      <c r="BM24" s="22"/>
      <c r="BN24" s="172" t="s">
        <v>189</v>
      </c>
      <c r="BO24" s="173"/>
      <c r="BP24" s="10"/>
      <c r="BQ24" s="178"/>
      <c r="BR24" s="10"/>
      <c r="BS24" s="18"/>
      <c r="BT24" s="19"/>
      <c r="BU24" s="10"/>
      <c r="BV24" s="11"/>
      <c r="BW24" s="155">
        <f t="shared" ref="BW24:BW31" si="143">SUM(BP24:BV24)</f>
        <v>0</v>
      </c>
      <c r="BX24" s="179"/>
      <c r="BY24" s="22"/>
      <c r="BZ24" s="172" t="s">
        <v>189</v>
      </c>
      <c r="CA24" s="173">
        <v>12</v>
      </c>
      <c r="CB24" s="163">
        <v>563</v>
      </c>
      <c r="CC24" s="164">
        <v>385</v>
      </c>
      <c r="CD24" s="159">
        <v>214</v>
      </c>
      <c r="CE24" s="163">
        <v>197</v>
      </c>
      <c r="CF24" s="164">
        <v>41</v>
      </c>
      <c r="CG24" s="165">
        <f t="shared" si="121"/>
        <v>1400</v>
      </c>
      <c r="CH24" s="22"/>
      <c r="CI24" s="172" t="s">
        <v>189</v>
      </c>
      <c r="CJ24" s="173">
        <v>3</v>
      </c>
      <c r="CK24" s="10">
        <v>7</v>
      </c>
      <c r="CL24" s="11">
        <v>30</v>
      </c>
      <c r="CM24" s="173">
        <v>0</v>
      </c>
      <c r="CN24" s="10">
        <v>3</v>
      </c>
      <c r="CO24" s="11">
        <v>2</v>
      </c>
      <c r="CP24" s="155">
        <f t="shared" si="140"/>
        <v>42</v>
      </c>
      <c r="CQ24" s="22"/>
      <c r="CR24" s="172" t="s">
        <v>189</v>
      </c>
      <c r="CS24" s="173"/>
      <c r="CT24" s="10"/>
      <c r="CU24" s="11"/>
      <c r="CV24" s="173"/>
      <c r="CW24" s="10"/>
      <c r="CX24" s="11"/>
      <c r="CY24" s="155">
        <f t="shared" si="122"/>
        <v>0</v>
      </c>
      <c r="CZ24" s="22"/>
      <c r="DA24" s="172" t="s">
        <v>189</v>
      </c>
      <c r="DB24" s="173">
        <v>6</v>
      </c>
      <c r="DC24" s="10">
        <v>0</v>
      </c>
      <c r="DD24" s="11">
        <v>0</v>
      </c>
      <c r="DE24" s="173">
        <v>0</v>
      </c>
      <c r="DF24" s="10">
        <v>12</v>
      </c>
      <c r="DG24" s="11">
        <v>15</v>
      </c>
      <c r="DH24" s="155">
        <f t="shared" si="123"/>
        <v>27</v>
      </c>
      <c r="DI24" s="22"/>
      <c r="DJ24" s="172" t="s">
        <v>189</v>
      </c>
      <c r="DK24" s="173"/>
      <c r="DL24" s="10"/>
      <c r="DM24" s="11"/>
      <c r="DN24" s="173"/>
      <c r="DO24" s="10"/>
      <c r="DP24" s="11"/>
      <c r="DQ24" s="155">
        <f t="shared" si="124"/>
        <v>0</v>
      </c>
      <c r="DR24" s="22"/>
      <c r="DS24" s="172" t="s">
        <v>189</v>
      </c>
      <c r="DT24" s="173">
        <v>12</v>
      </c>
      <c r="DU24" s="10">
        <v>556</v>
      </c>
      <c r="DV24" s="11">
        <v>355</v>
      </c>
      <c r="DW24" s="173">
        <v>214</v>
      </c>
      <c r="DX24" s="10">
        <v>182</v>
      </c>
      <c r="DY24" s="11">
        <v>24</v>
      </c>
      <c r="DZ24" s="165">
        <f t="shared" si="141"/>
        <v>1331</v>
      </c>
      <c r="EA24" s="22"/>
      <c r="EB24" s="172" t="s">
        <v>189</v>
      </c>
      <c r="EC24" s="173">
        <v>2</v>
      </c>
      <c r="ED24" s="18">
        <v>1</v>
      </c>
      <c r="EE24" s="19">
        <v>1</v>
      </c>
      <c r="EF24" s="10">
        <v>18</v>
      </c>
      <c r="EG24" s="11">
        <v>6</v>
      </c>
      <c r="EH24" s="155">
        <f t="shared" si="88"/>
        <v>26</v>
      </c>
      <c r="EI24" s="22"/>
      <c r="EJ24" s="172" t="s">
        <v>189</v>
      </c>
      <c r="EK24" s="173">
        <v>19</v>
      </c>
      <c r="EL24" s="10">
        <v>19204</v>
      </c>
      <c r="EM24" s="175">
        <v>6515</v>
      </c>
      <c r="EN24" s="155">
        <f t="shared" si="72"/>
        <v>25719</v>
      </c>
      <c r="EO24" s="22"/>
      <c r="EP24" s="172" t="s">
        <v>189</v>
      </c>
      <c r="EQ24" s="173"/>
      <c r="ER24" s="10"/>
      <c r="ES24" s="173"/>
      <c r="ET24" s="179"/>
      <c r="EU24" s="22"/>
      <c r="EV24" s="172" t="s">
        <v>189</v>
      </c>
      <c r="EW24" s="173">
        <v>26</v>
      </c>
      <c r="EX24" s="10">
        <v>113</v>
      </c>
      <c r="EY24" s="183">
        <v>15</v>
      </c>
      <c r="EZ24" s="184">
        <v>32</v>
      </c>
      <c r="FA24" s="184">
        <v>12</v>
      </c>
      <c r="FB24" s="178">
        <v>20</v>
      </c>
      <c r="FC24" s="18">
        <v>12</v>
      </c>
      <c r="FD24" s="178">
        <v>11</v>
      </c>
      <c r="FE24" s="18">
        <v>2</v>
      </c>
      <c r="FF24" s="11">
        <v>4</v>
      </c>
      <c r="FG24" s="155">
        <f t="shared" si="125"/>
        <v>221</v>
      </c>
      <c r="FH24" s="179">
        <v>43</v>
      </c>
      <c r="FI24" s="22"/>
      <c r="FJ24" s="172" t="s">
        <v>73</v>
      </c>
      <c r="FK24" s="173"/>
      <c r="FL24" s="10"/>
      <c r="FM24" s="10"/>
      <c r="FN24" s="178"/>
      <c r="FO24" s="18"/>
      <c r="FP24" s="178"/>
      <c r="FQ24" s="18"/>
      <c r="FR24" s="11"/>
      <c r="FS24" s="155">
        <f t="shared" si="126"/>
        <v>0</v>
      </c>
      <c r="FT24" s="179"/>
      <c r="FU24" s="22"/>
      <c r="FV24" s="172" t="s">
        <v>73</v>
      </c>
      <c r="FW24" s="173">
        <v>4</v>
      </c>
      <c r="FX24" s="10">
        <v>11</v>
      </c>
      <c r="FY24" s="173">
        <v>6</v>
      </c>
      <c r="FZ24" s="178"/>
      <c r="GA24" s="208">
        <f t="shared" ref="GA24:GA45" si="144">SUM(FX24:FZ24)</f>
        <v>17</v>
      </c>
      <c r="GB24" s="173"/>
      <c r="GC24" s="21"/>
      <c r="GD24" s="172" t="s">
        <v>73</v>
      </c>
      <c r="GE24" s="173">
        <v>10</v>
      </c>
      <c r="GF24" s="10">
        <v>11</v>
      </c>
      <c r="GG24" s="173">
        <v>15</v>
      </c>
      <c r="GH24" s="178"/>
      <c r="GI24" s="155">
        <f t="shared" si="128"/>
        <v>26</v>
      </c>
      <c r="GJ24" s="21"/>
      <c r="GK24" s="172" t="s">
        <v>73</v>
      </c>
      <c r="GL24" s="173">
        <v>11</v>
      </c>
      <c r="GM24" s="159">
        <v>38</v>
      </c>
      <c r="GN24" s="21"/>
      <c r="GO24" s="172" t="s">
        <v>73</v>
      </c>
      <c r="GP24" s="173"/>
      <c r="GQ24" s="10"/>
      <c r="GR24" s="173"/>
      <c r="GS24" s="155">
        <f t="shared" si="142"/>
        <v>0</v>
      </c>
      <c r="GT24" s="21"/>
      <c r="GU24" s="172" t="s">
        <v>73</v>
      </c>
      <c r="GV24" s="173">
        <v>19</v>
      </c>
      <c r="GW24" s="10">
        <v>331</v>
      </c>
      <c r="GX24" s="173">
        <v>17</v>
      </c>
      <c r="GY24" s="173">
        <v>327</v>
      </c>
      <c r="GZ24" s="21"/>
      <c r="HA24" s="172" t="s">
        <v>73</v>
      </c>
      <c r="HB24" s="173"/>
      <c r="HC24" s="10"/>
      <c r="HD24" s="173"/>
      <c r="HE24" s="178"/>
      <c r="HF24" s="155">
        <f t="shared" si="129"/>
        <v>0</v>
      </c>
      <c r="HG24" s="117"/>
      <c r="HH24" s="172" t="s">
        <v>73</v>
      </c>
      <c r="HI24" s="173">
        <v>2</v>
      </c>
      <c r="HJ24" s="10">
        <v>4</v>
      </c>
      <c r="HK24" s="173">
        <v>13</v>
      </c>
      <c r="HL24" s="178"/>
      <c r="HM24" s="155">
        <f t="shared" si="130"/>
        <v>17</v>
      </c>
      <c r="HN24" s="171"/>
      <c r="HO24" s="172" t="s">
        <v>73</v>
      </c>
      <c r="HP24" s="173"/>
      <c r="HQ24" s="10"/>
      <c r="HR24" s="173"/>
      <c r="HS24" s="178"/>
      <c r="HT24" s="155">
        <f t="shared" si="131"/>
        <v>0</v>
      </c>
      <c r="HU24" s="171"/>
      <c r="HV24" s="172" t="s">
        <v>73</v>
      </c>
      <c r="HW24" s="173"/>
      <c r="HX24" s="10"/>
      <c r="HY24" s="173"/>
      <c r="HZ24" s="178"/>
      <c r="IA24" s="155">
        <f t="shared" si="132"/>
        <v>0</v>
      </c>
      <c r="IB24" s="171"/>
      <c r="IC24" s="172" t="s">
        <v>73</v>
      </c>
      <c r="ID24" s="173"/>
      <c r="IE24" s="10"/>
      <c r="IF24" s="173"/>
      <c r="IG24" s="178"/>
      <c r="IH24" s="155">
        <f t="shared" si="133"/>
        <v>0</v>
      </c>
      <c r="II24" s="171"/>
      <c r="IJ24" s="172" t="s">
        <v>73</v>
      </c>
      <c r="IK24" s="173"/>
      <c r="IL24" s="10"/>
      <c r="IM24" s="173"/>
      <c r="IN24" s="178"/>
      <c r="IO24" s="155">
        <f t="shared" ref="IO24:IO31" si="145">SUM(IL24:IN24)</f>
        <v>0</v>
      </c>
      <c r="IP24" s="171"/>
      <c r="IQ24" s="172" t="s">
        <v>73</v>
      </c>
      <c r="IR24" s="173">
        <v>5</v>
      </c>
      <c r="IS24" s="10">
        <v>44</v>
      </c>
      <c r="IT24" s="173">
        <v>49</v>
      </c>
      <c r="IU24" s="178">
        <v>40</v>
      </c>
      <c r="IV24" s="155">
        <f t="shared" si="135"/>
        <v>133</v>
      </c>
      <c r="IW24" s="171"/>
    </row>
    <row r="25" spans="1:257" s="3" customFormat="1" ht="15" customHeight="1">
      <c r="A25" s="172" t="s">
        <v>74</v>
      </c>
      <c r="B25" s="173">
        <v>5</v>
      </c>
      <c r="C25" s="163">
        <v>27</v>
      </c>
      <c r="D25" s="174">
        <v>3</v>
      </c>
      <c r="E25" s="163">
        <v>2</v>
      </c>
      <c r="F25" s="175">
        <v>0</v>
      </c>
      <c r="G25" s="176">
        <v>0</v>
      </c>
      <c r="H25" s="175">
        <v>0</v>
      </c>
      <c r="I25" s="174">
        <v>0</v>
      </c>
      <c r="J25" s="163">
        <v>8</v>
      </c>
      <c r="K25" s="164">
        <v>3</v>
      </c>
      <c r="L25" s="155">
        <f t="shared" si="119"/>
        <v>43</v>
      </c>
      <c r="M25" s="177">
        <v>11</v>
      </c>
      <c r="N25" s="22"/>
      <c r="O25" s="172" t="s">
        <v>74</v>
      </c>
      <c r="P25" s="173">
        <v>5</v>
      </c>
      <c r="Q25" s="10">
        <v>27</v>
      </c>
      <c r="R25" s="178">
        <v>3</v>
      </c>
      <c r="S25" s="10">
        <v>2</v>
      </c>
      <c r="T25" s="18">
        <v>0</v>
      </c>
      <c r="U25" s="19">
        <v>0</v>
      </c>
      <c r="V25" s="10">
        <v>8</v>
      </c>
      <c r="W25" s="11">
        <v>3</v>
      </c>
      <c r="X25" s="155">
        <f t="shared" si="136"/>
        <v>43</v>
      </c>
      <c r="Y25" s="179">
        <v>11</v>
      </c>
      <c r="Z25" s="207"/>
      <c r="AA25" s="172" t="s">
        <v>74</v>
      </c>
      <c r="AB25" s="173"/>
      <c r="AC25" s="18"/>
      <c r="AD25" s="178"/>
      <c r="AE25" s="179"/>
      <c r="AF25" s="10"/>
      <c r="AG25" s="19"/>
      <c r="AH25" s="18"/>
      <c r="AI25" s="19"/>
      <c r="AJ25" s="180">
        <f t="shared" si="137"/>
        <v>0</v>
      </c>
      <c r="AK25" s="159"/>
      <c r="AL25" s="117"/>
      <c r="AM25" s="172" t="s">
        <v>74</v>
      </c>
      <c r="AN25" s="173">
        <v>0</v>
      </c>
      <c r="AO25" s="10">
        <v>0</v>
      </c>
      <c r="AP25" s="178">
        <v>0</v>
      </c>
      <c r="AQ25" s="10">
        <v>0</v>
      </c>
      <c r="AR25" s="18">
        <v>0</v>
      </c>
      <c r="AS25" s="19">
        <v>0</v>
      </c>
      <c r="AT25" s="155">
        <f t="shared" si="138"/>
        <v>0</v>
      </c>
      <c r="AU25" s="117"/>
      <c r="AV25" s="172" t="s">
        <v>74</v>
      </c>
      <c r="AW25" s="173">
        <v>0</v>
      </c>
      <c r="AX25" s="10">
        <v>0</v>
      </c>
      <c r="AY25" s="178">
        <v>0</v>
      </c>
      <c r="AZ25" s="10">
        <v>0</v>
      </c>
      <c r="BA25" s="18">
        <v>0</v>
      </c>
      <c r="BB25" s="19">
        <v>0</v>
      </c>
      <c r="BC25" s="181">
        <f t="shared" si="120"/>
        <v>0</v>
      </c>
      <c r="BD25" s="207"/>
      <c r="BE25" s="172" t="s">
        <v>74</v>
      </c>
      <c r="BF25" s="173"/>
      <c r="BG25" s="10"/>
      <c r="BH25" s="178"/>
      <c r="BI25" s="10"/>
      <c r="BJ25" s="18"/>
      <c r="BK25" s="19"/>
      <c r="BL25" s="181">
        <f t="shared" si="139"/>
        <v>0</v>
      </c>
      <c r="BM25" s="22"/>
      <c r="BN25" s="172" t="s">
        <v>74</v>
      </c>
      <c r="BO25" s="173"/>
      <c r="BP25" s="10"/>
      <c r="BQ25" s="178"/>
      <c r="BR25" s="10"/>
      <c r="BS25" s="18"/>
      <c r="BT25" s="19"/>
      <c r="BU25" s="10"/>
      <c r="BV25" s="11"/>
      <c r="BW25" s="155">
        <f t="shared" si="143"/>
        <v>0</v>
      </c>
      <c r="BX25" s="179"/>
      <c r="BY25" s="22"/>
      <c r="BZ25" s="172" t="s">
        <v>74</v>
      </c>
      <c r="CA25" s="173"/>
      <c r="CB25" s="163"/>
      <c r="CC25" s="164"/>
      <c r="CD25" s="159"/>
      <c r="CE25" s="163"/>
      <c r="CF25" s="164"/>
      <c r="CG25" s="165">
        <f t="shared" si="121"/>
        <v>0</v>
      </c>
      <c r="CH25" s="22"/>
      <c r="CI25" s="172" t="s">
        <v>74</v>
      </c>
      <c r="CJ25" s="173"/>
      <c r="CK25" s="10"/>
      <c r="CL25" s="11"/>
      <c r="CM25" s="173"/>
      <c r="CN25" s="10"/>
      <c r="CO25" s="11"/>
      <c r="CP25" s="155">
        <f t="shared" si="140"/>
        <v>0</v>
      </c>
      <c r="CQ25" s="22"/>
      <c r="CR25" s="172" t="s">
        <v>74</v>
      </c>
      <c r="CS25" s="173">
        <v>0</v>
      </c>
      <c r="CT25" s="10">
        <v>0</v>
      </c>
      <c r="CU25" s="11">
        <v>0</v>
      </c>
      <c r="CV25" s="173">
        <v>0</v>
      </c>
      <c r="CW25" s="10">
        <v>0</v>
      </c>
      <c r="CX25" s="11">
        <v>0</v>
      </c>
      <c r="CY25" s="155">
        <f t="shared" si="122"/>
        <v>0</v>
      </c>
      <c r="CZ25" s="22"/>
      <c r="DA25" s="172" t="s">
        <v>74</v>
      </c>
      <c r="DB25" s="173"/>
      <c r="DC25" s="10"/>
      <c r="DD25" s="11"/>
      <c r="DE25" s="173"/>
      <c r="DF25" s="10"/>
      <c r="DG25" s="11"/>
      <c r="DH25" s="155">
        <f t="shared" si="123"/>
        <v>0</v>
      </c>
      <c r="DI25" s="22"/>
      <c r="DJ25" s="172" t="s">
        <v>74</v>
      </c>
      <c r="DK25" s="173"/>
      <c r="DL25" s="10"/>
      <c r="DM25" s="11"/>
      <c r="DN25" s="173"/>
      <c r="DO25" s="10"/>
      <c r="DP25" s="11"/>
      <c r="DQ25" s="155">
        <f t="shared" si="124"/>
        <v>0</v>
      </c>
      <c r="DR25" s="22"/>
      <c r="DS25" s="172" t="s">
        <v>74</v>
      </c>
      <c r="DT25" s="173"/>
      <c r="DU25" s="10"/>
      <c r="DV25" s="11"/>
      <c r="DW25" s="173"/>
      <c r="DX25" s="10"/>
      <c r="DY25" s="11"/>
      <c r="DZ25" s="165">
        <f t="shared" si="141"/>
        <v>0</v>
      </c>
      <c r="EA25" s="22"/>
      <c r="EB25" s="172" t="s">
        <v>74</v>
      </c>
      <c r="EC25" s="173"/>
      <c r="ED25" s="18"/>
      <c r="EE25" s="19"/>
      <c r="EF25" s="10"/>
      <c r="EG25" s="11"/>
      <c r="EH25" s="155">
        <f t="shared" si="88"/>
        <v>0</v>
      </c>
      <c r="EI25" s="22"/>
      <c r="EJ25" s="172" t="s">
        <v>74</v>
      </c>
      <c r="EK25" s="173"/>
      <c r="EL25" s="10"/>
      <c r="EM25" s="175"/>
      <c r="EN25" s="155">
        <f t="shared" si="72"/>
        <v>0</v>
      </c>
      <c r="EO25" s="22"/>
      <c r="EP25" s="172" t="s">
        <v>74</v>
      </c>
      <c r="EQ25" s="173"/>
      <c r="ER25" s="10"/>
      <c r="ES25" s="173"/>
      <c r="ET25" s="179"/>
      <c r="EU25" s="22"/>
      <c r="EV25" s="172" t="s">
        <v>74</v>
      </c>
      <c r="EW25" s="173">
        <v>1</v>
      </c>
      <c r="EX25" s="10">
        <v>7</v>
      </c>
      <c r="EY25" s="183">
        <v>2</v>
      </c>
      <c r="EZ25" s="184">
        <v>5</v>
      </c>
      <c r="FA25" s="184">
        <v>5</v>
      </c>
      <c r="FB25" s="178">
        <v>7</v>
      </c>
      <c r="FC25" s="18">
        <v>0</v>
      </c>
      <c r="FD25" s="178">
        <v>0</v>
      </c>
      <c r="FE25" s="18">
        <v>0</v>
      </c>
      <c r="FF25" s="11">
        <v>0</v>
      </c>
      <c r="FG25" s="155">
        <f t="shared" si="125"/>
        <v>26</v>
      </c>
      <c r="FH25" s="179">
        <v>15</v>
      </c>
      <c r="FI25" s="22"/>
      <c r="FJ25" s="172" t="s">
        <v>74</v>
      </c>
      <c r="FK25" s="173"/>
      <c r="FL25" s="10"/>
      <c r="FM25" s="10"/>
      <c r="FN25" s="178"/>
      <c r="FO25" s="18"/>
      <c r="FP25" s="178"/>
      <c r="FQ25" s="18"/>
      <c r="FR25" s="11"/>
      <c r="FS25" s="155">
        <f t="shared" si="126"/>
        <v>0</v>
      </c>
      <c r="FT25" s="179"/>
      <c r="FU25" s="22"/>
      <c r="FV25" s="172" t="s">
        <v>74</v>
      </c>
      <c r="FW25" s="173"/>
      <c r="FX25" s="10"/>
      <c r="FY25" s="173"/>
      <c r="FZ25" s="178"/>
      <c r="GA25" s="208">
        <f t="shared" si="144"/>
        <v>0</v>
      </c>
      <c r="GB25" s="173"/>
      <c r="GC25" s="21"/>
      <c r="GD25" s="172" t="s">
        <v>74</v>
      </c>
      <c r="GE25" s="173"/>
      <c r="GF25" s="10"/>
      <c r="GG25" s="173"/>
      <c r="GH25" s="178"/>
      <c r="GI25" s="155">
        <f t="shared" si="128"/>
        <v>0</v>
      </c>
      <c r="GJ25" s="21"/>
      <c r="GK25" s="172" t="s">
        <v>74</v>
      </c>
      <c r="GL25" s="173"/>
      <c r="GM25" s="159"/>
      <c r="GN25" s="21"/>
      <c r="GO25" s="172" t="s">
        <v>74</v>
      </c>
      <c r="GP25" s="173"/>
      <c r="GQ25" s="10"/>
      <c r="GR25" s="173"/>
      <c r="GS25" s="155">
        <f t="shared" si="142"/>
        <v>0</v>
      </c>
      <c r="GT25" s="21"/>
      <c r="GU25" s="172" t="s">
        <v>74</v>
      </c>
      <c r="GV25" s="173">
        <v>2</v>
      </c>
      <c r="GW25" s="10">
        <v>40</v>
      </c>
      <c r="GX25" s="173">
        <v>2</v>
      </c>
      <c r="GY25" s="173">
        <v>40</v>
      </c>
      <c r="GZ25" s="21"/>
      <c r="HA25" s="172" t="s">
        <v>74</v>
      </c>
      <c r="HB25" s="173"/>
      <c r="HC25" s="10"/>
      <c r="HD25" s="173"/>
      <c r="HE25" s="178"/>
      <c r="HF25" s="155">
        <f t="shared" si="129"/>
        <v>0</v>
      </c>
      <c r="HG25" s="117"/>
      <c r="HH25" s="172" t="s">
        <v>74</v>
      </c>
      <c r="HI25" s="173"/>
      <c r="HJ25" s="10"/>
      <c r="HK25" s="173"/>
      <c r="HL25" s="178"/>
      <c r="HM25" s="155">
        <f t="shared" si="130"/>
        <v>0</v>
      </c>
      <c r="HN25" s="171"/>
      <c r="HO25" s="172" t="s">
        <v>74</v>
      </c>
      <c r="HP25" s="173"/>
      <c r="HQ25" s="10"/>
      <c r="HR25" s="173"/>
      <c r="HS25" s="178"/>
      <c r="HT25" s="155">
        <f t="shared" si="131"/>
        <v>0</v>
      </c>
      <c r="HU25" s="171"/>
      <c r="HV25" s="172" t="s">
        <v>74</v>
      </c>
      <c r="HW25" s="173"/>
      <c r="HX25" s="10"/>
      <c r="HY25" s="173"/>
      <c r="HZ25" s="178"/>
      <c r="IA25" s="155">
        <f t="shared" si="132"/>
        <v>0</v>
      </c>
      <c r="IB25" s="171"/>
      <c r="IC25" s="172" t="s">
        <v>74</v>
      </c>
      <c r="ID25" s="173"/>
      <c r="IE25" s="10"/>
      <c r="IF25" s="173"/>
      <c r="IG25" s="178"/>
      <c r="IH25" s="155">
        <f t="shared" si="133"/>
        <v>0</v>
      </c>
      <c r="II25" s="171"/>
      <c r="IJ25" s="172" t="s">
        <v>74</v>
      </c>
      <c r="IK25" s="173"/>
      <c r="IL25" s="10"/>
      <c r="IM25" s="173"/>
      <c r="IN25" s="178"/>
      <c r="IO25" s="155">
        <f t="shared" si="145"/>
        <v>0</v>
      </c>
      <c r="IP25" s="171"/>
      <c r="IQ25" s="172" t="s">
        <v>74</v>
      </c>
      <c r="IR25" s="173"/>
      <c r="IS25" s="10"/>
      <c r="IT25" s="173"/>
      <c r="IU25" s="178"/>
      <c r="IV25" s="155">
        <f t="shared" si="135"/>
        <v>0</v>
      </c>
      <c r="IW25" s="171"/>
    </row>
    <row r="26" spans="1:257" s="3" customFormat="1" ht="15" customHeight="1">
      <c r="A26" s="172" t="s">
        <v>190</v>
      </c>
      <c r="B26" s="173"/>
      <c r="C26" s="163"/>
      <c r="D26" s="174"/>
      <c r="E26" s="163"/>
      <c r="F26" s="175"/>
      <c r="G26" s="176"/>
      <c r="H26" s="175"/>
      <c r="I26" s="174"/>
      <c r="J26" s="163"/>
      <c r="K26" s="164"/>
      <c r="L26" s="155">
        <f t="shared" si="119"/>
        <v>0</v>
      </c>
      <c r="M26" s="177"/>
      <c r="N26" s="22"/>
      <c r="O26" s="172" t="s">
        <v>190</v>
      </c>
      <c r="P26" s="173"/>
      <c r="Q26" s="10"/>
      <c r="R26" s="178"/>
      <c r="S26" s="10"/>
      <c r="T26" s="18"/>
      <c r="U26" s="19"/>
      <c r="V26" s="10"/>
      <c r="W26" s="11"/>
      <c r="X26" s="155">
        <f t="shared" si="136"/>
        <v>0</v>
      </c>
      <c r="Y26" s="179"/>
      <c r="Z26" s="207"/>
      <c r="AA26" s="172" t="s">
        <v>190</v>
      </c>
      <c r="AB26" s="173"/>
      <c r="AC26" s="18"/>
      <c r="AD26" s="178"/>
      <c r="AE26" s="179"/>
      <c r="AF26" s="10"/>
      <c r="AG26" s="19"/>
      <c r="AH26" s="18"/>
      <c r="AI26" s="19"/>
      <c r="AJ26" s="180">
        <f t="shared" si="137"/>
        <v>0</v>
      </c>
      <c r="AK26" s="159"/>
      <c r="AL26" s="117"/>
      <c r="AM26" s="172" t="s">
        <v>190</v>
      </c>
      <c r="AN26" s="173"/>
      <c r="AO26" s="10"/>
      <c r="AP26" s="178"/>
      <c r="AQ26" s="10"/>
      <c r="AR26" s="18"/>
      <c r="AS26" s="19"/>
      <c r="AT26" s="155">
        <f t="shared" si="138"/>
        <v>0</v>
      </c>
      <c r="AU26" s="117"/>
      <c r="AV26" s="172" t="s">
        <v>190</v>
      </c>
      <c r="AW26" s="173"/>
      <c r="AX26" s="10"/>
      <c r="AY26" s="178"/>
      <c r="AZ26" s="10"/>
      <c r="BA26" s="18"/>
      <c r="BB26" s="19"/>
      <c r="BC26" s="181">
        <f t="shared" si="120"/>
        <v>0</v>
      </c>
      <c r="BD26" s="207"/>
      <c r="BE26" s="172" t="s">
        <v>190</v>
      </c>
      <c r="BF26" s="173"/>
      <c r="BG26" s="10"/>
      <c r="BH26" s="178"/>
      <c r="BI26" s="10"/>
      <c r="BJ26" s="18"/>
      <c r="BK26" s="19"/>
      <c r="BL26" s="181">
        <f t="shared" si="139"/>
        <v>0</v>
      </c>
      <c r="BM26" s="22"/>
      <c r="BN26" s="172" t="s">
        <v>190</v>
      </c>
      <c r="BO26" s="173"/>
      <c r="BP26" s="10"/>
      <c r="BQ26" s="178"/>
      <c r="BR26" s="10"/>
      <c r="BS26" s="18"/>
      <c r="BT26" s="19"/>
      <c r="BU26" s="10"/>
      <c r="BV26" s="11"/>
      <c r="BW26" s="155">
        <f t="shared" si="143"/>
        <v>0</v>
      </c>
      <c r="BX26" s="179"/>
      <c r="BY26" s="22"/>
      <c r="BZ26" s="172" t="s">
        <v>190</v>
      </c>
      <c r="CA26" s="173"/>
      <c r="CB26" s="163"/>
      <c r="CC26" s="164"/>
      <c r="CD26" s="159"/>
      <c r="CE26" s="163"/>
      <c r="CF26" s="164"/>
      <c r="CG26" s="165">
        <f t="shared" si="121"/>
        <v>0</v>
      </c>
      <c r="CH26" s="22"/>
      <c r="CI26" s="172" t="s">
        <v>190</v>
      </c>
      <c r="CJ26" s="173"/>
      <c r="CK26" s="10"/>
      <c r="CL26" s="11"/>
      <c r="CM26" s="173"/>
      <c r="CN26" s="10"/>
      <c r="CO26" s="11"/>
      <c r="CP26" s="155">
        <f t="shared" si="140"/>
        <v>0</v>
      </c>
      <c r="CQ26" s="22"/>
      <c r="CR26" s="172" t="s">
        <v>190</v>
      </c>
      <c r="CS26" s="173"/>
      <c r="CT26" s="10"/>
      <c r="CU26" s="11"/>
      <c r="CV26" s="173"/>
      <c r="CW26" s="10"/>
      <c r="CX26" s="11"/>
      <c r="CY26" s="155">
        <f t="shared" si="122"/>
        <v>0</v>
      </c>
      <c r="CZ26" s="22"/>
      <c r="DA26" s="172" t="s">
        <v>190</v>
      </c>
      <c r="DB26" s="173"/>
      <c r="DC26" s="10"/>
      <c r="DD26" s="11"/>
      <c r="DE26" s="173"/>
      <c r="DF26" s="10"/>
      <c r="DG26" s="11"/>
      <c r="DH26" s="155">
        <f t="shared" si="123"/>
        <v>0</v>
      </c>
      <c r="DI26" s="22"/>
      <c r="DJ26" s="172" t="s">
        <v>190</v>
      </c>
      <c r="DK26" s="173"/>
      <c r="DL26" s="10"/>
      <c r="DM26" s="11"/>
      <c r="DN26" s="173"/>
      <c r="DO26" s="10"/>
      <c r="DP26" s="11"/>
      <c r="DQ26" s="155">
        <f t="shared" si="124"/>
        <v>0</v>
      </c>
      <c r="DR26" s="22"/>
      <c r="DS26" s="172" t="s">
        <v>190</v>
      </c>
      <c r="DT26" s="173"/>
      <c r="DU26" s="10"/>
      <c r="DV26" s="11"/>
      <c r="DW26" s="173"/>
      <c r="DX26" s="10"/>
      <c r="DY26" s="11"/>
      <c r="DZ26" s="165">
        <f t="shared" si="141"/>
        <v>0</v>
      </c>
      <c r="EA26" s="22"/>
      <c r="EB26" s="172" t="s">
        <v>190</v>
      </c>
      <c r="EC26" s="173"/>
      <c r="ED26" s="18"/>
      <c r="EE26" s="19"/>
      <c r="EF26" s="10"/>
      <c r="EG26" s="11"/>
      <c r="EH26" s="155">
        <f t="shared" si="88"/>
        <v>0</v>
      </c>
      <c r="EI26" s="22"/>
      <c r="EJ26" s="172" t="s">
        <v>190</v>
      </c>
      <c r="EK26" s="173"/>
      <c r="EL26" s="10"/>
      <c r="EM26" s="175"/>
      <c r="EN26" s="155">
        <f t="shared" si="72"/>
        <v>0</v>
      </c>
      <c r="EO26" s="22"/>
      <c r="EP26" s="172" t="s">
        <v>190</v>
      </c>
      <c r="EQ26" s="173"/>
      <c r="ER26" s="10"/>
      <c r="ES26" s="173"/>
      <c r="ET26" s="179"/>
      <c r="EU26" s="22"/>
      <c r="EV26" s="172" t="s">
        <v>190</v>
      </c>
      <c r="EW26" s="173">
        <v>4</v>
      </c>
      <c r="EX26" s="10">
        <v>2</v>
      </c>
      <c r="EY26" s="183">
        <v>2</v>
      </c>
      <c r="EZ26" s="184">
        <v>5</v>
      </c>
      <c r="FA26" s="184">
        <v>0</v>
      </c>
      <c r="FB26" s="178">
        <v>0</v>
      </c>
      <c r="FC26" s="18">
        <v>0</v>
      </c>
      <c r="FD26" s="178">
        <v>2</v>
      </c>
      <c r="FE26" s="18">
        <v>0</v>
      </c>
      <c r="FF26" s="11">
        <v>0</v>
      </c>
      <c r="FG26" s="155">
        <f t="shared" si="125"/>
        <v>11</v>
      </c>
      <c r="FH26" s="179"/>
      <c r="FI26" s="22"/>
      <c r="FJ26" s="172" t="s">
        <v>75</v>
      </c>
      <c r="FK26" s="173"/>
      <c r="FL26" s="10"/>
      <c r="FM26" s="10"/>
      <c r="FN26" s="178"/>
      <c r="FO26" s="18"/>
      <c r="FP26" s="178"/>
      <c r="FQ26" s="18"/>
      <c r="FR26" s="11"/>
      <c r="FS26" s="155">
        <f t="shared" si="126"/>
        <v>0</v>
      </c>
      <c r="FT26" s="179"/>
      <c r="FU26" s="22"/>
      <c r="FV26" s="172" t="s">
        <v>75</v>
      </c>
      <c r="FW26" s="173"/>
      <c r="FX26" s="10"/>
      <c r="FY26" s="173"/>
      <c r="FZ26" s="178"/>
      <c r="GA26" s="208">
        <f t="shared" si="144"/>
        <v>0</v>
      </c>
      <c r="GB26" s="173"/>
      <c r="GC26" s="21"/>
      <c r="GD26" s="172" t="s">
        <v>75</v>
      </c>
      <c r="GE26" s="173">
        <v>4</v>
      </c>
      <c r="GF26" s="10">
        <v>3</v>
      </c>
      <c r="GG26" s="173">
        <v>7</v>
      </c>
      <c r="GH26" s="178"/>
      <c r="GI26" s="155">
        <f t="shared" si="128"/>
        <v>10</v>
      </c>
      <c r="GJ26" s="21"/>
      <c r="GK26" s="172" t="s">
        <v>75</v>
      </c>
      <c r="GL26" s="173"/>
      <c r="GM26" s="159"/>
      <c r="GN26" s="21"/>
      <c r="GO26" s="172" t="s">
        <v>75</v>
      </c>
      <c r="GP26" s="173"/>
      <c r="GQ26" s="10"/>
      <c r="GR26" s="173"/>
      <c r="GS26" s="155">
        <f t="shared" si="142"/>
        <v>0</v>
      </c>
      <c r="GT26" s="21"/>
      <c r="GU26" s="172" t="s">
        <v>75</v>
      </c>
      <c r="GV26" s="173">
        <v>4</v>
      </c>
      <c r="GW26" s="10">
        <v>20</v>
      </c>
      <c r="GX26" s="173">
        <v>5</v>
      </c>
      <c r="GY26" s="173">
        <v>21</v>
      </c>
      <c r="GZ26" s="21"/>
      <c r="HA26" s="172" t="s">
        <v>75</v>
      </c>
      <c r="HB26" s="173"/>
      <c r="HC26" s="10"/>
      <c r="HD26" s="173"/>
      <c r="HE26" s="178"/>
      <c r="HF26" s="155">
        <f t="shared" si="129"/>
        <v>0</v>
      </c>
      <c r="HG26" s="117"/>
      <c r="HH26" s="172" t="s">
        <v>75</v>
      </c>
      <c r="HI26" s="173"/>
      <c r="HJ26" s="10"/>
      <c r="HK26" s="173"/>
      <c r="HL26" s="178"/>
      <c r="HM26" s="155">
        <f t="shared" si="130"/>
        <v>0</v>
      </c>
      <c r="HN26" s="171"/>
      <c r="HO26" s="172" t="s">
        <v>75</v>
      </c>
      <c r="HP26" s="173"/>
      <c r="HQ26" s="10"/>
      <c r="HR26" s="173"/>
      <c r="HS26" s="178"/>
      <c r="HT26" s="155">
        <f t="shared" si="131"/>
        <v>0</v>
      </c>
      <c r="HU26" s="171"/>
      <c r="HV26" s="172" t="s">
        <v>75</v>
      </c>
      <c r="HW26" s="173"/>
      <c r="HX26" s="10"/>
      <c r="HY26" s="173"/>
      <c r="HZ26" s="178"/>
      <c r="IA26" s="155">
        <f t="shared" si="132"/>
        <v>0</v>
      </c>
      <c r="IB26" s="171"/>
      <c r="IC26" s="172" t="s">
        <v>75</v>
      </c>
      <c r="ID26" s="173"/>
      <c r="IE26" s="10"/>
      <c r="IF26" s="173"/>
      <c r="IG26" s="178"/>
      <c r="IH26" s="155">
        <f t="shared" si="133"/>
        <v>0</v>
      </c>
      <c r="II26" s="171"/>
      <c r="IJ26" s="172" t="s">
        <v>75</v>
      </c>
      <c r="IK26" s="173"/>
      <c r="IL26" s="10"/>
      <c r="IM26" s="173"/>
      <c r="IN26" s="178"/>
      <c r="IO26" s="155">
        <f t="shared" si="145"/>
        <v>0</v>
      </c>
      <c r="IP26" s="171"/>
      <c r="IQ26" s="172" t="s">
        <v>75</v>
      </c>
      <c r="IR26" s="173">
        <v>2</v>
      </c>
      <c r="IS26" s="10"/>
      <c r="IT26" s="173">
        <v>10</v>
      </c>
      <c r="IU26" s="178">
        <v>7</v>
      </c>
      <c r="IV26" s="155">
        <f t="shared" si="135"/>
        <v>17</v>
      </c>
      <c r="IW26" s="171"/>
    </row>
    <row r="27" spans="1:257" s="3" customFormat="1" ht="15" customHeight="1">
      <c r="A27" s="172" t="s">
        <v>76</v>
      </c>
      <c r="B27" s="173">
        <v>1</v>
      </c>
      <c r="C27" s="163">
        <v>0</v>
      </c>
      <c r="D27" s="174">
        <v>0</v>
      </c>
      <c r="E27" s="163">
        <v>0</v>
      </c>
      <c r="F27" s="175">
        <v>0</v>
      </c>
      <c r="G27" s="176">
        <v>0</v>
      </c>
      <c r="H27" s="175">
        <v>0</v>
      </c>
      <c r="I27" s="174">
        <v>0</v>
      </c>
      <c r="J27" s="163">
        <v>12</v>
      </c>
      <c r="K27" s="164">
        <v>4</v>
      </c>
      <c r="L27" s="155">
        <f t="shared" si="119"/>
        <v>16</v>
      </c>
      <c r="M27" s="177"/>
      <c r="N27" s="22"/>
      <c r="O27" s="172" t="s">
        <v>76</v>
      </c>
      <c r="P27" s="173">
        <v>1</v>
      </c>
      <c r="Q27" s="10">
        <v>0</v>
      </c>
      <c r="R27" s="178">
        <v>0</v>
      </c>
      <c r="S27" s="10">
        <v>0</v>
      </c>
      <c r="T27" s="18">
        <v>0</v>
      </c>
      <c r="U27" s="19">
        <v>0</v>
      </c>
      <c r="V27" s="10">
        <v>12</v>
      </c>
      <c r="W27" s="11">
        <v>4</v>
      </c>
      <c r="X27" s="155">
        <f t="shared" si="136"/>
        <v>16</v>
      </c>
      <c r="Y27" s="179"/>
      <c r="Z27" s="207"/>
      <c r="AA27" s="172" t="s">
        <v>76</v>
      </c>
      <c r="AB27" s="173">
        <v>0</v>
      </c>
      <c r="AC27" s="18">
        <v>0</v>
      </c>
      <c r="AD27" s="178">
        <v>0</v>
      </c>
      <c r="AE27" s="179">
        <v>0</v>
      </c>
      <c r="AF27" s="10">
        <v>0</v>
      </c>
      <c r="AG27" s="19">
        <v>0</v>
      </c>
      <c r="AH27" s="18">
        <v>0</v>
      </c>
      <c r="AI27" s="19">
        <v>0</v>
      </c>
      <c r="AJ27" s="180">
        <f t="shared" si="137"/>
        <v>0</v>
      </c>
      <c r="AK27" s="159">
        <v>0</v>
      </c>
      <c r="AL27" s="117"/>
      <c r="AM27" s="172" t="s">
        <v>76</v>
      </c>
      <c r="AN27" s="173">
        <v>0</v>
      </c>
      <c r="AO27" s="10">
        <v>0</v>
      </c>
      <c r="AP27" s="178">
        <v>0</v>
      </c>
      <c r="AQ27" s="10">
        <v>0</v>
      </c>
      <c r="AR27" s="18">
        <v>0</v>
      </c>
      <c r="AS27" s="19">
        <v>0</v>
      </c>
      <c r="AT27" s="155">
        <f t="shared" si="138"/>
        <v>0</v>
      </c>
      <c r="AU27" s="117"/>
      <c r="AV27" s="172" t="s">
        <v>76</v>
      </c>
      <c r="AW27" s="173">
        <v>0</v>
      </c>
      <c r="AX27" s="10">
        <v>0</v>
      </c>
      <c r="AY27" s="178">
        <v>0</v>
      </c>
      <c r="AZ27" s="10">
        <v>0</v>
      </c>
      <c r="BA27" s="18">
        <v>0</v>
      </c>
      <c r="BB27" s="19">
        <v>0</v>
      </c>
      <c r="BC27" s="181">
        <f t="shared" si="120"/>
        <v>0</v>
      </c>
      <c r="BD27" s="207"/>
      <c r="BE27" s="172" t="s">
        <v>76</v>
      </c>
      <c r="BF27" s="173">
        <v>0</v>
      </c>
      <c r="BG27" s="10">
        <v>0</v>
      </c>
      <c r="BH27" s="178">
        <v>0</v>
      </c>
      <c r="BI27" s="10">
        <v>0</v>
      </c>
      <c r="BJ27" s="18">
        <v>0</v>
      </c>
      <c r="BK27" s="19">
        <v>0</v>
      </c>
      <c r="BL27" s="181">
        <f t="shared" si="139"/>
        <v>0</v>
      </c>
      <c r="BM27" s="22"/>
      <c r="BN27" s="172" t="s">
        <v>76</v>
      </c>
      <c r="BO27" s="173"/>
      <c r="BP27" s="10"/>
      <c r="BQ27" s="178"/>
      <c r="BR27" s="10"/>
      <c r="BS27" s="18"/>
      <c r="BT27" s="19"/>
      <c r="BU27" s="10"/>
      <c r="BV27" s="11"/>
      <c r="BW27" s="155">
        <f t="shared" si="143"/>
        <v>0</v>
      </c>
      <c r="BX27" s="179"/>
      <c r="BY27" s="22"/>
      <c r="BZ27" s="172" t="s">
        <v>250</v>
      </c>
      <c r="CA27" s="173"/>
      <c r="CB27" s="163"/>
      <c r="CC27" s="164"/>
      <c r="CD27" s="159"/>
      <c r="CE27" s="163"/>
      <c r="CF27" s="164"/>
      <c r="CG27" s="165">
        <f t="shared" si="121"/>
        <v>0</v>
      </c>
      <c r="CH27" s="22"/>
      <c r="CI27" s="172" t="s">
        <v>250</v>
      </c>
      <c r="CJ27" s="173"/>
      <c r="CK27" s="10"/>
      <c r="CL27" s="11"/>
      <c r="CM27" s="173"/>
      <c r="CN27" s="10"/>
      <c r="CO27" s="11"/>
      <c r="CP27" s="155">
        <f t="shared" si="140"/>
        <v>0</v>
      </c>
      <c r="CQ27" s="22"/>
      <c r="CR27" s="172" t="s">
        <v>250</v>
      </c>
      <c r="CS27" s="173">
        <v>0</v>
      </c>
      <c r="CT27" s="10">
        <v>0</v>
      </c>
      <c r="CU27" s="11">
        <v>0</v>
      </c>
      <c r="CV27" s="173">
        <v>0</v>
      </c>
      <c r="CW27" s="10">
        <v>0</v>
      </c>
      <c r="CX27" s="11">
        <v>0</v>
      </c>
      <c r="CY27" s="155">
        <f t="shared" si="122"/>
        <v>0</v>
      </c>
      <c r="CZ27" s="22"/>
      <c r="DA27" s="172" t="s">
        <v>250</v>
      </c>
      <c r="DB27" s="173">
        <v>0</v>
      </c>
      <c r="DC27" s="10">
        <v>0</v>
      </c>
      <c r="DD27" s="11">
        <v>0</v>
      </c>
      <c r="DE27" s="173">
        <v>0</v>
      </c>
      <c r="DF27" s="10">
        <v>0</v>
      </c>
      <c r="DG27" s="11">
        <v>0</v>
      </c>
      <c r="DH27" s="155">
        <f t="shared" si="123"/>
        <v>0</v>
      </c>
      <c r="DI27" s="22"/>
      <c r="DJ27" s="172" t="s">
        <v>250</v>
      </c>
      <c r="DK27" s="173">
        <v>0</v>
      </c>
      <c r="DL27" s="10">
        <v>0</v>
      </c>
      <c r="DM27" s="11">
        <v>0</v>
      </c>
      <c r="DN27" s="173">
        <v>0</v>
      </c>
      <c r="DO27" s="10">
        <v>0</v>
      </c>
      <c r="DP27" s="11">
        <v>0</v>
      </c>
      <c r="DQ27" s="155">
        <f t="shared" si="124"/>
        <v>0</v>
      </c>
      <c r="DR27" s="22"/>
      <c r="DS27" s="172" t="s">
        <v>250</v>
      </c>
      <c r="DT27" s="173"/>
      <c r="DU27" s="10"/>
      <c r="DV27" s="11"/>
      <c r="DW27" s="173"/>
      <c r="DX27" s="10"/>
      <c r="DY27" s="11"/>
      <c r="DZ27" s="165">
        <f t="shared" si="141"/>
        <v>0</v>
      </c>
      <c r="EA27" s="22"/>
      <c r="EB27" s="172" t="s">
        <v>250</v>
      </c>
      <c r="EC27" s="173"/>
      <c r="ED27" s="18"/>
      <c r="EE27" s="19"/>
      <c r="EF27" s="10"/>
      <c r="EG27" s="11"/>
      <c r="EH27" s="155">
        <f t="shared" si="88"/>
        <v>0</v>
      </c>
      <c r="EI27" s="22"/>
      <c r="EJ27" s="172" t="s">
        <v>76</v>
      </c>
      <c r="EK27" s="173">
        <v>5</v>
      </c>
      <c r="EL27" s="10">
        <v>1248</v>
      </c>
      <c r="EM27" s="175">
        <v>3</v>
      </c>
      <c r="EN27" s="155">
        <f t="shared" si="72"/>
        <v>1251</v>
      </c>
      <c r="EO27" s="22"/>
      <c r="EP27" s="172" t="s">
        <v>76</v>
      </c>
      <c r="EQ27" s="173"/>
      <c r="ER27" s="10"/>
      <c r="ES27" s="173"/>
      <c r="ET27" s="179"/>
      <c r="EU27" s="22"/>
      <c r="EV27" s="172" t="s">
        <v>76</v>
      </c>
      <c r="EW27" s="173">
        <v>10</v>
      </c>
      <c r="EX27" s="10">
        <v>25</v>
      </c>
      <c r="EY27" s="183">
        <v>24</v>
      </c>
      <c r="EZ27" s="184">
        <v>13</v>
      </c>
      <c r="FA27" s="184">
        <v>5</v>
      </c>
      <c r="FB27" s="178">
        <v>3</v>
      </c>
      <c r="FC27" s="18">
        <v>0</v>
      </c>
      <c r="FD27" s="178">
        <v>0</v>
      </c>
      <c r="FE27" s="18">
        <v>2</v>
      </c>
      <c r="FF27" s="11">
        <v>7</v>
      </c>
      <c r="FG27" s="155">
        <f t="shared" si="125"/>
        <v>79</v>
      </c>
      <c r="FH27" s="179">
        <v>66</v>
      </c>
      <c r="FI27" s="22"/>
      <c r="FJ27" s="172" t="s">
        <v>76</v>
      </c>
      <c r="FK27" s="173"/>
      <c r="FL27" s="10"/>
      <c r="FM27" s="10"/>
      <c r="FN27" s="178"/>
      <c r="FO27" s="18"/>
      <c r="FP27" s="178"/>
      <c r="FQ27" s="18"/>
      <c r="FR27" s="11"/>
      <c r="FS27" s="155">
        <f t="shared" si="126"/>
        <v>0</v>
      </c>
      <c r="FT27" s="179"/>
      <c r="FU27" s="22"/>
      <c r="FV27" s="172" t="s">
        <v>76</v>
      </c>
      <c r="FW27" s="173"/>
      <c r="FX27" s="10"/>
      <c r="FY27" s="173"/>
      <c r="FZ27" s="178"/>
      <c r="GA27" s="208">
        <f t="shared" si="144"/>
        <v>0</v>
      </c>
      <c r="GB27" s="173"/>
      <c r="GC27" s="21"/>
      <c r="GD27" s="172" t="s">
        <v>76</v>
      </c>
      <c r="GE27" s="173"/>
      <c r="GF27" s="10"/>
      <c r="GG27" s="173"/>
      <c r="GH27" s="178"/>
      <c r="GI27" s="155">
        <f t="shared" si="128"/>
        <v>0</v>
      </c>
      <c r="GJ27" s="21"/>
      <c r="GK27" s="172" t="s">
        <v>76</v>
      </c>
      <c r="GL27" s="173"/>
      <c r="GM27" s="159"/>
      <c r="GN27" s="21"/>
      <c r="GO27" s="172" t="s">
        <v>76</v>
      </c>
      <c r="GP27" s="173"/>
      <c r="GQ27" s="10"/>
      <c r="GR27" s="173"/>
      <c r="GS27" s="155">
        <f t="shared" si="142"/>
        <v>0</v>
      </c>
      <c r="GT27" s="21"/>
      <c r="GU27" s="172" t="s">
        <v>76</v>
      </c>
      <c r="GV27" s="173">
        <v>13</v>
      </c>
      <c r="GW27" s="10">
        <v>274</v>
      </c>
      <c r="GX27" s="173">
        <v>12</v>
      </c>
      <c r="GY27" s="173">
        <v>272</v>
      </c>
      <c r="GZ27" s="21"/>
      <c r="HA27" s="172" t="s">
        <v>76</v>
      </c>
      <c r="HB27" s="173"/>
      <c r="HC27" s="10"/>
      <c r="HD27" s="173"/>
      <c r="HE27" s="178"/>
      <c r="HF27" s="155">
        <f t="shared" si="129"/>
        <v>0</v>
      </c>
      <c r="HG27" s="117"/>
      <c r="HH27" s="172" t="s">
        <v>76</v>
      </c>
      <c r="HI27" s="173"/>
      <c r="HJ27" s="10"/>
      <c r="HK27" s="173"/>
      <c r="HL27" s="178"/>
      <c r="HM27" s="155">
        <f t="shared" si="130"/>
        <v>0</v>
      </c>
      <c r="HN27" s="171"/>
      <c r="HO27" s="172" t="s">
        <v>76</v>
      </c>
      <c r="HP27" s="173"/>
      <c r="HQ27" s="10"/>
      <c r="HR27" s="173"/>
      <c r="HS27" s="178"/>
      <c r="HT27" s="155">
        <f t="shared" si="131"/>
        <v>0</v>
      </c>
      <c r="HU27" s="171"/>
      <c r="HV27" s="172" t="s">
        <v>76</v>
      </c>
      <c r="HW27" s="173"/>
      <c r="HX27" s="10"/>
      <c r="HY27" s="173"/>
      <c r="HZ27" s="178"/>
      <c r="IA27" s="155">
        <f t="shared" si="132"/>
        <v>0</v>
      </c>
      <c r="IB27" s="171"/>
      <c r="IC27" s="172" t="s">
        <v>76</v>
      </c>
      <c r="ID27" s="173"/>
      <c r="IE27" s="10"/>
      <c r="IF27" s="173"/>
      <c r="IG27" s="178"/>
      <c r="IH27" s="155">
        <f t="shared" si="133"/>
        <v>0</v>
      </c>
      <c r="II27" s="171"/>
      <c r="IJ27" s="172" t="s">
        <v>76</v>
      </c>
      <c r="IK27" s="173"/>
      <c r="IL27" s="10"/>
      <c r="IM27" s="173"/>
      <c r="IN27" s="178"/>
      <c r="IO27" s="155">
        <f t="shared" si="145"/>
        <v>0</v>
      </c>
      <c r="IP27" s="171"/>
      <c r="IQ27" s="172" t="s">
        <v>76</v>
      </c>
      <c r="IR27" s="173"/>
      <c r="IS27" s="10"/>
      <c r="IT27" s="173"/>
      <c r="IU27" s="178"/>
      <c r="IV27" s="155">
        <f>SUM(IS27:IU27)</f>
        <v>0</v>
      </c>
      <c r="IW27" s="171"/>
    </row>
    <row r="28" spans="1:257" s="3" customFormat="1" ht="15" customHeight="1">
      <c r="A28" s="172" t="s">
        <v>191</v>
      </c>
      <c r="B28" s="173">
        <v>6</v>
      </c>
      <c r="C28" s="163">
        <v>29</v>
      </c>
      <c r="D28" s="174">
        <v>1</v>
      </c>
      <c r="E28" s="163">
        <v>2</v>
      </c>
      <c r="F28" s="175">
        <v>2</v>
      </c>
      <c r="G28" s="176">
        <v>3</v>
      </c>
      <c r="H28" s="175">
        <v>3</v>
      </c>
      <c r="I28" s="174">
        <v>4</v>
      </c>
      <c r="J28" s="163">
        <v>12</v>
      </c>
      <c r="K28" s="164">
        <v>7</v>
      </c>
      <c r="L28" s="155">
        <f t="shared" si="119"/>
        <v>63</v>
      </c>
      <c r="M28" s="177">
        <v>19</v>
      </c>
      <c r="N28" s="22"/>
      <c r="O28" s="172" t="s">
        <v>191</v>
      </c>
      <c r="P28" s="173">
        <v>4</v>
      </c>
      <c r="Q28" s="10">
        <v>22</v>
      </c>
      <c r="R28" s="178">
        <v>0</v>
      </c>
      <c r="S28" s="10">
        <v>1</v>
      </c>
      <c r="T28" s="18">
        <v>2</v>
      </c>
      <c r="U28" s="19">
        <v>0</v>
      </c>
      <c r="V28" s="10">
        <v>10</v>
      </c>
      <c r="W28" s="11">
        <v>6</v>
      </c>
      <c r="X28" s="155">
        <f t="shared" si="136"/>
        <v>41</v>
      </c>
      <c r="Y28" s="179">
        <v>19</v>
      </c>
      <c r="Z28" s="207"/>
      <c r="AA28" s="172" t="s">
        <v>191</v>
      </c>
      <c r="AB28" s="173">
        <v>2</v>
      </c>
      <c r="AC28" s="18">
        <v>7</v>
      </c>
      <c r="AD28" s="178">
        <v>1</v>
      </c>
      <c r="AE28" s="179">
        <v>1</v>
      </c>
      <c r="AF28" s="10">
        <v>0</v>
      </c>
      <c r="AG28" s="19">
        <v>3</v>
      </c>
      <c r="AH28" s="18">
        <v>2</v>
      </c>
      <c r="AI28" s="19">
        <v>1</v>
      </c>
      <c r="AJ28" s="180">
        <f t="shared" si="137"/>
        <v>15</v>
      </c>
      <c r="AK28" s="159">
        <v>0</v>
      </c>
      <c r="AL28" s="117"/>
      <c r="AM28" s="172" t="s">
        <v>191</v>
      </c>
      <c r="AN28" s="173">
        <v>0</v>
      </c>
      <c r="AO28" s="10">
        <v>0</v>
      </c>
      <c r="AP28" s="178">
        <v>0</v>
      </c>
      <c r="AQ28" s="10">
        <v>0</v>
      </c>
      <c r="AR28" s="18">
        <v>0</v>
      </c>
      <c r="AS28" s="19">
        <v>0</v>
      </c>
      <c r="AT28" s="155">
        <f t="shared" si="138"/>
        <v>0</v>
      </c>
      <c r="AU28" s="117"/>
      <c r="AV28" s="172" t="s">
        <v>191</v>
      </c>
      <c r="AW28" s="173">
        <v>0</v>
      </c>
      <c r="AX28" s="10">
        <v>0</v>
      </c>
      <c r="AY28" s="178">
        <v>0</v>
      </c>
      <c r="AZ28" s="10">
        <v>0</v>
      </c>
      <c r="BA28" s="18">
        <v>0</v>
      </c>
      <c r="BB28" s="19">
        <v>0</v>
      </c>
      <c r="BC28" s="181">
        <f t="shared" si="120"/>
        <v>0</v>
      </c>
      <c r="BD28" s="207"/>
      <c r="BE28" s="172" t="s">
        <v>191</v>
      </c>
      <c r="BF28" s="173">
        <v>1</v>
      </c>
      <c r="BG28" s="10">
        <v>3</v>
      </c>
      <c r="BH28" s="178">
        <v>0</v>
      </c>
      <c r="BI28" s="10">
        <v>1</v>
      </c>
      <c r="BJ28" s="18">
        <v>0</v>
      </c>
      <c r="BK28" s="19">
        <v>3</v>
      </c>
      <c r="BL28" s="181">
        <f t="shared" si="139"/>
        <v>7</v>
      </c>
      <c r="BM28" s="22">
        <v>0</v>
      </c>
      <c r="BN28" s="172" t="s">
        <v>191</v>
      </c>
      <c r="BO28" s="173"/>
      <c r="BP28" s="10"/>
      <c r="BQ28" s="178"/>
      <c r="BR28" s="10"/>
      <c r="BS28" s="18"/>
      <c r="BT28" s="19"/>
      <c r="BU28" s="10"/>
      <c r="BV28" s="11"/>
      <c r="BW28" s="155">
        <f t="shared" si="143"/>
        <v>0</v>
      </c>
      <c r="BX28" s="179"/>
      <c r="BY28" s="22"/>
      <c r="BZ28" s="172" t="s">
        <v>191</v>
      </c>
      <c r="CA28" s="173">
        <v>2</v>
      </c>
      <c r="CB28" s="163">
        <v>120</v>
      </c>
      <c r="CC28" s="164">
        <v>311</v>
      </c>
      <c r="CD28" s="159">
        <v>7</v>
      </c>
      <c r="CE28" s="163">
        <v>50</v>
      </c>
      <c r="CF28" s="164">
        <v>6</v>
      </c>
      <c r="CG28" s="165">
        <f t="shared" si="121"/>
        <v>494</v>
      </c>
      <c r="CH28" s="22"/>
      <c r="CI28" s="172" t="s">
        <v>191</v>
      </c>
      <c r="CJ28" s="173">
        <v>1</v>
      </c>
      <c r="CK28" s="10">
        <v>0</v>
      </c>
      <c r="CL28" s="11">
        <v>0</v>
      </c>
      <c r="CM28" s="173">
        <v>0</v>
      </c>
      <c r="CN28" s="10">
        <v>0</v>
      </c>
      <c r="CO28" s="11">
        <v>1</v>
      </c>
      <c r="CP28" s="155">
        <f t="shared" si="140"/>
        <v>1</v>
      </c>
      <c r="CQ28" s="22"/>
      <c r="CR28" s="172" t="s">
        <v>191</v>
      </c>
      <c r="CS28" s="173"/>
      <c r="CT28" s="10"/>
      <c r="CU28" s="11"/>
      <c r="CV28" s="173"/>
      <c r="CW28" s="10"/>
      <c r="CX28" s="11"/>
      <c r="CY28" s="155">
        <f t="shared" si="122"/>
        <v>0</v>
      </c>
      <c r="CZ28" s="22"/>
      <c r="DA28" s="172" t="s">
        <v>191</v>
      </c>
      <c r="DB28" s="173">
        <v>1</v>
      </c>
      <c r="DC28" s="10">
        <v>0</v>
      </c>
      <c r="DD28" s="11">
        <v>0</v>
      </c>
      <c r="DE28" s="173">
        <v>0</v>
      </c>
      <c r="DF28" s="10">
        <v>0</v>
      </c>
      <c r="DG28" s="11">
        <v>3</v>
      </c>
      <c r="DH28" s="155">
        <f t="shared" si="123"/>
        <v>3</v>
      </c>
      <c r="DI28" s="22"/>
      <c r="DJ28" s="172" t="s">
        <v>191</v>
      </c>
      <c r="DK28" s="173">
        <v>1</v>
      </c>
      <c r="DL28" s="10">
        <v>0</v>
      </c>
      <c r="DM28" s="11">
        <v>0</v>
      </c>
      <c r="DN28" s="173">
        <v>0</v>
      </c>
      <c r="DO28" s="10">
        <v>0</v>
      </c>
      <c r="DP28" s="11">
        <v>2</v>
      </c>
      <c r="DQ28" s="155">
        <f t="shared" si="124"/>
        <v>2</v>
      </c>
      <c r="DR28" s="22"/>
      <c r="DS28" s="172" t="s">
        <v>191</v>
      </c>
      <c r="DT28" s="173">
        <v>2</v>
      </c>
      <c r="DU28" s="10">
        <v>120</v>
      </c>
      <c r="DV28" s="11">
        <v>311</v>
      </c>
      <c r="DW28" s="173">
        <v>7</v>
      </c>
      <c r="DX28" s="10">
        <v>50</v>
      </c>
      <c r="DY28" s="11">
        <v>0</v>
      </c>
      <c r="DZ28" s="165">
        <f t="shared" si="141"/>
        <v>488</v>
      </c>
      <c r="EA28" s="22"/>
      <c r="EB28" s="172" t="s">
        <v>191</v>
      </c>
      <c r="EC28" s="173"/>
      <c r="ED28" s="18"/>
      <c r="EE28" s="19"/>
      <c r="EF28" s="10"/>
      <c r="EG28" s="11"/>
      <c r="EH28" s="155">
        <f t="shared" si="88"/>
        <v>0</v>
      </c>
      <c r="EI28" s="22"/>
      <c r="EJ28" s="172" t="s">
        <v>191</v>
      </c>
      <c r="EK28" s="173">
        <v>5</v>
      </c>
      <c r="EL28" s="10">
        <v>545</v>
      </c>
      <c r="EM28" s="175">
        <v>255</v>
      </c>
      <c r="EN28" s="155">
        <f t="shared" si="72"/>
        <v>800</v>
      </c>
      <c r="EO28" s="22"/>
      <c r="EP28" s="172" t="s">
        <v>191</v>
      </c>
      <c r="EQ28" s="173"/>
      <c r="ER28" s="10"/>
      <c r="ES28" s="173"/>
      <c r="ET28" s="179"/>
      <c r="EU28" s="22"/>
      <c r="EV28" s="172" t="s">
        <v>191</v>
      </c>
      <c r="EW28" s="173">
        <v>3</v>
      </c>
      <c r="EX28" s="10">
        <v>11</v>
      </c>
      <c r="EY28" s="183">
        <v>7</v>
      </c>
      <c r="EZ28" s="184">
        <v>0</v>
      </c>
      <c r="FA28" s="184">
        <v>0</v>
      </c>
      <c r="FB28" s="178">
        <v>2</v>
      </c>
      <c r="FC28" s="18">
        <v>4</v>
      </c>
      <c r="FD28" s="178">
        <v>0</v>
      </c>
      <c r="FE28" s="18">
        <v>0</v>
      </c>
      <c r="FF28" s="11">
        <v>0</v>
      </c>
      <c r="FG28" s="155">
        <f t="shared" si="125"/>
        <v>24</v>
      </c>
      <c r="FH28" s="179">
        <v>5</v>
      </c>
      <c r="FI28" s="22"/>
      <c r="FJ28" s="172" t="s">
        <v>77</v>
      </c>
      <c r="FK28" s="173"/>
      <c r="FL28" s="10"/>
      <c r="FM28" s="10"/>
      <c r="FN28" s="178"/>
      <c r="FO28" s="18"/>
      <c r="FP28" s="178"/>
      <c r="FQ28" s="18"/>
      <c r="FR28" s="11"/>
      <c r="FS28" s="155">
        <f t="shared" si="126"/>
        <v>0</v>
      </c>
      <c r="FT28" s="179"/>
      <c r="FU28" s="22"/>
      <c r="FV28" s="172" t="s">
        <v>77</v>
      </c>
      <c r="FW28" s="173">
        <v>1</v>
      </c>
      <c r="FX28" s="10">
        <v>10</v>
      </c>
      <c r="FY28" s="173"/>
      <c r="FZ28" s="178"/>
      <c r="GA28" s="208">
        <f t="shared" si="144"/>
        <v>10</v>
      </c>
      <c r="GB28" s="173"/>
      <c r="GC28" s="21"/>
      <c r="GD28" s="172" t="s">
        <v>77</v>
      </c>
      <c r="GE28" s="173">
        <v>2</v>
      </c>
      <c r="GF28" s="10"/>
      <c r="GG28" s="173">
        <v>4</v>
      </c>
      <c r="GH28" s="178"/>
      <c r="GI28" s="155">
        <f t="shared" si="128"/>
        <v>4</v>
      </c>
      <c r="GJ28" s="21"/>
      <c r="GK28" s="172" t="s">
        <v>77</v>
      </c>
      <c r="GL28" s="173">
        <v>5</v>
      </c>
      <c r="GM28" s="159">
        <v>18</v>
      </c>
      <c r="GN28" s="21"/>
      <c r="GO28" s="172" t="s">
        <v>77</v>
      </c>
      <c r="GP28" s="173"/>
      <c r="GQ28" s="10"/>
      <c r="GR28" s="173"/>
      <c r="GS28" s="155">
        <f t="shared" si="142"/>
        <v>0</v>
      </c>
      <c r="GT28" s="21"/>
      <c r="GU28" s="172" t="s">
        <v>77</v>
      </c>
      <c r="GV28" s="173">
        <v>22</v>
      </c>
      <c r="GW28" s="10">
        <v>642</v>
      </c>
      <c r="GX28" s="173">
        <v>20</v>
      </c>
      <c r="GY28" s="173">
        <v>613</v>
      </c>
      <c r="GZ28" s="21"/>
      <c r="HA28" s="172" t="s">
        <v>77</v>
      </c>
      <c r="HB28" s="173"/>
      <c r="HC28" s="10"/>
      <c r="HD28" s="173"/>
      <c r="HE28" s="178"/>
      <c r="HF28" s="155">
        <f t="shared" si="129"/>
        <v>0</v>
      </c>
      <c r="HG28" s="117"/>
      <c r="HH28" s="172" t="s">
        <v>77</v>
      </c>
      <c r="HI28" s="173"/>
      <c r="HJ28" s="10"/>
      <c r="HK28" s="173"/>
      <c r="HL28" s="178"/>
      <c r="HM28" s="155">
        <f t="shared" si="130"/>
        <v>0</v>
      </c>
      <c r="HN28" s="171"/>
      <c r="HO28" s="172" t="s">
        <v>77</v>
      </c>
      <c r="HP28" s="173"/>
      <c r="HQ28" s="10"/>
      <c r="HR28" s="173"/>
      <c r="HS28" s="178"/>
      <c r="HT28" s="155">
        <f t="shared" si="131"/>
        <v>0</v>
      </c>
      <c r="HU28" s="171"/>
      <c r="HV28" s="172" t="s">
        <v>77</v>
      </c>
      <c r="HW28" s="173"/>
      <c r="HX28" s="10"/>
      <c r="HY28" s="173"/>
      <c r="HZ28" s="178"/>
      <c r="IA28" s="155">
        <f t="shared" si="132"/>
        <v>0</v>
      </c>
      <c r="IB28" s="171"/>
      <c r="IC28" s="172" t="s">
        <v>77</v>
      </c>
      <c r="ID28" s="173"/>
      <c r="IE28" s="10"/>
      <c r="IF28" s="173"/>
      <c r="IG28" s="178"/>
      <c r="IH28" s="155">
        <f>SUM(IE28:IG28)</f>
        <v>0</v>
      </c>
      <c r="II28" s="171"/>
      <c r="IJ28" s="172" t="s">
        <v>77</v>
      </c>
      <c r="IK28" s="173"/>
      <c r="IL28" s="10"/>
      <c r="IM28" s="173"/>
      <c r="IN28" s="178"/>
      <c r="IO28" s="155">
        <f>SUM(IL28:IN28)</f>
        <v>0</v>
      </c>
      <c r="IP28" s="171"/>
      <c r="IQ28" s="172" t="s">
        <v>77</v>
      </c>
      <c r="IR28" s="173">
        <v>1</v>
      </c>
      <c r="IS28" s="10">
        <v>9</v>
      </c>
      <c r="IT28" s="173">
        <v>1</v>
      </c>
      <c r="IU28" s="178"/>
      <c r="IV28" s="155">
        <f t="shared" si="135"/>
        <v>10</v>
      </c>
      <c r="IW28" s="171"/>
    </row>
    <row r="29" spans="1:257" s="3" customFormat="1" ht="15" customHeight="1">
      <c r="A29" s="172" t="s">
        <v>78</v>
      </c>
      <c r="B29" s="173">
        <v>1</v>
      </c>
      <c r="C29" s="163">
        <v>4</v>
      </c>
      <c r="D29" s="174">
        <v>1</v>
      </c>
      <c r="E29" s="163">
        <v>0</v>
      </c>
      <c r="F29" s="175">
        <v>1</v>
      </c>
      <c r="G29" s="176">
        <v>0</v>
      </c>
      <c r="H29" s="175">
        <v>0</v>
      </c>
      <c r="I29" s="174">
        <v>0</v>
      </c>
      <c r="J29" s="163">
        <v>9</v>
      </c>
      <c r="K29" s="164">
        <v>4</v>
      </c>
      <c r="L29" s="155">
        <f t="shared" si="119"/>
        <v>19</v>
      </c>
      <c r="M29" s="177">
        <v>3</v>
      </c>
      <c r="N29" s="22"/>
      <c r="O29" s="172" t="s">
        <v>78</v>
      </c>
      <c r="P29" s="173">
        <v>1</v>
      </c>
      <c r="Q29" s="10">
        <v>4</v>
      </c>
      <c r="R29" s="178">
        <v>1</v>
      </c>
      <c r="S29" s="10">
        <v>0</v>
      </c>
      <c r="T29" s="18">
        <v>1</v>
      </c>
      <c r="U29" s="19">
        <v>0</v>
      </c>
      <c r="V29" s="10">
        <v>9</v>
      </c>
      <c r="W29" s="11">
        <v>4</v>
      </c>
      <c r="X29" s="155">
        <f t="shared" si="136"/>
        <v>19</v>
      </c>
      <c r="Y29" s="179">
        <v>3</v>
      </c>
      <c r="Z29" s="207"/>
      <c r="AA29" s="172" t="s">
        <v>78</v>
      </c>
      <c r="AB29" s="173">
        <v>0</v>
      </c>
      <c r="AC29" s="18">
        <v>0</v>
      </c>
      <c r="AD29" s="178">
        <v>0</v>
      </c>
      <c r="AE29" s="179">
        <v>0</v>
      </c>
      <c r="AF29" s="10">
        <v>0</v>
      </c>
      <c r="AG29" s="19">
        <v>0</v>
      </c>
      <c r="AH29" s="18">
        <v>0</v>
      </c>
      <c r="AI29" s="19">
        <v>0</v>
      </c>
      <c r="AJ29" s="180">
        <f t="shared" si="137"/>
        <v>0</v>
      </c>
      <c r="AK29" s="159">
        <v>0</v>
      </c>
      <c r="AL29" s="117"/>
      <c r="AM29" s="172" t="s">
        <v>78</v>
      </c>
      <c r="AN29" s="173">
        <v>0</v>
      </c>
      <c r="AO29" s="10">
        <v>0</v>
      </c>
      <c r="AP29" s="178">
        <v>0</v>
      </c>
      <c r="AQ29" s="10">
        <v>0</v>
      </c>
      <c r="AR29" s="18">
        <v>0</v>
      </c>
      <c r="AS29" s="19">
        <v>0</v>
      </c>
      <c r="AT29" s="155">
        <f t="shared" si="138"/>
        <v>0</v>
      </c>
      <c r="AU29" s="117"/>
      <c r="AV29" s="172" t="s">
        <v>78</v>
      </c>
      <c r="AW29" s="173">
        <v>0</v>
      </c>
      <c r="AX29" s="10">
        <v>0</v>
      </c>
      <c r="AY29" s="178">
        <v>0</v>
      </c>
      <c r="AZ29" s="10">
        <v>0</v>
      </c>
      <c r="BA29" s="18">
        <v>0</v>
      </c>
      <c r="BB29" s="19">
        <v>0</v>
      </c>
      <c r="BC29" s="181">
        <f t="shared" si="120"/>
        <v>0</v>
      </c>
      <c r="BD29" s="207"/>
      <c r="BE29" s="172" t="s">
        <v>78</v>
      </c>
      <c r="BF29" s="173">
        <v>0</v>
      </c>
      <c r="BG29" s="10">
        <v>0</v>
      </c>
      <c r="BH29" s="178">
        <v>0</v>
      </c>
      <c r="BI29" s="10">
        <v>0</v>
      </c>
      <c r="BJ29" s="18">
        <v>0</v>
      </c>
      <c r="BK29" s="19">
        <v>0</v>
      </c>
      <c r="BL29" s="181">
        <f t="shared" si="139"/>
        <v>0</v>
      </c>
      <c r="BM29" s="22">
        <v>0</v>
      </c>
      <c r="BN29" s="172" t="s">
        <v>78</v>
      </c>
      <c r="BO29" s="173"/>
      <c r="BP29" s="10"/>
      <c r="BQ29" s="178"/>
      <c r="BR29" s="10"/>
      <c r="BS29" s="18"/>
      <c r="BT29" s="19"/>
      <c r="BU29" s="10"/>
      <c r="BV29" s="11"/>
      <c r="BW29" s="155">
        <f t="shared" si="143"/>
        <v>0</v>
      </c>
      <c r="BX29" s="179"/>
      <c r="BY29" s="22"/>
      <c r="BZ29" s="172" t="s">
        <v>78</v>
      </c>
      <c r="CA29" s="173"/>
      <c r="CB29" s="163"/>
      <c r="CC29" s="164"/>
      <c r="CD29" s="159"/>
      <c r="CE29" s="163"/>
      <c r="CF29" s="164"/>
      <c r="CG29" s="165">
        <f t="shared" si="121"/>
        <v>0</v>
      </c>
      <c r="CH29" s="22"/>
      <c r="CI29" s="172" t="s">
        <v>78</v>
      </c>
      <c r="CJ29" s="173"/>
      <c r="CK29" s="10"/>
      <c r="CL29" s="11"/>
      <c r="CM29" s="173"/>
      <c r="CN29" s="10"/>
      <c r="CO29" s="11"/>
      <c r="CP29" s="155">
        <f t="shared" si="140"/>
        <v>0</v>
      </c>
      <c r="CQ29" s="22"/>
      <c r="CR29" s="172" t="s">
        <v>78</v>
      </c>
      <c r="CS29" s="173">
        <v>0</v>
      </c>
      <c r="CT29" s="10">
        <v>0</v>
      </c>
      <c r="CU29" s="11">
        <v>0</v>
      </c>
      <c r="CV29" s="173">
        <v>0</v>
      </c>
      <c r="CW29" s="10">
        <v>0</v>
      </c>
      <c r="CX29" s="11">
        <v>0</v>
      </c>
      <c r="CY29" s="155">
        <f t="shared" si="122"/>
        <v>0</v>
      </c>
      <c r="CZ29" s="22"/>
      <c r="DA29" s="172" t="s">
        <v>78</v>
      </c>
      <c r="DB29" s="173"/>
      <c r="DC29" s="10"/>
      <c r="DD29" s="11"/>
      <c r="DE29" s="173"/>
      <c r="DF29" s="10"/>
      <c r="DG29" s="11"/>
      <c r="DH29" s="155">
        <f t="shared" si="123"/>
        <v>0</v>
      </c>
      <c r="DI29" s="22"/>
      <c r="DJ29" s="172" t="s">
        <v>78</v>
      </c>
      <c r="DK29" s="173"/>
      <c r="DL29" s="10"/>
      <c r="DM29" s="11"/>
      <c r="DN29" s="173"/>
      <c r="DO29" s="10"/>
      <c r="DP29" s="11"/>
      <c r="DQ29" s="155">
        <f t="shared" si="124"/>
        <v>0</v>
      </c>
      <c r="DR29" s="22"/>
      <c r="DS29" s="172" t="s">
        <v>78</v>
      </c>
      <c r="DT29" s="173"/>
      <c r="DU29" s="10"/>
      <c r="DV29" s="11"/>
      <c r="DW29" s="173"/>
      <c r="DX29" s="10"/>
      <c r="DY29" s="11"/>
      <c r="DZ29" s="165">
        <f t="shared" si="141"/>
        <v>0</v>
      </c>
      <c r="EA29" s="22"/>
      <c r="EB29" s="172" t="s">
        <v>78</v>
      </c>
      <c r="EC29" s="173"/>
      <c r="ED29" s="18"/>
      <c r="EE29" s="19"/>
      <c r="EF29" s="10"/>
      <c r="EG29" s="11"/>
      <c r="EH29" s="155">
        <f t="shared" si="88"/>
        <v>0</v>
      </c>
      <c r="EI29" s="22"/>
      <c r="EJ29" s="172" t="s">
        <v>78</v>
      </c>
      <c r="EK29" s="173">
        <v>1</v>
      </c>
      <c r="EL29" s="10">
        <v>5</v>
      </c>
      <c r="EM29" s="175">
        <v>0</v>
      </c>
      <c r="EN29" s="155">
        <f t="shared" si="72"/>
        <v>5</v>
      </c>
      <c r="EO29" s="22"/>
      <c r="EP29" s="172" t="s">
        <v>78</v>
      </c>
      <c r="EQ29" s="173"/>
      <c r="ER29" s="10"/>
      <c r="ES29" s="173"/>
      <c r="ET29" s="179"/>
      <c r="EU29" s="22"/>
      <c r="EV29" s="172" t="s">
        <v>78</v>
      </c>
      <c r="EW29" s="173">
        <v>3</v>
      </c>
      <c r="EX29" s="10">
        <v>11</v>
      </c>
      <c r="EY29" s="183">
        <v>6</v>
      </c>
      <c r="EZ29" s="184">
        <v>5</v>
      </c>
      <c r="FA29" s="184">
        <v>7</v>
      </c>
      <c r="FB29" s="178">
        <v>1</v>
      </c>
      <c r="FC29" s="18">
        <v>0</v>
      </c>
      <c r="FD29" s="178">
        <v>0</v>
      </c>
      <c r="FE29" s="18">
        <v>2</v>
      </c>
      <c r="FF29" s="11">
        <v>2</v>
      </c>
      <c r="FG29" s="155">
        <f t="shared" si="125"/>
        <v>34</v>
      </c>
      <c r="FH29" s="179">
        <v>27</v>
      </c>
      <c r="FI29" s="22"/>
      <c r="FJ29" s="172" t="s">
        <v>78</v>
      </c>
      <c r="FK29" s="173"/>
      <c r="FL29" s="10"/>
      <c r="FM29" s="10"/>
      <c r="FN29" s="178"/>
      <c r="FO29" s="18"/>
      <c r="FP29" s="178"/>
      <c r="FQ29" s="18"/>
      <c r="FR29" s="11"/>
      <c r="FS29" s="155">
        <f t="shared" si="126"/>
        <v>0</v>
      </c>
      <c r="FT29" s="179"/>
      <c r="FU29" s="22"/>
      <c r="FV29" s="172" t="s">
        <v>78</v>
      </c>
      <c r="FW29" s="173"/>
      <c r="FX29" s="10"/>
      <c r="FY29" s="173"/>
      <c r="FZ29" s="178"/>
      <c r="GA29" s="208">
        <f t="shared" si="144"/>
        <v>0</v>
      </c>
      <c r="GB29" s="173"/>
      <c r="GC29" s="21"/>
      <c r="GD29" s="172" t="s">
        <v>78</v>
      </c>
      <c r="GE29" s="173"/>
      <c r="GF29" s="10"/>
      <c r="GG29" s="173"/>
      <c r="GH29" s="178"/>
      <c r="GI29" s="155">
        <f t="shared" si="128"/>
        <v>0</v>
      </c>
      <c r="GJ29" s="21"/>
      <c r="GK29" s="172" t="s">
        <v>78</v>
      </c>
      <c r="GL29" s="173"/>
      <c r="GM29" s="159"/>
      <c r="GN29" s="21"/>
      <c r="GO29" s="172" t="s">
        <v>78</v>
      </c>
      <c r="GP29" s="173"/>
      <c r="GQ29" s="10"/>
      <c r="GR29" s="173"/>
      <c r="GS29" s="155">
        <f t="shared" si="142"/>
        <v>0</v>
      </c>
      <c r="GT29" s="21"/>
      <c r="GU29" s="172" t="s">
        <v>78</v>
      </c>
      <c r="GV29" s="173">
        <v>5</v>
      </c>
      <c r="GW29" s="10">
        <v>36</v>
      </c>
      <c r="GX29" s="173">
        <v>5</v>
      </c>
      <c r="GY29" s="173">
        <v>36</v>
      </c>
      <c r="GZ29" s="21"/>
      <c r="HA29" s="172" t="s">
        <v>78</v>
      </c>
      <c r="HB29" s="173"/>
      <c r="HC29" s="10"/>
      <c r="HD29" s="173"/>
      <c r="HE29" s="178"/>
      <c r="HF29" s="155">
        <f t="shared" si="129"/>
        <v>0</v>
      </c>
      <c r="HG29" s="117"/>
      <c r="HH29" s="172" t="s">
        <v>78</v>
      </c>
      <c r="HI29" s="173"/>
      <c r="HJ29" s="10"/>
      <c r="HK29" s="173"/>
      <c r="HL29" s="178"/>
      <c r="HM29" s="155">
        <f t="shared" si="130"/>
        <v>0</v>
      </c>
      <c r="HN29" s="171"/>
      <c r="HO29" s="172" t="s">
        <v>78</v>
      </c>
      <c r="HP29" s="173"/>
      <c r="HQ29" s="10"/>
      <c r="HR29" s="173"/>
      <c r="HS29" s="178"/>
      <c r="HT29" s="155">
        <f t="shared" si="131"/>
        <v>0</v>
      </c>
      <c r="HU29" s="171"/>
      <c r="HV29" s="172" t="s">
        <v>78</v>
      </c>
      <c r="HW29" s="173"/>
      <c r="HX29" s="10"/>
      <c r="HY29" s="173"/>
      <c r="HZ29" s="178"/>
      <c r="IA29" s="155">
        <f t="shared" si="132"/>
        <v>0</v>
      </c>
      <c r="IB29" s="171"/>
      <c r="IC29" s="172" t="s">
        <v>78</v>
      </c>
      <c r="ID29" s="173"/>
      <c r="IE29" s="10"/>
      <c r="IF29" s="173"/>
      <c r="IG29" s="178"/>
      <c r="IH29" s="155">
        <f t="shared" si="133"/>
        <v>0</v>
      </c>
      <c r="II29" s="171"/>
      <c r="IJ29" s="172" t="s">
        <v>78</v>
      </c>
      <c r="IK29" s="173"/>
      <c r="IL29" s="10"/>
      <c r="IM29" s="173"/>
      <c r="IN29" s="178"/>
      <c r="IO29" s="155">
        <f t="shared" si="145"/>
        <v>0</v>
      </c>
      <c r="IP29" s="171"/>
      <c r="IQ29" s="172" t="s">
        <v>78</v>
      </c>
      <c r="IR29" s="173"/>
      <c r="IS29" s="10"/>
      <c r="IT29" s="173"/>
      <c r="IU29" s="178"/>
      <c r="IV29" s="155">
        <f t="shared" si="135"/>
        <v>0</v>
      </c>
      <c r="IW29" s="171"/>
    </row>
    <row r="30" spans="1:257" s="3" customFormat="1" ht="15" customHeight="1">
      <c r="A30" s="172" t="s">
        <v>192</v>
      </c>
      <c r="B30" s="173">
        <v>19</v>
      </c>
      <c r="C30" s="163">
        <v>208</v>
      </c>
      <c r="D30" s="174">
        <v>3</v>
      </c>
      <c r="E30" s="163">
        <v>0</v>
      </c>
      <c r="F30" s="175">
        <v>4</v>
      </c>
      <c r="G30" s="176">
        <v>0</v>
      </c>
      <c r="H30" s="175">
        <v>0</v>
      </c>
      <c r="I30" s="174">
        <v>0</v>
      </c>
      <c r="J30" s="163">
        <v>66</v>
      </c>
      <c r="K30" s="164">
        <v>58</v>
      </c>
      <c r="L30" s="155">
        <f t="shared" si="119"/>
        <v>339</v>
      </c>
      <c r="M30" s="177">
        <v>190</v>
      </c>
      <c r="N30" s="22"/>
      <c r="O30" s="172" t="s">
        <v>192</v>
      </c>
      <c r="P30" s="173">
        <v>19</v>
      </c>
      <c r="Q30" s="10">
        <v>208</v>
      </c>
      <c r="R30" s="178">
        <v>3</v>
      </c>
      <c r="S30" s="10">
        <v>0</v>
      </c>
      <c r="T30" s="18">
        <v>4</v>
      </c>
      <c r="U30" s="19">
        <v>0</v>
      </c>
      <c r="V30" s="10">
        <v>66</v>
      </c>
      <c r="W30" s="11">
        <v>58</v>
      </c>
      <c r="X30" s="155">
        <f t="shared" si="136"/>
        <v>339</v>
      </c>
      <c r="Y30" s="179">
        <v>190</v>
      </c>
      <c r="Z30" s="207"/>
      <c r="AA30" s="172" t="s">
        <v>192</v>
      </c>
      <c r="AB30" s="173">
        <v>0</v>
      </c>
      <c r="AC30" s="18">
        <v>0</v>
      </c>
      <c r="AD30" s="178">
        <v>0</v>
      </c>
      <c r="AE30" s="179">
        <v>0</v>
      </c>
      <c r="AF30" s="10">
        <v>0</v>
      </c>
      <c r="AG30" s="19">
        <v>0</v>
      </c>
      <c r="AH30" s="18">
        <v>0</v>
      </c>
      <c r="AI30" s="19">
        <v>0</v>
      </c>
      <c r="AJ30" s="180">
        <f t="shared" si="137"/>
        <v>0</v>
      </c>
      <c r="AK30" s="159">
        <v>0</v>
      </c>
      <c r="AL30" s="117"/>
      <c r="AM30" s="172" t="s">
        <v>192</v>
      </c>
      <c r="AN30" s="173">
        <v>0</v>
      </c>
      <c r="AO30" s="10">
        <v>0</v>
      </c>
      <c r="AP30" s="178">
        <v>0</v>
      </c>
      <c r="AQ30" s="10">
        <v>0</v>
      </c>
      <c r="AR30" s="18">
        <v>0</v>
      </c>
      <c r="AS30" s="19">
        <v>0</v>
      </c>
      <c r="AT30" s="155">
        <f t="shared" si="138"/>
        <v>0</v>
      </c>
      <c r="AU30" s="117"/>
      <c r="AV30" s="172" t="s">
        <v>192</v>
      </c>
      <c r="AW30" s="173">
        <v>0</v>
      </c>
      <c r="AX30" s="10">
        <v>0</v>
      </c>
      <c r="AY30" s="178">
        <v>0</v>
      </c>
      <c r="AZ30" s="10">
        <v>0</v>
      </c>
      <c r="BA30" s="18">
        <v>0</v>
      </c>
      <c r="BB30" s="19">
        <v>0</v>
      </c>
      <c r="BC30" s="181">
        <f t="shared" si="120"/>
        <v>0</v>
      </c>
      <c r="BD30" s="207"/>
      <c r="BE30" s="172" t="s">
        <v>192</v>
      </c>
      <c r="BF30" s="173">
        <v>0</v>
      </c>
      <c r="BG30" s="10">
        <v>0</v>
      </c>
      <c r="BH30" s="178">
        <v>0</v>
      </c>
      <c r="BI30" s="10">
        <v>0</v>
      </c>
      <c r="BJ30" s="18">
        <v>0</v>
      </c>
      <c r="BK30" s="19">
        <v>0</v>
      </c>
      <c r="BL30" s="181">
        <f t="shared" si="139"/>
        <v>0</v>
      </c>
      <c r="BM30" s="22">
        <v>0</v>
      </c>
      <c r="BN30" s="172" t="s">
        <v>192</v>
      </c>
      <c r="BO30" s="173"/>
      <c r="BP30" s="10"/>
      <c r="BQ30" s="178"/>
      <c r="BR30" s="10"/>
      <c r="BS30" s="18"/>
      <c r="BT30" s="19"/>
      <c r="BU30" s="10"/>
      <c r="BV30" s="11"/>
      <c r="BW30" s="155">
        <f t="shared" si="143"/>
        <v>0</v>
      </c>
      <c r="BX30" s="187"/>
      <c r="BY30" s="22"/>
      <c r="BZ30" s="172" t="s">
        <v>192</v>
      </c>
      <c r="CA30" s="173">
        <v>2</v>
      </c>
      <c r="CB30" s="163">
        <v>34</v>
      </c>
      <c r="CC30" s="164">
        <v>51</v>
      </c>
      <c r="CD30" s="159">
        <v>0</v>
      </c>
      <c r="CE30" s="163">
        <v>0</v>
      </c>
      <c r="CF30" s="164">
        <v>0</v>
      </c>
      <c r="CG30" s="165">
        <f t="shared" si="121"/>
        <v>85</v>
      </c>
      <c r="CH30" s="22"/>
      <c r="CI30" s="172" t="s">
        <v>192</v>
      </c>
      <c r="CJ30" s="173">
        <v>0</v>
      </c>
      <c r="CK30" s="10">
        <v>0</v>
      </c>
      <c r="CL30" s="11">
        <v>0</v>
      </c>
      <c r="CM30" s="173">
        <v>0</v>
      </c>
      <c r="CN30" s="10">
        <v>0</v>
      </c>
      <c r="CO30" s="11">
        <v>0</v>
      </c>
      <c r="CP30" s="155">
        <f t="shared" si="140"/>
        <v>0</v>
      </c>
      <c r="CQ30" s="22"/>
      <c r="CR30" s="172" t="s">
        <v>192</v>
      </c>
      <c r="CS30" s="173">
        <v>0</v>
      </c>
      <c r="CT30" s="10">
        <v>0</v>
      </c>
      <c r="CU30" s="11">
        <v>0</v>
      </c>
      <c r="CV30" s="173">
        <v>0</v>
      </c>
      <c r="CW30" s="10">
        <v>0</v>
      </c>
      <c r="CX30" s="11">
        <v>0</v>
      </c>
      <c r="CY30" s="155">
        <f t="shared" si="122"/>
        <v>0</v>
      </c>
      <c r="CZ30" s="22"/>
      <c r="DA30" s="172" t="s">
        <v>192</v>
      </c>
      <c r="DB30" s="173">
        <v>0</v>
      </c>
      <c r="DC30" s="10">
        <v>0</v>
      </c>
      <c r="DD30" s="11">
        <v>0</v>
      </c>
      <c r="DE30" s="173">
        <v>0</v>
      </c>
      <c r="DF30" s="10">
        <v>0</v>
      </c>
      <c r="DG30" s="11">
        <v>0</v>
      </c>
      <c r="DH30" s="155">
        <f t="shared" si="123"/>
        <v>0</v>
      </c>
      <c r="DI30" s="22"/>
      <c r="DJ30" s="172" t="s">
        <v>192</v>
      </c>
      <c r="DK30" s="173">
        <v>0</v>
      </c>
      <c r="DL30" s="10">
        <v>0</v>
      </c>
      <c r="DM30" s="11">
        <v>0</v>
      </c>
      <c r="DN30" s="173">
        <v>0</v>
      </c>
      <c r="DO30" s="10">
        <v>0</v>
      </c>
      <c r="DP30" s="11">
        <v>0</v>
      </c>
      <c r="DQ30" s="155">
        <f t="shared" si="124"/>
        <v>0</v>
      </c>
      <c r="DR30" s="22"/>
      <c r="DS30" s="172" t="s">
        <v>192</v>
      </c>
      <c r="DT30" s="173">
        <v>2</v>
      </c>
      <c r="DU30" s="10">
        <v>34</v>
      </c>
      <c r="DV30" s="11">
        <v>51</v>
      </c>
      <c r="DW30" s="173">
        <v>0</v>
      </c>
      <c r="DX30" s="10">
        <v>0</v>
      </c>
      <c r="DY30" s="11">
        <v>0</v>
      </c>
      <c r="DZ30" s="165">
        <f t="shared" si="141"/>
        <v>85</v>
      </c>
      <c r="EA30" s="22"/>
      <c r="EB30" s="172" t="s">
        <v>192</v>
      </c>
      <c r="EC30" s="173"/>
      <c r="ED30" s="18"/>
      <c r="EE30" s="19"/>
      <c r="EF30" s="10"/>
      <c r="EG30" s="11"/>
      <c r="EH30" s="155">
        <f t="shared" si="88"/>
        <v>0</v>
      </c>
      <c r="EI30" s="22"/>
      <c r="EJ30" s="172" t="s">
        <v>192</v>
      </c>
      <c r="EK30" s="173">
        <v>3</v>
      </c>
      <c r="EL30" s="10">
        <v>331</v>
      </c>
      <c r="EM30" s="175">
        <v>163</v>
      </c>
      <c r="EN30" s="155">
        <f t="shared" si="72"/>
        <v>494</v>
      </c>
      <c r="EO30" s="22"/>
      <c r="EP30" s="172" t="s">
        <v>192</v>
      </c>
      <c r="EQ30" s="173"/>
      <c r="ER30" s="10"/>
      <c r="ES30" s="173"/>
      <c r="ET30" s="179"/>
      <c r="EU30" s="22"/>
      <c r="EV30" s="172" t="s">
        <v>192</v>
      </c>
      <c r="EW30" s="173">
        <v>12</v>
      </c>
      <c r="EX30" s="10">
        <v>52</v>
      </c>
      <c r="EY30" s="183">
        <v>18</v>
      </c>
      <c r="EZ30" s="184">
        <v>17</v>
      </c>
      <c r="FA30" s="184">
        <v>2</v>
      </c>
      <c r="FB30" s="178">
        <v>0</v>
      </c>
      <c r="FC30" s="18">
        <v>0</v>
      </c>
      <c r="FD30" s="178">
        <v>0</v>
      </c>
      <c r="FE30" s="18">
        <v>12</v>
      </c>
      <c r="FF30" s="11">
        <v>6</v>
      </c>
      <c r="FG30" s="155">
        <f t="shared" si="125"/>
        <v>107</v>
      </c>
      <c r="FH30" s="179">
        <v>19</v>
      </c>
      <c r="FI30" s="22"/>
      <c r="FJ30" s="172" t="s">
        <v>79</v>
      </c>
      <c r="FK30" s="173"/>
      <c r="FL30" s="10"/>
      <c r="FM30" s="10"/>
      <c r="FN30" s="178"/>
      <c r="FO30" s="18"/>
      <c r="FP30" s="178"/>
      <c r="FQ30" s="18"/>
      <c r="FR30" s="11"/>
      <c r="FS30" s="155">
        <f>SUM(FL30:FR30)</f>
        <v>0</v>
      </c>
      <c r="FT30" s="179"/>
      <c r="FU30" s="22"/>
      <c r="FV30" s="172" t="s">
        <v>79</v>
      </c>
      <c r="FW30" s="173">
        <v>1</v>
      </c>
      <c r="FX30" s="10">
        <v>2</v>
      </c>
      <c r="FY30" s="173"/>
      <c r="FZ30" s="178"/>
      <c r="GA30" s="208">
        <f t="shared" si="144"/>
        <v>2</v>
      </c>
      <c r="GB30" s="173"/>
      <c r="GC30" s="21"/>
      <c r="GD30" s="172" t="s">
        <v>79</v>
      </c>
      <c r="GE30" s="173">
        <v>4</v>
      </c>
      <c r="GF30" s="10">
        <v>3</v>
      </c>
      <c r="GG30" s="173">
        <v>5</v>
      </c>
      <c r="GH30" s="178"/>
      <c r="GI30" s="155">
        <f t="shared" si="128"/>
        <v>8</v>
      </c>
      <c r="GJ30" s="21"/>
      <c r="GK30" s="172" t="s">
        <v>79</v>
      </c>
      <c r="GL30" s="173">
        <v>2</v>
      </c>
      <c r="GM30" s="159">
        <v>2</v>
      </c>
      <c r="GN30" s="21"/>
      <c r="GO30" s="172" t="s">
        <v>79</v>
      </c>
      <c r="GP30" s="173"/>
      <c r="GQ30" s="10"/>
      <c r="GR30" s="173"/>
      <c r="GS30" s="155">
        <f t="shared" si="142"/>
        <v>0</v>
      </c>
      <c r="GT30" s="21"/>
      <c r="GU30" s="172" t="s">
        <v>79</v>
      </c>
      <c r="GV30" s="173">
        <v>16</v>
      </c>
      <c r="GW30" s="10">
        <v>115</v>
      </c>
      <c r="GX30" s="173">
        <v>16</v>
      </c>
      <c r="GY30" s="173">
        <v>115</v>
      </c>
      <c r="GZ30" s="21"/>
      <c r="HA30" s="172" t="s">
        <v>79</v>
      </c>
      <c r="HB30" s="173"/>
      <c r="HC30" s="10"/>
      <c r="HD30" s="173"/>
      <c r="HE30" s="178"/>
      <c r="HF30" s="155">
        <f t="shared" si="129"/>
        <v>0</v>
      </c>
      <c r="HG30" s="117"/>
      <c r="HH30" s="172" t="s">
        <v>79</v>
      </c>
      <c r="HI30" s="173">
        <v>3</v>
      </c>
      <c r="HJ30" s="10">
        <v>43</v>
      </c>
      <c r="HK30" s="173">
        <v>19</v>
      </c>
      <c r="HL30" s="178"/>
      <c r="HM30" s="155">
        <f t="shared" si="130"/>
        <v>62</v>
      </c>
      <c r="HN30" s="171"/>
      <c r="HO30" s="172" t="s">
        <v>79</v>
      </c>
      <c r="HP30" s="173"/>
      <c r="HQ30" s="10"/>
      <c r="HR30" s="173"/>
      <c r="HS30" s="178"/>
      <c r="HT30" s="155">
        <f t="shared" si="131"/>
        <v>0</v>
      </c>
      <c r="HU30" s="171"/>
      <c r="HV30" s="172" t="s">
        <v>79</v>
      </c>
      <c r="HW30" s="173"/>
      <c r="HX30" s="10"/>
      <c r="HY30" s="173"/>
      <c r="HZ30" s="178"/>
      <c r="IA30" s="155">
        <f>SUM(HX30:HZ30)</f>
        <v>0</v>
      </c>
      <c r="IB30" s="171"/>
      <c r="IC30" s="172" t="s">
        <v>79</v>
      </c>
      <c r="ID30" s="173"/>
      <c r="IE30" s="10"/>
      <c r="IF30" s="173"/>
      <c r="IG30" s="178"/>
      <c r="IH30" s="155">
        <f t="shared" si="133"/>
        <v>0</v>
      </c>
      <c r="II30" s="171"/>
      <c r="IJ30" s="172" t="s">
        <v>79</v>
      </c>
      <c r="IK30" s="173"/>
      <c r="IL30" s="10"/>
      <c r="IM30" s="173"/>
      <c r="IN30" s="178"/>
      <c r="IO30" s="155">
        <f t="shared" si="145"/>
        <v>0</v>
      </c>
      <c r="IP30" s="171"/>
      <c r="IQ30" s="172" t="s">
        <v>79</v>
      </c>
      <c r="IR30" s="173"/>
      <c r="IS30" s="10"/>
      <c r="IT30" s="173"/>
      <c r="IU30" s="178"/>
      <c r="IV30" s="155">
        <f t="shared" si="135"/>
        <v>0</v>
      </c>
      <c r="IW30" s="171"/>
    </row>
    <row r="31" spans="1:257" s="3" customFormat="1" ht="15" customHeight="1">
      <c r="A31" s="172" t="s">
        <v>193</v>
      </c>
      <c r="B31" s="173"/>
      <c r="C31" s="163"/>
      <c r="D31" s="174"/>
      <c r="E31" s="163"/>
      <c r="F31" s="175"/>
      <c r="G31" s="176"/>
      <c r="H31" s="175"/>
      <c r="I31" s="174"/>
      <c r="J31" s="163"/>
      <c r="K31" s="164"/>
      <c r="L31" s="155">
        <f t="shared" si="119"/>
        <v>0</v>
      </c>
      <c r="M31" s="177"/>
      <c r="N31" s="22"/>
      <c r="O31" s="172" t="s">
        <v>193</v>
      </c>
      <c r="P31" s="173"/>
      <c r="Q31" s="10"/>
      <c r="R31" s="178"/>
      <c r="S31" s="10"/>
      <c r="T31" s="18"/>
      <c r="U31" s="19"/>
      <c r="V31" s="10"/>
      <c r="W31" s="11"/>
      <c r="X31" s="155">
        <f t="shared" si="136"/>
        <v>0</v>
      </c>
      <c r="Y31" s="179"/>
      <c r="Z31" s="207"/>
      <c r="AA31" s="172" t="s">
        <v>193</v>
      </c>
      <c r="AB31" s="173"/>
      <c r="AC31" s="18"/>
      <c r="AD31" s="178"/>
      <c r="AE31" s="179"/>
      <c r="AF31" s="10"/>
      <c r="AG31" s="19"/>
      <c r="AH31" s="18"/>
      <c r="AI31" s="19"/>
      <c r="AJ31" s="180">
        <f t="shared" si="137"/>
        <v>0</v>
      </c>
      <c r="AK31" s="159"/>
      <c r="AL31" s="117"/>
      <c r="AM31" s="172" t="s">
        <v>193</v>
      </c>
      <c r="AN31" s="173"/>
      <c r="AO31" s="10"/>
      <c r="AP31" s="178"/>
      <c r="AQ31" s="10"/>
      <c r="AR31" s="18"/>
      <c r="AS31" s="19"/>
      <c r="AT31" s="155">
        <f t="shared" si="138"/>
        <v>0</v>
      </c>
      <c r="AU31" s="117"/>
      <c r="AV31" s="172" t="s">
        <v>193</v>
      </c>
      <c r="AW31" s="173"/>
      <c r="AX31" s="10"/>
      <c r="AY31" s="178"/>
      <c r="AZ31" s="10"/>
      <c r="BA31" s="18"/>
      <c r="BB31" s="19"/>
      <c r="BC31" s="181">
        <f t="shared" si="120"/>
        <v>0</v>
      </c>
      <c r="BD31" s="207"/>
      <c r="BE31" s="172" t="s">
        <v>193</v>
      </c>
      <c r="BF31" s="173"/>
      <c r="BG31" s="10"/>
      <c r="BH31" s="178"/>
      <c r="BI31" s="10"/>
      <c r="BJ31" s="18"/>
      <c r="BK31" s="19"/>
      <c r="BL31" s="181">
        <f>SUM(BG31,BI31:BK31)</f>
        <v>0</v>
      </c>
      <c r="BM31" s="22"/>
      <c r="BN31" s="172" t="s">
        <v>193</v>
      </c>
      <c r="BO31" s="173"/>
      <c r="BP31" s="10"/>
      <c r="BQ31" s="178"/>
      <c r="BR31" s="10"/>
      <c r="BS31" s="18"/>
      <c r="BT31" s="19"/>
      <c r="BU31" s="10"/>
      <c r="BV31" s="11"/>
      <c r="BW31" s="155">
        <f t="shared" si="143"/>
        <v>0</v>
      </c>
      <c r="BX31" s="201"/>
      <c r="BY31" s="22"/>
      <c r="BZ31" s="172" t="s">
        <v>193</v>
      </c>
      <c r="CA31" s="173"/>
      <c r="CB31" s="163"/>
      <c r="CC31" s="164"/>
      <c r="CD31" s="159"/>
      <c r="CE31" s="163"/>
      <c r="CF31" s="164"/>
      <c r="CG31" s="165">
        <f t="shared" si="121"/>
        <v>0</v>
      </c>
      <c r="CH31" s="22"/>
      <c r="CI31" s="172" t="s">
        <v>193</v>
      </c>
      <c r="CJ31" s="173"/>
      <c r="CK31" s="10"/>
      <c r="CL31" s="11"/>
      <c r="CM31" s="173"/>
      <c r="CN31" s="10"/>
      <c r="CO31" s="11"/>
      <c r="CP31" s="155">
        <f t="shared" si="140"/>
        <v>0</v>
      </c>
      <c r="CQ31" s="22"/>
      <c r="CR31" s="172" t="s">
        <v>193</v>
      </c>
      <c r="CS31" s="173"/>
      <c r="CT31" s="10"/>
      <c r="CU31" s="11"/>
      <c r="CV31" s="173"/>
      <c r="CW31" s="10"/>
      <c r="CX31" s="11"/>
      <c r="CY31" s="155">
        <f t="shared" si="122"/>
        <v>0</v>
      </c>
      <c r="CZ31" s="22"/>
      <c r="DA31" s="172" t="s">
        <v>193</v>
      </c>
      <c r="DB31" s="173"/>
      <c r="DC31" s="10"/>
      <c r="DD31" s="11"/>
      <c r="DE31" s="173"/>
      <c r="DF31" s="10"/>
      <c r="DG31" s="11"/>
      <c r="DH31" s="155">
        <f t="shared" si="123"/>
        <v>0</v>
      </c>
      <c r="DI31" s="22"/>
      <c r="DJ31" s="172" t="s">
        <v>193</v>
      </c>
      <c r="DK31" s="173"/>
      <c r="DL31" s="10"/>
      <c r="DM31" s="11"/>
      <c r="DN31" s="173"/>
      <c r="DO31" s="10"/>
      <c r="DP31" s="11"/>
      <c r="DQ31" s="155">
        <f t="shared" si="124"/>
        <v>0</v>
      </c>
      <c r="DR31" s="22"/>
      <c r="DS31" s="172" t="s">
        <v>193</v>
      </c>
      <c r="DT31" s="173"/>
      <c r="DU31" s="10"/>
      <c r="DV31" s="11"/>
      <c r="DW31" s="173"/>
      <c r="DX31" s="10"/>
      <c r="DY31" s="11"/>
      <c r="DZ31" s="165">
        <f t="shared" si="141"/>
        <v>0</v>
      </c>
      <c r="EA31" s="22"/>
      <c r="EB31" s="172" t="s">
        <v>193</v>
      </c>
      <c r="EC31" s="173"/>
      <c r="ED31" s="18"/>
      <c r="EE31" s="19"/>
      <c r="EF31" s="10"/>
      <c r="EG31" s="11"/>
      <c r="EH31" s="155">
        <f t="shared" si="88"/>
        <v>0</v>
      </c>
      <c r="EI31" s="22"/>
      <c r="EJ31" s="172" t="s">
        <v>193</v>
      </c>
      <c r="EK31" s="173">
        <v>2</v>
      </c>
      <c r="EL31" s="10">
        <v>270</v>
      </c>
      <c r="EM31" s="175">
        <v>0</v>
      </c>
      <c r="EN31" s="155">
        <f t="shared" si="72"/>
        <v>270</v>
      </c>
      <c r="EO31" s="22"/>
      <c r="EP31" s="172" t="s">
        <v>193</v>
      </c>
      <c r="EQ31" s="173"/>
      <c r="ER31" s="10"/>
      <c r="ES31" s="173"/>
      <c r="ET31" s="179"/>
      <c r="EU31" s="22"/>
      <c r="EV31" s="172" t="s">
        <v>193</v>
      </c>
      <c r="EW31" s="173">
        <v>1</v>
      </c>
      <c r="EX31" s="10">
        <v>0</v>
      </c>
      <c r="EY31" s="183">
        <v>0</v>
      </c>
      <c r="EZ31" s="184">
        <v>0</v>
      </c>
      <c r="FA31" s="184">
        <v>0</v>
      </c>
      <c r="FB31" s="178">
        <v>0</v>
      </c>
      <c r="FC31" s="18">
        <v>4</v>
      </c>
      <c r="FD31" s="178">
        <v>3</v>
      </c>
      <c r="FE31" s="18">
        <v>2</v>
      </c>
      <c r="FF31" s="11">
        <v>1</v>
      </c>
      <c r="FG31" s="155">
        <f t="shared" si="125"/>
        <v>10</v>
      </c>
      <c r="FH31" s="179"/>
      <c r="FI31" s="22"/>
      <c r="FJ31" s="172" t="s">
        <v>80</v>
      </c>
      <c r="FK31" s="173"/>
      <c r="FL31" s="10"/>
      <c r="FM31" s="10"/>
      <c r="FN31" s="178"/>
      <c r="FO31" s="18"/>
      <c r="FP31" s="178"/>
      <c r="FQ31" s="18"/>
      <c r="FR31" s="11"/>
      <c r="FS31" s="155">
        <f t="shared" si="126"/>
        <v>0</v>
      </c>
      <c r="FT31" s="179"/>
      <c r="FU31" s="22"/>
      <c r="FV31" s="172" t="s">
        <v>80</v>
      </c>
      <c r="FW31" s="173"/>
      <c r="FX31" s="10"/>
      <c r="FY31" s="173"/>
      <c r="FZ31" s="178"/>
      <c r="GA31" s="208">
        <f>SUM(FX31:FZ31)</f>
        <v>0</v>
      </c>
      <c r="GB31" s="173"/>
      <c r="GC31" s="21"/>
      <c r="GD31" s="172" t="s">
        <v>80</v>
      </c>
      <c r="GE31" s="173"/>
      <c r="GF31" s="10"/>
      <c r="GG31" s="173"/>
      <c r="GH31" s="178"/>
      <c r="GI31" s="155">
        <f>SUM(GF31:GH31)</f>
        <v>0</v>
      </c>
      <c r="GJ31" s="21"/>
      <c r="GK31" s="172" t="s">
        <v>80</v>
      </c>
      <c r="GL31" s="173"/>
      <c r="GM31" s="159"/>
      <c r="GN31" s="21"/>
      <c r="GO31" s="172" t="s">
        <v>80</v>
      </c>
      <c r="GP31" s="173"/>
      <c r="GQ31" s="10"/>
      <c r="GR31" s="173"/>
      <c r="GS31" s="155">
        <f t="shared" si="142"/>
        <v>0</v>
      </c>
      <c r="GT31" s="21"/>
      <c r="GU31" s="172" t="s">
        <v>80</v>
      </c>
      <c r="GV31" s="173">
        <v>4</v>
      </c>
      <c r="GW31" s="10">
        <v>68</v>
      </c>
      <c r="GX31" s="173">
        <v>5</v>
      </c>
      <c r="GY31" s="173">
        <v>69</v>
      </c>
      <c r="GZ31" s="21"/>
      <c r="HA31" s="172" t="s">
        <v>80</v>
      </c>
      <c r="HB31" s="173"/>
      <c r="HC31" s="10"/>
      <c r="HD31" s="173"/>
      <c r="HE31" s="178"/>
      <c r="HF31" s="155">
        <f>SUM(HC31:HE31)</f>
        <v>0</v>
      </c>
      <c r="HG31" s="117"/>
      <c r="HH31" s="172" t="s">
        <v>80</v>
      </c>
      <c r="HI31" s="173">
        <v>1</v>
      </c>
      <c r="HJ31" s="10">
        <v>3</v>
      </c>
      <c r="HK31" s="173">
        <v>3</v>
      </c>
      <c r="HL31" s="178"/>
      <c r="HM31" s="155">
        <f>SUM(HJ31:HL31)</f>
        <v>6</v>
      </c>
      <c r="HN31" s="171"/>
      <c r="HO31" s="172" t="s">
        <v>80</v>
      </c>
      <c r="HP31" s="173"/>
      <c r="HQ31" s="10"/>
      <c r="HR31" s="173"/>
      <c r="HS31" s="178"/>
      <c r="HT31" s="155">
        <f>SUM(HQ31:HS31)</f>
        <v>0</v>
      </c>
      <c r="HU31" s="171"/>
      <c r="HV31" s="172" t="s">
        <v>80</v>
      </c>
      <c r="HW31" s="173"/>
      <c r="HX31" s="10"/>
      <c r="HY31" s="173"/>
      <c r="HZ31" s="178"/>
      <c r="IA31" s="155">
        <f t="shared" si="132"/>
        <v>0</v>
      </c>
      <c r="IB31" s="171"/>
      <c r="IC31" s="172" t="s">
        <v>80</v>
      </c>
      <c r="ID31" s="173"/>
      <c r="IE31" s="10"/>
      <c r="IF31" s="173"/>
      <c r="IG31" s="178"/>
      <c r="IH31" s="155">
        <f t="shared" si="133"/>
        <v>0</v>
      </c>
      <c r="II31" s="171"/>
      <c r="IJ31" s="172" t="s">
        <v>80</v>
      </c>
      <c r="IK31" s="173"/>
      <c r="IL31" s="10"/>
      <c r="IM31" s="173"/>
      <c r="IN31" s="178"/>
      <c r="IO31" s="155">
        <f t="shared" si="145"/>
        <v>0</v>
      </c>
      <c r="IP31" s="171"/>
      <c r="IQ31" s="172" t="s">
        <v>80</v>
      </c>
      <c r="IR31" s="173"/>
      <c r="IS31" s="10"/>
      <c r="IT31" s="173"/>
      <c r="IU31" s="178"/>
      <c r="IV31" s="155">
        <f t="shared" si="135"/>
        <v>0</v>
      </c>
      <c r="IW31" s="171"/>
    </row>
    <row r="32" spans="1:257" ht="15" customHeight="1">
      <c r="A32" s="128" t="s">
        <v>81</v>
      </c>
      <c r="B32" s="129">
        <f>SUBTOTAL(9,B33:B46)</f>
        <v>292</v>
      </c>
      <c r="C32" s="130">
        <f t="shared" ref="C32:M32" si="146">SUBTOTAL(9,C33:C46)</f>
        <v>5384</v>
      </c>
      <c r="D32" s="131">
        <f t="shared" si="146"/>
        <v>151</v>
      </c>
      <c r="E32" s="130">
        <f t="shared" si="146"/>
        <v>15</v>
      </c>
      <c r="F32" s="132">
        <f t="shared" si="146"/>
        <v>471</v>
      </c>
      <c r="G32" s="133">
        <f t="shared" si="146"/>
        <v>7</v>
      </c>
      <c r="H32" s="132">
        <f t="shared" si="146"/>
        <v>111</v>
      </c>
      <c r="I32" s="131">
        <f t="shared" si="146"/>
        <v>2</v>
      </c>
      <c r="J32" s="130">
        <f t="shared" si="146"/>
        <v>1636</v>
      </c>
      <c r="K32" s="134">
        <f t="shared" si="146"/>
        <v>1565</v>
      </c>
      <c r="L32" s="129">
        <f t="shared" si="146"/>
        <v>9342</v>
      </c>
      <c r="M32" s="135">
        <f t="shared" si="146"/>
        <v>4366</v>
      </c>
      <c r="N32" s="22"/>
      <c r="O32" s="136" t="s">
        <v>81</v>
      </c>
      <c r="P32" s="129">
        <f t="shared" ref="P32:Y32" si="147">SUBTOTAL(9,P33:P46)</f>
        <v>291</v>
      </c>
      <c r="Q32" s="130">
        <f t="shared" si="147"/>
        <v>5384</v>
      </c>
      <c r="R32" s="131">
        <f t="shared" si="147"/>
        <v>151</v>
      </c>
      <c r="S32" s="130">
        <f t="shared" si="147"/>
        <v>15</v>
      </c>
      <c r="T32" s="132">
        <f t="shared" si="147"/>
        <v>471</v>
      </c>
      <c r="U32" s="133">
        <f t="shared" si="147"/>
        <v>7</v>
      </c>
      <c r="V32" s="132">
        <f t="shared" si="147"/>
        <v>1636</v>
      </c>
      <c r="W32" s="134">
        <f t="shared" si="147"/>
        <v>1565</v>
      </c>
      <c r="X32" s="129">
        <f t="shared" si="147"/>
        <v>9229</v>
      </c>
      <c r="Y32" s="135">
        <f t="shared" si="147"/>
        <v>4366</v>
      </c>
      <c r="Z32" s="123"/>
      <c r="AA32" s="136" t="s">
        <v>81</v>
      </c>
      <c r="AB32" s="129">
        <f t="shared" ref="AB32:AK32" si="148">SUBTOTAL(9,AB33:AB46)</f>
        <v>0</v>
      </c>
      <c r="AC32" s="132">
        <f t="shared" si="148"/>
        <v>0</v>
      </c>
      <c r="AD32" s="131">
        <f t="shared" si="148"/>
        <v>0</v>
      </c>
      <c r="AE32" s="135">
        <f t="shared" si="148"/>
        <v>0</v>
      </c>
      <c r="AF32" s="130">
        <f t="shared" si="148"/>
        <v>0</v>
      </c>
      <c r="AG32" s="133">
        <f t="shared" si="148"/>
        <v>0</v>
      </c>
      <c r="AH32" s="132">
        <f t="shared" si="148"/>
        <v>0</v>
      </c>
      <c r="AI32" s="133">
        <f t="shared" si="148"/>
        <v>0</v>
      </c>
      <c r="AJ32" s="129">
        <f t="shared" si="148"/>
        <v>0</v>
      </c>
      <c r="AK32" s="129">
        <f t="shared" si="148"/>
        <v>0</v>
      </c>
      <c r="AL32" s="117"/>
      <c r="AM32" s="136" t="s">
        <v>81</v>
      </c>
      <c r="AN32" s="129">
        <f t="shared" ref="AN32:AT32" si="149">SUBTOTAL(9,AN33:AN46)</f>
        <v>3</v>
      </c>
      <c r="AO32" s="130">
        <f t="shared" si="149"/>
        <v>106</v>
      </c>
      <c r="AP32" s="131">
        <f t="shared" si="149"/>
        <v>0</v>
      </c>
      <c r="AQ32" s="130">
        <f t="shared" si="149"/>
        <v>0</v>
      </c>
      <c r="AR32" s="132">
        <f t="shared" si="149"/>
        <v>5</v>
      </c>
      <c r="AS32" s="133">
        <f t="shared" si="149"/>
        <v>2</v>
      </c>
      <c r="AT32" s="129">
        <f t="shared" si="149"/>
        <v>113</v>
      </c>
      <c r="AU32" s="117"/>
      <c r="AV32" s="136" t="s">
        <v>81</v>
      </c>
      <c r="AW32" s="129">
        <f t="shared" ref="AW32:BC32" si="150">SUBTOTAL(9,AW33:AW46)</f>
        <v>0</v>
      </c>
      <c r="AX32" s="130">
        <f t="shared" si="150"/>
        <v>0</v>
      </c>
      <c r="AY32" s="131">
        <f t="shared" si="150"/>
        <v>0</v>
      </c>
      <c r="AZ32" s="130">
        <f t="shared" si="150"/>
        <v>0</v>
      </c>
      <c r="BA32" s="132">
        <f t="shared" si="150"/>
        <v>0</v>
      </c>
      <c r="BB32" s="133">
        <f t="shared" si="150"/>
        <v>0</v>
      </c>
      <c r="BC32" s="135">
        <f t="shared" si="150"/>
        <v>0</v>
      </c>
      <c r="BD32" s="123"/>
      <c r="BE32" s="136" t="s">
        <v>81</v>
      </c>
      <c r="BF32" s="129">
        <f t="shared" ref="BF32:BL32" si="151">SUBTOTAL(9,BF33:BF46)</f>
        <v>0</v>
      </c>
      <c r="BG32" s="130">
        <f t="shared" si="151"/>
        <v>0</v>
      </c>
      <c r="BH32" s="131">
        <f t="shared" si="151"/>
        <v>0</v>
      </c>
      <c r="BI32" s="130">
        <f t="shared" si="151"/>
        <v>0</v>
      </c>
      <c r="BJ32" s="132">
        <f t="shared" si="151"/>
        <v>0</v>
      </c>
      <c r="BK32" s="133">
        <f t="shared" si="151"/>
        <v>0</v>
      </c>
      <c r="BL32" s="135">
        <f t="shared" si="151"/>
        <v>0</v>
      </c>
      <c r="BM32" s="22"/>
      <c r="BN32" s="136" t="s">
        <v>81</v>
      </c>
      <c r="BO32" s="129">
        <f t="shared" ref="BO32:BX32" si="152">SUBTOTAL(9,BO33:BO46)</f>
        <v>43</v>
      </c>
      <c r="BP32" s="130">
        <f t="shared" si="152"/>
        <v>2324</v>
      </c>
      <c r="BQ32" s="131">
        <f t="shared" si="152"/>
        <v>257</v>
      </c>
      <c r="BR32" s="130">
        <f t="shared" si="152"/>
        <v>0</v>
      </c>
      <c r="BS32" s="132">
        <f t="shared" si="152"/>
        <v>194</v>
      </c>
      <c r="BT32" s="133">
        <f t="shared" si="152"/>
        <v>0</v>
      </c>
      <c r="BU32" s="130">
        <f t="shared" si="152"/>
        <v>186</v>
      </c>
      <c r="BV32" s="134">
        <f t="shared" si="152"/>
        <v>50</v>
      </c>
      <c r="BW32" s="129">
        <f t="shared" si="152"/>
        <v>3011</v>
      </c>
      <c r="BX32" s="206">
        <f t="shared" si="152"/>
        <v>1635</v>
      </c>
      <c r="BY32" s="22"/>
      <c r="BZ32" s="136" t="s">
        <v>81</v>
      </c>
      <c r="CA32" s="129">
        <f>SUBTOTAL(9,CA33:CA46)</f>
        <v>72</v>
      </c>
      <c r="CB32" s="130">
        <f t="shared" ref="CB32:CD32" si="153">SUBTOTAL(9,CB33:CB46)</f>
        <v>20754</v>
      </c>
      <c r="CC32" s="134">
        <f t="shared" si="153"/>
        <v>12543</v>
      </c>
      <c r="CD32" s="129">
        <f t="shared" si="153"/>
        <v>16078</v>
      </c>
      <c r="CE32" s="130">
        <f>SUBTOTAL(9,CE33:CE46)</f>
        <v>9412</v>
      </c>
      <c r="CF32" s="134">
        <f>SUBTOTAL(9,CF33:CF46)</f>
        <v>402</v>
      </c>
      <c r="CG32" s="209">
        <f>SUBTOTAL(9,CG33:CG46)</f>
        <v>59189</v>
      </c>
      <c r="CH32" s="22"/>
      <c r="CI32" s="136" t="s">
        <v>81</v>
      </c>
      <c r="CJ32" s="129">
        <f t="shared" ref="CJ32:CO32" si="154">SUBTOTAL(9,CJ33:CJ46)</f>
        <v>14</v>
      </c>
      <c r="CK32" s="130">
        <f t="shared" si="154"/>
        <v>100</v>
      </c>
      <c r="CL32" s="134">
        <f t="shared" si="154"/>
        <v>0</v>
      </c>
      <c r="CM32" s="129">
        <f t="shared" si="154"/>
        <v>0</v>
      </c>
      <c r="CN32" s="130">
        <f t="shared" si="154"/>
        <v>289</v>
      </c>
      <c r="CO32" s="134">
        <f t="shared" si="154"/>
        <v>27</v>
      </c>
      <c r="CP32" s="129">
        <f>SUBTOTAL(9,CP33:CP46)</f>
        <v>416</v>
      </c>
      <c r="CQ32" s="22"/>
      <c r="CR32" s="136" t="s">
        <v>81</v>
      </c>
      <c r="CS32" s="129">
        <f t="shared" ref="CS32:CY32" si="155">SUBTOTAL(9,CS33:CS46)</f>
        <v>3</v>
      </c>
      <c r="CT32" s="130">
        <f t="shared" si="155"/>
        <v>192</v>
      </c>
      <c r="CU32" s="134">
        <f t="shared" si="155"/>
        <v>53</v>
      </c>
      <c r="CV32" s="129">
        <f t="shared" si="155"/>
        <v>75</v>
      </c>
      <c r="CW32" s="130">
        <f t="shared" si="155"/>
        <v>322</v>
      </c>
      <c r="CX32" s="134">
        <f t="shared" si="155"/>
        <v>9</v>
      </c>
      <c r="CY32" s="129">
        <f t="shared" si="155"/>
        <v>651</v>
      </c>
      <c r="CZ32" s="22"/>
      <c r="DA32" s="136" t="s">
        <v>81</v>
      </c>
      <c r="DB32" s="129">
        <f t="shared" ref="DB32:DH32" si="156">SUBTOTAL(9,DB33:DB46)</f>
        <v>14</v>
      </c>
      <c r="DC32" s="130">
        <f t="shared" si="156"/>
        <v>169</v>
      </c>
      <c r="DD32" s="134">
        <f t="shared" si="156"/>
        <v>52</v>
      </c>
      <c r="DE32" s="129">
        <f t="shared" si="156"/>
        <v>7</v>
      </c>
      <c r="DF32" s="130">
        <f t="shared" si="156"/>
        <v>232</v>
      </c>
      <c r="DG32" s="134">
        <f t="shared" si="156"/>
        <v>38</v>
      </c>
      <c r="DH32" s="129">
        <f t="shared" si="156"/>
        <v>498</v>
      </c>
      <c r="DI32" s="22"/>
      <c r="DJ32" s="136" t="s">
        <v>81</v>
      </c>
      <c r="DK32" s="129">
        <f t="shared" ref="DK32:DQ32" si="157">SUBTOTAL(9,DK33:DK46)</f>
        <v>26</v>
      </c>
      <c r="DL32" s="130">
        <f t="shared" si="157"/>
        <v>73</v>
      </c>
      <c r="DM32" s="134">
        <f t="shared" si="157"/>
        <v>26</v>
      </c>
      <c r="DN32" s="129">
        <f t="shared" si="157"/>
        <v>8</v>
      </c>
      <c r="DO32" s="130">
        <f t="shared" si="157"/>
        <v>68</v>
      </c>
      <c r="DP32" s="134">
        <f t="shared" si="157"/>
        <v>242</v>
      </c>
      <c r="DQ32" s="129">
        <f t="shared" si="157"/>
        <v>417</v>
      </c>
      <c r="DR32" s="22"/>
      <c r="DS32" s="136" t="s">
        <v>81</v>
      </c>
      <c r="DT32" s="129">
        <f t="shared" ref="DT32:DZ32" si="158">SUBTOTAL(9,DT33:DT46)</f>
        <v>69</v>
      </c>
      <c r="DU32" s="130">
        <f t="shared" si="158"/>
        <v>20220</v>
      </c>
      <c r="DV32" s="134">
        <f t="shared" si="158"/>
        <v>12412</v>
      </c>
      <c r="DW32" s="129">
        <f t="shared" si="158"/>
        <v>15988</v>
      </c>
      <c r="DX32" s="130">
        <f t="shared" si="158"/>
        <v>8501</v>
      </c>
      <c r="DY32" s="134">
        <f t="shared" si="158"/>
        <v>86</v>
      </c>
      <c r="DZ32" s="209">
        <f t="shared" si="158"/>
        <v>57207</v>
      </c>
      <c r="EA32" s="22"/>
      <c r="EB32" s="136" t="s">
        <v>81</v>
      </c>
      <c r="EC32" s="129">
        <f t="shared" ref="EC32:EH32" si="159">SUBTOTAL(9,EC33:EC46)</f>
        <v>7</v>
      </c>
      <c r="ED32" s="132">
        <f t="shared" si="159"/>
        <v>16</v>
      </c>
      <c r="EE32" s="133">
        <f t="shared" si="159"/>
        <v>28</v>
      </c>
      <c r="EF32" s="130">
        <f t="shared" si="159"/>
        <v>28</v>
      </c>
      <c r="EG32" s="134">
        <f t="shared" si="159"/>
        <v>25</v>
      </c>
      <c r="EH32" s="129">
        <f t="shared" si="159"/>
        <v>97</v>
      </c>
      <c r="EI32" s="22"/>
      <c r="EJ32" s="136" t="s">
        <v>81</v>
      </c>
      <c r="EK32" s="129">
        <f t="shared" ref="EK32:EN32" si="160">SUBTOTAL(9,EK33:EK46)</f>
        <v>42</v>
      </c>
      <c r="EL32" s="130">
        <f t="shared" si="160"/>
        <v>515620</v>
      </c>
      <c r="EM32" s="132">
        <f t="shared" si="160"/>
        <v>107916</v>
      </c>
      <c r="EN32" s="129">
        <f t="shared" si="160"/>
        <v>623536</v>
      </c>
      <c r="EO32" s="22"/>
      <c r="EP32" s="136" t="s">
        <v>81</v>
      </c>
      <c r="EQ32" s="129">
        <f t="shared" ref="EQ32:ET32" si="161">SUBTOTAL(9,EQ33:EQ46)</f>
        <v>1</v>
      </c>
      <c r="ER32" s="130">
        <f t="shared" si="161"/>
        <v>3000</v>
      </c>
      <c r="ES32" s="129">
        <f t="shared" si="161"/>
        <v>11500</v>
      </c>
      <c r="ET32" s="135">
        <f t="shared" si="161"/>
        <v>143</v>
      </c>
      <c r="EU32" s="22"/>
      <c r="EV32" s="136" t="s">
        <v>81</v>
      </c>
      <c r="EW32" s="129">
        <f t="shared" ref="EW32:FG32" si="162">SUBTOTAL(9,EW33:EW46)</f>
        <v>262</v>
      </c>
      <c r="EX32" s="130">
        <f t="shared" si="162"/>
        <v>883</v>
      </c>
      <c r="EY32" s="139">
        <f t="shared" si="162"/>
        <v>179</v>
      </c>
      <c r="EZ32" s="140">
        <f t="shared" si="162"/>
        <v>400</v>
      </c>
      <c r="FA32" s="140">
        <f t="shared" si="162"/>
        <v>139</v>
      </c>
      <c r="FB32" s="131">
        <f t="shared" si="162"/>
        <v>107</v>
      </c>
      <c r="FC32" s="132">
        <f t="shared" si="162"/>
        <v>95</v>
      </c>
      <c r="FD32" s="131">
        <f t="shared" si="162"/>
        <v>113</v>
      </c>
      <c r="FE32" s="132">
        <f t="shared" si="162"/>
        <v>170</v>
      </c>
      <c r="FF32" s="134">
        <f t="shared" si="162"/>
        <v>165</v>
      </c>
      <c r="FG32" s="129">
        <f t="shared" si="162"/>
        <v>2251</v>
      </c>
      <c r="FH32" s="135">
        <f>SUBTOTAL(9,FH33:FH46)</f>
        <v>974</v>
      </c>
      <c r="FI32" s="22"/>
      <c r="FJ32" s="136" t="s">
        <v>81</v>
      </c>
      <c r="FK32" s="129">
        <f t="shared" ref="FK32:FT32" si="163">SUBTOTAL(9,FK33:FK46)</f>
        <v>0</v>
      </c>
      <c r="FL32" s="130">
        <f t="shared" si="163"/>
        <v>0</v>
      </c>
      <c r="FM32" s="130">
        <f t="shared" si="163"/>
        <v>0</v>
      </c>
      <c r="FN32" s="131">
        <f t="shared" si="163"/>
        <v>0</v>
      </c>
      <c r="FO32" s="132">
        <f t="shared" si="163"/>
        <v>0</v>
      </c>
      <c r="FP32" s="131">
        <f t="shared" si="163"/>
        <v>0</v>
      </c>
      <c r="FQ32" s="132">
        <f t="shared" si="163"/>
        <v>0</v>
      </c>
      <c r="FR32" s="134">
        <f t="shared" si="163"/>
        <v>0</v>
      </c>
      <c r="FS32" s="129">
        <f t="shared" si="163"/>
        <v>0</v>
      </c>
      <c r="FT32" s="135">
        <f t="shared" si="163"/>
        <v>0</v>
      </c>
      <c r="FU32" s="22"/>
      <c r="FV32" s="136" t="s">
        <v>81</v>
      </c>
      <c r="FW32" s="129">
        <f t="shared" ref="FW32:GB32" si="164">SUBTOTAL(9,FW33:FW46)</f>
        <v>6</v>
      </c>
      <c r="FX32" s="130">
        <f t="shared" si="164"/>
        <v>24</v>
      </c>
      <c r="FY32" s="129">
        <f t="shared" si="164"/>
        <v>19</v>
      </c>
      <c r="FZ32" s="131">
        <f t="shared" si="164"/>
        <v>2</v>
      </c>
      <c r="GA32" s="132">
        <f t="shared" si="164"/>
        <v>45</v>
      </c>
      <c r="GB32" s="129">
        <f t="shared" si="164"/>
        <v>2</v>
      </c>
      <c r="GC32" s="21"/>
      <c r="GD32" s="136" t="s">
        <v>81</v>
      </c>
      <c r="GE32" s="129">
        <f t="shared" ref="GE32:GI32" si="165">SUBTOTAL(9,GE33:GE46)</f>
        <v>73</v>
      </c>
      <c r="GF32" s="130">
        <f t="shared" si="165"/>
        <v>95</v>
      </c>
      <c r="GG32" s="129">
        <f t="shared" si="165"/>
        <v>81</v>
      </c>
      <c r="GH32" s="131">
        <f t="shared" si="165"/>
        <v>38</v>
      </c>
      <c r="GI32" s="129">
        <f t="shared" si="165"/>
        <v>214</v>
      </c>
      <c r="GJ32" s="21"/>
      <c r="GK32" s="136" t="s">
        <v>81</v>
      </c>
      <c r="GL32" s="129">
        <f t="shared" ref="GL32:GM32" si="166">SUBTOTAL(9,GL33:GL46)</f>
        <v>12</v>
      </c>
      <c r="GM32" s="129">
        <f t="shared" si="166"/>
        <v>43</v>
      </c>
      <c r="GN32" s="21"/>
      <c r="GO32" s="136" t="s">
        <v>81</v>
      </c>
      <c r="GP32" s="129">
        <f t="shared" ref="GP32:GS32" si="167">SUBTOTAL(9,GP33:GP46)</f>
        <v>0</v>
      </c>
      <c r="GQ32" s="130">
        <f t="shared" si="167"/>
        <v>0</v>
      </c>
      <c r="GR32" s="129">
        <f t="shared" si="167"/>
        <v>0</v>
      </c>
      <c r="GS32" s="129">
        <f t="shared" si="167"/>
        <v>0</v>
      </c>
      <c r="GT32" s="21"/>
      <c r="GU32" s="136" t="s">
        <v>81</v>
      </c>
      <c r="GV32" s="129">
        <f t="shared" ref="GV32:GY32" si="168">SUBTOTAL(9,GV33:GV46)</f>
        <v>266</v>
      </c>
      <c r="GW32" s="130">
        <f t="shared" si="168"/>
        <v>4869</v>
      </c>
      <c r="GX32" s="129">
        <f t="shared" si="168"/>
        <v>269</v>
      </c>
      <c r="GY32" s="129">
        <f t="shared" si="168"/>
        <v>4875</v>
      </c>
      <c r="GZ32" s="21"/>
      <c r="HA32" s="136" t="s">
        <v>81</v>
      </c>
      <c r="HB32" s="129">
        <f t="shared" ref="HB32:HF32" si="169">SUBTOTAL(9,HB33:HB46)</f>
        <v>1</v>
      </c>
      <c r="HC32" s="130">
        <f t="shared" si="169"/>
        <v>1</v>
      </c>
      <c r="HD32" s="129">
        <f t="shared" si="169"/>
        <v>0</v>
      </c>
      <c r="HE32" s="131">
        <f t="shared" si="169"/>
        <v>0</v>
      </c>
      <c r="HF32" s="129">
        <f t="shared" si="169"/>
        <v>1</v>
      </c>
      <c r="HG32" s="117"/>
      <c r="HH32" s="136" t="s">
        <v>81</v>
      </c>
      <c r="HI32" s="129">
        <f t="shared" ref="HI32:HM32" si="170">SUBTOTAL(9,HI33:HI46)</f>
        <v>4</v>
      </c>
      <c r="HJ32" s="129">
        <f t="shared" si="170"/>
        <v>17</v>
      </c>
      <c r="HK32" s="129">
        <f t="shared" si="170"/>
        <v>11</v>
      </c>
      <c r="HL32" s="129">
        <f t="shared" si="170"/>
        <v>0</v>
      </c>
      <c r="HM32" s="129">
        <f t="shared" si="170"/>
        <v>28</v>
      </c>
      <c r="HN32" s="21"/>
      <c r="HO32" s="136" t="s">
        <v>81</v>
      </c>
      <c r="HP32" s="129">
        <f t="shared" ref="HP32:HT32" si="171">SUBTOTAL(9,HP33:HP46)</f>
        <v>1</v>
      </c>
      <c r="HQ32" s="129">
        <f t="shared" si="171"/>
        <v>1</v>
      </c>
      <c r="HR32" s="129">
        <f t="shared" si="171"/>
        <v>1</v>
      </c>
      <c r="HS32" s="140">
        <f t="shared" si="171"/>
        <v>0</v>
      </c>
      <c r="HT32" s="129">
        <f t="shared" si="171"/>
        <v>2</v>
      </c>
      <c r="HU32" s="21"/>
      <c r="HV32" s="136" t="s">
        <v>81</v>
      </c>
      <c r="HW32" s="129">
        <f t="shared" ref="HW32:IA32" si="172">SUBTOTAL(9,HW33:HW46)</f>
        <v>1</v>
      </c>
      <c r="HX32" s="129">
        <f t="shared" si="172"/>
        <v>4</v>
      </c>
      <c r="HY32" s="129">
        <f t="shared" si="172"/>
        <v>2</v>
      </c>
      <c r="HZ32" s="129">
        <f t="shared" si="172"/>
        <v>0</v>
      </c>
      <c r="IA32" s="129">
        <f t="shared" si="172"/>
        <v>6</v>
      </c>
      <c r="IB32" s="21"/>
      <c r="IC32" s="136" t="s">
        <v>81</v>
      </c>
      <c r="ID32" s="129">
        <f t="shared" ref="ID32:IH32" si="173">SUBTOTAL(9,ID33:ID46)</f>
        <v>0</v>
      </c>
      <c r="IE32" s="130">
        <f t="shared" si="173"/>
        <v>0</v>
      </c>
      <c r="IF32" s="129">
        <f t="shared" si="173"/>
        <v>0</v>
      </c>
      <c r="IG32" s="131">
        <f t="shared" si="173"/>
        <v>0</v>
      </c>
      <c r="IH32" s="129">
        <f t="shared" si="173"/>
        <v>0</v>
      </c>
      <c r="II32" s="21"/>
      <c r="IJ32" s="136" t="s">
        <v>81</v>
      </c>
      <c r="IK32" s="129">
        <f t="shared" ref="IK32:IO32" si="174">SUBTOTAL(9,IK33:IK46)</f>
        <v>0</v>
      </c>
      <c r="IL32" s="130">
        <f t="shared" si="174"/>
        <v>0</v>
      </c>
      <c r="IM32" s="129">
        <f t="shared" si="174"/>
        <v>0</v>
      </c>
      <c r="IN32" s="131">
        <f t="shared" si="174"/>
        <v>0</v>
      </c>
      <c r="IO32" s="129">
        <f t="shared" si="174"/>
        <v>0</v>
      </c>
      <c r="IP32" s="21"/>
      <c r="IQ32" s="136" t="s">
        <v>81</v>
      </c>
      <c r="IR32" s="129">
        <f t="shared" ref="IR32:IV32" si="175">SUBTOTAL(9,IR33:IR46)</f>
        <v>11</v>
      </c>
      <c r="IS32" s="129">
        <f t="shared" si="175"/>
        <v>39</v>
      </c>
      <c r="IT32" s="129">
        <f t="shared" si="175"/>
        <v>68</v>
      </c>
      <c r="IU32" s="129">
        <f t="shared" si="175"/>
        <v>2</v>
      </c>
      <c r="IV32" s="129">
        <f t="shared" si="175"/>
        <v>109</v>
      </c>
      <c r="IW32" s="21"/>
    </row>
    <row r="33" spans="1:257" s="3" customFormat="1" ht="15" customHeight="1">
      <c r="A33" s="172" t="s">
        <v>194</v>
      </c>
      <c r="B33" s="173"/>
      <c r="C33" s="163"/>
      <c r="D33" s="174"/>
      <c r="E33" s="163"/>
      <c r="F33" s="175"/>
      <c r="G33" s="176"/>
      <c r="H33" s="175"/>
      <c r="I33" s="174"/>
      <c r="J33" s="163"/>
      <c r="K33" s="164"/>
      <c r="L33" s="155">
        <f t="shared" si="119"/>
        <v>0</v>
      </c>
      <c r="M33" s="177"/>
      <c r="N33" s="22"/>
      <c r="O33" s="172" t="s">
        <v>194</v>
      </c>
      <c r="P33" s="173"/>
      <c r="Q33" s="10"/>
      <c r="R33" s="178"/>
      <c r="S33" s="10"/>
      <c r="T33" s="18"/>
      <c r="U33" s="19"/>
      <c r="V33" s="10"/>
      <c r="W33" s="11"/>
      <c r="X33" s="155">
        <f t="shared" ref="X33:X46" si="176">SUM(Q33:W33)</f>
        <v>0</v>
      </c>
      <c r="Y33" s="179"/>
      <c r="Z33" s="207"/>
      <c r="AA33" s="172" t="s">
        <v>194</v>
      </c>
      <c r="AB33" s="173"/>
      <c r="AC33" s="18"/>
      <c r="AD33" s="178"/>
      <c r="AE33" s="179"/>
      <c r="AF33" s="10"/>
      <c r="AG33" s="19"/>
      <c r="AH33" s="18"/>
      <c r="AI33" s="19"/>
      <c r="AJ33" s="180">
        <f>SUM(AC33:AI33)</f>
        <v>0</v>
      </c>
      <c r="AK33" s="159"/>
      <c r="AL33" s="117"/>
      <c r="AM33" s="172" t="s">
        <v>194</v>
      </c>
      <c r="AN33" s="173"/>
      <c r="AO33" s="10"/>
      <c r="AP33" s="178"/>
      <c r="AQ33" s="10"/>
      <c r="AR33" s="18"/>
      <c r="AS33" s="19"/>
      <c r="AT33" s="155">
        <f>SUM(AO33,AQ33:AS33)</f>
        <v>0</v>
      </c>
      <c r="AU33" s="117"/>
      <c r="AV33" s="172" t="s">
        <v>194</v>
      </c>
      <c r="AW33" s="173"/>
      <c r="AX33" s="10"/>
      <c r="AY33" s="178"/>
      <c r="AZ33" s="10"/>
      <c r="BA33" s="18"/>
      <c r="BB33" s="19"/>
      <c r="BC33" s="181">
        <f>SUM(AX33,AZ33:BB33)</f>
        <v>0</v>
      </c>
      <c r="BD33" s="207"/>
      <c r="BE33" s="172" t="s">
        <v>194</v>
      </c>
      <c r="BF33" s="173"/>
      <c r="BG33" s="10"/>
      <c r="BH33" s="178"/>
      <c r="BI33" s="10"/>
      <c r="BJ33" s="18"/>
      <c r="BK33" s="19"/>
      <c r="BL33" s="181">
        <f>SUM(BG33,BI33:BK33)</f>
        <v>0</v>
      </c>
      <c r="BM33" s="22"/>
      <c r="BN33" s="172" t="s">
        <v>194</v>
      </c>
      <c r="BO33" s="173"/>
      <c r="BP33" s="10"/>
      <c r="BQ33" s="178"/>
      <c r="BR33" s="10"/>
      <c r="BS33" s="18"/>
      <c r="BT33" s="19"/>
      <c r="BU33" s="10"/>
      <c r="BV33" s="11"/>
      <c r="BW33" s="185">
        <f t="shared" ref="BW33:BW46" si="177">SUM(BP33:BV33)</f>
        <v>0</v>
      </c>
      <c r="BX33" s="162"/>
      <c r="BY33" s="22"/>
      <c r="BZ33" s="172" t="s">
        <v>194</v>
      </c>
      <c r="CA33" s="173"/>
      <c r="CB33" s="163"/>
      <c r="CC33" s="164"/>
      <c r="CD33" s="159"/>
      <c r="CE33" s="163"/>
      <c r="CF33" s="164"/>
      <c r="CG33" s="165">
        <f t="shared" si="121"/>
        <v>0</v>
      </c>
      <c r="CH33" s="22"/>
      <c r="CI33" s="172" t="s">
        <v>194</v>
      </c>
      <c r="CJ33" s="173"/>
      <c r="CK33" s="10"/>
      <c r="CL33" s="11"/>
      <c r="CM33" s="173"/>
      <c r="CN33" s="10"/>
      <c r="CO33" s="11"/>
      <c r="CP33" s="155">
        <f>SUM(CK33:CO33)</f>
        <v>0</v>
      </c>
      <c r="CQ33" s="22"/>
      <c r="CR33" s="172" t="s">
        <v>194</v>
      </c>
      <c r="CS33" s="173"/>
      <c r="CT33" s="10"/>
      <c r="CU33" s="11"/>
      <c r="CV33" s="173"/>
      <c r="CW33" s="10"/>
      <c r="CX33" s="11"/>
      <c r="CY33" s="155">
        <f t="shared" ref="CY33:CY45" si="178">SUM(CT33:CX33)</f>
        <v>0</v>
      </c>
      <c r="CZ33" s="22"/>
      <c r="DA33" s="172" t="s">
        <v>194</v>
      </c>
      <c r="DB33" s="173"/>
      <c r="DC33" s="10"/>
      <c r="DD33" s="11"/>
      <c r="DE33" s="173"/>
      <c r="DF33" s="10"/>
      <c r="DG33" s="11"/>
      <c r="DH33" s="155">
        <f t="shared" ref="DH33:DH46" si="179">SUM(DC33:DG33)</f>
        <v>0</v>
      </c>
      <c r="DI33" s="22"/>
      <c r="DJ33" s="172" t="s">
        <v>194</v>
      </c>
      <c r="DK33" s="173"/>
      <c r="DL33" s="10"/>
      <c r="DM33" s="11"/>
      <c r="DN33" s="173"/>
      <c r="DO33" s="10"/>
      <c r="DP33" s="11"/>
      <c r="DQ33" s="155">
        <f t="shared" si="124"/>
        <v>0</v>
      </c>
      <c r="DR33" s="22"/>
      <c r="DS33" s="172" t="s">
        <v>194</v>
      </c>
      <c r="DT33" s="173"/>
      <c r="DU33" s="10"/>
      <c r="DV33" s="11"/>
      <c r="DW33" s="173"/>
      <c r="DX33" s="10"/>
      <c r="DY33" s="11"/>
      <c r="DZ33" s="165">
        <f t="shared" ref="DZ33:DZ46" si="180">SUM(DU33:DY33)</f>
        <v>0</v>
      </c>
      <c r="EA33" s="22"/>
      <c r="EB33" s="172" t="s">
        <v>194</v>
      </c>
      <c r="EC33" s="173"/>
      <c r="ED33" s="18"/>
      <c r="EE33" s="19"/>
      <c r="EF33" s="10"/>
      <c r="EG33" s="11"/>
      <c r="EH33" s="155">
        <f t="shared" ref="EH33:EH46" si="181">SUM(ED33:EG33)</f>
        <v>0</v>
      </c>
      <c r="EI33" s="22"/>
      <c r="EJ33" s="172" t="s">
        <v>194</v>
      </c>
      <c r="EK33" s="173">
        <v>1</v>
      </c>
      <c r="EL33" s="10">
        <v>1</v>
      </c>
      <c r="EM33" s="175"/>
      <c r="EN33" s="155">
        <f t="shared" si="72"/>
        <v>1</v>
      </c>
      <c r="EO33" s="22"/>
      <c r="EP33" s="172" t="s">
        <v>194</v>
      </c>
      <c r="EQ33" s="173"/>
      <c r="ER33" s="10"/>
      <c r="ES33" s="173"/>
      <c r="ET33" s="179"/>
      <c r="EU33" s="22"/>
      <c r="EV33" s="172" t="s">
        <v>194</v>
      </c>
      <c r="EW33" s="173">
        <v>3</v>
      </c>
      <c r="EX33" s="10">
        <v>3</v>
      </c>
      <c r="EY33" s="183">
        <v>6</v>
      </c>
      <c r="EZ33" s="184">
        <v>2</v>
      </c>
      <c r="FA33" s="184">
        <v>0</v>
      </c>
      <c r="FB33" s="178">
        <v>0</v>
      </c>
      <c r="FC33" s="18">
        <v>1</v>
      </c>
      <c r="FD33" s="178">
        <v>2</v>
      </c>
      <c r="FE33" s="18">
        <v>0</v>
      </c>
      <c r="FF33" s="11">
        <v>0</v>
      </c>
      <c r="FG33" s="155">
        <f t="shared" si="125"/>
        <v>14</v>
      </c>
      <c r="FH33" s="179"/>
      <c r="FI33" s="22"/>
      <c r="FJ33" s="172" t="s">
        <v>82</v>
      </c>
      <c r="FK33" s="173"/>
      <c r="FL33" s="10"/>
      <c r="FM33" s="10"/>
      <c r="FN33" s="178"/>
      <c r="FO33" s="18"/>
      <c r="FP33" s="178"/>
      <c r="FQ33" s="18"/>
      <c r="FR33" s="11"/>
      <c r="FS33" s="155">
        <f t="shared" si="126"/>
        <v>0</v>
      </c>
      <c r="FT33" s="179"/>
      <c r="FU33" s="22"/>
      <c r="FV33" s="172" t="s">
        <v>82</v>
      </c>
      <c r="FW33" s="173"/>
      <c r="FX33" s="10"/>
      <c r="FY33" s="173"/>
      <c r="FZ33" s="178"/>
      <c r="GA33" s="208">
        <f t="shared" si="144"/>
        <v>0</v>
      </c>
      <c r="GB33" s="173"/>
      <c r="GC33" s="21"/>
      <c r="GD33" s="172" t="s">
        <v>82</v>
      </c>
      <c r="GE33" s="173">
        <v>31</v>
      </c>
      <c r="GF33" s="10">
        <v>40</v>
      </c>
      <c r="GG33" s="173">
        <v>27</v>
      </c>
      <c r="GH33" s="178">
        <v>2</v>
      </c>
      <c r="GI33" s="155">
        <f t="shared" si="128"/>
        <v>69</v>
      </c>
      <c r="GJ33" s="21"/>
      <c r="GK33" s="172" t="s">
        <v>82</v>
      </c>
      <c r="GL33" s="173"/>
      <c r="GM33" s="159"/>
      <c r="GN33" s="21"/>
      <c r="GO33" s="172" t="s">
        <v>82</v>
      </c>
      <c r="GP33" s="173"/>
      <c r="GQ33" s="10"/>
      <c r="GR33" s="173"/>
      <c r="GS33" s="155">
        <f t="shared" si="142"/>
        <v>0</v>
      </c>
      <c r="GT33" s="21"/>
      <c r="GU33" s="172" t="s">
        <v>82</v>
      </c>
      <c r="GV33" s="173">
        <v>25</v>
      </c>
      <c r="GW33" s="10">
        <v>114</v>
      </c>
      <c r="GX33" s="173">
        <v>26</v>
      </c>
      <c r="GY33" s="173">
        <v>113</v>
      </c>
      <c r="GZ33" s="21"/>
      <c r="HA33" s="172" t="s">
        <v>82</v>
      </c>
      <c r="HB33" s="173"/>
      <c r="HC33" s="10"/>
      <c r="HD33" s="173"/>
      <c r="HE33" s="178"/>
      <c r="HF33" s="155">
        <f t="shared" si="129"/>
        <v>0</v>
      </c>
      <c r="HG33" s="117"/>
      <c r="HH33" s="172" t="s">
        <v>82</v>
      </c>
      <c r="HI33" s="173"/>
      <c r="HJ33" s="10"/>
      <c r="HK33" s="173"/>
      <c r="HL33" s="178"/>
      <c r="HM33" s="155">
        <f t="shared" si="130"/>
        <v>0</v>
      </c>
      <c r="HN33" s="171"/>
      <c r="HO33" s="172" t="s">
        <v>82</v>
      </c>
      <c r="HP33" s="173"/>
      <c r="HQ33" s="10"/>
      <c r="HR33" s="173"/>
      <c r="HS33" s="178"/>
      <c r="HT33" s="155">
        <f t="shared" si="131"/>
        <v>0</v>
      </c>
      <c r="HU33" s="171"/>
      <c r="HV33" s="172" t="s">
        <v>82</v>
      </c>
      <c r="HW33" s="173"/>
      <c r="HX33" s="10"/>
      <c r="HY33" s="173"/>
      <c r="HZ33" s="178"/>
      <c r="IA33" s="155">
        <f t="shared" si="132"/>
        <v>0</v>
      </c>
      <c r="IB33" s="171"/>
      <c r="IC33" s="172" t="s">
        <v>82</v>
      </c>
      <c r="ID33" s="173"/>
      <c r="IE33" s="10"/>
      <c r="IF33" s="173"/>
      <c r="IG33" s="178"/>
      <c r="IH33" s="155">
        <f t="shared" si="133"/>
        <v>0</v>
      </c>
      <c r="II33" s="171"/>
      <c r="IJ33" s="172" t="s">
        <v>82</v>
      </c>
      <c r="IK33" s="173"/>
      <c r="IL33" s="10"/>
      <c r="IM33" s="173"/>
      <c r="IN33" s="178"/>
      <c r="IO33" s="155">
        <f>SUM(IL33:IN33)</f>
        <v>0</v>
      </c>
      <c r="IP33" s="171"/>
      <c r="IQ33" s="172" t="s">
        <v>82</v>
      </c>
      <c r="IR33" s="173"/>
      <c r="IS33" s="10"/>
      <c r="IT33" s="173"/>
      <c r="IU33" s="178"/>
      <c r="IV33" s="155">
        <f t="shared" si="135"/>
        <v>0</v>
      </c>
      <c r="IW33" s="171"/>
    </row>
    <row r="34" spans="1:257" s="3" customFormat="1" ht="15" customHeight="1">
      <c r="A34" s="172" t="s">
        <v>153</v>
      </c>
      <c r="B34" s="173">
        <v>11</v>
      </c>
      <c r="C34" s="163">
        <v>223</v>
      </c>
      <c r="D34" s="174">
        <v>0</v>
      </c>
      <c r="E34" s="163">
        <v>0</v>
      </c>
      <c r="F34" s="175">
        <v>7</v>
      </c>
      <c r="G34" s="176">
        <v>0</v>
      </c>
      <c r="H34" s="175">
        <v>5</v>
      </c>
      <c r="I34" s="174">
        <v>2</v>
      </c>
      <c r="J34" s="163">
        <v>62</v>
      </c>
      <c r="K34" s="164">
        <v>63</v>
      </c>
      <c r="L34" s="155">
        <f t="shared" si="119"/>
        <v>362</v>
      </c>
      <c r="M34" s="177">
        <v>162</v>
      </c>
      <c r="N34" s="22"/>
      <c r="O34" s="172" t="s">
        <v>153</v>
      </c>
      <c r="P34" s="173">
        <v>11</v>
      </c>
      <c r="Q34" s="10">
        <v>223</v>
      </c>
      <c r="R34" s="178">
        <v>0</v>
      </c>
      <c r="S34" s="10">
        <v>0</v>
      </c>
      <c r="T34" s="18">
        <v>7</v>
      </c>
      <c r="U34" s="19">
        <v>0</v>
      </c>
      <c r="V34" s="10">
        <v>62</v>
      </c>
      <c r="W34" s="11">
        <v>63</v>
      </c>
      <c r="X34" s="155">
        <f t="shared" si="176"/>
        <v>355</v>
      </c>
      <c r="Y34" s="179">
        <v>162</v>
      </c>
      <c r="Z34" s="207"/>
      <c r="AA34" s="172" t="s">
        <v>153</v>
      </c>
      <c r="AB34" s="173">
        <v>0</v>
      </c>
      <c r="AC34" s="18">
        <v>0</v>
      </c>
      <c r="AD34" s="178">
        <v>0</v>
      </c>
      <c r="AE34" s="179">
        <v>0</v>
      </c>
      <c r="AF34" s="10">
        <v>0</v>
      </c>
      <c r="AG34" s="19">
        <v>0</v>
      </c>
      <c r="AH34" s="18">
        <v>0</v>
      </c>
      <c r="AI34" s="19">
        <v>0</v>
      </c>
      <c r="AJ34" s="180">
        <f t="shared" ref="AJ34:AJ46" si="182">SUM(AC34:AI34)</f>
        <v>0</v>
      </c>
      <c r="AK34" s="159">
        <v>0</v>
      </c>
      <c r="AL34" s="117"/>
      <c r="AM34" s="172" t="s">
        <v>153</v>
      </c>
      <c r="AN34" s="173">
        <v>2</v>
      </c>
      <c r="AO34" s="10">
        <v>0</v>
      </c>
      <c r="AP34" s="178">
        <v>0</v>
      </c>
      <c r="AQ34" s="10">
        <v>0</v>
      </c>
      <c r="AR34" s="18">
        <v>5</v>
      </c>
      <c r="AS34" s="19">
        <v>2</v>
      </c>
      <c r="AT34" s="155">
        <f t="shared" ref="AT34:AT46" si="183">SUM(AO34,AQ34:AS34)</f>
        <v>7</v>
      </c>
      <c r="AU34" s="117"/>
      <c r="AV34" s="172" t="s">
        <v>153</v>
      </c>
      <c r="AW34" s="173">
        <v>0</v>
      </c>
      <c r="AX34" s="10">
        <v>0</v>
      </c>
      <c r="AY34" s="178">
        <v>0</v>
      </c>
      <c r="AZ34" s="10">
        <v>0</v>
      </c>
      <c r="BA34" s="18">
        <v>0</v>
      </c>
      <c r="BB34" s="19">
        <v>0</v>
      </c>
      <c r="BC34" s="181">
        <f t="shared" ref="BC34:BC46" si="184">SUM(AX34,AZ34:BB34)</f>
        <v>0</v>
      </c>
      <c r="BD34" s="207"/>
      <c r="BE34" s="172" t="s">
        <v>153</v>
      </c>
      <c r="BF34" s="173">
        <v>0</v>
      </c>
      <c r="BG34" s="10">
        <v>0</v>
      </c>
      <c r="BH34" s="178">
        <v>0</v>
      </c>
      <c r="BI34" s="10">
        <v>0</v>
      </c>
      <c r="BJ34" s="18">
        <v>0</v>
      </c>
      <c r="BK34" s="19">
        <v>0</v>
      </c>
      <c r="BL34" s="181">
        <f t="shared" ref="BL34:BL46" si="185">SUM(BG34,BI34:BK34)</f>
        <v>0</v>
      </c>
      <c r="BM34" s="22"/>
      <c r="BN34" s="172" t="s">
        <v>153</v>
      </c>
      <c r="BO34" s="173">
        <v>3</v>
      </c>
      <c r="BP34" s="10">
        <v>199</v>
      </c>
      <c r="BQ34" s="178">
        <v>0</v>
      </c>
      <c r="BR34" s="10">
        <v>0</v>
      </c>
      <c r="BS34" s="18">
        <v>0</v>
      </c>
      <c r="BT34" s="19">
        <v>0</v>
      </c>
      <c r="BU34" s="10">
        <v>9</v>
      </c>
      <c r="BV34" s="11">
        <v>2</v>
      </c>
      <c r="BW34" s="185">
        <f t="shared" si="177"/>
        <v>210</v>
      </c>
      <c r="BX34" s="179">
        <v>50</v>
      </c>
      <c r="BY34" s="22"/>
      <c r="BZ34" s="172" t="s">
        <v>153</v>
      </c>
      <c r="CA34" s="173">
        <v>6</v>
      </c>
      <c r="CB34" s="163">
        <v>388</v>
      </c>
      <c r="CC34" s="164">
        <v>212</v>
      </c>
      <c r="CD34" s="159">
        <v>238</v>
      </c>
      <c r="CE34" s="163">
        <v>139</v>
      </c>
      <c r="CF34" s="164">
        <v>14</v>
      </c>
      <c r="CG34" s="165">
        <f t="shared" si="121"/>
        <v>991</v>
      </c>
      <c r="CH34" s="22"/>
      <c r="CI34" s="172" t="s">
        <v>153</v>
      </c>
      <c r="CJ34" s="173">
        <v>1</v>
      </c>
      <c r="CK34" s="10">
        <v>0</v>
      </c>
      <c r="CL34" s="11">
        <v>0</v>
      </c>
      <c r="CM34" s="173">
        <v>0</v>
      </c>
      <c r="CN34" s="10">
        <v>8</v>
      </c>
      <c r="CO34" s="11">
        <v>1</v>
      </c>
      <c r="CP34" s="155">
        <f t="shared" ref="CP34:CP45" si="186">SUM(CK34:CO34)</f>
        <v>9</v>
      </c>
      <c r="CQ34" s="22"/>
      <c r="CR34" s="172" t="s">
        <v>153</v>
      </c>
      <c r="CS34" s="173">
        <v>0</v>
      </c>
      <c r="CT34" s="10">
        <v>0</v>
      </c>
      <c r="CU34" s="11">
        <v>0</v>
      </c>
      <c r="CV34" s="173">
        <v>0</v>
      </c>
      <c r="CW34" s="10">
        <v>0</v>
      </c>
      <c r="CX34" s="11">
        <v>0</v>
      </c>
      <c r="CY34" s="155">
        <f t="shared" si="178"/>
        <v>0</v>
      </c>
      <c r="CZ34" s="22"/>
      <c r="DA34" s="172" t="s">
        <v>153</v>
      </c>
      <c r="DB34" s="173">
        <v>2</v>
      </c>
      <c r="DC34" s="10">
        <v>9</v>
      </c>
      <c r="DD34" s="11"/>
      <c r="DE34" s="173">
        <v>0</v>
      </c>
      <c r="DF34" s="10">
        <v>18</v>
      </c>
      <c r="DG34" s="11">
        <v>1</v>
      </c>
      <c r="DH34" s="155">
        <f t="shared" si="179"/>
        <v>28</v>
      </c>
      <c r="DI34" s="22"/>
      <c r="DJ34" s="172" t="s">
        <v>153</v>
      </c>
      <c r="DK34" s="173">
        <v>4</v>
      </c>
      <c r="DL34" s="10">
        <v>0</v>
      </c>
      <c r="DM34" s="11">
        <v>0</v>
      </c>
      <c r="DN34" s="173">
        <v>0</v>
      </c>
      <c r="DO34" s="10">
        <v>1</v>
      </c>
      <c r="DP34" s="11">
        <v>12</v>
      </c>
      <c r="DQ34" s="155">
        <f t="shared" si="124"/>
        <v>13</v>
      </c>
      <c r="DR34" s="22"/>
      <c r="DS34" s="172" t="s">
        <v>153</v>
      </c>
      <c r="DT34" s="173">
        <v>5</v>
      </c>
      <c r="DU34" s="10">
        <v>379</v>
      </c>
      <c r="DV34" s="11">
        <v>212</v>
      </c>
      <c r="DW34" s="173">
        <v>238</v>
      </c>
      <c r="DX34" s="10">
        <v>112</v>
      </c>
      <c r="DY34" s="11">
        <v>0</v>
      </c>
      <c r="DZ34" s="165">
        <f t="shared" si="180"/>
        <v>941</v>
      </c>
      <c r="EA34" s="22"/>
      <c r="EB34" s="172" t="s">
        <v>153</v>
      </c>
      <c r="EC34" s="173"/>
      <c r="ED34" s="18"/>
      <c r="EE34" s="19"/>
      <c r="EF34" s="10"/>
      <c r="EG34" s="11"/>
      <c r="EH34" s="155">
        <f t="shared" si="181"/>
        <v>0</v>
      </c>
      <c r="EI34" s="22"/>
      <c r="EJ34" s="172" t="s">
        <v>153</v>
      </c>
      <c r="EK34" s="173">
        <v>2</v>
      </c>
      <c r="EL34" s="10">
        <v>690</v>
      </c>
      <c r="EM34" s="175">
        <v>300</v>
      </c>
      <c r="EN34" s="155">
        <f t="shared" si="72"/>
        <v>990</v>
      </c>
      <c r="EO34" s="22"/>
      <c r="EP34" s="172" t="s">
        <v>153</v>
      </c>
      <c r="EQ34" s="173">
        <v>0</v>
      </c>
      <c r="ER34" s="10">
        <v>0</v>
      </c>
      <c r="ES34" s="173">
        <v>200</v>
      </c>
      <c r="ET34" s="179">
        <v>1</v>
      </c>
      <c r="EU34" s="22"/>
      <c r="EV34" s="172" t="s">
        <v>153</v>
      </c>
      <c r="EW34" s="173">
        <v>12</v>
      </c>
      <c r="EX34" s="10">
        <v>30</v>
      </c>
      <c r="EY34" s="183">
        <v>3</v>
      </c>
      <c r="EZ34" s="184">
        <v>20</v>
      </c>
      <c r="FA34" s="184">
        <v>1</v>
      </c>
      <c r="FB34" s="178">
        <v>6</v>
      </c>
      <c r="FC34" s="18">
        <v>0</v>
      </c>
      <c r="FD34" s="178">
        <v>0</v>
      </c>
      <c r="FE34" s="18">
        <v>4</v>
      </c>
      <c r="FF34" s="11">
        <v>4</v>
      </c>
      <c r="FG34" s="155">
        <f t="shared" si="125"/>
        <v>68</v>
      </c>
      <c r="FH34" s="179">
        <v>31</v>
      </c>
      <c r="FI34" s="22"/>
      <c r="FJ34" s="172" t="s">
        <v>153</v>
      </c>
      <c r="FK34" s="173"/>
      <c r="FL34" s="10"/>
      <c r="FM34" s="10"/>
      <c r="FN34" s="178"/>
      <c r="FO34" s="18"/>
      <c r="FP34" s="178"/>
      <c r="FQ34" s="18"/>
      <c r="FR34" s="11"/>
      <c r="FS34" s="155">
        <f t="shared" si="126"/>
        <v>0</v>
      </c>
      <c r="FT34" s="179"/>
      <c r="FU34" s="22"/>
      <c r="FV34" s="172" t="s">
        <v>153</v>
      </c>
      <c r="FW34" s="173"/>
      <c r="FX34" s="10"/>
      <c r="FY34" s="173"/>
      <c r="FZ34" s="178"/>
      <c r="GA34" s="208">
        <f t="shared" si="144"/>
        <v>0</v>
      </c>
      <c r="GB34" s="173"/>
      <c r="GC34" s="21"/>
      <c r="GD34" s="172" t="s">
        <v>153</v>
      </c>
      <c r="GE34" s="173">
        <v>9</v>
      </c>
      <c r="GF34" s="10">
        <v>10</v>
      </c>
      <c r="GG34" s="173">
        <v>13</v>
      </c>
      <c r="GH34" s="178">
        <v>2</v>
      </c>
      <c r="GI34" s="155">
        <f t="shared" si="128"/>
        <v>25</v>
      </c>
      <c r="GJ34" s="21"/>
      <c r="GK34" s="172" t="s">
        <v>153</v>
      </c>
      <c r="GL34" s="173"/>
      <c r="GM34" s="159"/>
      <c r="GN34" s="21"/>
      <c r="GO34" s="172" t="s">
        <v>153</v>
      </c>
      <c r="GP34" s="173"/>
      <c r="GQ34" s="10"/>
      <c r="GR34" s="173"/>
      <c r="GS34" s="155">
        <f t="shared" si="142"/>
        <v>0</v>
      </c>
      <c r="GT34" s="21"/>
      <c r="GU34" s="172" t="s">
        <v>153</v>
      </c>
      <c r="GV34" s="173">
        <v>14</v>
      </c>
      <c r="GW34" s="10">
        <v>508</v>
      </c>
      <c r="GX34" s="173">
        <v>14</v>
      </c>
      <c r="GY34" s="173">
        <v>508</v>
      </c>
      <c r="GZ34" s="21"/>
      <c r="HA34" s="172" t="s">
        <v>153</v>
      </c>
      <c r="HB34" s="173"/>
      <c r="HC34" s="10"/>
      <c r="HD34" s="173"/>
      <c r="HE34" s="178"/>
      <c r="HF34" s="155">
        <f t="shared" si="129"/>
        <v>0</v>
      </c>
      <c r="HG34" s="117"/>
      <c r="HH34" s="172" t="s">
        <v>153</v>
      </c>
      <c r="HI34" s="173"/>
      <c r="HJ34" s="10"/>
      <c r="HK34" s="173"/>
      <c r="HL34" s="178"/>
      <c r="HM34" s="155">
        <f t="shared" si="130"/>
        <v>0</v>
      </c>
      <c r="HN34" s="171"/>
      <c r="HO34" s="172" t="s">
        <v>153</v>
      </c>
      <c r="HP34" s="173"/>
      <c r="HQ34" s="10"/>
      <c r="HR34" s="173"/>
      <c r="HS34" s="178"/>
      <c r="HT34" s="155">
        <f t="shared" si="131"/>
        <v>0</v>
      </c>
      <c r="HU34" s="171"/>
      <c r="HV34" s="172" t="s">
        <v>153</v>
      </c>
      <c r="HW34" s="173"/>
      <c r="HX34" s="10"/>
      <c r="HY34" s="173"/>
      <c r="HZ34" s="178"/>
      <c r="IA34" s="155">
        <f t="shared" si="132"/>
        <v>0</v>
      </c>
      <c r="IB34" s="171"/>
      <c r="IC34" s="172" t="s">
        <v>153</v>
      </c>
      <c r="ID34" s="173"/>
      <c r="IE34" s="10"/>
      <c r="IF34" s="173"/>
      <c r="IG34" s="178"/>
      <c r="IH34" s="155">
        <f t="shared" si="133"/>
        <v>0</v>
      </c>
      <c r="II34" s="171"/>
      <c r="IJ34" s="172" t="s">
        <v>153</v>
      </c>
      <c r="IK34" s="173"/>
      <c r="IL34" s="10"/>
      <c r="IM34" s="173"/>
      <c r="IN34" s="178"/>
      <c r="IO34" s="155">
        <f t="shared" ref="IO34:IO46" si="187">SUM(IL34:IN34)</f>
        <v>0</v>
      </c>
      <c r="IP34" s="171"/>
      <c r="IQ34" s="172" t="s">
        <v>153</v>
      </c>
      <c r="IR34" s="173">
        <v>1</v>
      </c>
      <c r="IS34" s="10">
        <v>3</v>
      </c>
      <c r="IT34" s="173">
        <v>4</v>
      </c>
      <c r="IU34" s="178"/>
      <c r="IV34" s="155">
        <f t="shared" si="135"/>
        <v>7</v>
      </c>
      <c r="IW34" s="171"/>
    </row>
    <row r="35" spans="1:257" s="3" customFormat="1" ht="15" customHeight="1">
      <c r="A35" s="172" t="s">
        <v>195</v>
      </c>
      <c r="B35" s="173">
        <v>51</v>
      </c>
      <c r="C35" s="163">
        <v>1287</v>
      </c>
      <c r="D35" s="174">
        <v>42</v>
      </c>
      <c r="E35" s="163">
        <v>0</v>
      </c>
      <c r="F35" s="175">
        <v>102</v>
      </c>
      <c r="G35" s="176">
        <v>0</v>
      </c>
      <c r="H35" s="175">
        <v>0</v>
      </c>
      <c r="I35" s="174">
        <v>0</v>
      </c>
      <c r="J35" s="163">
        <v>429</v>
      </c>
      <c r="K35" s="164">
        <v>428</v>
      </c>
      <c r="L35" s="155">
        <f t="shared" si="119"/>
        <v>2288</v>
      </c>
      <c r="M35" s="177">
        <v>1125</v>
      </c>
      <c r="N35" s="22"/>
      <c r="O35" s="172" t="s">
        <v>195</v>
      </c>
      <c r="P35" s="173">
        <v>51</v>
      </c>
      <c r="Q35" s="10">
        <v>1287</v>
      </c>
      <c r="R35" s="178">
        <v>42</v>
      </c>
      <c r="S35" s="10">
        <v>0</v>
      </c>
      <c r="T35" s="18">
        <v>102</v>
      </c>
      <c r="U35" s="19">
        <v>0</v>
      </c>
      <c r="V35" s="10">
        <v>429</v>
      </c>
      <c r="W35" s="11">
        <v>428</v>
      </c>
      <c r="X35" s="155">
        <f t="shared" si="176"/>
        <v>2288</v>
      </c>
      <c r="Y35" s="179">
        <v>1125</v>
      </c>
      <c r="Z35" s="207"/>
      <c r="AA35" s="172" t="s">
        <v>195</v>
      </c>
      <c r="AB35" s="173"/>
      <c r="AC35" s="18"/>
      <c r="AD35" s="178"/>
      <c r="AE35" s="179"/>
      <c r="AF35" s="10"/>
      <c r="AG35" s="19"/>
      <c r="AH35" s="18"/>
      <c r="AI35" s="19"/>
      <c r="AJ35" s="180">
        <f t="shared" si="182"/>
        <v>0</v>
      </c>
      <c r="AK35" s="159"/>
      <c r="AL35" s="117"/>
      <c r="AM35" s="172" t="s">
        <v>195</v>
      </c>
      <c r="AN35" s="173"/>
      <c r="AO35" s="10"/>
      <c r="AP35" s="178"/>
      <c r="AQ35" s="10"/>
      <c r="AR35" s="18"/>
      <c r="AS35" s="19"/>
      <c r="AT35" s="155">
        <f t="shared" si="183"/>
        <v>0</v>
      </c>
      <c r="AU35" s="117"/>
      <c r="AV35" s="172" t="s">
        <v>195</v>
      </c>
      <c r="AW35" s="173"/>
      <c r="AX35" s="10"/>
      <c r="AY35" s="178"/>
      <c r="AZ35" s="10"/>
      <c r="BA35" s="18"/>
      <c r="BB35" s="19"/>
      <c r="BC35" s="181">
        <f t="shared" si="184"/>
        <v>0</v>
      </c>
      <c r="BD35" s="207"/>
      <c r="BE35" s="172" t="s">
        <v>195</v>
      </c>
      <c r="BF35" s="173"/>
      <c r="BG35" s="10"/>
      <c r="BH35" s="178"/>
      <c r="BI35" s="10"/>
      <c r="BJ35" s="18"/>
      <c r="BK35" s="19"/>
      <c r="BL35" s="181">
        <f t="shared" si="185"/>
        <v>0</v>
      </c>
      <c r="BM35" s="22"/>
      <c r="BN35" s="172" t="s">
        <v>195</v>
      </c>
      <c r="BO35" s="173">
        <v>3</v>
      </c>
      <c r="BP35" s="10">
        <v>115</v>
      </c>
      <c r="BQ35" s="178">
        <v>6</v>
      </c>
      <c r="BR35" s="10">
        <v>0</v>
      </c>
      <c r="BS35" s="18">
        <v>9</v>
      </c>
      <c r="BT35" s="19">
        <v>0</v>
      </c>
      <c r="BU35" s="10">
        <v>9</v>
      </c>
      <c r="BV35" s="11">
        <v>3</v>
      </c>
      <c r="BW35" s="185">
        <f t="shared" si="177"/>
        <v>142</v>
      </c>
      <c r="BX35" s="179">
        <v>75</v>
      </c>
      <c r="BY35" s="22"/>
      <c r="BZ35" s="172" t="s">
        <v>195</v>
      </c>
      <c r="CA35" s="173">
        <v>22</v>
      </c>
      <c r="CB35" s="163">
        <v>4671</v>
      </c>
      <c r="CC35" s="164">
        <v>4823</v>
      </c>
      <c r="CD35" s="159">
        <v>1354</v>
      </c>
      <c r="CE35" s="163">
        <v>2499</v>
      </c>
      <c r="CF35" s="164">
        <v>173</v>
      </c>
      <c r="CG35" s="165">
        <f t="shared" si="121"/>
        <v>13520</v>
      </c>
      <c r="CH35" s="22"/>
      <c r="CI35" s="172" t="s">
        <v>195</v>
      </c>
      <c r="CJ35" s="173">
        <v>7</v>
      </c>
      <c r="CK35" s="10">
        <v>100</v>
      </c>
      <c r="CL35" s="11">
        <v>0</v>
      </c>
      <c r="CM35" s="173">
        <v>0</v>
      </c>
      <c r="CN35" s="10">
        <v>241</v>
      </c>
      <c r="CO35" s="11">
        <v>18</v>
      </c>
      <c r="CP35" s="155">
        <f t="shared" si="186"/>
        <v>359</v>
      </c>
      <c r="CQ35" s="22"/>
      <c r="CR35" s="172" t="s">
        <v>195</v>
      </c>
      <c r="CS35" s="173">
        <v>2</v>
      </c>
      <c r="CT35" s="10">
        <v>180</v>
      </c>
      <c r="CU35" s="11">
        <v>0</v>
      </c>
      <c r="CV35" s="173">
        <v>75</v>
      </c>
      <c r="CW35" s="10">
        <v>321</v>
      </c>
      <c r="CX35" s="11">
        <v>5</v>
      </c>
      <c r="CY35" s="155">
        <f t="shared" si="178"/>
        <v>581</v>
      </c>
      <c r="CZ35" s="22"/>
      <c r="DA35" s="172" t="s">
        <v>195</v>
      </c>
      <c r="DB35" s="173">
        <v>7</v>
      </c>
      <c r="DC35" s="10">
        <v>90</v>
      </c>
      <c r="DD35" s="11">
        <v>0</v>
      </c>
      <c r="DE35" s="173">
        <v>7</v>
      </c>
      <c r="DF35" s="10">
        <v>132</v>
      </c>
      <c r="DG35" s="11">
        <v>18</v>
      </c>
      <c r="DH35" s="155">
        <f t="shared" si="179"/>
        <v>247</v>
      </c>
      <c r="DI35" s="22"/>
      <c r="DJ35" s="172" t="s">
        <v>195</v>
      </c>
      <c r="DK35" s="173">
        <v>10</v>
      </c>
      <c r="DL35" s="10">
        <v>33</v>
      </c>
      <c r="DM35" s="11">
        <v>10</v>
      </c>
      <c r="DN35" s="173">
        <v>8</v>
      </c>
      <c r="DO35" s="10">
        <v>48</v>
      </c>
      <c r="DP35" s="11">
        <v>110</v>
      </c>
      <c r="DQ35" s="155">
        <f t="shared" si="124"/>
        <v>209</v>
      </c>
      <c r="DR35" s="22"/>
      <c r="DS35" s="172" t="s">
        <v>195</v>
      </c>
      <c r="DT35" s="173">
        <v>21</v>
      </c>
      <c r="DU35" s="10">
        <v>4268</v>
      </c>
      <c r="DV35" s="11">
        <v>4813</v>
      </c>
      <c r="DW35" s="173">
        <v>1264</v>
      </c>
      <c r="DX35" s="10">
        <v>1757</v>
      </c>
      <c r="DY35" s="11">
        <v>22</v>
      </c>
      <c r="DZ35" s="165">
        <f t="shared" si="180"/>
        <v>12124</v>
      </c>
      <c r="EA35" s="22"/>
      <c r="EB35" s="172" t="s">
        <v>195</v>
      </c>
      <c r="EC35" s="173">
        <v>1</v>
      </c>
      <c r="ED35" s="18">
        <v>0</v>
      </c>
      <c r="EE35" s="19">
        <v>7</v>
      </c>
      <c r="EF35" s="10">
        <v>0</v>
      </c>
      <c r="EG35" s="11">
        <v>0</v>
      </c>
      <c r="EH35" s="155">
        <f t="shared" si="181"/>
        <v>7</v>
      </c>
      <c r="EI35" s="22"/>
      <c r="EJ35" s="172" t="s">
        <v>195</v>
      </c>
      <c r="EK35" s="173">
        <v>8</v>
      </c>
      <c r="EL35" s="10">
        <v>133835</v>
      </c>
      <c r="EM35" s="175">
        <v>22000</v>
      </c>
      <c r="EN35" s="155">
        <f t="shared" si="72"/>
        <v>155835</v>
      </c>
      <c r="EO35" s="22"/>
      <c r="EP35" s="172" t="s">
        <v>195</v>
      </c>
      <c r="EQ35" s="173"/>
      <c r="ER35" s="10"/>
      <c r="ES35" s="173"/>
      <c r="ET35" s="179"/>
      <c r="EU35" s="22"/>
      <c r="EV35" s="172" t="s">
        <v>195</v>
      </c>
      <c r="EW35" s="173">
        <v>47</v>
      </c>
      <c r="EX35" s="10">
        <v>302</v>
      </c>
      <c r="EY35" s="183">
        <v>41</v>
      </c>
      <c r="EZ35" s="184">
        <v>97</v>
      </c>
      <c r="FA35" s="184">
        <v>46</v>
      </c>
      <c r="FB35" s="178">
        <v>28</v>
      </c>
      <c r="FC35" s="18">
        <v>44</v>
      </c>
      <c r="FD35" s="178">
        <v>85</v>
      </c>
      <c r="FE35" s="18">
        <v>70</v>
      </c>
      <c r="FF35" s="11">
        <v>75</v>
      </c>
      <c r="FG35" s="155">
        <f t="shared" si="125"/>
        <v>788</v>
      </c>
      <c r="FH35" s="179">
        <v>469</v>
      </c>
      <c r="FI35" s="22"/>
      <c r="FJ35" s="172" t="s">
        <v>83</v>
      </c>
      <c r="FK35" s="173"/>
      <c r="FL35" s="10"/>
      <c r="FM35" s="10"/>
      <c r="FN35" s="178"/>
      <c r="FO35" s="18"/>
      <c r="FP35" s="178"/>
      <c r="FQ35" s="18"/>
      <c r="FR35" s="11"/>
      <c r="FS35" s="155">
        <f t="shared" si="126"/>
        <v>0</v>
      </c>
      <c r="FT35" s="179"/>
      <c r="FU35" s="22"/>
      <c r="FV35" s="172" t="s">
        <v>83</v>
      </c>
      <c r="FW35" s="173"/>
      <c r="FX35" s="10"/>
      <c r="FY35" s="173"/>
      <c r="FZ35" s="178"/>
      <c r="GA35" s="208">
        <f t="shared" si="144"/>
        <v>0</v>
      </c>
      <c r="GB35" s="173"/>
      <c r="GC35" s="21"/>
      <c r="GD35" s="172" t="s">
        <v>83</v>
      </c>
      <c r="GE35" s="173">
        <v>6</v>
      </c>
      <c r="GF35" s="10">
        <v>15</v>
      </c>
      <c r="GG35" s="173">
        <v>16</v>
      </c>
      <c r="GH35" s="178"/>
      <c r="GI35" s="155">
        <f t="shared" si="128"/>
        <v>31</v>
      </c>
      <c r="GJ35" s="21"/>
      <c r="GK35" s="172" t="s">
        <v>83</v>
      </c>
      <c r="GL35" s="173">
        <v>1</v>
      </c>
      <c r="GM35" s="159">
        <v>4</v>
      </c>
      <c r="GN35" s="21"/>
      <c r="GO35" s="172" t="s">
        <v>83</v>
      </c>
      <c r="GP35" s="173"/>
      <c r="GQ35" s="10"/>
      <c r="GR35" s="173"/>
      <c r="GS35" s="155">
        <f t="shared" si="142"/>
        <v>0</v>
      </c>
      <c r="GT35" s="21"/>
      <c r="GU35" s="172" t="s">
        <v>83</v>
      </c>
      <c r="GV35" s="173">
        <v>63</v>
      </c>
      <c r="GW35" s="10">
        <v>2150</v>
      </c>
      <c r="GX35" s="173">
        <v>63</v>
      </c>
      <c r="GY35" s="173">
        <v>2150</v>
      </c>
      <c r="GZ35" s="21"/>
      <c r="HA35" s="172" t="s">
        <v>83</v>
      </c>
      <c r="HB35" s="173"/>
      <c r="HC35" s="10"/>
      <c r="HD35" s="173"/>
      <c r="HE35" s="178"/>
      <c r="HF35" s="155">
        <f t="shared" si="129"/>
        <v>0</v>
      </c>
      <c r="HG35" s="117"/>
      <c r="HH35" s="172" t="s">
        <v>83</v>
      </c>
      <c r="HI35" s="173">
        <v>3</v>
      </c>
      <c r="HJ35" s="10">
        <v>16</v>
      </c>
      <c r="HK35" s="173">
        <v>10</v>
      </c>
      <c r="HL35" s="178"/>
      <c r="HM35" s="155">
        <f t="shared" si="130"/>
        <v>26</v>
      </c>
      <c r="HN35" s="171"/>
      <c r="HO35" s="172" t="s">
        <v>83</v>
      </c>
      <c r="HP35" s="173"/>
      <c r="HQ35" s="10"/>
      <c r="HR35" s="173"/>
      <c r="HS35" s="178"/>
      <c r="HT35" s="155">
        <f t="shared" si="131"/>
        <v>0</v>
      </c>
      <c r="HU35" s="171"/>
      <c r="HV35" s="172" t="s">
        <v>83</v>
      </c>
      <c r="HW35" s="173"/>
      <c r="HX35" s="10"/>
      <c r="HY35" s="173"/>
      <c r="HZ35" s="178"/>
      <c r="IA35" s="155">
        <f t="shared" si="132"/>
        <v>0</v>
      </c>
      <c r="IB35" s="171"/>
      <c r="IC35" s="172" t="s">
        <v>83</v>
      </c>
      <c r="ID35" s="173"/>
      <c r="IE35" s="10"/>
      <c r="IF35" s="173"/>
      <c r="IG35" s="178"/>
      <c r="IH35" s="155">
        <f>SUM(IE35:IG35)</f>
        <v>0</v>
      </c>
      <c r="II35" s="171"/>
      <c r="IJ35" s="172" t="s">
        <v>83</v>
      </c>
      <c r="IK35" s="173"/>
      <c r="IL35" s="10"/>
      <c r="IM35" s="173"/>
      <c r="IN35" s="178"/>
      <c r="IO35" s="155">
        <f t="shared" si="187"/>
        <v>0</v>
      </c>
      <c r="IP35" s="171"/>
      <c r="IQ35" s="172" t="s">
        <v>83</v>
      </c>
      <c r="IR35" s="173">
        <v>1</v>
      </c>
      <c r="IS35" s="10">
        <v>6</v>
      </c>
      <c r="IT35" s="173">
        <v>4</v>
      </c>
      <c r="IU35" s="178"/>
      <c r="IV35" s="155">
        <f t="shared" si="135"/>
        <v>10</v>
      </c>
      <c r="IW35" s="171"/>
    </row>
    <row r="36" spans="1:257" s="3" customFormat="1" ht="15" customHeight="1">
      <c r="A36" s="172" t="s">
        <v>196</v>
      </c>
      <c r="B36" s="173">
        <v>44</v>
      </c>
      <c r="C36" s="163">
        <v>682</v>
      </c>
      <c r="D36" s="174">
        <v>33</v>
      </c>
      <c r="E36" s="163">
        <v>0</v>
      </c>
      <c r="F36" s="175">
        <v>57</v>
      </c>
      <c r="G36" s="176">
        <v>0</v>
      </c>
      <c r="H36" s="175">
        <v>0</v>
      </c>
      <c r="I36" s="174">
        <v>0</v>
      </c>
      <c r="J36" s="163">
        <v>204</v>
      </c>
      <c r="K36" s="164">
        <v>196</v>
      </c>
      <c r="L36" s="155">
        <f t="shared" si="119"/>
        <v>1172</v>
      </c>
      <c r="M36" s="177">
        <v>590</v>
      </c>
      <c r="N36" s="22"/>
      <c r="O36" s="172" t="s">
        <v>196</v>
      </c>
      <c r="P36" s="173">
        <v>44</v>
      </c>
      <c r="Q36" s="10">
        <v>682</v>
      </c>
      <c r="R36" s="178">
        <v>33</v>
      </c>
      <c r="S36" s="10">
        <v>0</v>
      </c>
      <c r="T36" s="18">
        <v>57</v>
      </c>
      <c r="U36" s="19">
        <v>0</v>
      </c>
      <c r="V36" s="10">
        <v>204</v>
      </c>
      <c r="W36" s="11">
        <v>196</v>
      </c>
      <c r="X36" s="155">
        <f t="shared" si="176"/>
        <v>1172</v>
      </c>
      <c r="Y36" s="179">
        <v>590</v>
      </c>
      <c r="Z36" s="207"/>
      <c r="AA36" s="172" t="s">
        <v>196</v>
      </c>
      <c r="AB36" s="173">
        <v>0</v>
      </c>
      <c r="AC36" s="18">
        <v>0</v>
      </c>
      <c r="AD36" s="178">
        <v>0</v>
      </c>
      <c r="AE36" s="179">
        <v>0</v>
      </c>
      <c r="AF36" s="10">
        <v>0</v>
      </c>
      <c r="AG36" s="19">
        <v>0</v>
      </c>
      <c r="AH36" s="18">
        <v>0</v>
      </c>
      <c r="AI36" s="19">
        <v>0</v>
      </c>
      <c r="AJ36" s="180">
        <f t="shared" si="182"/>
        <v>0</v>
      </c>
      <c r="AK36" s="159">
        <v>0</v>
      </c>
      <c r="AL36" s="117"/>
      <c r="AM36" s="172" t="s">
        <v>196</v>
      </c>
      <c r="AN36" s="173"/>
      <c r="AO36" s="10"/>
      <c r="AP36" s="178"/>
      <c r="AQ36" s="10"/>
      <c r="AR36" s="18"/>
      <c r="AS36" s="19"/>
      <c r="AT36" s="155">
        <f t="shared" si="183"/>
        <v>0</v>
      </c>
      <c r="AU36" s="117"/>
      <c r="AV36" s="172" t="s">
        <v>196</v>
      </c>
      <c r="AW36" s="173">
        <v>0</v>
      </c>
      <c r="AX36" s="10">
        <v>0</v>
      </c>
      <c r="AY36" s="178">
        <v>0</v>
      </c>
      <c r="AZ36" s="10">
        <v>0</v>
      </c>
      <c r="BA36" s="18">
        <v>0</v>
      </c>
      <c r="BB36" s="19">
        <v>0</v>
      </c>
      <c r="BC36" s="181">
        <f t="shared" si="184"/>
        <v>0</v>
      </c>
      <c r="BD36" s="207"/>
      <c r="BE36" s="172" t="s">
        <v>196</v>
      </c>
      <c r="BF36" s="173">
        <v>0</v>
      </c>
      <c r="BG36" s="10">
        <v>0</v>
      </c>
      <c r="BH36" s="178">
        <v>0</v>
      </c>
      <c r="BI36" s="10">
        <v>0</v>
      </c>
      <c r="BJ36" s="18">
        <v>0</v>
      </c>
      <c r="BK36" s="19">
        <v>0</v>
      </c>
      <c r="BL36" s="181">
        <f t="shared" si="185"/>
        <v>0</v>
      </c>
      <c r="BM36" s="22"/>
      <c r="BN36" s="172" t="s">
        <v>196</v>
      </c>
      <c r="BO36" s="173">
        <v>11</v>
      </c>
      <c r="BP36" s="10">
        <v>567</v>
      </c>
      <c r="BQ36" s="178">
        <v>130</v>
      </c>
      <c r="BR36" s="10">
        <v>0</v>
      </c>
      <c r="BS36" s="18">
        <v>56</v>
      </c>
      <c r="BT36" s="19">
        <v>0</v>
      </c>
      <c r="BU36" s="10">
        <v>25</v>
      </c>
      <c r="BV36" s="11">
        <v>0</v>
      </c>
      <c r="BW36" s="185">
        <f t="shared" si="177"/>
        <v>778</v>
      </c>
      <c r="BX36" s="179">
        <v>467</v>
      </c>
      <c r="BY36" s="22"/>
      <c r="BZ36" s="172" t="s">
        <v>196</v>
      </c>
      <c r="CA36" s="173">
        <v>9</v>
      </c>
      <c r="CB36" s="163">
        <v>13846</v>
      </c>
      <c r="CC36" s="164">
        <v>1166</v>
      </c>
      <c r="CD36" s="159">
        <v>13153</v>
      </c>
      <c r="CE36" s="163">
        <v>5269</v>
      </c>
      <c r="CF36" s="164">
        <v>101</v>
      </c>
      <c r="CG36" s="165">
        <f t="shared" si="121"/>
        <v>33535</v>
      </c>
      <c r="CH36" s="22"/>
      <c r="CI36" s="172" t="s">
        <v>196</v>
      </c>
      <c r="CJ36" s="173">
        <v>1</v>
      </c>
      <c r="CK36" s="10">
        <v>0</v>
      </c>
      <c r="CL36" s="11">
        <v>0</v>
      </c>
      <c r="CM36" s="173">
        <v>0</v>
      </c>
      <c r="CN36" s="10">
        <v>13</v>
      </c>
      <c r="CO36" s="11">
        <v>0</v>
      </c>
      <c r="CP36" s="155">
        <f t="shared" si="186"/>
        <v>13</v>
      </c>
      <c r="CQ36" s="22"/>
      <c r="CR36" s="172" t="s">
        <v>196</v>
      </c>
      <c r="CS36" s="173"/>
      <c r="CT36" s="10"/>
      <c r="CU36" s="11"/>
      <c r="CV36" s="173"/>
      <c r="CW36" s="10"/>
      <c r="CX36" s="11"/>
      <c r="CY36" s="155">
        <f t="shared" si="178"/>
        <v>0</v>
      </c>
      <c r="CZ36" s="22"/>
      <c r="DA36" s="172" t="s">
        <v>196</v>
      </c>
      <c r="DB36" s="173">
        <v>1</v>
      </c>
      <c r="DC36" s="10">
        <v>70</v>
      </c>
      <c r="DD36" s="11">
        <v>50</v>
      </c>
      <c r="DE36" s="173">
        <v>0</v>
      </c>
      <c r="DF36" s="10">
        <v>64</v>
      </c>
      <c r="DG36" s="11">
        <v>13</v>
      </c>
      <c r="DH36" s="155">
        <f t="shared" si="179"/>
        <v>197</v>
      </c>
      <c r="DI36" s="22"/>
      <c r="DJ36" s="172" t="s">
        <v>196</v>
      </c>
      <c r="DK36" s="173">
        <v>5</v>
      </c>
      <c r="DL36" s="10">
        <v>40</v>
      </c>
      <c r="DM36" s="11">
        <v>16</v>
      </c>
      <c r="DN36" s="173">
        <v>0</v>
      </c>
      <c r="DO36" s="10">
        <v>3</v>
      </c>
      <c r="DP36" s="11">
        <v>80</v>
      </c>
      <c r="DQ36" s="155">
        <f t="shared" si="124"/>
        <v>139</v>
      </c>
      <c r="DR36" s="22"/>
      <c r="DS36" s="172" t="s">
        <v>196</v>
      </c>
      <c r="DT36" s="173">
        <v>9</v>
      </c>
      <c r="DU36" s="10">
        <v>13736</v>
      </c>
      <c r="DV36" s="11">
        <v>1100</v>
      </c>
      <c r="DW36" s="173">
        <v>13153</v>
      </c>
      <c r="DX36" s="10">
        <v>5189</v>
      </c>
      <c r="DY36" s="11">
        <v>8</v>
      </c>
      <c r="DZ36" s="165">
        <f t="shared" si="180"/>
        <v>33186</v>
      </c>
      <c r="EA36" s="22"/>
      <c r="EB36" s="172" t="s">
        <v>196</v>
      </c>
      <c r="EC36" s="173">
        <v>1</v>
      </c>
      <c r="ED36" s="18">
        <v>2</v>
      </c>
      <c r="EE36" s="19">
        <v>1</v>
      </c>
      <c r="EF36" s="10">
        <v>4</v>
      </c>
      <c r="EG36" s="11">
        <v>3</v>
      </c>
      <c r="EH36" s="155">
        <f t="shared" si="181"/>
        <v>10</v>
      </c>
      <c r="EI36" s="22"/>
      <c r="EJ36" s="172" t="s">
        <v>196</v>
      </c>
      <c r="EK36" s="173">
        <v>5</v>
      </c>
      <c r="EL36" s="10">
        <v>81000</v>
      </c>
      <c r="EM36" s="175">
        <v>23600</v>
      </c>
      <c r="EN36" s="155">
        <f t="shared" si="72"/>
        <v>104600</v>
      </c>
      <c r="EO36" s="22"/>
      <c r="EP36" s="172" t="s">
        <v>196</v>
      </c>
      <c r="EQ36" s="173"/>
      <c r="ER36" s="10"/>
      <c r="ES36" s="173"/>
      <c r="ET36" s="179"/>
      <c r="EU36" s="22"/>
      <c r="EV36" s="172" t="s">
        <v>196</v>
      </c>
      <c r="EW36" s="173">
        <v>10</v>
      </c>
      <c r="EX36" s="10">
        <v>46</v>
      </c>
      <c r="EY36" s="183">
        <v>3</v>
      </c>
      <c r="EZ36" s="184">
        <v>23</v>
      </c>
      <c r="FA36" s="184">
        <v>6</v>
      </c>
      <c r="FB36" s="178">
        <v>0</v>
      </c>
      <c r="FC36" s="18">
        <v>0</v>
      </c>
      <c r="FD36" s="178">
        <v>0</v>
      </c>
      <c r="FE36" s="18">
        <v>23</v>
      </c>
      <c r="FF36" s="11">
        <v>12</v>
      </c>
      <c r="FG36" s="155">
        <f t="shared" si="125"/>
        <v>113</v>
      </c>
      <c r="FH36" s="179">
        <v>85</v>
      </c>
      <c r="FI36" s="22"/>
      <c r="FJ36" s="172" t="s">
        <v>155</v>
      </c>
      <c r="FK36" s="173"/>
      <c r="FL36" s="10"/>
      <c r="FM36" s="10"/>
      <c r="FN36" s="178"/>
      <c r="FO36" s="18"/>
      <c r="FP36" s="178"/>
      <c r="FQ36" s="18"/>
      <c r="FR36" s="11"/>
      <c r="FS36" s="155">
        <f t="shared" si="126"/>
        <v>0</v>
      </c>
      <c r="FT36" s="179"/>
      <c r="FU36" s="22"/>
      <c r="FV36" s="172" t="s">
        <v>155</v>
      </c>
      <c r="FW36" s="173"/>
      <c r="FX36" s="10"/>
      <c r="FY36" s="173"/>
      <c r="FZ36" s="178"/>
      <c r="GA36" s="208">
        <f t="shared" si="144"/>
        <v>0</v>
      </c>
      <c r="GB36" s="173"/>
      <c r="GC36" s="21"/>
      <c r="GD36" s="172" t="s">
        <v>155</v>
      </c>
      <c r="GE36" s="173">
        <v>8</v>
      </c>
      <c r="GF36" s="10">
        <v>15</v>
      </c>
      <c r="GG36" s="173">
        <v>12</v>
      </c>
      <c r="GH36" s="178">
        <v>10</v>
      </c>
      <c r="GI36" s="155">
        <f t="shared" si="128"/>
        <v>37</v>
      </c>
      <c r="GJ36" s="21"/>
      <c r="GK36" s="172" t="s">
        <v>155</v>
      </c>
      <c r="GL36" s="173">
        <v>1</v>
      </c>
      <c r="GM36" s="159">
        <v>2</v>
      </c>
      <c r="GN36" s="21"/>
      <c r="GO36" s="172" t="s">
        <v>155</v>
      </c>
      <c r="GP36" s="173"/>
      <c r="GQ36" s="10"/>
      <c r="GR36" s="173"/>
      <c r="GS36" s="155">
        <f t="shared" si="142"/>
        <v>0</v>
      </c>
      <c r="GT36" s="21"/>
      <c r="GU36" s="172" t="s">
        <v>155</v>
      </c>
      <c r="GV36" s="173">
        <v>26</v>
      </c>
      <c r="GW36" s="10">
        <v>535</v>
      </c>
      <c r="GX36" s="173">
        <v>26</v>
      </c>
      <c r="GY36" s="173">
        <v>535</v>
      </c>
      <c r="GZ36" s="21"/>
      <c r="HA36" s="172" t="s">
        <v>155</v>
      </c>
      <c r="HB36" s="173"/>
      <c r="HC36" s="10"/>
      <c r="HD36" s="173"/>
      <c r="HE36" s="178"/>
      <c r="HF36" s="155">
        <f t="shared" si="129"/>
        <v>0</v>
      </c>
      <c r="HG36" s="117"/>
      <c r="HH36" s="172" t="s">
        <v>155</v>
      </c>
      <c r="HI36" s="173"/>
      <c r="HJ36" s="10"/>
      <c r="HK36" s="173"/>
      <c r="HL36" s="178"/>
      <c r="HM36" s="155">
        <f t="shared" si="130"/>
        <v>0</v>
      </c>
      <c r="HN36" s="171"/>
      <c r="HO36" s="172" t="s">
        <v>155</v>
      </c>
      <c r="HP36" s="173"/>
      <c r="HQ36" s="10"/>
      <c r="HR36" s="173"/>
      <c r="HS36" s="178"/>
      <c r="HT36" s="155">
        <f t="shared" si="131"/>
        <v>0</v>
      </c>
      <c r="HU36" s="171"/>
      <c r="HV36" s="172" t="s">
        <v>155</v>
      </c>
      <c r="HW36" s="173"/>
      <c r="HX36" s="10"/>
      <c r="HY36" s="173"/>
      <c r="HZ36" s="178"/>
      <c r="IA36" s="155">
        <f t="shared" si="132"/>
        <v>0</v>
      </c>
      <c r="IB36" s="171"/>
      <c r="IC36" s="172" t="s">
        <v>155</v>
      </c>
      <c r="ID36" s="173"/>
      <c r="IE36" s="10"/>
      <c r="IF36" s="173"/>
      <c r="IG36" s="178"/>
      <c r="IH36" s="155">
        <f t="shared" si="133"/>
        <v>0</v>
      </c>
      <c r="II36" s="171"/>
      <c r="IJ36" s="172" t="s">
        <v>155</v>
      </c>
      <c r="IK36" s="173"/>
      <c r="IL36" s="10"/>
      <c r="IM36" s="173"/>
      <c r="IN36" s="178"/>
      <c r="IO36" s="155">
        <f t="shared" si="187"/>
        <v>0</v>
      </c>
      <c r="IP36" s="171"/>
      <c r="IQ36" s="172" t="s">
        <v>155</v>
      </c>
      <c r="IR36" s="173"/>
      <c r="IS36" s="10"/>
      <c r="IT36" s="173"/>
      <c r="IU36" s="178"/>
      <c r="IV36" s="155">
        <f t="shared" si="135"/>
        <v>0</v>
      </c>
      <c r="IW36" s="171"/>
    </row>
    <row r="37" spans="1:257" s="3" customFormat="1" ht="15" customHeight="1">
      <c r="A37" s="172" t="s">
        <v>197</v>
      </c>
      <c r="B37" s="173">
        <v>58</v>
      </c>
      <c r="C37" s="163">
        <v>924</v>
      </c>
      <c r="D37" s="174">
        <v>46</v>
      </c>
      <c r="E37" s="163">
        <v>6</v>
      </c>
      <c r="F37" s="175">
        <v>80</v>
      </c>
      <c r="G37" s="176">
        <v>3</v>
      </c>
      <c r="H37" s="175">
        <v>106</v>
      </c>
      <c r="I37" s="174">
        <v>0</v>
      </c>
      <c r="J37" s="163">
        <v>267</v>
      </c>
      <c r="K37" s="164">
        <v>241</v>
      </c>
      <c r="L37" s="155">
        <f t="shared" si="119"/>
        <v>1673</v>
      </c>
      <c r="M37" s="177">
        <v>647</v>
      </c>
      <c r="N37" s="22"/>
      <c r="O37" s="172" t="s">
        <v>197</v>
      </c>
      <c r="P37" s="173">
        <v>57</v>
      </c>
      <c r="Q37" s="10">
        <v>924</v>
      </c>
      <c r="R37" s="178">
        <v>46</v>
      </c>
      <c r="S37" s="10">
        <v>6</v>
      </c>
      <c r="T37" s="18">
        <v>80</v>
      </c>
      <c r="U37" s="19">
        <v>3</v>
      </c>
      <c r="V37" s="10">
        <v>267</v>
      </c>
      <c r="W37" s="11">
        <v>241</v>
      </c>
      <c r="X37" s="155">
        <f t="shared" si="176"/>
        <v>1567</v>
      </c>
      <c r="Y37" s="179">
        <v>647</v>
      </c>
      <c r="Z37" s="207"/>
      <c r="AA37" s="172" t="s">
        <v>197</v>
      </c>
      <c r="AB37" s="173"/>
      <c r="AC37" s="18"/>
      <c r="AD37" s="178"/>
      <c r="AE37" s="179"/>
      <c r="AF37" s="10"/>
      <c r="AG37" s="19"/>
      <c r="AH37" s="18"/>
      <c r="AI37" s="19"/>
      <c r="AJ37" s="180">
        <f t="shared" si="182"/>
        <v>0</v>
      </c>
      <c r="AK37" s="159"/>
      <c r="AL37" s="117"/>
      <c r="AM37" s="172" t="s">
        <v>197</v>
      </c>
      <c r="AN37" s="173">
        <v>1</v>
      </c>
      <c r="AO37" s="10">
        <v>106</v>
      </c>
      <c r="AP37" s="178">
        <v>0</v>
      </c>
      <c r="AQ37" s="10">
        <v>0</v>
      </c>
      <c r="AR37" s="18">
        <v>0</v>
      </c>
      <c r="AS37" s="19">
        <v>0</v>
      </c>
      <c r="AT37" s="155">
        <f t="shared" si="183"/>
        <v>106</v>
      </c>
      <c r="AU37" s="117"/>
      <c r="AV37" s="172" t="s">
        <v>197</v>
      </c>
      <c r="AW37" s="173">
        <v>0</v>
      </c>
      <c r="AX37" s="10">
        <v>0</v>
      </c>
      <c r="AY37" s="178">
        <v>0</v>
      </c>
      <c r="AZ37" s="10">
        <v>0</v>
      </c>
      <c r="BA37" s="18">
        <v>0</v>
      </c>
      <c r="BB37" s="19">
        <v>0</v>
      </c>
      <c r="BC37" s="181">
        <f t="shared" si="184"/>
        <v>0</v>
      </c>
      <c r="BD37" s="207"/>
      <c r="BE37" s="172" t="s">
        <v>197</v>
      </c>
      <c r="BF37" s="173">
        <v>0</v>
      </c>
      <c r="BG37" s="10">
        <v>0</v>
      </c>
      <c r="BH37" s="178">
        <v>0</v>
      </c>
      <c r="BI37" s="10">
        <v>0</v>
      </c>
      <c r="BJ37" s="18">
        <v>0</v>
      </c>
      <c r="BK37" s="19">
        <v>0</v>
      </c>
      <c r="BL37" s="181">
        <f t="shared" si="185"/>
        <v>0</v>
      </c>
      <c r="BM37" s="22"/>
      <c r="BN37" s="172" t="s">
        <v>197</v>
      </c>
      <c r="BO37" s="173">
        <v>21</v>
      </c>
      <c r="BP37" s="10">
        <v>1230</v>
      </c>
      <c r="BQ37" s="178">
        <v>117</v>
      </c>
      <c r="BR37" s="10">
        <v>0</v>
      </c>
      <c r="BS37" s="18">
        <v>101</v>
      </c>
      <c r="BT37" s="19">
        <v>0</v>
      </c>
      <c r="BU37" s="10">
        <v>100</v>
      </c>
      <c r="BV37" s="11">
        <v>43</v>
      </c>
      <c r="BW37" s="185">
        <f t="shared" si="177"/>
        <v>1591</v>
      </c>
      <c r="BX37" s="179">
        <v>901</v>
      </c>
      <c r="BY37" s="22"/>
      <c r="BZ37" s="172" t="s">
        <v>197</v>
      </c>
      <c r="CA37" s="173">
        <v>25</v>
      </c>
      <c r="CB37" s="163">
        <v>1575</v>
      </c>
      <c r="CC37" s="164">
        <v>6218</v>
      </c>
      <c r="CD37" s="159">
        <v>1238</v>
      </c>
      <c r="CE37" s="163">
        <v>1403</v>
      </c>
      <c r="CF37" s="164">
        <v>73</v>
      </c>
      <c r="CG37" s="165">
        <f t="shared" si="121"/>
        <v>10507</v>
      </c>
      <c r="CH37" s="22"/>
      <c r="CI37" s="172" t="s">
        <v>197</v>
      </c>
      <c r="CJ37" s="173">
        <v>4</v>
      </c>
      <c r="CK37" s="10">
        <v>0</v>
      </c>
      <c r="CL37" s="11">
        <v>0</v>
      </c>
      <c r="CM37" s="173">
        <v>0</v>
      </c>
      <c r="CN37" s="10">
        <v>24</v>
      </c>
      <c r="CO37" s="11">
        <v>7</v>
      </c>
      <c r="CP37" s="155">
        <f t="shared" si="186"/>
        <v>31</v>
      </c>
      <c r="CQ37" s="22"/>
      <c r="CR37" s="172" t="s">
        <v>197</v>
      </c>
      <c r="CS37" s="173"/>
      <c r="CT37" s="10"/>
      <c r="CU37" s="11"/>
      <c r="CV37" s="173"/>
      <c r="CW37" s="10"/>
      <c r="CX37" s="11"/>
      <c r="CY37" s="155">
        <f t="shared" si="178"/>
        <v>0</v>
      </c>
      <c r="CZ37" s="22"/>
      <c r="DA37" s="172" t="s">
        <v>197</v>
      </c>
      <c r="DB37" s="173">
        <v>3</v>
      </c>
      <c r="DC37" s="10">
        <v>0</v>
      </c>
      <c r="DD37" s="11">
        <v>0</v>
      </c>
      <c r="DE37" s="173">
        <v>0</v>
      </c>
      <c r="DF37" s="10">
        <v>13</v>
      </c>
      <c r="DG37" s="11">
        <v>3</v>
      </c>
      <c r="DH37" s="155">
        <f t="shared" si="179"/>
        <v>16</v>
      </c>
      <c r="DI37" s="22"/>
      <c r="DJ37" s="172" t="s">
        <v>197</v>
      </c>
      <c r="DK37" s="173">
        <v>6</v>
      </c>
      <c r="DL37" s="10">
        <v>0</v>
      </c>
      <c r="DM37" s="11">
        <v>0</v>
      </c>
      <c r="DN37" s="173">
        <v>0</v>
      </c>
      <c r="DO37" s="10">
        <v>15</v>
      </c>
      <c r="DP37" s="11">
        <v>33</v>
      </c>
      <c r="DQ37" s="155">
        <f t="shared" si="124"/>
        <v>48</v>
      </c>
      <c r="DR37" s="22"/>
      <c r="DS37" s="172" t="s">
        <v>197</v>
      </c>
      <c r="DT37" s="173">
        <v>25</v>
      </c>
      <c r="DU37" s="10">
        <v>1575</v>
      </c>
      <c r="DV37" s="11">
        <v>6218</v>
      </c>
      <c r="DW37" s="173">
        <v>1238</v>
      </c>
      <c r="DX37" s="10">
        <v>1351</v>
      </c>
      <c r="DY37" s="11">
        <v>30</v>
      </c>
      <c r="DZ37" s="165">
        <f t="shared" si="180"/>
        <v>10412</v>
      </c>
      <c r="EA37" s="22"/>
      <c r="EB37" s="172" t="s">
        <v>197</v>
      </c>
      <c r="EC37" s="173">
        <v>3</v>
      </c>
      <c r="ED37" s="18">
        <v>2</v>
      </c>
      <c r="EE37" s="19">
        <v>8</v>
      </c>
      <c r="EF37" s="10">
        <v>19</v>
      </c>
      <c r="EG37" s="11">
        <v>18</v>
      </c>
      <c r="EH37" s="155">
        <f t="shared" si="181"/>
        <v>47</v>
      </c>
      <c r="EI37" s="22"/>
      <c r="EJ37" s="172" t="s">
        <v>197</v>
      </c>
      <c r="EK37" s="173">
        <v>10</v>
      </c>
      <c r="EL37" s="10">
        <v>229230</v>
      </c>
      <c r="EM37" s="175">
        <v>41500</v>
      </c>
      <c r="EN37" s="155">
        <f t="shared" si="72"/>
        <v>270730</v>
      </c>
      <c r="EO37" s="22"/>
      <c r="EP37" s="172" t="s">
        <v>197</v>
      </c>
      <c r="EQ37" s="173"/>
      <c r="ER37" s="10"/>
      <c r="ES37" s="173"/>
      <c r="ET37" s="179"/>
      <c r="EU37" s="22"/>
      <c r="EV37" s="172" t="s">
        <v>197</v>
      </c>
      <c r="EW37" s="173">
        <v>52</v>
      </c>
      <c r="EX37" s="10">
        <v>277</v>
      </c>
      <c r="EY37" s="183">
        <v>71</v>
      </c>
      <c r="EZ37" s="184">
        <v>95</v>
      </c>
      <c r="FA37" s="184">
        <v>26</v>
      </c>
      <c r="FB37" s="178">
        <v>17</v>
      </c>
      <c r="FC37" s="18">
        <v>29</v>
      </c>
      <c r="FD37" s="178">
        <v>0</v>
      </c>
      <c r="FE37" s="18">
        <v>49</v>
      </c>
      <c r="FF37" s="11">
        <v>48</v>
      </c>
      <c r="FG37" s="155">
        <f t="shared" si="125"/>
        <v>612</v>
      </c>
      <c r="FH37" s="179">
        <v>265</v>
      </c>
      <c r="FI37" s="22"/>
      <c r="FJ37" s="172" t="s">
        <v>156</v>
      </c>
      <c r="FK37" s="173"/>
      <c r="FL37" s="10"/>
      <c r="FM37" s="10"/>
      <c r="FN37" s="178"/>
      <c r="FO37" s="18"/>
      <c r="FP37" s="178"/>
      <c r="FQ37" s="18"/>
      <c r="FR37" s="11"/>
      <c r="FS37" s="155">
        <f t="shared" si="126"/>
        <v>0</v>
      </c>
      <c r="FT37" s="179"/>
      <c r="FU37" s="22"/>
      <c r="FV37" s="172" t="s">
        <v>156</v>
      </c>
      <c r="FW37" s="173">
        <v>4</v>
      </c>
      <c r="FX37" s="10">
        <v>9</v>
      </c>
      <c r="FY37" s="173">
        <v>8</v>
      </c>
      <c r="FZ37" s="178">
        <v>1</v>
      </c>
      <c r="GA37" s="208">
        <f t="shared" si="144"/>
        <v>18</v>
      </c>
      <c r="GB37" s="173"/>
      <c r="GC37" s="21"/>
      <c r="GD37" s="172" t="s">
        <v>156</v>
      </c>
      <c r="GE37" s="173">
        <v>9</v>
      </c>
      <c r="GF37" s="10">
        <v>11</v>
      </c>
      <c r="GG37" s="173">
        <v>9</v>
      </c>
      <c r="GH37" s="178"/>
      <c r="GI37" s="155">
        <f t="shared" si="128"/>
        <v>20</v>
      </c>
      <c r="GJ37" s="21"/>
      <c r="GK37" s="172" t="s">
        <v>156</v>
      </c>
      <c r="GL37" s="173">
        <v>5</v>
      </c>
      <c r="GM37" s="159">
        <v>27</v>
      </c>
      <c r="GN37" s="21"/>
      <c r="GO37" s="172" t="s">
        <v>156</v>
      </c>
      <c r="GP37" s="173"/>
      <c r="GQ37" s="10"/>
      <c r="GR37" s="173"/>
      <c r="GS37" s="155">
        <f t="shared" si="142"/>
        <v>0</v>
      </c>
      <c r="GT37" s="21"/>
      <c r="GU37" s="172" t="s">
        <v>156</v>
      </c>
      <c r="GV37" s="173">
        <v>51</v>
      </c>
      <c r="GW37" s="10">
        <v>951</v>
      </c>
      <c r="GX37" s="173">
        <v>52</v>
      </c>
      <c r="GY37" s="173">
        <v>954</v>
      </c>
      <c r="GZ37" s="21"/>
      <c r="HA37" s="172" t="s">
        <v>156</v>
      </c>
      <c r="HB37" s="173"/>
      <c r="HC37" s="10"/>
      <c r="HD37" s="173"/>
      <c r="HE37" s="178">
        <v>0</v>
      </c>
      <c r="HF37" s="155">
        <f t="shared" si="129"/>
        <v>0</v>
      </c>
      <c r="HG37" s="117"/>
      <c r="HH37" s="172" t="s">
        <v>156</v>
      </c>
      <c r="HI37" s="173"/>
      <c r="HJ37" s="10"/>
      <c r="HK37" s="173"/>
      <c r="HL37" s="178"/>
      <c r="HM37" s="155">
        <f t="shared" si="130"/>
        <v>0</v>
      </c>
      <c r="HN37" s="171"/>
      <c r="HO37" s="172" t="s">
        <v>156</v>
      </c>
      <c r="HP37" s="173"/>
      <c r="HQ37" s="10"/>
      <c r="HR37" s="173"/>
      <c r="HS37" s="178"/>
      <c r="HT37" s="155">
        <f t="shared" si="131"/>
        <v>0</v>
      </c>
      <c r="HU37" s="171"/>
      <c r="HV37" s="172" t="s">
        <v>156</v>
      </c>
      <c r="HW37" s="173"/>
      <c r="HX37" s="10"/>
      <c r="HY37" s="173"/>
      <c r="HZ37" s="178"/>
      <c r="IA37" s="155">
        <f t="shared" si="132"/>
        <v>0</v>
      </c>
      <c r="IB37" s="171"/>
      <c r="IC37" s="172" t="s">
        <v>156</v>
      </c>
      <c r="ID37" s="173"/>
      <c r="IE37" s="10"/>
      <c r="IF37" s="173"/>
      <c r="IG37" s="178"/>
      <c r="IH37" s="155">
        <f t="shared" si="133"/>
        <v>0</v>
      </c>
      <c r="II37" s="171"/>
      <c r="IJ37" s="172" t="s">
        <v>156</v>
      </c>
      <c r="IK37" s="173"/>
      <c r="IL37" s="10"/>
      <c r="IM37" s="173"/>
      <c r="IN37" s="178"/>
      <c r="IO37" s="155">
        <f t="shared" si="187"/>
        <v>0</v>
      </c>
      <c r="IP37" s="171"/>
      <c r="IQ37" s="172" t="s">
        <v>156</v>
      </c>
      <c r="IR37" s="173">
        <v>2</v>
      </c>
      <c r="IS37" s="10">
        <v>13</v>
      </c>
      <c r="IT37" s="173">
        <v>14</v>
      </c>
      <c r="IU37" s="178"/>
      <c r="IV37" s="155">
        <f t="shared" si="135"/>
        <v>27</v>
      </c>
      <c r="IW37" s="171"/>
    </row>
    <row r="38" spans="1:257" s="3" customFormat="1" ht="15" customHeight="1">
      <c r="A38" s="172" t="s">
        <v>84</v>
      </c>
      <c r="B38" s="173"/>
      <c r="C38" s="163"/>
      <c r="D38" s="174"/>
      <c r="E38" s="163"/>
      <c r="F38" s="175"/>
      <c r="G38" s="176"/>
      <c r="H38" s="175"/>
      <c r="I38" s="174"/>
      <c r="J38" s="163"/>
      <c r="K38" s="164"/>
      <c r="L38" s="155">
        <f t="shared" si="119"/>
        <v>0</v>
      </c>
      <c r="M38" s="177"/>
      <c r="N38" s="22"/>
      <c r="O38" s="172" t="s">
        <v>84</v>
      </c>
      <c r="P38" s="173"/>
      <c r="Q38" s="10"/>
      <c r="R38" s="178"/>
      <c r="S38" s="10"/>
      <c r="T38" s="18"/>
      <c r="U38" s="19"/>
      <c r="V38" s="10"/>
      <c r="W38" s="11"/>
      <c r="X38" s="155">
        <f t="shared" si="176"/>
        <v>0</v>
      </c>
      <c r="Y38" s="179"/>
      <c r="Z38" s="207"/>
      <c r="AA38" s="172" t="s">
        <v>84</v>
      </c>
      <c r="AB38" s="173"/>
      <c r="AC38" s="18"/>
      <c r="AD38" s="178"/>
      <c r="AE38" s="179"/>
      <c r="AF38" s="10"/>
      <c r="AG38" s="19"/>
      <c r="AH38" s="18"/>
      <c r="AI38" s="19"/>
      <c r="AJ38" s="180">
        <f t="shared" si="182"/>
        <v>0</v>
      </c>
      <c r="AK38" s="159"/>
      <c r="AL38" s="117"/>
      <c r="AM38" s="172" t="s">
        <v>84</v>
      </c>
      <c r="AN38" s="173"/>
      <c r="AO38" s="10"/>
      <c r="AP38" s="178"/>
      <c r="AQ38" s="10"/>
      <c r="AR38" s="18"/>
      <c r="AS38" s="19"/>
      <c r="AT38" s="155">
        <f t="shared" si="183"/>
        <v>0</v>
      </c>
      <c r="AU38" s="117"/>
      <c r="AV38" s="172" t="s">
        <v>84</v>
      </c>
      <c r="AW38" s="173"/>
      <c r="AX38" s="10"/>
      <c r="AY38" s="178"/>
      <c r="AZ38" s="10"/>
      <c r="BA38" s="18"/>
      <c r="BB38" s="19"/>
      <c r="BC38" s="181">
        <f t="shared" si="184"/>
        <v>0</v>
      </c>
      <c r="BD38" s="207"/>
      <c r="BE38" s="172" t="s">
        <v>84</v>
      </c>
      <c r="BF38" s="173"/>
      <c r="BG38" s="10"/>
      <c r="BH38" s="178"/>
      <c r="BI38" s="10"/>
      <c r="BJ38" s="18"/>
      <c r="BK38" s="19"/>
      <c r="BL38" s="181">
        <f t="shared" si="185"/>
        <v>0</v>
      </c>
      <c r="BM38" s="22"/>
      <c r="BN38" s="172" t="s">
        <v>84</v>
      </c>
      <c r="BO38" s="173"/>
      <c r="BP38" s="10"/>
      <c r="BQ38" s="178"/>
      <c r="BR38" s="10"/>
      <c r="BS38" s="18"/>
      <c r="BT38" s="19"/>
      <c r="BU38" s="10"/>
      <c r="BV38" s="11"/>
      <c r="BW38" s="185">
        <f t="shared" si="177"/>
        <v>0</v>
      </c>
      <c r="BX38" s="179"/>
      <c r="BY38" s="22"/>
      <c r="BZ38" s="172" t="s">
        <v>84</v>
      </c>
      <c r="CA38" s="173"/>
      <c r="CB38" s="163"/>
      <c r="CC38" s="164"/>
      <c r="CD38" s="159"/>
      <c r="CE38" s="163"/>
      <c r="CF38" s="164"/>
      <c r="CG38" s="165">
        <f t="shared" si="121"/>
        <v>0</v>
      </c>
      <c r="CH38" s="22"/>
      <c r="CI38" s="172" t="s">
        <v>84</v>
      </c>
      <c r="CJ38" s="173"/>
      <c r="CK38" s="10"/>
      <c r="CL38" s="11"/>
      <c r="CM38" s="173"/>
      <c r="CN38" s="10"/>
      <c r="CO38" s="11"/>
      <c r="CP38" s="155">
        <f t="shared" si="186"/>
        <v>0</v>
      </c>
      <c r="CQ38" s="22"/>
      <c r="CR38" s="172" t="s">
        <v>84</v>
      </c>
      <c r="CS38" s="173"/>
      <c r="CT38" s="10"/>
      <c r="CU38" s="11"/>
      <c r="CV38" s="173"/>
      <c r="CW38" s="10"/>
      <c r="CX38" s="11"/>
      <c r="CY38" s="155">
        <f t="shared" si="178"/>
        <v>0</v>
      </c>
      <c r="CZ38" s="22"/>
      <c r="DA38" s="172" t="s">
        <v>84</v>
      </c>
      <c r="DB38" s="173"/>
      <c r="DC38" s="10"/>
      <c r="DD38" s="11"/>
      <c r="DE38" s="173"/>
      <c r="DF38" s="10"/>
      <c r="DG38" s="11"/>
      <c r="DH38" s="155">
        <f t="shared" si="179"/>
        <v>0</v>
      </c>
      <c r="DI38" s="22"/>
      <c r="DJ38" s="172" t="s">
        <v>84</v>
      </c>
      <c r="DK38" s="173"/>
      <c r="DL38" s="10"/>
      <c r="DM38" s="11"/>
      <c r="DN38" s="173"/>
      <c r="DO38" s="10"/>
      <c r="DP38" s="11"/>
      <c r="DQ38" s="155">
        <f t="shared" si="124"/>
        <v>0</v>
      </c>
      <c r="DR38" s="22"/>
      <c r="DS38" s="172" t="s">
        <v>84</v>
      </c>
      <c r="DT38" s="173"/>
      <c r="DU38" s="10"/>
      <c r="DV38" s="11"/>
      <c r="DW38" s="173"/>
      <c r="DX38" s="10"/>
      <c r="DY38" s="11"/>
      <c r="DZ38" s="165">
        <f t="shared" si="180"/>
        <v>0</v>
      </c>
      <c r="EA38" s="22"/>
      <c r="EB38" s="172" t="s">
        <v>84</v>
      </c>
      <c r="EC38" s="173"/>
      <c r="ED38" s="18"/>
      <c r="EE38" s="19"/>
      <c r="EF38" s="10"/>
      <c r="EG38" s="11"/>
      <c r="EH38" s="155">
        <f t="shared" si="181"/>
        <v>0</v>
      </c>
      <c r="EI38" s="22"/>
      <c r="EJ38" s="172" t="s">
        <v>84</v>
      </c>
      <c r="EK38" s="173">
        <v>1</v>
      </c>
      <c r="EL38" s="10">
        <v>70048</v>
      </c>
      <c r="EM38" s="175">
        <v>20355</v>
      </c>
      <c r="EN38" s="155">
        <f t="shared" si="72"/>
        <v>90403</v>
      </c>
      <c r="EO38" s="22"/>
      <c r="EP38" s="172" t="s">
        <v>84</v>
      </c>
      <c r="EQ38" s="173"/>
      <c r="ER38" s="10"/>
      <c r="ES38" s="173"/>
      <c r="ET38" s="179"/>
      <c r="EU38" s="22"/>
      <c r="EV38" s="172" t="s">
        <v>84</v>
      </c>
      <c r="EW38" s="173">
        <v>1</v>
      </c>
      <c r="EX38" s="10">
        <v>2</v>
      </c>
      <c r="EY38" s="183"/>
      <c r="EZ38" s="184">
        <v>1</v>
      </c>
      <c r="FA38" s="184">
        <v>2</v>
      </c>
      <c r="FB38" s="178">
        <v>2</v>
      </c>
      <c r="FC38" s="18"/>
      <c r="FD38" s="178"/>
      <c r="FE38" s="18"/>
      <c r="FF38" s="11"/>
      <c r="FG38" s="155">
        <f t="shared" si="125"/>
        <v>7</v>
      </c>
      <c r="FH38" s="179"/>
      <c r="FI38" s="22"/>
      <c r="FJ38" s="172" t="s">
        <v>84</v>
      </c>
      <c r="FK38" s="173"/>
      <c r="FL38" s="10"/>
      <c r="FM38" s="10"/>
      <c r="FN38" s="178"/>
      <c r="FO38" s="18"/>
      <c r="FP38" s="178"/>
      <c r="FQ38" s="18"/>
      <c r="FR38" s="11"/>
      <c r="FS38" s="155">
        <f t="shared" si="126"/>
        <v>0</v>
      </c>
      <c r="FT38" s="179"/>
      <c r="FU38" s="22"/>
      <c r="FV38" s="172" t="s">
        <v>84</v>
      </c>
      <c r="FW38" s="173"/>
      <c r="FX38" s="10"/>
      <c r="FY38" s="173"/>
      <c r="FZ38" s="178"/>
      <c r="GA38" s="208">
        <f t="shared" si="144"/>
        <v>0</v>
      </c>
      <c r="GB38" s="173"/>
      <c r="GC38" s="21"/>
      <c r="GD38" s="172" t="s">
        <v>84</v>
      </c>
      <c r="GE38" s="173">
        <v>2</v>
      </c>
      <c r="GF38" s="10">
        <v>2</v>
      </c>
      <c r="GG38" s="173">
        <v>4</v>
      </c>
      <c r="GH38" s="178"/>
      <c r="GI38" s="155">
        <f t="shared" si="128"/>
        <v>6</v>
      </c>
      <c r="GJ38" s="21"/>
      <c r="GK38" s="172" t="s">
        <v>84</v>
      </c>
      <c r="GL38" s="173"/>
      <c r="GM38" s="159"/>
      <c r="GN38" s="21"/>
      <c r="GO38" s="172" t="s">
        <v>84</v>
      </c>
      <c r="GP38" s="173"/>
      <c r="GQ38" s="10"/>
      <c r="GR38" s="173"/>
      <c r="GS38" s="155">
        <f t="shared" si="142"/>
        <v>0</v>
      </c>
      <c r="GT38" s="21"/>
      <c r="GU38" s="172" t="s">
        <v>84</v>
      </c>
      <c r="GV38" s="173">
        <v>3</v>
      </c>
      <c r="GW38" s="10">
        <v>16</v>
      </c>
      <c r="GX38" s="173">
        <v>3</v>
      </c>
      <c r="GY38" s="173">
        <v>16</v>
      </c>
      <c r="GZ38" s="21"/>
      <c r="HA38" s="172" t="s">
        <v>84</v>
      </c>
      <c r="HB38" s="173"/>
      <c r="HC38" s="10"/>
      <c r="HD38" s="173"/>
      <c r="HE38" s="178"/>
      <c r="HF38" s="155">
        <f t="shared" si="129"/>
        <v>0</v>
      </c>
      <c r="HG38" s="117"/>
      <c r="HH38" s="172" t="s">
        <v>84</v>
      </c>
      <c r="HI38" s="173"/>
      <c r="HJ38" s="10"/>
      <c r="HK38" s="173"/>
      <c r="HL38" s="178"/>
      <c r="HM38" s="155">
        <f t="shared" si="130"/>
        <v>0</v>
      </c>
      <c r="HN38" s="171"/>
      <c r="HO38" s="172" t="s">
        <v>84</v>
      </c>
      <c r="HP38" s="173"/>
      <c r="HQ38" s="10"/>
      <c r="HR38" s="173"/>
      <c r="HS38" s="178"/>
      <c r="HT38" s="155">
        <f t="shared" si="131"/>
        <v>0</v>
      </c>
      <c r="HU38" s="171"/>
      <c r="HV38" s="172" t="s">
        <v>84</v>
      </c>
      <c r="HW38" s="173"/>
      <c r="HX38" s="10"/>
      <c r="HY38" s="173"/>
      <c r="HZ38" s="178"/>
      <c r="IA38" s="155">
        <f t="shared" si="132"/>
        <v>0</v>
      </c>
      <c r="IB38" s="171"/>
      <c r="IC38" s="172" t="s">
        <v>84</v>
      </c>
      <c r="ID38" s="173"/>
      <c r="IE38" s="10"/>
      <c r="IF38" s="173"/>
      <c r="IG38" s="178"/>
      <c r="IH38" s="155">
        <f t="shared" si="133"/>
        <v>0</v>
      </c>
      <c r="II38" s="171"/>
      <c r="IJ38" s="172" t="s">
        <v>84</v>
      </c>
      <c r="IK38" s="173"/>
      <c r="IL38" s="10"/>
      <c r="IM38" s="173"/>
      <c r="IN38" s="178"/>
      <c r="IO38" s="155">
        <f t="shared" si="187"/>
        <v>0</v>
      </c>
      <c r="IP38" s="171"/>
      <c r="IQ38" s="172" t="s">
        <v>84</v>
      </c>
      <c r="IR38" s="173">
        <v>1</v>
      </c>
      <c r="IS38" s="10">
        <v>2</v>
      </c>
      <c r="IT38" s="173">
        <v>13</v>
      </c>
      <c r="IU38" s="178"/>
      <c r="IV38" s="155">
        <f t="shared" si="135"/>
        <v>15</v>
      </c>
      <c r="IW38" s="171"/>
    </row>
    <row r="39" spans="1:257" s="3" customFormat="1" ht="15" customHeight="1">
      <c r="A39" s="172" t="s">
        <v>85</v>
      </c>
      <c r="B39" s="173">
        <v>2</v>
      </c>
      <c r="C39" s="163">
        <v>38</v>
      </c>
      <c r="D39" s="174">
        <v>1</v>
      </c>
      <c r="E39" s="163">
        <v>0</v>
      </c>
      <c r="F39" s="175">
        <v>0</v>
      </c>
      <c r="G39" s="176">
        <v>0</v>
      </c>
      <c r="H39" s="175">
        <v>0</v>
      </c>
      <c r="I39" s="174">
        <v>0</v>
      </c>
      <c r="J39" s="163">
        <v>6</v>
      </c>
      <c r="K39" s="164">
        <v>9</v>
      </c>
      <c r="L39" s="155">
        <f t="shared" si="119"/>
        <v>54</v>
      </c>
      <c r="M39" s="177">
        <v>9</v>
      </c>
      <c r="N39" s="22"/>
      <c r="O39" s="172" t="s">
        <v>85</v>
      </c>
      <c r="P39" s="173">
        <v>2</v>
      </c>
      <c r="Q39" s="10">
        <v>38</v>
      </c>
      <c r="R39" s="178">
        <v>1</v>
      </c>
      <c r="S39" s="10">
        <v>0</v>
      </c>
      <c r="T39" s="18">
        <v>0</v>
      </c>
      <c r="U39" s="19">
        <v>0</v>
      </c>
      <c r="V39" s="10">
        <v>6</v>
      </c>
      <c r="W39" s="11">
        <v>9</v>
      </c>
      <c r="X39" s="155">
        <f t="shared" si="176"/>
        <v>54</v>
      </c>
      <c r="Y39" s="179">
        <v>9</v>
      </c>
      <c r="Z39" s="207"/>
      <c r="AA39" s="172" t="s">
        <v>85</v>
      </c>
      <c r="AB39" s="173">
        <v>0</v>
      </c>
      <c r="AC39" s="18">
        <v>0</v>
      </c>
      <c r="AD39" s="178">
        <v>0</v>
      </c>
      <c r="AE39" s="179">
        <v>0</v>
      </c>
      <c r="AF39" s="10">
        <v>0</v>
      </c>
      <c r="AG39" s="19">
        <v>0</v>
      </c>
      <c r="AH39" s="18">
        <v>0</v>
      </c>
      <c r="AI39" s="19">
        <v>0</v>
      </c>
      <c r="AJ39" s="180">
        <f t="shared" si="182"/>
        <v>0</v>
      </c>
      <c r="AK39" s="159">
        <v>0</v>
      </c>
      <c r="AL39" s="117"/>
      <c r="AM39" s="172" t="s">
        <v>85</v>
      </c>
      <c r="AN39" s="173">
        <v>0</v>
      </c>
      <c r="AO39" s="10">
        <v>0</v>
      </c>
      <c r="AP39" s="178">
        <v>0</v>
      </c>
      <c r="AQ39" s="10">
        <v>0</v>
      </c>
      <c r="AR39" s="18">
        <v>0</v>
      </c>
      <c r="AS39" s="19">
        <v>0</v>
      </c>
      <c r="AT39" s="155">
        <f t="shared" si="183"/>
        <v>0</v>
      </c>
      <c r="AU39" s="117"/>
      <c r="AV39" s="172" t="s">
        <v>85</v>
      </c>
      <c r="AW39" s="173">
        <v>0</v>
      </c>
      <c r="AX39" s="10">
        <v>0</v>
      </c>
      <c r="AY39" s="178">
        <v>0</v>
      </c>
      <c r="AZ39" s="10">
        <v>0</v>
      </c>
      <c r="BA39" s="18">
        <v>0</v>
      </c>
      <c r="BB39" s="19">
        <v>0</v>
      </c>
      <c r="BC39" s="181">
        <f t="shared" si="184"/>
        <v>0</v>
      </c>
      <c r="BD39" s="207"/>
      <c r="BE39" s="172" t="s">
        <v>85</v>
      </c>
      <c r="BF39" s="173">
        <v>0</v>
      </c>
      <c r="BG39" s="10">
        <v>0</v>
      </c>
      <c r="BH39" s="178">
        <v>0</v>
      </c>
      <c r="BI39" s="10">
        <v>0</v>
      </c>
      <c r="BJ39" s="18">
        <v>0</v>
      </c>
      <c r="BK39" s="19">
        <v>0</v>
      </c>
      <c r="BL39" s="181">
        <f t="shared" si="185"/>
        <v>0</v>
      </c>
      <c r="BM39" s="22">
        <v>0</v>
      </c>
      <c r="BN39" s="172" t="s">
        <v>251</v>
      </c>
      <c r="BO39" s="173">
        <v>5</v>
      </c>
      <c r="BP39" s="10">
        <v>213</v>
      </c>
      <c r="BQ39" s="178">
        <v>4</v>
      </c>
      <c r="BR39" s="10">
        <v>0</v>
      </c>
      <c r="BS39" s="18">
        <v>28</v>
      </c>
      <c r="BT39" s="19">
        <v>0</v>
      </c>
      <c r="BU39" s="10">
        <v>43</v>
      </c>
      <c r="BV39" s="11">
        <v>2</v>
      </c>
      <c r="BW39" s="185">
        <f t="shared" si="177"/>
        <v>290</v>
      </c>
      <c r="BX39" s="179">
        <v>142</v>
      </c>
      <c r="BY39" s="22"/>
      <c r="BZ39" s="172" t="s">
        <v>85</v>
      </c>
      <c r="CA39" s="173">
        <v>3</v>
      </c>
      <c r="CB39" s="163">
        <v>234</v>
      </c>
      <c r="CC39" s="164">
        <v>35</v>
      </c>
      <c r="CD39" s="159">
        <v>95</v>
      </c>
      <c r="CE39" s="163">
        <v>78</v>
      </c>
      <c r="CF39" s="164">
        <v>12</v>
      </c>
      <c r="CG39" s="165">
        <f t="shared" si="121"/>
        <v>454</v>
      </c>
      <c r="CH39" s="22"/>
      <c r="CI39" s="172" t="s">
        <v>85</v>
      </c>
      <c r="CJ39" s="173">
        <v>1</v>
      </c>
      <c r="CK39" s="10">
        <v>0</v>
      </c>
      <c r="CL39" s="11">
        <v>0</v>
      </c>
      <c r="CM39" s="173">
        <v>0</v>
      </c>
      <c r="CN39" s="10">
        <v>3</v>
      </c>
      <c r="CO39" s="11">
        <v>1</v>
      </c>
      <c r="CP39" s="155">
        <f t="shared" si="186"/>
        <v>4</v>
      </c>
      <c r="CQ39" s="22"/>
      <c r="CR39" s="172" t="s">
        <v>85</v>
      </c>
      <c r="CS39" s="173"/>
      <c r="CT39" s="10"/>
      <c r="CU39" s="11"/>
      <c r="CV39" s="173"/>
      <c r="CW39" s="10"/>
      <c r="CX39" s="11"/>
      <c r="CY39" s="155">
        <f t="shared" si="178"/>
        <v>0</v>
      </c>
      <c r="CZ39" s="22"/>
      <c r="DA39" s="172" t="s">
        <v>85</v>
      </c>
      <c r="DB39" s="173">
        <v>1</v>
      </c>
      <c r="DC39" s="10">
        <v>0</v>
      </c>
      <c r="DD39" s="11">
        <v>2</v>
      </c>
      <c r="DE39" s="173">
        <v>0</v>
      </c>
      <c r="DF39" s="10">
        <v>5</v>
      </c>
      <c r="DG39" s="11">
        <v>3</v>
      </c>
      <c r="DH39" s="155">
        <f t="shared" si="179"/>
        <v>10</v>
      </c>
      <c r="DI39" s="22"/>
      <c r="DJ39" s="172" t="s">
        <v>85</v>
      </c>
      <c r="DK39" s="173">
        <v>1</v>
      </c>
      <c r="DL39" s="10">
        <v>0</v>
      </c>
      <c r="DM39" s="11">
        <v>0</v>
      </c>
      <c r="DN39" s="173">
        <v>0</v>
      </c>
      <c r="DO39" s="10">
        <v>1</v>
      </c>
      <c r="DP39" s="11">
        <v>7</v>
      </c>
      <c r="DQ39" s="155">
        <f t="shared" si="124"/>
        <v>8</v>
      </c>
      <c r="DR39" s="22"/>
      <c r="DS39" s="172" t="s">
        <v>85</v>
      </c>
      <c r="DT39" s="173">
        <v>3</v>
      </c>
      <c r="DU39" s="10">
        <v>234</v>
      </c>
      <c r="DV39" s="11">
        <v>33</v>
      </c>
      <c r="DW39" s="173">
        <v>95</v>
      </c>
      <c r="DX39" s="10">
        <v>69</v>
      </c>
      <c r="DY39" s="11">
        <v>1</v>
      </c>
      <c r="DZ39" s="165">
        <f t="shared" si="180"/>
        <v>432</v>
      </c>
      <c r="EA39" s="22"/>
      <c r="EB39" s="172" t="s">
        <v>85</v>
      </c>
      <c r="EC39" s="173"/>
      <c r="ED39" s="18"/>
      <c r="EE39" s="19"/>
      <c r="EF39" s="10"/>
      <c r="EG39" s="11"/>
      <c r="EH39" s="155">
        <f t="shared" si="181"/>
        <v>0</v>
      </c>
      <c r="EI39" s="22"/>
      <c r="EJ39" s="172" t="s">
        <v>85</v>
      </c>
      <c r="EK39" s="173"/>
      <c r="EL39" s="10"/>
      <c r="EM39" s="175"/>
      <c r="EN39" s="155">
        <f t="shared" si="72"/>
        <v>0</v>
      </c>
      <c r="EO39" s="22"/>
      <c r="EP39" s="172" t="s">
        <v>85</v>
      </c>
      <c r="EQ39" s="173"/>
      <c r="ER39" s="10"/>
      <c r="ES39" s="173"/>
      <c r="ET39" s="179"/>
      <c r="EU39" s="22"/>
      <c r="EV39" s="172" t="s">
        <v>85</v>
      </c>
      <c r="EW39" s="173">
        <v>3</v>
      </c>
      <c r="EX39" s="10">
        <v>9</v>
      </c>
      <c r="EY39" s="183">
        <v>0</v>
      </c>
      <c r="EZ39" s="184">
        <v>3</v>
      </c>
      <c r="FA39" s="184">
        <v>4</v>
      </c>
      <c r="FB39" s="178">
        <v>3</v>
      </c>
      <c r="FC39" s="18">
        <v>0</v>
      </c>
      <c r="FD39" s="178">
        <v>0</v>
      </c>
      <c r="FE39" s="18">
        <v>0</v>
      </c>
      <c r="FF39" s="11">
        <v>0</v>
      </c>
      <c r="FG39" s="155">
        <f t="shared" si="125"/>
        <v>19</v>
      </c>
      <c r="FH39" s="179">
        <v>12</v>
      </c>
      <c r="FI39" s="22"/>
      <c r="FJ39" s="172" t="s">
        <v>85</v>
      </c>
      <c r="FK39" s="173"/>
      <c r="FL39" s="10"/>
      <c r="FM39" s="10"/>
      <c r="FN39" s="178"/>
      <c r="FO39" s="18"/>
      <c r="FP39" s="178"/>
      <c r="FQ39" s="18"/>
      <c r="FR39" s="11"/>
      <c r="FS39" s="155">
        <f t="shared" si="126"/>
        <v>0</v>
      </c>
      <c r="FT39" s="179"/>
      <c r="FU39" s="22"/>
      <c r="FV39" s="172" t="s">
        <v>85</v>
      </c>
      <c r="FW39" s="173"/>
      <c r="FX39" s="10"/>
      <c r="FY39" s="173"/>
      <c r="FZ39" s="178"/>
      <c r="GA39" s="208">
        <f t="shared" si="144"/>
        <v>0</v>
      </c>
      <c r="GB39" s="173"/>
      <c r="GC39" s="21"/>
      <c r="GD39" s="172" t="s">
        <v>85</v>
      </c>
      <c r="GE39" s="173">
        <v>7</v>
      </c>
      <c r="GF39" s="10"/>
      <c r="GG39" s="173"/>
      <c r="GH39" s="178">
        <v>24</v>
      </c>
      <c r="GI39" s="155">
        <f t="shared" si="128"/>
        <v>24</v>
      </c>
      <c r="GJ39" s="21"/>
      <c r="GK39" s="172" t="s">
        <v>85</v>
      </c>
      <c r="GL39" s="173"/>
      <c r="GM39" s="159"/>
      <c r="GN39" s="21"/>
      <c r="GO39" s="172" t="s">
        <v>85</v>
      </c>
      <c r="GP39" s="173"/>
      <c r="GQ39" s="10"/>
      <c r="GR39" s="173"/>
      <c r="GS39" s="155">
        <f t="shared" si="142"/>
        <v>0</v>
      </c>
      <c r="GT39" s="21"/>
      <c r="GU39" s="172" t="s">
        <v>85</v>
      </c>
      <c r="GV39" s="173">
        <v>8</v>
      </c>
      <c r="GW39" s="10">
        <v>163</v>
      </c>
      <c r="GX39" s="173">
        <v>8</v>
      </c>
      <c r="GY39" s="173">
        <v>163</v>
      </c>
      <c r="GZ39" s="21"/>
      <c r="HA39" s="172" t="s">
        <v>85</v>
      </c>
      <c r="HB39" s="173"/>
      <c r="HC39" s="10"/>
      <c r="HD39" s="173"/>
      <c r="HE39" s="178"/>
      <c r="HF39" s="155">
        <f t="shared" si="129"/>
        <v>0</v>
      </c>
      <c r="HG39" s="117"/>
      <c r="HH39" s="172" t="s">
        <v>85</v>
      </c>
      <c r="HI39" s="173">
        <v>1</v>
      </c>
      <c r="HJ39" s="10">
        <v>1</v>
      </c>
      <c r="HK39" s="173">
        <v>1</v>
      </c>
      <c r="HL39" s="178"/>
      <c r="HM39" s="155">
        <f t="shared" si="130"/>
        <v>2</v>
      </c>
      <c r="HN39" s="171"/>
      <c r="HO39" s="172" t="s">
        <v>85</v>
      </c>
      <c r="HP39" s="173">
        <v>1</v>
      </c>
      <c r="HQ39" s="10">
        <v>1</v>
      </c>
      <c r="HR39" s="173">
        <v>1</v>
      </c>
      <c r="HS39" s="178"/>
      <c r="HT39" s="155">
        <f t="shared" si="131"/>
        <v>2</v>
      </c>
      <c r="HU39" s="171"/>
      <c r="HV39" s="172" t="s">
        <v>85</v>
      </c>
      <c r="HW39" s="173"/>
      <c r="HX39" s="10"/>
      <c r="HY39" s="173"/>
      <c r="HZ39" s="178"/>
      <c r="IA39" s="155">
        <f t="shared" si="132"/>
        <v>0</v>
      </c>
      <c r="IB39" s="171"/>
      <c r="IC39" s="172" t="s">
        <v>85</v>
      </c>
      <c r="ID39" s="173"/>
      <c r="IE39" s="10"/>
      <c r="IF39" s="173"/>
      <c r="IG39" s="178"/>
      <c r="IH39" s="155">
        <f t="shared" si="133"/>
        <v>0</v>
      </c>
      <c r="II39" s="171"/>
      <c r="IJ39" s="172" t="s">
        <v>85</v>
      </c>
      <c r="IK39" s="173"/>
      <c r="IL39" s="10"/>
      <c r="IM39" s="173"/>
      <c r="IN39" s="178"/>
      <c r="IO39" s="155">
        <f t="shared" si="187"/>
        <v>0</v>
      </c>
      <c r="IP39" s="171"/>
      <c r="IQ39" s="172" t="s">
        <v>85</v>
      </c>
      <c r="IR39" s="173"/>
      <c r="IS39" s="10"/>
      <c r="IT39" s="173"/>
      <c r="IU39" s="178"/>
      <c r="IV39" s="155">
        <f t="shared" si="135"/>
        <v>0</v>
      </c>
      <c r="IW39" s="171"/>
    </row>
    <row r="40" spans="1:257" s="3" customFormat="1" ht="15" customHeight="1">
      <c r="A40" s="172" t="s">
        <v>198</v>
      </c>
      <c r="B40" s="173">
        <v>96</v>
      </c>
      <c r="C40" s="163">
        <v>1919</v>
      </c>
      <c r="D40" s="174">
        <v>3</v>
      </c>
      <c r="E40" s="163">
        <v>9</v>
      </c>
      <c r="F40" s="175">
        <v>199</v>
      </c>
      <c r="G40" s="176">
        <v>4</v>
      </c>
      <c r="H40" s="175">
        <v>0</v>
      </c>
      <c r="I40" s="174">
        <v>0</v>
      </c>
      <c r="J40" s="163">
        <v>556</v>
      </c>
      <c r="K40" s="164">
        <v>536</v>
      </c>
      <c r="L40" s="155">
        <f t="shared" si="119"/>
        <v>3226</v>
      </c>
      <c r="M40" s="177">
        <v>1551</v>
      </c>
      <c r="N40" s="22"/>
      <c r="O40" s="172" t="s">
        <v>198</v>
      </c>
      <c r="P40" s="173">
        <v>96</v>
      </c>
      <c r="Q40" s="10">
        <v>1919</v>
      </c>
      <c r="R40" s="178">
        <v>3</v>
      </c>
      <c r="S40" s="10">
        <v>9</v>
      </c>
      <c r="T40" s="18">
        <v>199</v>
      </c>
      <c r="U40" s="19">
        <v>4</v>
      </c>
      <c r="V40" s="10">
        <v>556</v>
      </c>
      <c r="W40" s="11">
        <v>536</v>
      </c>
      <c r="X40" s="155">
        <f t="shared" si="176"/>
        <v>3226</v>
      </c>
      <c r="Y40" s="179">
        <v>1551</v>
      </c>
      <c r="Z40" s="207"/>
      <c r="AA40" s="172" t="s">
        <v>198</v>
      </c>
      <c r="AB40" s="173">
        <v>0</v>
      </c>
      <c r="AC40" s="18">
        <v>0</v>
      </c>
      <c r="AD40" s="178">
        <v>0</v>
      </c>
      <c r="AE40" s="179">
        <v>0</v>
      </c>
      <c r="AF40" s="10">
        <v>0</v>
      </c>
      <c r="AG40" s="19">
        <v>0</v>
      </c>
      <c r="AH40" s="18">
        <v>0</v>
      </c>
      <c r="AI40" s="19">
        <v>0</v>
      </c>
      <c r="AJ40" s="180">
        <f t="shared" si="182"/>
        <v>0</v>
      </c>
      <c r="AK40" s="159">
        <v>0</v>
      </c>
      <c r="AL40" s="117"/>
      <c r="AM40" s="172" t="s">
        <v>198</v>
      </c>
      <c r="AN40" s="173">
        <v>0</v>
      </c>
      <c r="AO40" s="10">
        <v>0</v>
      </c>
      <c r="AP40" s="178">
        <v>0</v>
      </c>
      <c r="AQ40" s="10">
        <v>0</v>
      </c>
      <c r="AR40" s="18">
        <v>0</v>
      </c>
      <c r="AS40" s="19">
        <v>0</v>
      </c>
      <c r="AT40" s="155">
        <f t="shared" si="183"/>
        <v>0</v>
      </c>
      <c r="AU40" s="117"/>
      <c r="AV40" s="172" t="s">
        <v>198</v>
      </c>
      <c r="AW40" s="173">
        <v>0</v>
      </c>
      <c r="AX40" s="10">
        <v>0</v>
      </c>
      <c r="AY40" s="178">
        <v>0</v>
      </c>
      <c r="AZ40" s="10">
        <v>0</v>
      </c>
      <c r="BA40" s="18">
        <v>0</v>
      </c>
      <c r="BB40" s="19">
        <v>0</v>
      </c>
      <c r="BC40" s="181">
        <f t="shared" si="184"/>
        <v>0</v>
      </c>
      <c r="BD40" s="207"/>
      <c r="BE40" s="172" t="s">
        <v>198</v>
      </c>
      <c r="BF40" s="173">
        <v>0</v>
      </c>
      <c r="BG40" s="10">
        <v>0</v>
      </c>
      <c r="BH40" s="178">
        <v>0</v>
      </c>
      <c r="BI40" s="10">
        <v>0</v>
      </c>
      <c r="BJ40" s="18">
        <v>0</v>
      </c>
      <c r="BK40" s="19">
        <v>0</v>
      </c>
      <c r="BL40" s="181">
        <f t="shared" si="185"/>
        <v>0</v>
      </c>
      <c r="BM40" s="22"/>
      <c r="BN40" s="172" t="s">
        <v>198</v>
      </c>
      <c r="BO40" s="173"/>
      <c r="BP40" s="10"/>
      <c r="BQ40" s="178"/>
      <c r="BR40" s="10"/>
      <c r="BS40" s="18"/>
      <c r="BT40" s="19"/>
      <c r="BU40" s="10"/>
      <c r="BV40" s="11"/>
      <c r="BW40" s="185">
        <f t="shared" si="177"/>
        <v>0</v>
      </c>
      <c r="BX40" s="179"/>
      <c r="BY40" s="22"/>
      <c r="BZ40" s="172" t="s">
        <v>198</v>
      </c>
      <c r="CA40" s="173">
        <v>7</v>
      </c>
      <c r="CB40" s="163">
        <v>40</v>
      </c>
      <c r="CC40" s="164">
        <v>89</v>
      </c>
      <c r="CD40" s="159">
        <v>0</v>
      </c>
      <c r="CE40" s="163">
        <v>24</v>
      </c>
      <c r="CF40" s="164">
        <v>29</v>
      </c>
      <c r="CG40" s="165">
        <f t="shared" si="121"/>
        <v>182</v>
      </c>
      <c r="CH40" s="22"/>
      <c r="CI40" s="172" t="s">
        <v>198</v>
      </c>
      <c r="CJ40" s="173"/>
      <c r="CK40" s="10"/>
      <c r="CL40" s="11"/>
      <c r="CM40" s="173"/>
      <c r="CN40" s="10"/>
      <c r="CO40" s="11"/>
      <c r="CP40" s="155">
        <f t="shared" si="186"/>
        <v>0</v>
      </c>
      <c r="CQ40" s="22"/>
      <c r="CR40" s="172" t="s">
        <v>198</v>
      </c>
      <c r="CS40" s="173">
        <v>1</v>
      </c>
      <c r="CT40" s="10">
        <v>12</v>
      </c>
      <c r="CU40" s="11">
        <v>53</v>
      </c>
      <c r="CV40" s="173">
        <v>0</v>
      </c>
      <c r="CW40" s="10">
        <v>1</v>
      </c>
      <c r="CX40" s="11">
        <v>4</v>
      </c>
      <c r="CY40" s="155">
        <f t="shared" si="178"/>
        <v>70</v>
      </c>
      <c r="CZ40" s="22"/>
      <c r="DA40" s="172" t="s">
        <v>198</v>
      </c>
      <c r="DB40" s="173"/>
      <c r="DC40" s="10"/>
      <c r="DD40" s="11"/>
      <c r="DE40" s="173"/>
      <c r="DF40" s="10"/>
      <c r="DG40" s="11"/>
      <c r="DH40" s="155">
        <f t="shared" si="179"/>
        <v>0</v>
      </c>
      <c r="DI40" s="22"/>
      <c r="DJ40" s="172" t="s">
        <v>198</v>
      </c>
      <c r="DK40" s="173"/>
      <c r="DL40" s="10"/>
      <c r="DM40" s="11"/>
      <c r="DN40" s="173"/>
      <c r="DO40" s="10"/>
      <c r="DP40" s="11"/>
      <c r="DQ40" s="155">
        <f t="shared" si="124"/>
        <v>0</v>
      </c>
      <c r="DR40" s="22"/>
      <c r="DS40" s="172" t="s">
        <v>198</v>
      </c>
      <c r="DT40" s="173">
        <v>6</v>
      </c>
      <c r="DU40" s="10">
        <v>28</v>
      </c>
      <c r="DV40" s="11">
        <v>36</v>
      </c>
      <c r="DW40" s="173">
        <v>0</v>
      </c>
      <c r="DX40" s="10">
        <v>23</v>
      </c>
      <c r="DY40" s="11">
        <v>25</v>
      </c>
      <c r="DZ40" s="165">
        <f t="shared" si="180"/>
        <v>112</v>
      </c>
      <c r="EA40" s="22"/>
      <c r="EB40" s="172" t="s">
        <v>198</v>
      </c>
      <c r="EC40" s="173">
        <v>2</v>
      </c>
      <c r="ED40" s="18">
        <v>12</v>
      </c>
      <c r="EE40" s="19">
        <v>12</v>
      </c>
      <c r="EF40" s="10">
        <v>5</v>
      </c>
      <c r="EG40" s="11">
        <v>4</v>
      </c>
      <c r="EH40" s="155">
        <f t="shared" si="181"/>
        <v>33</v>
      </c>
      <c r="EI40" s="22"/>
      <c r="EJ40" s="172" t="s">
        <v>198</v>
      </c>
      <c r="EK40" s="173">
        <v>10</v>
      </c>
      <c r="EL40" s="10">
        <v>284</v>
      </c>
      <c r="EM40" s="175">
        <v>151</v>
      </c>
      <c r="EN40" s="155">
        <f t="shared" si="72"/>
        <v>435</v>
      </c>
      <c r="EO40" s="22"/>
      <c r="EP40" s="172" t="s">
        <v>198</v>
      </c>
      <c r="EQ40" s="173">
        <v>1</v>
      </c>
      <c r="ER40" s="10">
        <v>3000</v>
      </c>
      <c r="ES40" s="173">
        <v>11300</v>
      </c>
      <c r="ET40" s="179">
        <v>142</v>
      </c>
      <c r="EU40" s="22"/>
      <c r="EV40" s="172" t="s">
        <v>198</v>
      </c>
      <c r="EW40" s="173">
        <v>74</v>
      </c>
      <c r="EX40" s="10">
        <v>79</v>
      </c>
      <c r="EY40" s="183">
        <v>29</v>
      </c>
      <c r="EZ40" s="184">
        <v>76</v>
      </c>
      <c r="FA40" s="184">
        <v>48</v>
      </c>
      <c r="FB40" s="178">
        <v>34</v>
      </c>
      <c r="FC40" s="18">
        <v>18</v>
      </c>
      <c r="FD40" s="178">
        <v>25</v>
      </c>
      <c r="FE40" s="18">
        <v>3</v>
      </c>
      <c r="FF40" s="11">
        <v>6</v>
      </c>
      <c r="FG40" s="155">
        <f t="shared" si="125"/>
        <v>318</v>
      </c>
      <c r="FH40" s="179">
        <v>58</v>
      </c>
      <c r="FI40" s="22"/>
      <c r="FJ40" s="172" t="s">
        <v>152</v>
      </c>
      <c r="FK40" s="173"/>
      <c r="FL40" s="10"/>
      <c r="FM40" s="10"/>
      <c r="FN40" s="178"/>
      <c r="FO40" s="18"/>
      <c r="FP40" s="178"/>
      <c r="FQ40" s="18"/>
      <c r="FR40" s="11"/>
      <c r="FS40" s="155">
        <f t="shared" si="126"/>
        <v>0</v>
      </c>
      <c r="FT40" s="179"/>
      <c r="FU40" s="22"/>
      <c r="FV40" s="172" t="s">
        <v>152</v>
      </c>
      <c r="FW40" s="173">
        <v>1</v>
      </c>
      <c r="FX40" s="10">
        <v>8</v>
      </c>
      <c r="FY40" s="173">
        <v>8</v>
      </c>
      <c r="FZ40" s="178">
        <v>1</v>
      </c>
      <c r="GA40" s="208">
        <f t="shared" si="144"/>
        <v>17</v>
      </c>
      <c r="GB40" s="173">
        <v>1</v>
      </c>
      <c r="GC40" s="21"/>
      <c r="GD40" s="172" t="s">
        <v>152</v>
      </c>
      <c r="GE40" s="173"/>
      <c r="GF40" s="10"/>
      <c r="GG40" s="173"/>
      <c r="GH40" s="178"/>
      <c r="GI40" s="155">
        <f t="shared" si="128"/>
        <v>0</v>
      </c>
      <c r="GJ40" s="21"/>
      <c r="GK40" s="172" t="s">
        <v>152</v>
      </c>
      <c r="GL40" s="173">
        <v>5</v>
      </c>
      <c r="GM40" s="159">
        <v>10</v>
      </c>
      <c r="GN40" s="21"/>
      <c r="GO40" s="172" t="s">
        <v>152</v>
      </c>
      <c r="GP40" s="173"/>
      <c r="GQ40" s="10"/>
      <c r="GR40" s="173"/>
      <c r="GS40" s="155">
        <f t="shared" si="142"/>
        <v>0</v>
      </c>
      <c r="GT40" s="21"/>
      <c r="GU40" s="172" t="s">
        <v>152</v>
      </c>
      <c r="GV40" s="173">
        <v>53</v>
      </c>
      <c r="GW40" s="10">
        <v>155</v>
      </c>
      <c r="GX40" s="173">
        <v>54</v>
      </c>
      <c r="GY40" s="173">
        <v>159</v>
      </c>
      <c r="GZ40" s="21"/>
      <c r="HA40" s="172" t="s">
        <v>152</v>
      </c>
      <c r="HB40" s="173">
        <v>1</v>
      </c>
      <c r="HC40" s="10">
        <v>1</v>
      </c>
      <c r="HD40" s="173"/>
      <c r="HE40" s="178"/>
      <c r="HF40" s="155">
        <f t="shared" si="129"/>
        <v>1</v>
      </c>
      <c r="HG40" s="117"/>
      <c r="HH40" s="172" t="s">
        <v>152</v>
      </c>
      <c r="HI40" s="173"/>
      <c r="HJ40" s="10"/>
      <c r="HK40" s="173"/>
      <c r="HL40" s="178"/>
      <c r="HM40" s="155">
        <f t="shared" si="130"/>
        <v>0</v>
      </c>
      <c r="HN40" s="171"/>
      <c r="HO40" s="172" t="s">
        <v>152</v>
      </c>
      <c r="HP40" s="173"/>
      <c r="HQ40" s="10"/>
      <c r="HR40" s="173"/>
      <c r="HS40" s="178"/>
      <c r="HT40" s="155">
        <f t="shared" si="131"/>
        <v>0</v>
      </c>
      <c r="HU40" s="171"/>
      <c r="HV40" s="172" t="s">
        <v>152</v>
      </c>
      <c r="HW40" s="173">
        <v>1</v>
      </c>
      <c r="HX40" s="10">
        <v>4</v>
      </c>
      <c r="HY40" s="173">
        <v>2</v>
      </c>
      <c r="HZ40" s="178"/>
      <c r="IA40" s="155">
        <f t="shared" si="132"/>
        <v>6</v>
      </c>
      <c r="IB40" s="171"/>
      <c r="IC40" s="172" t="s">
        <v>152</v>
      </c>
      <c r="ID40" s="173"/>
      <c r="IE40" s="10"/>
      <c r="IF40" s="173"/>
      <c r="IG40" s="178"/>
      <c r="IH40" s="155">
        <f t="shared" si="133"/>
        <v>0</v>
      </c>
      <c r="II40" s="171"/>
      <c r="IJ40" s="172" t="s">
        <v>152</v>
      </c>
      <c r="IK40" s="173"/>
      <c r="IL40" s="10"/>
      <c r="IM40" s="173"/>
      <c r="IN40" s="178"/>
      <c r="IO40" s="155">
        <f t="shared" si="187"/>
        <v>0</v>
      </c>
      <c r="IP40" s="171"/>
      <c r="IQ40" s="172" t="s">
        <v>152</v>
      </c>
      <c r="IR40" s="173">
        <v>6</v>
      </c>
      <c r="IS40" s="10">
        <v>15</v>
      </c>
      <c r="IT40" s="173">
        <v>33</v>
      </c>
      <c r="IU40" s="178">
        <v>2</v>
      </c>
      <c r="IV40" s="155">
        <f>SUM(IS40:IU40)</f>
        <v>50</v>
      </c>
      <c r="IW40" s="171"/>
    </row>
    <row r="41" spans="1:257" s="3" customFormat="1" ht="15" customHeight="1">
      <c r="A41" s="172" t="s">
        <v>86</v>
      </c>
      <c r="B41" s="173"/>
      <c r="C41" s="163"/>
      <c r="D41" s="174"/>
      <c r="E41" s="163"/>
      <c r="F41" s="175"/>
      <c r="G41" s="176"/>
      <c r="H41" s="175"/>
      <c r="I41" s="174"/>
      <c r="J41" s="163"/>
      <c r="K41" s="164"/>
      <c r="L41" s="155">
        <f t="shared" si="119"/>
        <v>0</v>
      </c>
      <c r="M41" s="177"/>
      <c r="N41" s="22"/>
      <c r="O41" s="172" t="s">
        <v>86</v>
      </c>
      <c r="P41" s="173"/>
      <c r="Q41" s="10"/>
      <c r="R41" s="178"/>
      <c r="S41" s="10"/>
      <c r="T41" s="18"/>
      <c r="U41" s="19"/>
      <c r="V41" s="10"/>
      <c r="W41" s="11"/>
      <c r="X41" s="155">
        <f t="shared" si="176"/>
        <v>0</v>
      </c>
      <c r="Y41" s="179"/>
      <c r="Z41" s="207"/>
      <c r="AA41" s="172" t="s">
        <v>86</v>
      </c>
      <c r="AB41" s="173"/>
      <c r="AC41" s="18"/>
      <c r="AD41" s="178"/>
      <c r="AE41" s="179"/>
      <c r="AF41" s="10"/>
      <c r="AG41" s="19"/>
      <c r="AH41" s="18"/>
      <c r="AI41" s="19"/>
      <c r="AJ41" s="180">
        <f t="shared" si="182"/>
        <v>0</v>
      </c>
      <c r="AK41" s="159"/>
      <c r="AL41" s="117"/>
      <c r="AM41" s="172" t="s">
        <v>86</v>
      </c>
      <c r="AN41" s="173"/>
      <c r="AO41" s="10"/>
      <c r="AP41" s="178"/>
      <c r="AQ41" s="10"/>
      <c r="AR41" s="18"/>
      <c r="AS41" s="19"/>
      <c r="AT41" s="155">
        <f t="shared" si="183"/>
        <v>0</v>
      </c>
      <c r="AU41" s="117"/>
      <c r="AV41" s="172" t="s">
        <v>86</v>
      </c>
      <c r="AW41" s="173"/>
      <c r="AX41" s="10"/>
      <c r="AY41" s="178"/>
      <c r="AZ41" s="10"/>
      <c r="BA41" s="18"/>
      <c r="BB41" s="19"/>
      <c r="BC41" s="181">
        <f t="shared" si="184"/>
        <v>0</v>
      </c>
      <c r="BD41" s="207"/>
      <c r="BE41" s="172" t="s">
        <v>86</v>
      </c>
      <c r="BF41" s="173"/>
      <c r="BG41" s="10"/>
      <c r="BH41" s="178"/>
      <c r="BI41" s="10"/>
      <c r="BJ41" s="18"/>
      <c r="BK41" s="19"/>
      <c r="BL41" s="181">
        <f t="shared" si="185"/>
        <v>0</v>
      </c>
      <c r="BM41" s="22"/>
      <c r="BN41" s="172" t="s">
        <v>86</v>
      </c>
      <c r="BO41" s="173"/>
      <c r="BP41" s="10"/>
      <c r="BQ41" s="178"/>
      <c r="BR41" s="10"/>
      <c r="BS41" s="18"/>
      <c r="BT41" s="19"/>
      <c r="BU41" s="10"/>
      <c r="BV41" s="11"/>
      <c r="BW41" s="185">
        <f t="shared" si="177"/>
        <v>0</v>
      </c>
      <c r="BX41" s="179"/>
      <c r="BY41" s="22"/>
      <c r="BZ41" s="172" t="s">
        <v>86</v>
      </c>
      <c r="CA41" s="173"/>
      <c r="CB41" s="163"/>
      <c r="CC41" s="164"/>
      <c r="CD41" s="159"/>
      <c r="CE41" s="163"/>
      <c r="CF41" s="164"/>
      <c r="CG41" s="165">
        <f t="shared" si="121"/>
        <v>0</v>
      </c>
      <c r="CH41" s="22"/>
      <c r="CI41" s="172" t="s">
        <v>86</v>
      </c>
      <c r="CJ41" s="173"/>
      <c r="CK41" s="10"/>
      <c r="CL41" s="11"/>
      <c r="CM41" s="173"/>
      <c r="CN41" s="10"/>
      <c r="CO41" s="11"/>
      <c r="CP41" s="155">
        <f t="shared" si="186"/>
        <v>0</v>
      </c>
      <c r="CQ41" s="22"/>
      <c r="CR41" s="172" t="s">
        <v>86</v>
      </c>
      <c r="CS41" s="173"/>
      <c r="CT41" s="10"/>
      <c r="CU41" s="11"/>
      <c r="CV41" s="173"/>
      <c r="CW41" s="10"/>
      <c r="CX41" s="11"/>
      <c r="CY41" s="155">
        <f t="shared" si="178"/>
        <v>0</v>
      </c>
      <c r="CZ41" s="22"/>
      <c r="DA41" s="172" t="s">
        <v>86</v>
      </c>
      <c r="DB41" s="173"/>
      <c r="DC41" s="10"/>
      <c r="DD41" s="11"/>
      <c r="DE41" s="173"/>
      <c r="DF41" s="10"/>
      <c r="DG41" s="11"/>
      <c r="DH41" s="155">
        <f t="shared" si="179"/>
        <v>0</v>
      </c>
      <c r="DI41" s="22"/>
      <c r="DJ41" s="172" t="s">
        <v>86</v>
      </c>
      <c r="DK41" s="173"/>
      <c r="DL41" s="10"/>
      <c r="DM41" s="11"/>
      <c r="DN41" s="173"/>
      <c r="DO41" s="10"/>
      <c r="DP41" s="11"/>
      <c r="DQ41" s="155">
        <f t="shared" si="124"/>
        <v>0</v>
      </c>
      <c r="DR41" s="22"/>
      <c r="DS41" s="172" t="s">
        <v>86</v>
      </c>
      <c r="DT41" s="173"/>
      <c r="DU41" s="10"/>
      <c r="DV41" s="11"/>
      <c r="DW41" s="173"/>
      <c r="DX41" s="10"/>
      <c r="DY41" s="11"/>
      <c r="DZ41" s="165">
        <f t="shared" si="180"/>
        <v>0</v>
      </c>
      <c r="EA41" s="22"/>
      <c r="EB41" s="172" t="s">
        <v>86</v>
      </c>
      <c r="EC41" s="173"/>
      <c r="ED41" s="18"/>
      <c r="EE41" s="19"/>
      <c r="EF41" s="10"/>
      <c r="EG41" s="11"/>
      <c r="EH41" s="155">
        <f t="shared" si="181"/>
        <v>0</v>
      </c>
      <c r="EI41" s="22"/>
      <c r="EJ41" s="172" t="s">
        <v>86</v>
      </c>
      <c r="EK41" s="173">
        <v>1</v>
      </c>
      <c r="EL41" s="10">
        <v>50</v>
      </c>
      <c r="EM41" s="175">
        <v>0</v>
      </c>
      <c r="EN41" s="155">
        <f t="shared" si="72"/>
        <v>50</v>
      </c>
      <c r="EO41" s="22"/>
      <c r="EP41" s="172" t="s">
        <v>86</v>
      </c>
      <c r="EQ41" s="173"/>
      <c r="ER41" s="10"/>
      <c r="ES41" s="173"/>
      <c r="ET41" s="179"/>
      <c r="EU41" s="22"/>
      <c r="EV41" s="172" t="s">
        <v>86</v>
      </c>
      <c r="EW41" s="173">
        <v>11</v>
      </c>
      <c r="EX41" s="10">
        <v>8</v>
      </c>
      <c r="EY41" s="183">
        <v>2</v>
      </c>
      <c r="EZ41" s="184">
        <v>7</v>
      </c>
      <c r="FA41" s="184">
        <v>0</v>
      </c>
      <c r="FB41" s="178">
        <v>3</v>
      </c>
      <c r="FC41" s="18">
        <v>2</v>
      </c>
      <c r="FD41" s="178">
        <v>0</v>
      </c>
      <c r="FE41" s="18">
        <v>0</v>
      </c>
      <c r="FF41" s="11">
        <v>0</v>
      </c>
      <c r="FG41" s="155">
        <f t="shared" si="125"/>
        <v>22</v>
      </c>
      <c r="FH41" s="179">
        <v>3</v>
      </c>
      <c r="FI41" s="22"/>
      <c r="FJ41" s="172" t="s">
        <v>86</v>
      </c>
      <c r="FK41" s="173"/>
      <c r="FL41" s="10"/>
      <c r="FM41" s="10"/>
      <c r="FN41" s="178"/>
      <c r="FO41" s="18"/>
      <c r="FP41" s="178"/>
      <c r="FQ41" s="18"/>
      <c r="FR41" s="11"/>
      <c r="FS41" s="155">
        <f t="shared" si="126"/>
        <v>0</v>
      </c>
      <c r="FT41" s="179"/>
      <c r="FU41" s="22"/>
      <c r="FV41" s="172" t="s">
        <v>86</v>
      </c>
      <c r="FW41" s="173"/>
      <c r="FX41" s="10"/>
      <c r="FY41" s="173"/>
      <c r="FZ41" s="178"/>
      <c r="GA41" s="208">
        <f t="shared" si="144"/>
        <v>0</v>
      </c>
      <c r="GB41" s="173"/>
      <c r="GC41" s="21"/>
      <c r="GD41" s="172" t="s">
        <v>86</v>
      </c>
      <c r="GE41" s="173"/>
      <c r="GF41" s="10"/>
      <c r="GG41" s="173"/>
      <c r="GH41" s="178"/>
      <c r="GI41" s="155">
        <f t="shared" si="128"/>
        <v>0</v>
      </c>
      <c r="GJ41" s="21"/>
      <c r="GK41" s="172" t="s">
        <v>86</v>
      </c>
      <c r="GL41" s="173"/>
      <c r="GM41" s="159"/>
      <c r="GN41" s="21"/>
      <c r="GO41" s="172" t="s">
        <v>86</v>
      </c>
      <c r="GP41" s="173"/>
      <c r="GQ41" s="10"/>
      <c r="GR41" s="173"/>
      <c r="GS41" s="155">
        <f t="shared" si="142"/>
        <v>0</v>
      </c>
      <c r="GT41" s="21"/>
      <c r="GU41" s="172" t="s">
        <v>86</v>
      </c>
      <c r="GV41" s="173">
        <v>9</v>
      </c>
      <c r="GW41" s="10">
        <v>242</v>
      </c>
      <c r="GX41" s="173">
        <v>9</v>
      </c>
      <c r="GY41" s="173">
        <v>242</v>
      </c>
      <c r="GZ41" s="21"/>
      <c r="HA41" s="172" t="s">
        <v>86</v>
      </c>
      <c r="HB41" s="173"/>
      <c r="HC41" s="10"/>
      <c r="HD41" s="173"/>
      <c r="HE41" s="178"/>
      <c r="HF41" s="155">
        <f t="shared" si="129"/>
        <v>0</v>
      </c>
      <c r="HG41" s="117"/>
      <c r="HH41" s="172" t="s">
        <v>86</v>
      </c>
      <c r="HI41" s="173"/>
      <c r="HJ41" s="10"/>
      <c r="HK41" s="173"/>
      <c r="HL41" s="178"/>
      <c r="HM41" s="155">
        <f t="shared" si="130"/>
        <v>0</v>
      </c>
      <c r="HN41" s="171"/>
      <c r="HO41" s="172" t="s">
        <v>86</v>
      </c>
      <c r="HP41" s="173"/>
      <c r="HQ41" s="10"/>
      <c r="HR41" s="173"/>
      <c r="HS41" s="178"/>
      <c r="HT41" s="155">
        <f t="shared" si="131"/>
        <v>0</v>
      </c>
      <c r="HU41" s="171"/>
      <c r="HV41" s="172" t="s">
        <v>86</v>
      </c>
      <c r="HW41" s="173"/>
      <c r="HX41" s="10"/>
      <c r="HY41" s="173"/>
      <c r="HZ41" s="178"/>
      <c r="IA41" s="155">
        <f t="shared" si="132"/>
        <v>0</v>
      </c>
      <c r="IB41" s="171"/>
      <c r="IC41" s="172" t="s">
        <v>86</v>
      </c>
      <c r="ID41" s="173"/>
      <c r="IE41" s="10"/>
      <c r="IF41" s="173"/>
      <c r="IG41" s="178"/>
      <c r="IH41" s="155">
        <f t="shared" si="133"/>
        <v>0</v>
      </c>
      <c r="II41" s="171"/>
      <c r="IJ41" s="172" t="s">
        <v>86</v>
      </c>
      <c r="IK41" s="173"/>
      <c r="IL41" s="10"/>
      <c r="IM41" s="173"/>
      <c r="IN41" s="178"/>
      <c r="IO41" s="155">
        <f t="shared" si="187"/>
        <v>0</v>
      </c>
      <c r="IP41" s="171"/>
      <c r="IQ41" s="172" t="s">
        <v>86</v>
      </c>
      <c r="IR41" s="173"/>
      <c r="IS41" s="10"/>
      <c r="IT41" s="173"/>
      <c r="IU41" s="178"/>
      <c r="IV41" s="155">
        <f t="shared" si="135"/>
        <v>0</v>
      </c>
      <c r="IW41" s="171"/>
    </row>
    <row r="42" spans="1:257" s="3" customFormat="1" ht="15" customHeight="1">
      <c r="A42" s="172" t="s">
        <v>252</v>
      </c>
      <c r="B42" s="173">
        <v>1</v>
      </c>
      <c r="C42" s="163">
        <v>7</v>
      </c>
      <c r="D42" s="174">
        <v>1</v>
      </c>
      <c r="E42" s="163">
        <v>0</v>
      </c>
      <c r="F42" s="175">
        <v>7</v>
      </c>
      <c r="G42" s="176">
        <v>0</v>
      </c>
      <c r="H42" s="175">
        <v>0</v>
      </c>
      <c r="I42" s="174">
        <v>0</v>
      </c>
      <c r="J42" s="163">
        <v>2</v>
      </c>
      <c r="K42" s="164">
        <v>1</v>
      </c>
      <c r="L42" s="155">
        <f t="shared" si="119"/>
        <v>18</v>
      </c>
      <c r="M42" s="177">
        <v>3</v>
      </c>
      <c r="N42" s="22"/>
      <c r="O42" s="172" t="s">
        <v>87</v>
      </c>
      <c r="P42" s="173">
        <v>1</v>
      </c>
      <c r="Q42" s="10">
        <v>7</v>
      </c>
      <c r="R42" s="178">
        <v>1</v>
      </c>
      <c r="S42" s="10">
        <v>0</v>
      </c>
      <c r="T42" s="18">
        <v>7</v>
      </c>
      <c r="U42" s="19">
        <v>0</v>
      </c>
      <c r="V42" s="10">
        <v>2</v>
      </c>
      <c r="W42" s="11">
        <v>1</v>
      </c>
      <c r="X42" s="155">
        <f t="shared" si="176"/>
        <v>18</v>
      </c>
      <c r="Y42" s="179">
        <v>3</v>
      </c>
      <c r="Z42" s="207"/>
      <c r="AA42" s="172" t="s">
        <v>87</v>
      </c>
      <c r="AB42" s="173">
        <v>0</v>
      </c>
      <c r="AC42" s="18">
        <v>0</v>
      </c>
      <c r="AD42" s="178">
        <v>0</v>
      </c>
      <c r="AE42" s="179">
        <v>0</v>
      </c>
      <c r="AF42" s="10">
        <v>0</v>
      </c>
      <c r="AG42" s="19">
        <v>0</v>
      </c>
      <c r="AH42" s="18">
        <v>0</v>
      </c>
      <c r="AI42" s="19">
        <v>0</v>
      </c>
      <c r="AJ42" s="180">
        <f t="shared" si="182"/>
        <v>0</v>
      </c>
      <c r="AK42" s="159">
        <v>0</v>
      </c>
      <c r="AL42" s="117"/>
      <c r="AM42" s="172" t="s">
        <v>87</v>
      </c>
      <c r="AN42" s="173">
        <v>0</v>
      </c>
      <c r="AO42" s="10">
        <v>0</v>
      </c>
      <c r="AP42" s="178">
        <v>0</v>
      </c>
      <c r="AQ42" s="10">
        <v>0</v>
      </c>
      <c r="AR42" s="18">
        <v>0</v>
      </c>
      <c r="AS42" s="19">
        <v>0</v>
      </c>
      <c r="AT42" s="155">
        <f t="shared" si="183"/>
        <v>0</v>
      </c>
      <c r="AU42" s="117"/>
      <c r="AV42" s="172" t="s">
        <v>87</v>
      </c>
      <c r="AW42" s="173">
        <v>0</v>
      </c>
      <c r="AX42" s="10">
        <v>0</v>
      </c>
      <c r="AY42" s="178">
        <v>0</v>
      </c>
      <c r="AZ42" s="10">
        <v>0</v>
      </c>
      <c r="BA42" s="18">
        <v>0</v>
      </c>
      <c r="BB42" s="19">
        <v>0</v>
      </c>
      <c r="BC42" s="181">
        <f t="shared" si="184"/>
        <v>0</v>
      </c>
      <c r="BD42" s="207"/>
      <c r="BE42" s="172" t="s">
        <v>87</v>
      </c>
      <c r="BF42" s="173">
        <v>0</v>
      </c>
      <c r="BG42" s="10">
        <v>0</v>
      </c>
      <c r="BH42" s="178">
        <v>0</v>
      </c>
      <c r="BI42" s="10">
        <v>0</v>
      </c>
      <c r="BJ42" s="18">
        <v>0</v>
      </c>
      <c r="BK42" s="19">
        <v>0</v>
      </c>
      <c r="BL42" s="181">
        <f t="shared" si="185"/>
        <v>0</v>
      </c>
      <c r="BM42" s="22">
        <v>0</v>
      </c>
      <c r="BN42" s="172" t="s">
        <v>253</v>
      </c>
      <c r="BO42" s="173"/>
      <c r="BP42" s="10"/>
      <c r="BQ42" s="178"/>
      <c r="BR42" s="10"/>
      <c r="BS42" s="18"/>
      <c r="BT42" s="19"/>
      <c r="BU42" s="10"/>
      <c r="BV42" s="11"/>
      <c r="BW42" s="185">
        <f t="shared" si="177"/>
        <v>0</v>
      </c>
      <c r="BX42" s="179"/>
      <c r="BY42" s="22"/>
      <c r="BZ42" s="172" t="s">
        <v>87</v>
      </c>
      <c r="CA42" s="173"/>
      <c r="CB42" s="163"/>
      <c r="CC42" s="164"/>
      <c r="CD42" s="159"/>
      <c r="CE42" s="163"/>
      <c r="CF42" s="164"/>
      <c r="CG42" s="165">
        <f t="shared" si="121"/>
        <v>0</v>
      </c>
      <c r="CH42" s="22"/>
      <c r="CI42" s="172" t="s">
        <v>87</v>
      </c>
      <c r="CJ42" s="173"/>
      <c r="CK42" s="10"/>
      <c r="CL42" s="11"/>
      <c r="CM42" s="173"/>
      <c r="CN42" s="10"/>
      <c r="CO42" s="11"/>
      <c r="CP42" s="155">
        <f t="shared" si="186"/>
        <v>0</v>
      </c>
      <c r="CQ42" s="22"/>
      <c r="CR42" s="172" t="s">
        <v>87</v>
      </c>
      <c r="CS42" s="173"/>
      <c r="CT42" s="10"/>
      <c r="CU42" s="11"/>
      <c r="CV42" s="173"/>
      <c r="CW42" s="10"/>
      <c r="CX42" s="11"/>
      <c r="CY42" s="155">
        <f t="shared" si="178"/>
        <v>0</v>
      </c>
      <c r="CZ42" s="22"/>
      <c r="DA42" s="172" t="s">
        <v>87</v>
      </c>
      <c r="DB42" s="173"/>
      <c r="DC42" s="10"/>
      <c r="DD42" s="11"/>
      <c r="DE42" s="173"/>
      <c r="DF42" s="10"/>
      <c r="DG42" s="11"/>
      <c r="DH42" s="155">
        <f t="shared" si="179"/>
        <v>0</v>
      </c>
      <c r="DI42" s="22"/>
      <c r="DJ42" s="172" t="s">
        <v>87</v>
      </c>
      <c r="DK42" s="173"/>
      <c r="DL42" s="10"/>
      <c r="DM42" s="11"/>
      <c r="DN42" s="173"/>
      <c r="DO42" s="10"/>
      <c r="DP42" s="11"/>
      <c r="DQ42" s="155">
        <f t="shared" si="124"/>
        <v>0</v>
      </c>
      <c r="DR42" s="22"/>
      <c r="DS42" s="172" t="s">
        <v>87</v>
      </c>
      <c r="DT42" s="173"/>
      <c r="DU42" s="10"/>
      <c r="DV42" s="11"/>
      <c r="DW42" s="173"/>
      <c r="DX42" s="10"/>
      <c r="DY42" s="11"/>
      <c r="DZ42" s="165">
        <f t="shared" si="180"/>
        <v>0</v>
      </c>
      <c r="EA42" s="22"/>
      <c r="EB42" s="172" t="s">
        <v>87</v>
      </c>
      <c r="EC42" s="173"/>
      <c r="ED42" s="18"/>
      <c r="EE42" s="19"/>
      <c r="EF42" s="10"/>
      <c r="EG42" s="11"/>
      <c r="EH42" s="155">
        <f t="shared" si="181"/>
        <v>0</v>
      </c>
      <c r="EI42" s="22"/>
      <c r="EJ42" s="172" t="s">
        <v>87</v>
      </c>
      <c r="EK42" s="173"/>
      <c r="EL42" s="10"/>
      <c r="EM42" s="175"/>
      <c r="EN42" s="155">
        <f t="shared" si="72"/>
        <v>0</v>
      </c>
      <c r="EO42" s="22"/>
      <c r="EP42" s="172" t="s">
        <v>87</v>
      </c>
      <c r="EQ42" s="173"/>
      <c r="ER42" s="10"/>
      <c r="ES42" s="173"/>
      <c r="ET42" s="179"/>
      <c r="EU42" s="22"/>
      <c r="EV42" s="172" t="s">
        <v>87</v>
      </c>
      <c r="EW42" s="173"/>
      <c r="EX42" s="10"/>
      <c r="EY42" s="183"/>
      <c r="EZ42" s="184"/>
      <c r="FA42" s="184"/>
      <c r="FB42" s="178"/>
      <c r="FC42" s="18"/>
      <c r="FD42" s="178"/>
      <c r="FE42" s="18"/>
      <c r="FF42" s="11"/>
      <c r="FG42" s="155">
        <f t="shared" si="125"/>
        <v>0</v>
      </c>
      <c r="FH42" s="179"/>
      <c r="FI42" s="22"/>
      <c r="FJ42" s="172" t="s">
        <v>87</v>
      </c>
      <c r="FK42" s="173"/>
      <c r="FL42" s="10"/>
      <c r="FM42" s="10"/>
      <c r="FN42" s="178"/>
      <c r="FO42" s="18"/>
      <c r="FP42" s="178"/>
      <c r="FQ42" s="18"/>
      <c r="FR42" s="11"/>
      <c r="FS42" s="155">
        <f t="shared" si="126"/>
        <v>0</v>
      </c>
      <c r="FT42" s="179"/>
      <c r="FU42" s="22"/>
      <c r="FV42" s="172" t="s">
        <v>87</v>
      </c>
      <c r="FW42" s="173"/>
      <c r="FX42" s="10"/>
      <c r="FY42" s="173"/>
      <c r="FZ42" s="178"/>
      <c r="GA42" s="208">
        <f t="shared" si="144"/>
        <v>0</v>
      </c>
      <c r="GB42" s="173"/>
      <c r="GC42" s="21"/>
      <c r="GD42" s="172" t="s">
        <v>87</v>
      </c>
      <c r="GE42" s="173"/>
      <c r="GF42" s="10"/>
      <c r="GG42" s="173"/>
      <c r="GH42" s="178"/>
      <c r="GI42" s="155">
        <f t="shared" si="128"/>
        <v>0</v>
      </c>
      <c r="GJ42" s="21"/>
      <c r="GK42" s="172" t="s">
        <v>87</v>
      </c>
      <c r="GL42" s="173"/>
      <c r="GM42" s="159"/>
      <c r="GN42" s="21"/>
      <c r="GO42" s="172" t="s">
        <v>87</v>
      </c>
      <c r="GP42" s="173"/>
      <c r="GQ42" s="10"/>
      <c r="GR42" s="173"/>
      <c r="GS42" s="155">
        <f t="shared" si="142"/>
        <v>0</v>
      </c>
      <c r="GT42" s="21"/>
      <c r="GU42" s="172" t="s">
        <v>87</v>
      </c>
      <c r="GV42" s="173">
        <v>3</v>
      </c>
      <c r="GW42" s="10">
        <v>15</v>
      </c>
      <c r="GX42" s="173">
        <v>3</v>
      </c>
      <c r="GY42" s="173">
        <v>15</v>
      </c>
      <c r="GZ42" s="21"/>
      <c r="HA42" s="172" t="s">
        <v>87</v>
      </c>
      <c r="HB42" s="173"/>
      <c r="HC42" s="10"/>
      <c r="HD42" s="173"/>
      <c r="HE42" s="178"/>
      <c r="HF42" s="155">
        <f t="shared" si="129"/>
        <v>0</v>
      </c>
      <c r="HG42" s="117"/>
      <c r="HH42" s="172" t="s">
        <v>87</v>
      </c>
      <c r="HI42" s="173"/>
      <c r="HJ42" s="10"/>
      <c r="HK42" s="173"/>
      <c r="HL42" s="178"/>
      <c r="HM42" s="155">
        <f t="shared" si="130"/>
        <v>0</v>
      </c>
      <c r="HN42" s="171"/>
      <c r="HO42" s="172" t="s">
        <v>87</v>
      </c>
      <c r="HP42" s="173"/>
      <c r="HQ42" s="10"/>
      <c r="HR42" s="173"/>
      <c r="HS42" s="178"/>
      <c r="HT42" s="155">
        <f t="shared" si="131"/>
        <v>0</v>
      </c>
      <c r="HU42" s="171"/>
      <c r="HV42" s="172" t="s">
        <v>87</v>
      </c>
      <c r="HW42" s="173"/>
      <c r="HX42" s="10"/>
      <c r="HY42" s="173"/>
      <c r="HZ42" s="178"/>
      <c r="IA42" s="155">
        <f t="shared" si="132"/>
        <v>0</v>
      </c>
      <c r="IB42" s="171"/>
      <c r="IC42" s="172" t="s">
        <v>87</v>
      </c>
      <c r="ID42" s="173"/>
      <c r="IE42" s="10"/>
      <c r="IF42" s="173"/>
      <c r="IG42" s="178"/>
      <c r="IH42" s="155">
        <f>SUM(IE42:IG42)</f>
        <v>0</v>
      </c>
      <c r="II42" s="171"/>
      <c r="IJ42" s="172" t="s">
        <v>87</v>
      </c>
      <c r="IK42" s="173"/>
      <c r="IL42" s="10"/>
      <c r="IM42" s="173"/>
      <c r="IN42" s="178"/>
      <c r="IO42" s="155">
        <f>SUM(IL42:IN42)</f>
        <v>0</v>
      </c>
      <c r="IP42" s="171"/>
      <c r="IQ42" s="172" t="s">
        <v>87</v>
      </c>
      <c r="IR42" s="173"/>
      <c r="IS42" s="10"/>
      <c r="IT42" s="173"/>
      <c r="IU42" s="178"/>
      <c r="IV42" s="155">
        <f t="shared" si="135"/>
        <v>0</v>
      </c>
      <c r="IW42" s="171"/>
    </row>
    <row r="43" spans="1:257" s="3" customFormat="1" ht="15" customHeight="1">
      <c r="A43" s="172" t="s">
        <v>199</v>
      </c>
      <c r="B43" s="173">
        <v>28</v>
      </c>
      <c r="C43" s="163">
        <v>178</v>
      </c>
      <c r="D43" s="174">
        <v>4</v>
      </c>
      <c r="E43" s="163">
        <v>0</v>
      </c>
      <c r="F43" s="175">
        <v>16</v>
      </c>
      <c r="G43" s="176">
        <v>0</v>
      </c>
      <c r="H43" s="175">
        <v>0</v>
      </c>
      <c r="I43" s="174">
        <v>0</v>
      </c>
      <c r="J43" s="163">
        <v>76</v>
      </c>
      <c r="K43" s="164">
        <v>61</v>
      </c>
      <c r="L43" s="155">
        <f t="shared" si="119"/>
        <v>335</v>
      </c>
      <c r="M43" s="177">
        <v>157</v>
      </c>
      <c r="N43" s="22"/>
      <c r="O43" s="172" t="s">
        <v>199</v>
      </c>
      <c r="P43" s="173">
        <v>28</v>
      </c>
      <c r="Q43" s="10">
        <v>178</v>
      </c>
      <c r="R43" s="178">
        <v>4</v>
      </c>
      <c r="S43" s="10">
        <v>0</v>
      </c>
      <c r="T43" s="18">
        <v>16</v>
      </c>
      <c r="U43" s="19">
        <v>0</v>
      </c>
      <c r="V43" s="10">
        <v>76</v>
      </c>
      <c r="W43" s="11">
        <v>61</v>
      </c>
      <c r="X43" s="155">
        <f t="shared" si="176"/>
        <v>335</v>
      </c>
      <c r="Y43" s="179">
        <v>157</v>
      </c>
      <c r="Z43" s="207"/>
      <c r="AA43" s="172" t="s">
        <v>199</v>
      </c>
      <c r="AB43" s="173">
        <v>0</v>
      </c>
      <c r="AC43" s="18">
        <v>0</v>
      </c>
      <c r="AD43" s="178">
        <v>0</v>
      </c>
      <c r="AE43" s="179">
        <v>0</v>
      </c>
      <c r="AF43" s="10">
        <v>0</v>
      </c>
      <c r="AG43" s="19">
        <v>0</v>
      </c>
      <c r="AH43" s="18">
        <v>0</v>
      </c>
      <c r="AI43" s="19">
        <v>0</v>
      </c>
      <c r="AJ43" s="180">
        <f t="shared" si="182"/>
        <v>0</v>
      </c>
      <c r="AK43" s="159">
        <v>0</v>
      </c>
      <c r="AL43" s="117"/>
      <c r="AM43" s="172" t="s">
        <v>199</v>
      </c>
      <c r="AN43" s="173">
        <v>0</v>
      </c>
      <c r="AO43" s="10">
        <v>0</v>
      </c>
      <c r="AP43" s="178">
        <v>0</v>
      </c>
      <c r="AQ43" s="10">
        <v>0</v>
      </c>
      <c r="AR43" s="18">
        <v>0</v>
      </c>
      <c r="AS43" s="19">
        <v>0</v>
      </c>
      <c r="AT43" s="155">
        <f t="shared" si="183"/>
        <v>0</v>
      </c>
      <c r="AU43" s="117"/>
      <c r="AV43" s="172" t="s">
        <v>199</v>
      </c>
      <c r="AW43" s="173">
        <v>0</v>
      </c>
      <c r="AX43" s="10">
        <v>0</v>
      </c>
      <c r="AY43" s="178">
        <v>0</v>
      </c>
      <c r="AZ43" s="10">
        <v>0</v>
      </c>
      <c r="BA43" s="18">
        <v>0</v>
      </c>
      <c r="BB43" s="19">
        <v>0</v>
      </c>
      <c r="BC43" s="181">
        <f t="shared" si="184"/>
        <v>0</v>
      </c>
      <c r="BD43" s="207"/>
      <c r="BE43" s="172" t="s">
        <v>199</v>
      </c>
      <c r="BF43" s="173">
        <v>0</v>
      </c>
      <c r="BG43" s="10">
        <v>0</v>
      </c>
      <c r="BH43" s="178">
        <v>0</v>
      </c>
      <c r="BI43" s="10">
        <v>0</v>
      </c>
      <c r="BJ43" s="18">
        <v>0</v>
      </c>
      <c r="BK43" s="19">
        <v>0</v>
      </c>
      <c r="BL43" s="181">
        <f t="shared" si="185"/>
        <v>0</v>
      </c>
      <c r="BM43" s="22">
        <v>0</v>
      </c>
      <c r="BN43" s="172" t="s">
        <v>254</v>
      </c>
      <c r="BO43" s="173"/>
      <c r="BP43" s="10"/>
      <c r="BQ43" s="178"/>
      <c r="BR43" s="10"/>
      <c r="BS43" s="18"/>
      <c r="BT43" s="19"/>
      <c r="BU43" s="10"/>
      <c r="BV43" s="11"/>
      <c r="BW43" s="185">
        <f t="shared" si="177"/>
        <v>0</v>
      </c>
      <c r="BX43" s="179"/>
      <c r="BY43" s="22"/>
      <c r="BZ43" s="172" t="s">
        <v>199</v>
      </c>
      <c r="CA43" s="173"/>
      <c r="CB43" s="163"/>
      <c r="CC43" s="164"/>
      <c r="CD43" s="159"/>
      <c r="CE43" s="163"/>
      <c r="CF43" s="164"/>
      <c r="CG43" s="165">
        <f t="shared" si="121"/>
        <v>0</v>
      </c>
      <c r="CH43" s="22"/>
      <c r="CI43" s="172" t="s">
        <v>199</v>
      </c>
      <c r="CJ43" s="173"/>
      <c r="CK43" s="10"/>
      <c r="CL43" s="11"/>
      <c r="CM43" s="173"/>
      <c r="CN43" s="10"/>
      <c r="CO43" s="11"/>
      <c r="CP43" s="155">
        <f t="shared" si="186"/>
        <v>0</v>
      </c>
      <c r="CQ43" s="22"/>
      <c r="CR43" s="172" t="s">
        <v>199</v>
      </c>
      <c r="CS43" s="173"/>
      <c r="CT43" s="10"/>
      <c r="CU43" s="11"/>
      <c r="CV43" s="173"/>
      <c r="CW43" s="10"/>
      <c r="CX43" s="11"/>
      <c r="CY43" s="155">
        <f t="shared" si="178"/>
        <v>0</v>
      </c>
      <c r="CZ43" s="22"/>
      <c r="DA43" s="172" t="s">
        <v>199</v>
      </c>
      <c r="DB43" s="173"/>
      <c r="DC43" s="10"/>
      <c r="DD43" s="11"/>
      <c r="DE43" s="173"/>
      <c r="DF43" s="10"/>
      <c r="DG43" s="11"/>
      <c r="DH43" s="155">
        <f t="shared" si="179"/>
        <v>0</v>
      </c>
      <c r="DI43" s="22"/>
      <c r="DJ43" s="172" t="s">
        <v>199</v>
      </c>
      <c r="DK43" s="173"/>
      <c r="DL43" s="10"/>
      <c r="DM43" s="11"/>
      <c r="DN43" s="173"/>
      <c r="DO43" s="10"/>
      <c r="DP43" s="11"/>
      <c r="DQ43" s="155">
        <f t="shared" si="124"/>
        <v>0</v>
      </c>
      <c r="DR43" s="22"/>
      <c r="DS43" s="172" t="s">
        <v>199</v>
      </c>
      <c r="DT43" s="173"/>
      <c r="DU43" s="10"/>
      <c r="DV43" s="11"/>
      <c r="DW43" s="173"/>
      <c r="DX43" s="10"/>
      <c r="DY43" s="11"/>
      <c r="DZ43" s="165">
        <f t="shared" si="180"/>
        <v>0</v>
      </c>
      <c r="EA43" s="22"/>
      <c r="EB43" s="172" t="s">
        <v>199</v>
      </c>
      <c r="EC43" s="173"/>
      <c r="ED43" s="18"/>
      <c r="EE43" s="19"/>
      <c r="EF43" s="10"/>
      <c r="EG43" s="11"/>
      <c r="EH43" s="155">
        <f t="shared" si="181"/>
        <v>0</v>
      </c>
      <c r="EI43" s="22"/>
      <c r="EJ43" s="172" t="s">
        <v>199</v>
      </c>
      <c r="EK43" s="173">
        <v>3</v>
      </c>
      <c r="EL43" s="10">
        <v>62</v>
      </c>
      <c r="EM43" s="175">
        <v>10</v>
      </c>
      <c r="EN43" s="155">
        <f t="shared" si="72"/>
        <v>72</v>
      </c>
      <c r="EO43" s="22"/>
      <c r="EP43" s="172" t="s">
        <v>199</v>
      </c>
      <c r="EQ43" s="173"/>
      <c r="ER43" s="10"/>
      <c r="ES43" s="173"/>
      <c r="ET43" s="179"/>
      <c r="EU43" s="22"/>
      <c r="EV43" s="172" t="s">
        <v>199</v>
      </c>
      <c r="EW43" s="173">
        <v>21</v>
      </c>
      <c r="EX43" s="10">
        <v>35</v>
      </c>
      <c r="EY43" s="183">
        <v>12</v>
      </c>
      <c r="EZ43" s="184">
        <v>19</v>
      </c>
      <c r="FA43" s="184">
        <v>1</v>
      </c>
      <c r="FB43" s="178">
        <v>7</v>
      </c>
      <c r="FC43" s="18">
        <v>0</v>
      </c>
      <c r="FD43" s="178">
        <v>0</v>
      </c>
      <c r="FE43" s="18">
        <v>0</v>
      </c>
      <c r="FF43" s="11">
        <v>2</v>
      </c>
      <c r="FG43" s="155">
        <f t="shared" si="125"/>
        <v>76</v>
      </c>
      <c r="FH43" s="179">
        <v>32</v>
      </c>
      <c r="FI43" s="22"/>
      <c r="FJ43" s="172" t="s">
        <v>88</v>
      </c>
      <c r="FK43" s="173"/>
      <c r="FL43" s="10"/>
      <c r="FM43" s="10"/>
      <c r="FN43" s="178"/>
      <c r="FO43" s="18"/>
      <c r="FP43" s="178"/>
      <c r="FQ43" s="18"/>
      <c r="FR43" s="11"/>
      <c r="FS43" s="155">
        <f t="shared" si="126"/>
        <v>0</v>
      </c>
      <c r="FT43" s="179"/>
      <c r="FU43" s="22"/>
      <c r="FV43" s="172" t="s">
        <v>88</v>
      </c>
      <c r="FW43" s="173">
        <v>1</v>
      </c>
      <c r="FX43" s="10">
        <v>7</v>
      </c>
      <c r="FY43" s="173">
        <v>3</v>
      </c>
      <c r="FZ43" s="178"/>
      <c r="GA43" s="208">
        <f t="shared" si="144"/>
        <v>10</v>
      </c>
      <c r="GB43" s="173">
        <v>1</v>
      </c>
      <c r="GC43" s="21"/>
      <c r="GD43" s="172" t="s">
        <v>88</v>
      </c>
      <c r="GE43" s="173">
        <v>1</v>
      </c>
      <c r="GF43" s="10">
        <v>2</v>
      </c>
      <c r="GG43" s="173"/>
      <c r="GH43" s="178"/>
      <c r="GI43" s="155">
        <f t="shared" si="128"/>
        <v>2</v>
      </c>
      <c r="GJ43" s="21"/>
      <c r="GK43" s="172" t="s">
        <v>88</v>
      </c>
      <c r="GL43" s="173"/>
      <c r="GM43" s="159"/>
      <c r="GN43" s="21"/>
      <c r="GO43" s="172" t="s">
        <v>88</v>
      </c>
      <c r="GP43" s="173"/>
      <c r="GQ43" s="10"/>
      <c r="GR43" s="173"/>
      <c r="GS43" s="155">
        <f t="shared" si="142"/>
        <v>0</v>
      </c>
      <c r="GT43" s="21"/>
      <c r="GU43" s="172" t="s">
        <v>88</v>
      </c>
      <c r="GV43" s="173">
        <v>2</v>
      </c>
      <c r="GW43" s="10">
        <v>4</v>
      </c>
      <c r="GX43" s="173">
        <v>2</v>
      </c>
      <c r="GY43" s="173">
        <v>4</v>
      </c>
      <c r="GZ43" s="21"/>
      <c r="HA43" s="172" t="s">
        <v>88</v>
      </c>
      <c r="HB43" s="173"/>
      <c r="HC43" s="10"/>
      <c r="HD43" s="173"/>
      <c r="HE43" s="178"/>
      <c r="HF43" s="155">
        <f t="shared" si="129"/>
        <v>0</v>
      </c>
      <c r="HG43" s="117"/>
      <c r="HH43" s="172" t="s">
        <v>88</v>
      </c>
      <c r="HI43" s="173"/>
      <c r="HJ43" s="10"/>
      <c r="HK43" s="173"/>
      <c r="HL43" s="178"/>
      <c r="HM43" s="155">
        <f>SUM(HJ43:HL43)</f>
        <v>0</v>
      </c>
      <c r="HN43" s="171"/>
      <c r="HO43" s="172" t="s">
        <v>88</v>
      </c>
      <c r="HP43" s="173"/>
      <c r="HQ43" s="10"/>
      <c r="HR43" s="173"/>
      <c r="HS43" s="178"/>
      <c r="HT43" s="155">
        <f t="shared" si="131"/>
        <v>0</v>
      </c>
      <c r="HU43" s="171"/>
      <c r="HV43" s="172" t="s">
        <v>88</v>
      </c>
      <c r="HW43" s="173"/>
      <c r="HX43" s="10"/>
      <c r="HY43" s="173"/>
      <c r="HZ43" s="178"/>
      <c r="IA43" s="155">
        <f t="shared" si="132"/>
        <v>0</v>
      </c>
      <c r="IB43" s="171"/>
      <c r="IC43" s="172" t="s">
        <v>88</v>
      </c>
      <c r="ID43" s="173"/>
      <c r="IE43" s="10"/>
      <c r="IF43" s="173"/>
      <c r="IG43" s="178"/>
      <c r="IH43" s="155">
        <f t="shared" si="133"/>
        <v>0</v>
      </c>
      <c r="II43" s="171"/>
      <c r="IJ43" s="172" t="s">
        <v>88</v>
      </c>
      <c r="IK43" s="173"/>
      <c r="IL43" s="10"/>
      <c r="IM43" s="173"/>
      <c r="IN43" s="178"/>
      <c r="IO43" s="155">
        <f t="shared" si="187"/>
        <v>0</v>
      </c>
      <c r="IP43" s="171"/>
      <c r="IQ43" s="172" t="s">
        <v>88</v>
      </c>
      <c r="IR43" s="173"/>
      <c r="IS43" s="10"/>
      <c r="IT43" s="173"/>
      <c r="IU43" s="178"/>
      <c r="IV43" s="155">
        <f t="shared" si="135"/>
        <v>0</v>
      </c>
      <c r="IW43" s="171"/>
    </row>
    <row r="44" spans="1:257" s="3" customFormat="1" ht="15" customHeight="1">
      <c r="A44" s="172" t="s">
        <v>89</v>
      </c>
      <c r="B44" s="173"/>
      <c r="C44" s="163"/>
      <c r="D44" s="174"/>
      <c r="E44" s="163"/>
      <c r="F44" s="175"/>
      <c r="G44" s="176"/>
      <c r="H44" s="175"/>
      <c r="I44" s="174"/>
      <c r="J44" s="163"/>
      <c r="K44" s="164"/>
      <c r="L44" s="155">
        <f t="shared" si="119"/>
        <v>0</v>
      </c>
      <c r="M44" s="177"/>
      <c r="N44" s="22"/>
      <c r="O44" s="172" t="s">
        <v>89</v>
      </c>
      <c r="P44" s="173"/>
      <c r="Q44" s="10"/>
      <c r="R44" s="178"/>
      <c r="S44" s="10"/>
      <c r="T44" s="18"/>
      <c r="U44" s="19"/>
      <c r="V44" s="10"/>
      <c r="W44" s="11"/>
      <c r="X44" s="155">
        <f t="shared" si="176"/>
        <v>0</v>
      </c>
      <c r="Y44" s="179"/>
      <c r="Z44" s="207"/>
      <c r="AA44" s="172" t="s">
        <v>89</v>
      </c>
      <c r="AB44" s="173"/>
      <c r="AC44" s="18"/>
      <c r="AD44" s="178"/>
      <c r="AE44" s="179"/>
      <c r="AF44" s="10"/>
      <c r="AG44" s="19"/>
      <c r="AH44" s="18"/>
      <c r="AI44" s="19"/>
      <c r="AJ44" s="180">
        <f t="shared" si="182"/>
        <v>0</v>
      </c>
      <c r="AK44" s="159"/>
      <c r="AL44" s="117"/>
      <c r="AM44" s="172" t="s">
        <v>89</v>
      </c>
      <c r="AN44" s="173"/>
      <c r="AO44" s="10"/>
      <c r="AP44" s="178"/>
      <c r="AQ44" s="10"/>
      <c r="AR44" s="18"/>
      <c r="AS44" s="19"/>
      <c r="AT44" s="155">
        <f t="shared" si="183"/>
        <v>0</v>
      </c>
      <c r="AU44" s="117"/>
      <c r="AV44" s="172" t="s">
        <v>89</v>
      </c>
      <c r="AW44" s="173"/>
      <c r="AX44" s="10"/>
      <c r="AY44" s="178"/>
      <c r="AZ44" s="10"/>
      <c r="BA44" s="18"/>
      <c r="BB44" s="19"/>
      <c r="BC44" s="181">
        <f t="shared" si="184"/>
        <v>0</v>
      </c>
      <c r="BD44" s="207"/>
      <c r="BE44" s="172" t="s">
        <v>89</v>
      </c>
      <c r="BF44" s="173"/>
      <c r="BG44" s="10"/>
      <c r="BH44" s="178"/>
      <c r="BI44" s="10"/>
      <c r="BJ44" s="18"/>
      <c r="BK44" s="19"/>
      <c r="BL44" s="181">
        <f t="shared" si="185"/>
        <v>0</v>
      </c>
      <c r="BM44" s="22"/>
      <c r="BN44" s="172" t="s">
        <v>89</v>
      </c>
      <c r="BO44" s="173"/>
      <c r="BP44" s="10"/>
      <c r="BQ44" s="178"/>
      <c r="BR44" s="10"/>
      <c r="BS44" s="18"/>
      <c r="BT44" s="19"/>
      <c r="BU44" s="10"/>
      <c r="BV44" s="11"/>
      <c r="BW44" s="185">
        <f t="shared" si="177"/>
        <v>0</v>
      </c>
      <c r="BX44" s="179"/>
      <c r="BY44" s="22"/>
      <c r="BZ44" s="172" t="s">
        <v>89</v>
      </c>
      <c r="CA44" s="173"/>
      <c r="CB44" s="163"/>
      <c r="CC44" s="164"/>
      <c r="CD44" s="159"/>
      <c r="CE44" s="163"/>
      <c r="CF44" s="164"/>
      <c r="CG44" s="165">
        <f t="shared" si="121"/>
        <v>0</v>
      </c>
      <c r="CH44" s="22"/>
      <c r="CI44" s="172" t="s">
        <v>89</v>
      </c>
      <c r="CJ44" s="173"/>
      <c r="CK44" s="10"/>
      <c r="CL44" s="11"/>
      <c r="CM44" s="173"/>
      <c r="CN44" s="10"/>
      <c r="CO44" s="11"/>
      <c r="CP44" s="155">
        <f t="shared" si="186"/>
        <v>0</v>
      </c>
      <c r="CQ44" s="22"/>
      <c r="CR44" s="172" t="s">
        <v>89</v>
      </c>
      <c r="CS44" s="173"/>
      <c r="CT44" s="10"/>
      <c r="CU44" s="11"/>
      <c r="CV44" s="173"/>
      <c r="CW44" s="10"/>
      <c r="CX44" s="11"/>
      <c r="CY44" s="155">
        <f t="shared" si="178"/>
        <v>0</v>
      </c>
      <c r="CZ44" s="22"/>
      <c r="DA44" s="172" t="s">
        <v>89</v>
      </c>
      <c r="DB44" s="173"/>
      <c r="DC44" s="10"/>
      <c r="DD44" s="11"/>
      <c r="DE44" s="173"/>
      <c r="DF44" s="10"/>
      <c r="DG44" s="11"/>
      <c r="DH44" s="155">
        <f t="shared" si="179"/>
        <v>0</v>
      </c>
      <c r="DI44" s="22"/>
      <c r="DJ44" s="172" t="s">
        <v>89</v>
      </c>
      <c r="DK44" s="173"/>
      <c r="DL44" s="10"/>
      <c r="DM44" s="11"/>
      <c r="DN44" s="173"/>
      <c r="DO44" s="10"/>
      <c r="DP44" s="11"/>
      <c r="DQ44" s="155">
        <f t="shared" si="124"/>
        <v>0</v>
      </c>
      <c r="DR44" s="22"/>
      <c r="DS44" s="172" t="s">
        <v>89</v>
      </c>
      <c r="DT44" s="173"/>
      <c r="DU44" s="10"/>
      <c r="DV44" s="11"/>
      <c r="DW44" s="173"/>
      <c r="DX44" s="10"/>
      <c r="DY44" s="11"/>
      <c r="DZ44" s="165">
        <f t="shared" si="180"/>
        <v>0</v>
      </c>
      <c r="EA44" s="22"/>
      <c r="EB44" s="172" t="s">
        <v>89</v>
      </c>
      <c r="EC44" s="173"/>
      <c r="ED44" s="18"/>
      <c r="EE44" s="19"/>
      <c r="EF44" s="10"/>
      <c r="EG44" s="11"/>
      <c r="EH44" s="155">
        <f t="shared" si="181"/>
        <v>0</v>
      </c>
      <c r="EI44" s="22"/>
      <c r="EJ44" s="172" t="s">
        <v>89</v>
      </c>
      <c r="EK44" s="173"/>
      <c r="EL44" s="10"/>
      <c r="EM44" s="175"/>
      <c r="EN44" s="155">
        <f t="shared" si="72"/>
        <v>0</v>
      </c>
      <c r="EO44" s="22"/>
      <c r="EP44" s="172" t="s">
        <v>89</v>
      </c>
      <c r="EQ44" s="173"/>
      <c r="ER44" s="10"/>
      <c r="ES44" s="173"/>
      <c r="ET44" s="179"/>
      <c r="EU44" s="22"/>
      <c r="EV44" s="172" t="s">
        <v>89</v>
      </c>
      <c r="EW44" s="173">
        <v>1</v>
      </c>
      <c r="EX44" s="10">
        <v>0</v>
      </c>
      <c r="EY44" s="183">
        <v>0</v>
      </c>
      <c r="EZ44" s="184">
        <v>0</v>
      </c>
      <c r="FA44" s="184">
        <v>0</v>
      </c>
      <c r="FB44" s="178">
        <v>0</v>
      </c>
      <c r="FC44" s="18">
        <v>1</v>
      </c>
      <c r="FD44" s="178">
        <v>1</v>
      </c>
      <c r="FE44" s="18">
        <v>0</v>
      </c>
      <c r="FF44" s="11">
        <v>0</v>
      </c>
      <c r="FG44" s="155">
        <f t="shared" si="125"/>
        <v>2</v>
      </c>
      <c r="FH44" s="179"/>
      <c r="FI44" s="22"/>
      <c r="FJ44" s="172" t="s">
        <v>89</v>
      </c>
      <c r="FK44" s="173"/>
      <c r="FL44" s="10"/>
      <c r="FM44" s="10"/>
      <c r="FN44" s="178"/>
      <c r="FO44" s="18"/>
      <c r="FP44" s="178"/>
      <c r="FQ44" s="18"/>
      <c r="FR44" s="11"/>
      <c r="FS44" s="155">
        <f t="shared" si="126"/>
        <v>0</v>
      </c>
      <c r="FT44" s="179"/>
      <c r="FU44" s="22"/>
      <c r="FV44" s="172" t="s">
        <v>89</v>
      </c>
      <c r="FW44" s="173"/>
      <c r="FX44" s="10"/>
      <c r="FY44" s="173"/>
      <c r="FZ44" s="178"/>
      <c r="GA44" s="208">
        <f t="shared" si="144"/>
        <v>0</v>
      </c>
      <c r="GB44" s="173"/>
      <c r="GC44" s="21"/>
      <c r="GD44" s="172" t="s">
        <v>89</v>
      </c>
      <c r="GE44" s="173"/>
      <c r="GF44" s="10"/>
      <c r="GG44" s="173"/>
      <c r="GH44" s="178"/>
      <c r="GI44" s="155">
        <f t="shared" si="128"/>
        <v>0</v>
      </c>
      <c r="GJ44" s="21"/>
      <c r="GK44" s="172" t="s">
        <v>89</v>
      </c>
      <c r="GL44" s="173"/>
      <c r="GM44" s="159"/>
      <c r="GN44" s="21"/>
      <c r="GO44" s="172" t="s">
        <v>89</v>
      </c>
      <c r="GP44" s="173"/>
      <c r="GQ44" s="10"/>
      <c r="GR44" s="173"/>
      <c r="GS44" s="155">
        <f t="shared" si="142"/>
        <v>0</v>
      </c>
      <c r="GT44" s="21"/>
      <c r="GU44" s="172" t="s">
        <v>89</v>
      </c>
      <c r="GV44" s="173">
        <v>0</v>
      </c>
      <c r="GW44" s="10">
        <v>0</v>
      </c>
      <c r="GX44" s="173">
        <v>0</v>
      </c>
      <c r="GY44" s="173">
        <v>0</v>
      </c>
      <c r="GZ44" s="21"/>
      <c r="HA44" s="172" t="s">
        <v>89</v>
      </c>
      <c r="HB44" s="173"/>
      <c r="HC44" s="10"/>
      <c r="HD44" s="173"/>
      <c r="HE44" s="178"/>
      <c r="HF44" s="155">
        <f t="shared" si="129"/>
        <v>0</v>
      </c>
      <c r="HG44" s="117"/>
      <c r="HH44" s="172" t="s">
        <v>89</v>
      </c>
      <c r="HI44" s="173"/>
      <c r="HJ44" s="10"/>
      <c r="HK44" s="173"/>
      <c r="HL44" s="178"/>
      <c r="HM44" s="155">
        <f>SUM(HJ44:HL44)</f>
        <v>0</v>
      </c>
      <c r="HN44" s="171"/>
      <c r="HO44" s="172" t="s">
        <v>89</v>
      </c>
      <c r="HP44" s="173"/>
      <c r="HQ44" s="10"/>
      <c r="HR44" s="173"/>
      <c r="HS44" s="178"/>
      <c r="HT44" s="155">
        <f t="shared" si="131"/>
        <v>0</v>
      </c>
      <c r="HU44" s="171"/>
      <c r="HV44" s="172" t="s">
        <v>89</v>
      </c>
      <c r="HW44" s="173"/>
      <c r="HX44" s="10"/>
      <c r="HY44" s="173"/>
      <c r="HZ44" s="178"/>
      <c r="IA44" s="155">
        <f t="shared" si="132"/>
        <v>0</v>
      </c>
      <c r="IB44" s="171"/>
      <c r="IC44" s="172" t="s">
        <v>89</v>
      </c>
      <c r="ID44" s="173"/>
      <c r="IE44" s="10"/>
      <c r="IF44" s="173"/>
      <c r="IG44" s="178"/>
      <c r="IH44" s="155">
        <f t="shared" si="133"/>
        <v>0</v>
      </c>
      <c r="II44" s="171"/>
      <c r="IJ44" s="172" t="s">
        <v>89</v>
      </c>
      <c r="IK44" s="173"/>
      <c r="IL44" s="10"/>
      <c r="IM44" s="173"/>
      <c r="IN44" s="178"/>
      <c r="IO44" s="155">
        <f t="shared" si="187"/>
        <v>0</v>
      </c>
      <c r="IP44" s="171"/>
      <c r="IQ44" s="172" t="s">
        <v>89</v>
      </c>
      <c r="IR44" s="173"/>
      <c r="IS44" s="10"/>
      <c r="IT44" s="173"/>
      <c r="IU44" s="178"/>
      <c r="IV44" s="155">
        <f t="shared" si="135"/>
        <v>0</v>
      </c>
      <c r="IW44" s="171"/>
    </row>
    <row r="45" spans="1:257" s="3" customFormat="1" ht="15" customHeight="1">
      <c r="A45" s="172" t="s">
        <v>90</v>
      </c>
      <c r="B45" s="173">
        <v>1</v>
      </c>
      <c r="C45" s="163">
        <v>126</v>
      </c>
      <c r="D45" s="174">
        <v>21</v>
      </c>
      <c r="E45" s="163">
        <v>0</v>
      </c>
      <c r="F45" s="175">
        <v>3</v>
      </c>
      <c r="G45" s="176">
        <v>0</v>
      </c>
      <c r="H45" s="175">
        <v>0</v>
      </c>
      <c r="I45" s="174">
        <v>0</v>
      </c>
      <c r="J45" s="163">
        <v>34</v>
      </c>
      <c r="K45" s="164">
        <v>30</v>
      </c>
      <c r="L45" s="155">
        <f t="shared" si="119"/>
        <v>214</v>
      </c>
      <c r="M45" s="177">
        <v>122</v>
      </c>
      <c r="N45" s="22"/>
      <c r="O45" s="172" t="s">
        <v>90</v>
      </c>
      <c r="P45" s="173">
        <v>1</v>
      </c>
      <c r="Q45" s="10">
        <v>126</v>
      </c>
      <c r="R45" s="178">
        <v>21</v>
      </c>
      <c r="S45" s="10">
        <v>0</v>
      </c>
      <c r="T45" s="18">
        <v>3</v>
      </c>
      <c r="U45" s="19">
        <v>0</v>
      </c>
      <c r="V45" s="10">
        <v>34</v>
      </c>
      <c r="W45" s="11">
        <v>30</v>
      </c>
      <c r="X45" s="155">
        <f t="shared" si="176"/>
        <v>214</v>
      </c>
      <c r="Y45" s="179">
        <v>122</v>
      </c>
      <c r="Z45" s="207"/>
      <c r="AA45" s="172" t="s">
        <v>90</v>
      </c>
      <c r="AB45" s="173">
        <v>0</v>
      </c>
      <c r="AC45" s="18">
        <v>0</v>
      </c>
      <c r="AD45" s="178">
        <v>0</v>
      </c>
      <c r="AE45" s="179">
        <v>0</v>
      </c>
      <c r="AF45" s="10">
        <v>0</v>
      </c>
      <c r="AG45" s="19">
        <v>0</v>
      </c>
      <c r="AH45" s="18">
        <v>0</v>
      </c>
      <c r="AI45" s="19">
        <v>0</v>
      </c>
      <c r="AJ45" s="180">
        <f t="shared" si="182"/>
        <v>0</v>
      </c>
      <c r="AK45" s="159">
        <v>0</v>
      </c>
      <c r="AL45" s="117"/>
      <c r="AM45" s="172" t="s">
        <v>90</v>
      </c>
      <c r="AN45" s="173">
        <v>0</v>
      </c>
      <c r="AO45" s="10">
        <v>0</v>
      </c>
      <c r="AP45" s="178">
        <v>0</v>
      </c>
      <c r="AQ45" s="10">
        <v>0</v>
      </c>
      <c r="AR45" s="18">
        <v>0</v>
      </c>
      <c r="AS45" s="19">
        <v>0</v>
      </c>
      <c r="AT45" s="155">
        <f t="shared" si="183"/>
        <v>0</v>
      </c>
      <c r="AU45" s="117"/>
      <c r="AV45" s="172" t="s">
        <v>90</v>
      </c>
      <c r="AW45" s="173">
        <v>0</v>
      </c>
      <c r="AX45" s="10">
        <v>0</v>
      </c>
      <c r="AY45" s="178">
        <v>0</v>
      </c>
      <c r="AZ45" s="10">
        <v>0</v>
      </c>
      <c r="BA45" s="18">
        <v>0</v>
      </c>
      <c r="BB45" s="19">
        <v>0</v>
      </c>
      <c r="BC45" s="181">
        <f t="shared" si="184"/>
        <v>0</v>
      </c>
      <c r="BD45" s="207"/>
      <c r="BE45" s="172" t="s">
        <v>90</v>
      </c>
      <c r="BF45" s="173">
        <v>0</v>
      </c>
      <c r="BG45" s="10">
        <v>0</v>
      </c>
      <c r="BH45" s="178">
        <v>0</v>
      </c>
      <c r="BI45" s="10">
        <v>0</v>
      </c>
      <c r="BJ45" s="18">
        <v>0</v>
      </c>
      <c r="BK45" s="19">
        <v>0</v>
      </c>
      <c r="BL45" s="181">
        <f t="shared" si="185"/>
        <v>0</v>
      </c>
      <c r="BM45" s="22">
        <v>0</v>
      </c>
      <c r="BN45" s="172" t="s">
        <v>255</v>
      </c>
      <c r="BO45" s="173"/>
      <c r="BP45" s="10"/>
      <c r="BQ45" s="178"/>
      <c r="BR45" s="10"/>
      <c r="BS45" s="18"/>
      <c r="BT45" s="19"/>
      <c r="BU45" s="10"/>
      <c r="BV45" s="11"/>
      <c r="BW45" s="185">
        <f t="shared" si="177"/>
        <v>0</v>
      </c>
      <c r="BX45" s="187"/>
      <c r="BY45" s="22"/>
      <c r="BZ45" s="172" t="s">
        <v>90</v>
      </c>
      <c r="CA45" s="173"/>
      <c r="CB45" s="163"/>
      <c r="CC45" s="164"/>
      <c r="CD45" s="159"/>
      <c r="CE45" s="163"/>
      <c r="CF45" s="164"/>
      <c r="CG45" s="165">
        <f t="shared" si="121"/>
        <v>0</v>
      </c>
      <c r="CH45" s="22"/>
      <c r="CI45" s="172" t="s">
        <v>90</v>
      </c>
      <c r="CJ45" s="173"/>
      <c r="CK45" s="10"/>
      <c r="CL45" s="11"/>
      <c r="CM45" s="173"/>
      <c r="CN45" s="10"/>
      <c r="CO45" s="11"/>
      <c r="CP45" s="155">
        <f t="shared" si="186"/>
        <v>0</v>
      </c>
      <c r="CQ45" s="22"/>
      <c r="CR45" s="172" t="s">
        <v>90</v>
      </c>
      <c r="CS45" s="173"/>
      <c r="CT45" s="10"/>
      <c r="CU45" s="11"/>
      <c r="CV45" s="173"/>
      <c r="CW45" s="10"/>
      <c r="CX45" s="11"/>
      <c r="CY45" s="155">
        <f t="shared" si="178"/>
        <v>0</v>
      </c>
      <c r="CZ45" s="22"/>
      <c r="DA45" s="172" t="s">
        <v>90</v>
      </c>
      <c r="DB45" s="173"/>
      <c r="DC45" s="10"/>
      <c r="DD45" s="11"/>
      <c r="DE45" s="173"/>
      <c r="DF45" s="10"/>
      <c r="DG45" s="11"/>
      <c r="DH45" s="155">
        <f t="shared" si="179"/>
        <v>0</v>
      </c>
      <c r="DI45" s="22"/>
      <c r="DJ45" s="172" t="s">
        <v>90</v>
      </c>
      <c r="DK45" s="173"/>
      <c r="DL45" s="10"/>
      <c r="DM45" s="11"/>
      <c r="DN45" s="173"/>
      <c r="DO45" s="10"/>
      <c r="DP45" s="11"/>
      <c r="DQ45" s="155">
        <f t="shared" si="124"/>
        <v>0</v>
      </c>
      <c r="DR45" s="22"/>
      <c r="DS45" s="172" t="s">
        <v>90</v>
      </c>
      <c r="DT45" s="173"/>
      <c r="DU45" s="10"/>
      <c r="DV45" s="11"/>
      <c r="DW45" s="173"/>
      <c r="DX45" s="10"/>
      <c r="DY45" s="11"/>
      <c r="DZ45" s="165">
        <f t="shared" si="180"/>
        <v>0</v>
      </c>
      <c r="EA45" s="22"/>
      <c r="EB45" s="172" t="s">
        <v>90</v>
      </c>
      <c r="EC45" s="173"/>
      <c r="ED45" s="18"/>
      <c r="EE45" s="19"/>
      <c r="EF45" s="10"/>
      <c r="EG45" s="11"/>
      <c r="EH45" s="155">
        <f t="shared" si="181"/>
        <v>0</v>
      </c>
      <c r="EI45" s="22"/>
      <c r="EJ45" s="172" t="s">
        <v>90</v>
      </c>
      <c r="EK45" s="173">
        <v>1</v>
      </c>
      <c r="EL45" s="10">
        <v>420</v>
      </c>
      <c r="EM45" s="175">
        <v>0</v>
      </c>
      <c r="EN45" s="155">
        <f t="shared" si="72"/>
        <v>420</v>
      </c>
      <c r="EO45" s="22"/>
      <c r="EP45" s="172" t="s">
        <v>90</v>
      </c>
      <c r="EQ45" s="173"/>
      <c r="ER45" s="10"/>
      <c r="ES45" s="173"/>
      <c r="ET45" s="179"/>
      <c r="EU45" s="22"/>
      <c r="EV45" s="172" t="s">
        <v>90</v>
      </c>
      <c r="EW45" s="173">
        <v>14</v>
      </c>
      <c r="EX45" s="10">
        <v>70</v>
      </c>
      <c r="EY45" s="183">
        <v>7</v>
      </c>
      <c r="EZ45" s="184">
        <v>37</v>
      </c>
      <c r="FA45" s="184">
        <v>0</v>
      </c>
      <c r="FB45" s="178">
        <v>0</v>
      </c>
      <c r="FC45" s="18">
        <v>0</v>
      </c>
      <c r="FD45" s="178">
        <v>0</v>
      </c>
      <c r="FE45" s="18">
        <v>16</v>
      </c>
      <c r="FF45" s="11">
        <v>16</v>
      </c>
      <c r="FG45" s="155">
        <f t="shared" si="125"/>
        <v>146</v>
      </c>
      <c r="FH45" s="179"/>
      <c r="FI45" s="22"/>
      <c r="FJ45" s="172" t="s">
        <v>90</v>
      </c>
      <c r="FK45" s="173"/>
      <c r="FL45" s="10"/>
      <c r="FM45" s="10"/>
      <c r="FN45" s="178"/>
      <c r="FO45" s="18"/>
      <c r="FP45" s="178"/>
      <c r="FQ45" s="18"/>
      <c r="FR45" s="11"/>
      <c r="FS45" s="155">
        <f t="shared" si="126"/>
        <v>0</v>
      </c>
      <c r="FT45" s="179"/>
      <c r="FU45" s="22"/>
      <c r="FV45" s="172" t="s">
        <v>90</v>
      </c>
      <c r="FW45" s="173"/>
      <c r="FX45" s="10"/>
      <c r="FY45" s="173"/>
      <c r="FZ45" s="178"/>
      <c r="GA45" s="208">
        <f t="shared" si="144"/>
        <v>0</v>
      </c>
      <c r="GB45" s="173"/>
      <c r="GC45" s="21"/>
      <c r="GD45" s="172" t="s">
        <v>90</v>
      </c>
      <c r="GE45" s="173"/>
      <c r="GF45" s="10"/>
      <c r="GG45" s="173"/>
      <c r="GH45" s="178"/>
      <c r="GI45" s="155">
        <f t="shared" si="128"/>
        <v>0</v>
      </c>
      <c r="GJ45" s="21"/>
      <c r="GK45" s="172" t="s">
        <v>90</v>
      </c>
      <c r="GL45" s="173"/>
      <c r="GM45" s="159"/>
      <c r="GN45" s="21"/>
      <c r="GO45" s="172" t="s">
        <v>90</v>
      </c>
      <c r="GP45" s="173"/>
      <c r="GQ45" s="10"/>
      <c r="GR45" s="173"/>
      <c r="GS45" s="155">
        <f t="shared" si="142"/>
        <v>0</v>
      </c>
      <c r="GT45" s="21"/>
      <c r="GU45" s="172" t="s">
        <v>90</v>
      </c>
      <c r="GV45" s="173">
        <v>9</v>
      </c>
      <c r="GW45" s="10">
        <v>16</v>
      </c>
      <c r="GX45" s="173">
        <v>9</v>
      </c>
      <c r="GY45" s="173">
        <v>16</v>
      </c>
      <c r="GZ45" s="21"/>
      <c r="HA45" s="172" t="s">
        <v>90</v>
      </c>
      <c r="HB45" s="173"/>
      <c r="HC45" s="10"/>
      <c r="HD45" s="173"/>
      <c r="HE45" s="178"/>
      <c r="HF45" s="155">
        <f t="shared" si="129"/>
        <v>0</v>
      </c>
      <c r="HG45" s="117"/>
      <c r="HH45" s="172" t="s">
        <v>90</v>
      </c>
      <c r="HI45" s="173"/>
      <c r="HJ45" s="10"/>
      <c r="HK45" s="173"/>
      <c r="HL45" s="178"/>
      <c r="HM45" s="155">
        <f t="shared" si="130"/>
        <v>0</v>
      </c>
      <c r="HN45" s="171"/>
      <c r="HO45" s="172" t="s">
        <v>90</v>
      </c>
      <c r="HP45" s="173"/>
      <c r="HQ45" s="10"/>
      <c r="HR45" s="173"/>
      <c r="HS45" s="178"/>
      <c r="HT45" s="155">
        <f t="shared" si="131"/>
        <v>0</v>
      </c>
      <c r="HU45" s="171"/>
      <c r="HV45" s="172" t="s">
        <v>90</v>
      </c>
      <c r="HW45" s="173"/>
      <c r="HX45" s="10"/>
      <c r="HY45" s="173"/>
      <c r="HZ45" s="178"/>
      <c r="IA45" s="155">
        <f>SUM(HX45:HZ45)</f>
        <v>0</v>
      </c>
      <c r="IB45" s="171"/>
      <c r="IC45" s="172" t="s">
        <v>90</v>
      </c>
      <c r="ID45" s="173"/>
      <c r="IE45" s="10"/>
      <c r="IF45" s="173"/>
      <c r="IG45" s="178"/>
      <c r="IH45" s="155">
        <f t="shared" si="133"/>
        <v>0</v>
      </c>
      <c r="II45" s="171"/>
      <c r="IJ45" s="172" t="s">
        <v>90</v>
      </c>
      <c r="IK45" s="173"/>
      <c r="IL45" s="10"/>
      <c r="IM45" s="173"/>
      <c r="IN45" s="178"/>
      <c r="IO45" s="155">
        <f t="shared" si="187"/>
        <v>0</v>
      </c>
      <c r="IP45" s="171"/>
      <c r="IQ45" s="172" t="s">
        <v>90</v>
      </c>
      <c r="IR45" s="173"/>
      <c r="IS45" s="10"/>
      <c r="IT45" s="173"/>
      <c r="IU45" s="178"/>
      <c r="IV45" s="155">
        <f t="shared" si="135"/>
        <v>0</v>
      </c>
      <c r="IW45" s="171"/>
    </row>
    <row r="46" spans="1:257" s="3" customFormat="1" ht="15" customHeight="1">
      <c r="A46" s="172" t="s">
        <v>91</v>
      </c>
      <c r="B46" s="173"/>
      <c r="C46" s="163"/>
      <c r="D46" s="174"/>
      <c r="E46" s="163"/>
      <c r="F46" s="175"/>
      <c r="G46" s="176"/>
      <c r="H46" s="175"/>
      <c r="I46" s="174"/>
      <c r="J46" s="163"/>
      <c r="K46" s="164"/>
      <c r="L46" s="155">
        <f t="shared" si="119"/>
        <v>0</v>
      </c>
      <c r="M46" s="177"/>
      <c r="N46" s="22"/>
      <c r="O46" s="172" t="s">
        <v>91</v>
      </c>
      <c r="P46" s="173"/>
      <c r="Q46" s="10"/>
      <c r="R46" s="178"/>
      <c r="S46" s="10"/>
      <c r="T46" s="18"/>
      <c r="U46" s="19"/>
      <c r="V46" s="10"/>
      <c r="W46" s="11"/>
      <c r="X46" s="155">
        <f t="shared" si="176"/>
        <v>0</v>
      </c>
      <c r="Y46" s="179"/>
      <c r="Z46" s="207"/>
      <c r="AA46" s="172" t="s">
        <v>91</v>
      </c>
      <c r="AB46" s="173"/>
      <c r="AC46" s="18"/>
      <c r="AD46" s="178"/>
      <c r="AE46" s="179"/>
      <c r="AF46" s="10"/>
      <c r="AG46" s="19"/>
      <c r="AH46" s="18"/>
      <c r="AI46" s="19"/>
      <c r="AJ46" s="180">
        <f t="shared" si="182"/>
        <v>0</v>
      </c>
      <c r="AK46" s="159"/>
      <c r="AL46" s="117"/>
      <c r="AM46" s="172" t="s">
        <v>91</v>
      </c>
      <c r="AN46" s="173"/>
      <c r="AO46" s="10"/>
      <c r="AP46" s="178"/>
      <c r="AQ46" s="10"/>
      <c r="AR46" s="18"/>
      <c r="AS46" s="19"/>
      <c r="AT46" s="155">
        <f t="shared" si="183"/>
        <v>0</v>
      </c>
      <c r="AU46" s="117"/>
      <c r="AV46" s="172" t="s">
        <v>91</v>
      </c>
      <c r="AW46" s="173"/>
      <c r="AX46" s="10"/>
      <c r="AY46" s="178"/>
      <c r="AZ46" s="10"/>
      <c r="BA46" s="18"/>
      <c r="BB46" s="19"/>
      <c r="BC46" s="181">
        <f t="shared" si="184"/>
        <v>0</v>
      </c>
      <c r="BD46" s="207"/>
      <c r="BE46" s="172" t="s">
        <v>91</v>
      </c>
      <c r="BF46" s="173"/>
      <c r="BG46" s="10"/>
      <c r="BH46" s="178"/>
      <c r="BI46" s="10"/>
      <c r="BJ46" s="18"/>
      <c r="BK46" s="19"/>
      <c r="BL46" s="181">
        <f t="shared" si="185"/>
        <v>0</v>
      </c>
      <c r="BM46" s="22"/>
      <c r="BN46" s="172" t="s">
        <v>91</v>
      </c>
      <c r="BO46" s="173"/>
      <c r="BP46" s="10"/>
      <c r="BQ46" s="178"/>
      <c r="BR46" s="10"/>
      <c r="BS46" s="18"/>
      <c r="BT46" s="19"/>
      <c r="BU46" s="10"/>
      <c r="BV46" s="11"/>
      <c r="BW46" s="185">
        <f t="shared" si="177"/>
        <v>0</v>
      </c>
      <c r="BX46" s="201"/>
      <c r="BY46" s="22"/>
      <c r="BZ46" s="172" t="s">
        <v>91</v>
      </c>
      <c r="CA46" s="173"/>
      <c r="CB46" s="163"/>
      <c r="CC46" s="164"/>
      <c r="CD46" s="159"/>
      <c r="CE46" s="163"/>
      <c r="CF46" s="164"/>
      <c r="CG46" s="165">
        <f t="shared" si="121"/>
        <v>0</v>
      </c>
      <c r="CH46" s="22"/>
      <c r="CI46" s="172" t="s">
        <v>91</v>
      </c>
      <c r="CJ46" s="173"/>
      <c r="CK46" s="10"/>
      <c r="CL46" s="11"/>
      <c r="CM46" s="173"/>
      <c r="CN46" s="10"/>
      <c r="CO46" s="11"/>
      <c r="CP46" s="155">
        <f>SUM(CK46:CO46)</f>
        <v>0</v>
      </c>
      <c r="CQ46" s="22"/>
      <c r="CR46" s="172" t="s">
        <v>91</v>
      </c>
      <c r="CS46" s="173"/>
      <c r="CT46" s="10"/>
      <c r="CU46" s="11"/>
      <c r="CV46" s="173"/>
      <c r="CW46" s="10"/>
      <c r="CX46" s="11"/>
      <c r="CY46" s="155">
        <f>SUM(CT46:CX46)</f>
        <v>0</v>
      </c>
      <c r="CZ46" s="22"/>
      <c r="DA46" s="172" t="s">
        <v>91</v>
      </c>
      <c r="DB46" s="173"/>
      <c r="DC46" s="10"/>
      <c r="DD46" s="11"/>
      <c r="DE46" s="173"/>
      <c r="DF46" s="10"/>
      <c r="DG46" s="11"/>
      <c r="DH46" s="155">
        <f t="shared" si="179"/>
        <v>0</v>
      </c>
      <c r="DI46" s="22"/>
      <c r="DJ46" s="172" t="s">
        <v>91</v>
      </c>
      <c r="DK46" s="173"/>
      <c r="DL46" s="10"/>
      <c r="DM46" s="11"/>
      <c r="DN46" s="173"/>
      <c r="DO46" s="10"/>
      <c r="DP46" s="11"/>
      <c r="DQ46" s="155">
        <f t="shared" si="124"/>
        <v>0</v>
      </c>
      <c r="DR46" s="22"/>
      <c r="DS46" s="172" t="s">
        <v>91</v>
      </c>
      <c r="DT46" s="173"/>
      <c r="DU46" s="10"/>
      <c r="DV46" s="11"/>
      <c r="DW46" s="173"/>
      <c r="DX46" s="10"/>
      <c r="DY46" s="11"/>
      <c r="DZ46" s="165">
        <f t="shared" si="180"/>
        <v>0</v>
      </c>
      <c r="EA46" s="22"/>
      <c r="EB46" s="172" t="s">
        <v>91</v>
      </c>
      <c r="EC46" s="173"/>
      <c r="ED46" s="18"/>
      <c r="EE46" s="19"/>
      <c r="EF46" s="10"/>
      <c r="EG46" s="11"/>
      <c r="EH46" s="155">
        <f t="shared" si="181"/>
        <v>0</v>
      </c>
      <c r="EI46" s="22"/>
      <c r="EJ46" s="172" t="s">
        <v>91</v>
      </c>
      <c r="EK46" s="173"/>
      <c r="EL46" s="10"/>
      <c r="EM46" s="175"/>
      <c r="EN46" s="155">
        <f t="shared" si="72"/>
        <v>0</v>
      </c>
      <c r="EO46" s="22"/>
      <c r="EP46" s="172" t="s">
        <v>91</v>
      </c>
      <c r="EQ46" s="173"/>
      <c r="ER46" s="10"/>
      <c r="ES46" s="173"/>
      <c r="ET46" s="179"/>
      <c r="EU46" s="22"/>
      <c r="EV46" s="172" t="s">
        <v>91</v>
      </c>
      <c r="EW46" s="173">
        <v>13</v>
      </c>
      <c r="EX46" s="10">
        <v>22</v>
      </c>
      <c r="EY46" s="183">
        <v>5</v>
      </c>
      <c r="EZ46" s="184">
        <v>20</v>
      </c>
      <c r="FA46" s="184">
        <v>5</v>
      </c>
      <c r="FB46" s="178">
        <v>7</v>
      </c>
      <c r="FC46" s="18">
        <v>0</v>
      </c>
      <c r="FD46" s="178">
        <v>0</v>
      </c>
      <c r="FE46" s="18">
        <v>5</v>
      </c>
      <c r="FF46" s="11">
        <v>2</v>
      </c>
      <c r="FG46" s="155">
        <f t="shared" si="125"/>
        <v>66</v>
      </c>
      <c r="FH46" s="179">
        <v>19</v>
      </c>
      <c r="FI46" s="22"/>
      <c r="FJ46" s="172" t="s">
        <v>91</v>
      </c>
      <c r="FK46" s="173"/>
      <c r="FL46" s="10"/>
      <c r="FM46" s="10"/>
      <c r="FN46" s="178"/>
      <c r="FO46" s="18"/>
      <c r="FP46" s="178"/>
      <c r="FQ46" s="18"/>
      <c r="FR46" s="11"/>
      <c r="FS46" s="155">
        <f>SUM(FL46:FR46)</f>
        <v>0</v>
      </c>
      <c r="FT46" s="179"/>
      <c r="FU46" s="22"/>
      <c r="FV46" s="172" t="s">
        <v>91</v>
      </c>
      <c r="FW46" s="173"/>
      <c r="FX46" s="10"/>
      <c r="FY46" s="173"/>
      <c r="FZ46" s="178"/>
      <c r="GA46" s="208">
        <f>SUM(FX46:FZ46)</f>
        <v>0</v>
      </c>
      <c r="GB46" s="173"/>
      <c r="GC46" s="21"/>
      <c r="GD46" s="172" t="s">
        <v>91</v>
      </c>
      <c r="GE46" s="173"/>
      <c r="GF46" s="10"/>
      <c r="GG46" s="173"/>
      <c r="GH46" s="178"/>
      <c r="GI46" s="155">
        <f>SUM(GF46:GH46)</f>
        <v>0</v>
      </c>
      <c r="GJ46" s="21"/>
      <c r="GK46" s="172" t="s">
        <v>91</v>
      </c>
      <c r="GL46" s="173"/>
      <c r="GM46" s="159"/>
      <c r="GN46" s="21"/>
      <c r="GO46" s="172" t="s">
        <v>91</v>
      </c>
      <c r="GP46" s="173"/>
      <c r="GQ46" s="10"/>
      <c r="GR46" s="173"/>
      <c r="GS46" s="155">
        <f>SUM(GQ46:GR46)</f>
        <v>0</v>
      </c>
      <c r="GT46" s="21"/>
      <c r="GU46" s="172" t="s">
        <v>91</v>
      </c>
      <c r="GV46" s="173">
        <v>0</v>
      </c>
      <c r="GW46" s="10">
        <v>0</v>
      </c>
      <c r="GX46" s="173">
        <v>0</v>
      </c>
      <c r="GY46" s="173">
        <v>0</v>
      </c>
      <c r="GZ46" s="21"/>
      <c r="HA46" s="172" t="s">
        <v>91</v>
      </c>
      <c r="HB46" s="173"/>
      <c r="HC46" s="10"/>
      <c r="HD46" s="173"/>
      <c r="HE46" s="178"/>
      <c r="HF46" s="155">
        <f>SUM(HC46:HE46)</f>
        <v>0</v>
      </c>
      <c r="HG46" s="117"/>
      <c r="HH46" s="172" t="s">
        <v>91</v>
      </c>
      <c r="HI46" s="173"/>
      <c r="HJ46" s="10"/>
      <c r="HK46" s="173"/>
      <c r="HL46" s="178"/>
      <c r="HM46" s="155">
        <f t="shared" si="130"/>
        <v>0</v>
      </c>
      <c r="HN46" s="171"/>
      <c r="HO46" s="172" t="s">
        <v>91</v>
      </c>
      <c r="HP46" s="173"/>
      <c r="HQ46" s="10"/>
      <c r="HR46" s="173"/>
      <c r="HS46" s="178"/>
      <c r="HT46" s="155">
        <f>SUM(HQ46:HS46)</f>
        <v>0</v>
      </c>
      <c r="HU46" s="171"/>
      <c r="HV46" s="172" t="s">
        <v>91</v>
      </c>
      <c r="HW46" s="173"/>
      <c r="HX46" s="10"/>
      <c r="HY46" s="173"/>
      <c r="HZ46" s="178"/>
      <c r="IA46" s="155">
        <f t="shared" si="132"/>
        <v>0</v>
      </c>
      <c r="IB46" s="171"/>
      <c r="IC46" s="172" t="s">
        <v>91</v>
      </c>
      <c r="ID46" s="173"/>
      <c r="IE46" s="10"/>
      <c r="IF46" s="173"/>
      <c r="IG46" s="178"/>
      <c r="IH46" s="155">
        <f t="shared" si="133"/>
        <v>0</v>
      </c>
      <c r="II46" s="171"/>
      <c r="IJ46" s="172" t="s">
        <v>91</v>
      </c>
      <c r="IK46" s="173"/>
      <c r="IL46" s="10"/>
      <c r="IM46" s="173"/>
      <c r="IN46" s="178"/>
      <c r="IO46" s="155">
        <f t="shared" si="187"/>
        <v>0</v>
      </c>
      <c r="IP46" s="171"/>
      <c r="IQ46" s="172" t="s">
        <v>91</v>
      </c>
      <c r="IR46" s="173"/>
      <c r="IS46" s="10"/>
      <c r="IT46" s="173"/>
      <c r="IU46" s="178"/>
      <c r="IV46" s="155">
        <f t="shared" si="135"/>
        <v>0</v>
      </c>
      <c r="IW46" s="171"/>
    </row>
    <row r="47" spans="1:257" ht="15" customHeight="1">
      <c r="A47" s="128" t="s">
        <v>92</v>
      </c>
      <c r="B47" s="129">
        <f>SUBTOTAL(9,B48:B49)</f>
        <v>698</v>
      </c>
      <c r="C47" s="130">
        <f t="shared" ref="C47:M47" si="188">SUBTOTAL(9,C48:C49)</f>
        <v>6837</v>
      </c>
      <c r="D47" s="131">
        <f t="shared" si="188"/>
        <v>184</v>
      </c>
      <c r="E47" s="130">
        <f t="shared" si="188"/>
        <v>0</v>
      </c>
      <c r="F47" s="132">
        <f t="shared" si="188"/>
        <v>882</v>
      </c>
      <c r="G47" s="133">
        <f t="shared" si="188"/>
        <v>0</v>
      </c>
      <c r="H47" s="132">
        <f t="shared" si="188"/>
        <v>51</v>
      </c>
      <c r="I47" s="131">
        <f t="shared" si="188"/>
        <v>244</v>
      </c>
      <c r="J47" s="130">
        <f t="shared" si="188"/>
        <v>2345</v>
      </c>
      <c r="K47" s="134">
        <f t="shared" si="188"/>
        <v>2490</v>
      </c>
      <c r="L47" s="129">
        <f t="shared" si="188"/>
        <v>13033</v>
      </c>
      <c r="M47" s="135">
        <f t="shared" si="188"/>
        <v>6260</v>
      </c>
      <c r="N47" s="22"/>
      <c r="O47" s="136" t="s">
        <v>92</v>
      </c>
      <c r="P47" s="129">
        <f>SUBTOTAL(9,P48:P49)</f>
        <v>697</v>
      </c>
      <c r="Q47" s="130">
        <f>SUBTOTAL(9,Q48:Q49)</f>
        <v>6837</v>
      </c>
      <c r="R47" s="131">
        <f t="shared" ref="R47:Y47" si="189">SUBTOTAL(9,R48:R49)</f>
        <v>184</v>
      </c>
      <c r="S47" s="130">
        <f t="shared" si="189"/>
        <v>0</v>
      </c>
      <c r="T47" s="132">
        <f t="shared" si="189"/>
        <v>882</v>
      </c>
      <c r="U47" s="133">
        <f t="shared" si="189"/>
        <v>0</v>
      </c>
      <c r="V47" s="132">
        <f t="shared" si="189"/>
        <v>2345</v>
      </c>
      <c r="W47" s="134">
        <f t="shared" si="189"/>
        <v>2490</v>
      </c>
      <c r="X47" s="129">
        <f t="shared" si="189"/>
        <v>12738</v>
      </c>
      <c r="Y47" s="135">
        <f t="shared" si="189"/>
        <v>6260</v>
      </c>
      <c r="Z47" s="22"/>
      <c r="AA47" s="136" t="s">
        <v>92</v>
      </c>
      <c r="AB47" s="129">
        <f t="shared" ref="AB47:AK47" si="190">SUBTOTAL(9,AB48:AB49)</f>
        <v>0</v>
      </c>
      <c r="AC47" s="132">
        <f t="shared" si="190"/>
        <v>0</v>
      </c>
      <c r="AD47" s="131">
        <f t="shared" si="190"/>
        <v>0</v>
      </c>
      <c r="AE47" s="135">
        <f t="shared" si="190"/>
        <v>0</v>
      </c>
      <c r="AF47" s="130">
        <f t="shared" si="190"/>
        <v>0</v>
      </c>
      <c r="AG47" s="133">
        <f t="shared" si="190"/>
        <v>0</v>
      </c>
      <c r="AH47" s="132">
        <f t="shared" si="190"/>
        <v>0</v>
      </c>
      <c r="AI47" s="133">
        <f t="shared" si="190"/>
        <v>0</v>
      </c>
      <c r="AJ47" s="129">
        <f t="shared" si="190"/>
        <v>0</v>
      </c>
      <c r="AK47" s="129">
        <f t="shared" si="190"/>
        <v>0</v>
      </c>
      <c r="AL47" s="22"/>
      <c r="AM47" s="136" t="s">
        <v>92</v>
      </c>
      <c r="AN47" s="129">
        <f t="shared" ref="AN47:AT47" si="191">SUBTOTAL(9,AN48:AN49)</f>
        <v>3</v>
      </c>
      <c r="AO47" s="130">
        <f t="shared" si="191"/>
        <v>23</v>
      </c>
      <c r="AP47" s="131">
        <f t="shared" si="191"/>
        <v>6</v>
      </c>
      <c r="AQ47" s="130">
        <f t="shared" si="191"/>
        <v>77</v>
      </c>
      <c r="AR47" s="132">
        <f t="shared" si="191"/>
        <v>28</v>
      </c>
      <c r="AS47" s="133">
        <f t="shared" si="191"/>
        <v>167</v>
      </c>
      <c r="AT47" s="129">
        <f t="shared" si="191"/>
        <v>295</v>
      </c>
      <c r="AU47" s="21"/>
      <c r="AV47" s="136" t="s">
        <v>92</v>
      </c>
      <c r="AW47" s="129">
        <f t="shared" ref="AW47:BC47" si="192">SUBTOTAL(9,AW48:AW49)</f>
        <v>0</v>
      </c>
      <c r="AX47" s="130">
        <f t="shared" si="192"/>
        <v>0</v>
      </c>
      <c r="AY47" s="131">
        <f t="shared" si="192"/>
        <v>0</v>
      </c>
      <c r="AZ47" s="130">
        <f t="shared" si="192"/>
        <v>0</v>
      </c>
      <c r="BA47" s="132">
        <f t="shared" si="192"/>
        <v>0</v>
      </c>
      <c r="BB47" s="133">
        <f t="shared" si="192"/>
        <v>0</v>
      </c>
      <c r="BC47" s="135">
        <f t="shared" si="192"/>
        <v>0</v>
      </c>
      <c r="BD47" s="22"/>
      <c r="BE47" s="136" t="s">
        <v>92</v>
      </c>
      <c r="BF47" s="129">
        <f t="shared" ref="BF47:BL47" si="193">SUBTOTAL(9,BF48:BF49)</f>
        <v>0</v>
      </c>
      <c r="BG47" s="130">
        <f t="shared" si="193"/>
        <v>0</v>
      </c>
      <c r="BH47" s="131">
        <f t="shared" si="193"/>
        <v>0</v>
      </c>
      <c r="BI47" s="130">
        <f t="shared" si="193"/>
        <v>0</v>
      </c>
      <c r="BJ47" s="132">
        <f t="shared" si="193"/>
        <v>0</v>
      </c>
      <c r="BK47" s="133">
        <f t="shared" si="193"/>
        <v>0</v>
      </c>
      <c r="BL47" s="135">
        <f t="shared" si="193"/>
        <v>0</v>
      </c>
      <c r="BM47" s="22"/>
      <c r="BN47" s="136" t="s">
        <v>92</v>
      </c>
      <c r="BO47" s="129">
        <f t="shared" ref="BO47:BX47" si="194">SUBTOTAL(9,BO48:BO49)</f>
        <v>1</v>
      </c>
      <c r="BP47" s="130">
        <f t="shared" si="194"/>
        <v>0</v>
      </c>
      <c r="BQ47" s="131">
        <f t="shared" si="194"/>
        <v>0</v>
      </c>
      <c r="BR47" s="130">
        <f t="shared" si="194"/>
        <v>0</v>
      </c>
      <c r="BS47" s="132">
        <f t="shared" si="194"/>
        <v>2</v>
      </c>
      <c r="BT47" s="133">
        <f t="shared" si="194"/>
        <v>0</v>
      </c>
      <c r="BU47" s="130">
        <f t="shared" si="194"/>
        <v>0</v>
      </c>
      <c r="BV47" s="134">
        <f t="shared" si="194"/>
        <v>0</v>
      </c>
      <c r="BW47" s="129">
        <f t="shared" si="194"/>
        <v>2</v>
      </c>
      <c r="BX47" s="206">
        <f t="shared" si="194"/>
        <v>0</v>
      </c>
      <c r="BY47" s="22"/>
      <c r="BZ47" s="136" t="s">
        <v>92</v>
      </c>
      <c r="CA47" s="129">
        <f>SUBTOTAL(9,CA48:CA49)</f>
        <v>12</v>
      </c>
      <c r="CB47" s="130">
        <f t="shared" ref="CB47:CG47" si="195">SUBTOTAL(9,CB48:CB49)</f>
        <v>30</v>
      </c>
      <c r="CC47" s="134">
        <f t="shared" si="195"/>
        <v>354</v>
      </c>
      <c r="CD47" s="129">
        <f t="shared" si="195"/>
        <v>73</v>
      </c>
      <c r="CE47" s="130">
        <f t="shared" si="195"/>
        <v>97</v>
      </c>
      <c r="CF47" s="134">
        <f t="shared" si="195"/>
        <v>23</v>
      </c>
      <c r="CG47" s="209">
        <f t="shared" si="195"/>
        <v>577</v>
      </c>
      <c r="CH47" s="22"/>
      <c r="CI47" s="136" t="s">
        <v>92</v>
      </c>
      <c r="CJ47" s="129">
        <f t="shared" ref="CJ47:CP47" si="196">SUBTOTAL(9,CJ48:CJ49)</f>
        <v>2</v>
      </c>
      <c r="CK47" s="130">
        <f t="shared" si="196"/>
        <v>0</v>
      </c>
      <c r="CL47" s="134">
        <f t="shared" si="196"/>
        <v>0</v>
      </c>
      <c r="CM47" s="129">
        <f t="shared" si="196"/>
        <v>0</v>
      </c>
      <c r="CN47" s="130">
        <f t="shared" si="196"/>
        <v>3</v>
      </c>
      <c r="CO47" s="134">
        <f t="shared" si="196"/>
        <v>1</v>
      </c>
      <c r="CP47" s="129">
        <f t="shared" si="196"/>
        <v>4</v>
      </c>
      <c r="CQ47" s="22"/>
      <c r="CR47" s="136" t="s">
        <v>92</v>
      </c>
      <c r="CS47" s="129">
        <f t="shared" ref="CS47:CY47" si="197">SUBTOTAL(9,CS48:CS49)</f>
        <v>0</v>
      </c>
      <c r="CT47" s="130">
        <f t="shared" si="197"/>
        <v>0</v>
      </c>
      <c r="CU47" s="134">
        <f t="shared" si="197"/>
        <v>0</v>
      </c>
      <c r="CV47" s="129">
        <f t="shared" si="197"/>
        <v>0</v>
      </c>
      <c r="CW47" s="130">
        <f t="shared" si="197"/>
        <v>0</v>
      </c>
      <c r="CX47" s="134">
        <f t="shared" si="197"/>
        <v>0</v>
      </c>
      <c r="CY47" s="129">
        <f t="shared" si="197"/>
        <v>0</v>
      </c>
      <c r="CZ47" s="22"/>
      <c r="DA47" s="136" t="s">
        <v>92</v>
      </c>
      <c r="DB47" s="129">
        <f t="shared" ref="DB47:DH47" si="198">SUBTOTAL(9,DB48:DB49)</f>
        <v>2</v>
      </c>
      <c r="DC47" s="130">
        <f t="shared" si="198"/>
        <v>0</v>
      </c>
      <c r="DD47" s="134">
        <f t="shared" si="198"/>
        <v>0</v>
      </c>
      <c r="DE47" s="129">
        <f t="shared" si="198"/>
        <v>0</v>
      </c>
      <c r="DF47" s="130">
        <f t="shared" si="198"/>
        <v>2</v>
      </c>
      <c r="DG47" s="134">
        <f t="shared" si="198"/>
        <v>1</v>
      </c>
      <c r="DH47" s="129">
        <f t="shared" si="198"/>
        <v>3</v>
      </c>
      <c r="DI47" s="22"/>
      <c r="DJ47" s="136" t="s">
        <v>92</v>
      </c>
      <c r="DK47" s="129">
        <f t="shared" ref="DK47:DQ47" si="199">SUBTOTAL(9,DK48:DK49)</f>
        <v>4</v>
      </c>
      <c r="DL47" s="130">
        <f t="shared" si="199"/>
        <v>0</v>
      </c>
      <c r="DM47" s="134">
        <f t="shared" si="199"/>
        <v>0</v>
      </c>
      <c r="DN47" s="129">
        <f t="shared" si="199"/>
        <v>0</v>
      </c>
      <c r="DO47" s="130">
        <f t="shared" si="199"/>
        <v>6</v>
      </c>
      <c r="DP47" s="134">
        <f t="shared" si="199"/>
        <v>5</v>
      </c>
      <c r="DQ47" s="129">
        <f t="shared" si="199"/>
        <v>11</v>
      </c>
      <c r="DR47" s="22"/>
      <c r="DS47" s="136" t="s">
        <v>92</v>
      </c>
      <c r="DT47" s="129">
        <f t="shared" ref="DT47:DZ47" si="200">SUBTOTAL(9,DT48:DT49)</f>
        <v>12</v>
      </c>
      <c r="DU47" s="130">
        <f t="shared" si="200"/>
        <v>30</v>
      </c>
      <c r="DV47" s="134">
        <f t="shared" si="200"/>
        <v>354</v>
      </c>
      <c r="DW47" s="129">
        <f t="shared" si="200"/>
        <v>73</v>
      </c>
      <c r="DX47" s="130">
        <f t="shared" si="200"/>
        <v>86</v>
      </c>
      <c r="DY47" s="134">
        <f t="shared" si="200"/>
        <v>16</v>
      </c>
      <c r="DZ47" s="209">
        <f t="shared" si="200"/>
        <v>559</v>
      </c>
      <c r="EA47" s="22"/>
      <c r="EB47" s="136" t="s">
        <v>92</v>
      </c>
      <c r="EC47" s="129">
        <f t="shared" ref="EC47:EH47" si="201">SUBTOTAL(9,EC48:EC49)</f>
        <v>1</v>
      </c>
      <c r="ED47" s="132">
        <f t="shared" si="201"/>
        <v>1</v>
      </c>
      <c r="EE47" s="133">
        <f t="shared" si="201"/>
        <v>0</v>
      </c>
      <c r="EF47" s="130">
        <f t="shared" si="201"/>
        <v>10</v>
      </c>
      <c r="EG47" s="134">
        <f t="shared" si="201"/>
        <v>2</v>
      </c>
      <c r="EH47" s="129">
        <f t="shared" si="201"/>
        <v>13</v>
      </c>
      <c r="EI47" s="22"/>
      <c r="EJ47" s="136" t="s">
        <v>92</v>
      </c>
      <c r="EK47" s="129">
        <f t="shared" ref="EK47:EN47" si="202">SUBTOTAL(9,EK48:EK49)</f>
        <v>36</v>
      </c>
      <c r="EL47" s="130">
        <f t="shared" si="202"/>
        <v>26897</v>
      </c>
      <c r="EM47" s="132">
        <f t="shared" si="202"/>
        <v>6185</v>
      </c>
      <c r="EN47" s="129">
        <f t="shared" si="202"/>
        <v>33082</v>
      </c>
      <c r="EO47" s="22"/>
      <c r="EP47" s="136" t="s">
        <v>92</v>
      </c>
      <c r="EQ47" s="129">
        <f t="shared" ref="EQ47:ET47" si="203">SUBTOTAL(9,EQ48:EQ49)</f>
        <v>0</v>
      </c>
      <c r="ER47" s="130">
        <f t="shared" si="203"/>
        <v>0</v>
      </c>
      <c r="ES47" s="129">
        <f t="shared" si="203"/>
        <v>0</v>
      </c>
      <c r="ET47" s="135">
        <f t="shared" si="203"/>
        <v>0</v>
      </c>
      <c r="EU47" s="22"/>
      <c r="EV47" s="136" t="s">
        <v>92</v>
      </c>
      <c r="EW47" s="129">
        <f t="shared" ref="EW47:FG47" si="204">SUBTOTAL(9,EW48:EW49)</f>
        <v>188</v>
      </c>
      <c r="EX47" s="130">
        <f t="shared" si="204"/>
        <v>643</v>
      </c>
      <c r="EY47" s="139">
        <f t="shared" si="204"/>
        <v>134</v>
      </c>
      <c r="EZ47" s="140">
        <f t="shared" si="204"/>
        <v>346</v>
      </c>
      <c r="FA47" s="140">
        <f t="shared" si="204"/>
        <v>57</v>
      </c>
      <c r="FB47" s="131">
        <f t="shared" si="204"/>
        <v>52</v>
      </c>
      <c r="FC47" s="132">
        <f t="shared" si="204"/>
        <v>15</v>
      </c>
      <c r="FD47" s="131">
        <f t="shared" si="204"/>
        <v>31</v>
      </c>
      <c r="FE47" s="132">
        <f t="shared" si="204"/>
        <v>141</v>
      </c>
      <c r="FF47" s="134">
        <f t="shared" si="204"/>
        <v>124</v>
      </c>
      <c r="FG47" s="129">
        <f t="shared" si="204"/>
        <v>1543</v>
      </c>
      <c r="FH47" s="135">
        <f>SUBTOTAL(9,FH48:FH49)</f>
        <v>333</v>
      </c>
      <c r="FI47" s="22"/>
      <c r="FJ47" s="136" t="s">
        <v>92</v>
      </c>
      <c r="FK47" s="129">
        <f t="shared" ref="FK47:FT47" si="205">SUBTOTAL(9,FK48:FK49)</f>
        <v>0</v>
      </c>
      <c r="FL47" s="130">
        <f t="shared" si="205"/>
        <v>0</v>
      </c>
      <c r="FM47" s="130">
        <f t="shared" si="205"/>
        <v>0</v>
      </c>
      <c r="FN47" s="131">
        <f t="shared" si="205"/>
        <v>0</v>
      </c>
      <c r="FO47" s="132">
        <f t="shared" si="205"/>
        <v>0</v>
      </c>
      <c r="FP47" s="131">
        <f t="shared" si="205"/>
        <v>0</v>
      </c>
      <c r="FQ47" s="132">
        <f t="shared" si="205"/>
        <v>0</v>
      </c>
      <c r="FR47" s="134">
        <f t="shared" si="205"/>
        <v>0</v>
      </c>
      <c r="FS47" s="129">
        <f t="shared" si="205"/>
        <v>0</v>
      </c>
      <c r="FT47" s="135">
        <f t="shared" si="205"/>
        <v>0</v>
      </c>
      <c r="FU47" s="22"/>
      <c r="FV47" s="136" t="s">
        <v>92</v>
      </c>
      <c r="FW47" s="129">
        <f t="shared" ref="FW47:GB47" si="206">SUBTOTAL(9,FW48:FW49)</f>
        <v>8</v>
      </c>
      <c r="FX47" s="130">
        <f t="shared" si="206"/>
        <v>27</v>
      </c>
      <c r="FY47" s="129">
        <f t="shared" si="206"/>
        <v>27</v>
      </c>
      <c r="FZ47" s="131">
        <f t="shared" si="206"/>
        <v>0</v>
      </c>
      <c r="GA47" s="132">
        <f t="shared" si="206"/>
        <v>54</v>
      </c>
      <c r="GB47" s="129">
        <f t="shared" si="206"/>
        <v>0</v>
      </c>
      <c r="GC47" s="21"/>
      <c r="GD47" s="136" t="s">
        <v>92</v>
      </c>
      <c r="GE47" s="129">
        <f t="shared" ref="GE47:GI47" si="207">SUBTOTAL(9,GE48:GE49)</f>
        <v>0</v>
      </c>
      <c r="GF47" s="130">
        <f t="shared" si="207"/>
        <v>0</v>
      </c>
      <c r="GG47" s="129">
        <f t="shared" si="207"/>
        <v>0</v>
      </c>
      <c r="GH47" s="131">
        <f t="shared" si="207"/>
        <v>0</v>
      </c>
      <c r="GI47" s="129">
        <f t="shared" si="207"/>
        <v>0</v>
      </c>
      <c r="GJ47" s="21"/>
      <c r="GK47" s="136" t="s">
        <v>92</v>
      </c>
      <c r="GL47" s="129">
        <f t="shared" ref="GL47:GM47" si="208">SUBTOTAL(9,GL48:GL49)</f>
        <v>0</v>
      </c>
      <c r="GM47" s="129">
        <f t="shared" si="208"/>
        <v>0</v>
      </c>
      <c r="GN47" s="21"/>
      <c r="GO47" s="136" t="s">
        <v>92</v>
      </c>
      <c r="GP47" s="129">
        <f t="shared" ref="GP47:GS47" si="209">SUBTOTAL(9,GP48:GP49)</f>
        <v>0</v>
      </c>
      <c r="GQ47" s="130">
        <f t="shared" si="209"/>
        <v>0</v>
      </c>
      <c r="GR47" s="129">
        <f t="shared" si="209"/>
        <v>0</v>
      </c>
      <c r="GS47" s="129">
        <f t="shared" si="209"/>
        <v>0</v>
      </c>
      <c r="GT47" s="21"/>
      <c r="GU47" s="136" t="s">
        <v>92</v>
      </c>
      <c r="GV47" s="129">
        <f t="shared" ref="GV47:GY47" si="210">SUBTOTAL(9,GV48:GV49)</f>
        <v>62</v>
      </c>
      <c r="GW47" s="130">
        <f t="shared" si="210"/>
        <v>1003</v>
      </c>
      <c r="GX47" s="129">
        <f t="shared" si="210"/>
        <v>65</v>
      </c>
      <c r="GY47" s="129">
        <f t="shared" si="210"/>
        <v>1102</v>
      </c>
      <c r="GZ47" s="21"/>
      <c r="HA47" s="136" t="s">
        <v>92</v>
      </c>
      <c r="HB47" s="129">
        <f t="shared" ref="HB47:HF47" si="211">SUBTOTAL(9,HB48:HB49)</f>
        <v>0</v>
      </c>
      <c r="HC47" s="130">
        <f t="shared" si="211"/>
        <v>0</v>
      </c>
      <c r="HD47" s="129">
        <f t="shared" si="211"/>
        <v>0</v>
      </c>
      <c r="HE47" s="131">
        <f t="shared" si="211"/>
        <v>0</v>
      </c>
      <c r="HF47" s="129">
        <f t="shared" si="211"/>
        <v>0</v>
      </c>
      <c r="HG47" s="117"/>
      <c r="HH47" s="136" t="s">
        <v>92</v>
      </c>
      <c r="HI47" s="129">
        <f t="shared" ref="HI47:HM47" si="212">SUBTOTAL(9,HI48:HI49)</f>
        <v>5</v>
      </c>
      <c r="HJ47" s="130">
        <f t="shared" si="212"/>
        <v>23</v>
      </c>
      <c r="HK47" s="129">
        <f t="shared" si="212"/>
        <v>14</v>
      </c>
      <c r="HL47" s="131">
        <f t="shared" si="212"/>
        <v>2</v>
      </c>
      <c r="HM47" s="129">
        <f t="shared" si="212"/>
        <v>39</v>
      </c>
      <c r="HN47" s="21"/>
      <c r="HO47" s="136" t="s">
        <v>92</v>
      </c>
      <c r="HP47" s="129">
        <f t="shared" ref="HP47:HT47" si="213">SUBTOTAL(9,HP48:HP49)</f>
        <v>0</v>
      </c>
      <c r="HQ47" s="130">
        <f t="shared" si="213"/>
        <v>0</v>
      </c>
      <c r="HR47" s="129">
        <f t="shared" si="213"/>
        <v>0</v>
      </c>
      <c r="HS47" s="131">
        <f t="shared" si="213"/>
        <v>0</v>
      </c>
      <c r="HT47" s="129">
        <f t="shared" si="213"/>
        <v>0</v>
      </c>
      <c r="HU47" s="21"/>
      <c r="HV47" s="136" t="s">
        <v>92</v>
      </c>
      <c r="HW47" s="129">
        <f t="shared" ref="HW47:IA47" si="214">SUBTOTAL(9,HW48:HW49)</f>
        <v>0</v>
      </c>
      <c r="HX47" s="130">
        <f t="shared" si="214"/>
        <v>0</v>
      </c>
      <c r="HY47" s="129">
        <f t="shared" si="214"/>
        <v>0</v>
      </c>
      <c r="HZ47" s="131">
        <f t="shared" si="214"/>
        <v>0</v>
      </c>
      <c r="IA47" s="129">
        <f t="shared" si="214"/>
        <v>0</v>
      </c>
      <c r="IB47" s="21"/>
      <c r="IC47" s="136" t="s">
        <v>92</v>
      </c>
      <c r="ID47" s="129">
        <f t="shared" ref="ID47:IH47" si="215">SUBTOTAL(9,ID48:ID49)</f>
        <v>0</v>
      </c>
      <c r="IE47" s="130">
        <f t="shared" si="215"/>
        <v>0</v>
      </c>
      <c r="IF47" s="129">
        <f t="shared" si="215"/>
        <v>0</v>
      </c>
      <c r="IG47" s="131">
        <f t="shared" si="215"/>
        <v>0</v>
      </c>
      <c r="IH47" s="129">
        <f t="shared" si="215"/>
        <v>0</v>
      </c>
      <c r="II47" s="21"/>
      <c r="IJ47" s="136" t="s">
        <v>92</v>
      </c>
      <c r="IK47" s="129">
        <f t="shared" ref="IK47:IO47" si="216">SUBTOTAL(9,IK48:IK49)</f>
        <v>0</v>
      </c>
      <c r="IL47" s="130">
        <f t="shared" si="216"/>
        <v>0</v>
      </c>
      <c r="IM47" s="129">
        <f t="shared" si="216"/>
        <v>0</v>
      </c>
      <c r="IN47" s="131">
        <f t="shared" si="216"/>
        <v>0</v>
      </c>
      <c r="IO47" s="129">
        <f t="shared" si="216"/>
        <v>0</v>
      </c>
      <c r="IP47" s="21"/>
      <c r="IQ47" s="136" t="s">
        <v>92</v>
      </c>
      <c r="IR47" s="129">
        <f t="shared" ref="IR47:IV47" si="217">SUBTOTAL(9,IR48:IR49)</f>
        <v>2</v>
      </c>
      <c r="IS47" s="130">
        <f t="shared" si="217"/>
        <v>25</v>
      </c>
      <c r="IT47" s="129">
        <f t="shared" si="217"/>
        <v>2</v>
      </c>
      <c r="IU47" s="131">
        <f t="shared" si="217"/>
        <v>0</v>
      </c>
      <c r="IV47" s="129">
        <f t="shared" si="217"/>
        <v>27</v>
      </c>
      <c r="IW47" s="21"/>
    </row>
    <row r="48" spans="1:257" s="3" customFormat="1" ht="15" customHeight="1">
      <c r="A48" s="172" t="s">
        <v>186</v>
      </c>
      <c r="B48" s="142">
        <v>619</v>
      </c>
      <c r="C48" s="163">
        <v>5066</v>
      </c>
      <c r="D48" s="174">
        <v>148</v>
      </c>
      <c r="E48" s="163">
        <v>0</v>
      </c>
      <c r="F48" s="175">
        <v>703</v>
      </c>
      <c r="G48" s="176">
        <v>0</v>
      </c>
      <c r="H48" s="175">
        <v>51</v>
      </c>
      <c r="I48" s="174">
        <v>244</v>
      </c>
      <c r="J48" s="163">
        <v>1712</v>
      </c>
      <c r="K48" s="164">
        <v>1866</v>
      </c>
      <c r="L48" s="155">
        <f>SUM(C48:K48)</f>
        <v>9790</v>
      </c>
      <c r="M48" s="177">
        <v>4715</v>
      </c>
      <c r="N48" s="22"/>
      <c r="O48" s="172" t="s">
        <v>186</v>
      </c>
      <c r="P48" s="173">
        <v>618</v>
      </c>
      <c r="Q48" s="10">
        <v>5066</v>
      </c>
      <c r="R48" s="178">
        <v>148</v>
      </c>
      <c r="S48" s="10">
        <v>0</v>
      </c>
      <c r="T48" s="18">
        <v>703</v>
      </c>
      <c r="U48" s="19">
        <v>0</v>
      </c>
      <c r="V48" s="10">
        <v>1712</v>
      </c>
      <c r="W48" s="11">
        <v>1866</v>
      </c>
      <c r="X48" s="155">
        <f>SUM(Q48:W48)</f>
        <v>9495</v>
      </c>
      <c r="Y48" s="179">
        <v>4715</v>
      </c>
      <c r="Z48" s="22"/>
      <c r="AA48" s="172" t="s">
        <v>186</v>
      </c>
      <c r="AB48" s="173"/>
      <c r="AC48" s="18"/>
      <c r="AD48" s="178"/>
      <c r="AE48" s="179"/>
      <c r="AF48" s="10"/>
      <c r="AG48" s="19"/>
      <c r="AH48" s="18"/>
      <c r="AI48" s="19"/>
      <c r="AJ48" s="180">
        <f>SUM(AC48:AI48)</f>
        <v>0</v>
      </c>
      <c r="AK48" s="159"/>
      <c r="AL48" s="22"/>
      <c r="AM48" s="172" t="s">
        <v>186</v>
      </c>
      <c r="AN48" s="173">
        <v>3</v>
      </c>
      <c r="AO48" s="10">
        <v>23</v>
      </c>
      <c r="AP48" s="178">
        <v>6</v>
      </c>
      <c r="AQ48" s="10">
        <v>77</v>
      </c>
      <c r="AR48" s="18">
        <v>28</v>
      </c>
      <c r="AS48" s="19">
        <v>167</v>
      </c>
      <c r="AT48" s="155">
        <f>SUM(AO48,AQ48:AS48)</f>
        <v>295</v>
      </c>
      <c r="AU48" s="21"/>
      <c r="AV48" s="172" t="s">
        <v>186</v>
      </c>
      <c r="AW48" s="173"/>
      <c r="AX48" s="10"/>
      <c r="AY48" s="178"/>
      <c r="AZ48" s="10"/>
      <c r="BA48" s="18"/>
      <c r="BB48" s="19"/>
      <c r="BC48" s="181">
        <f>SUM(AX48,AZ48:BB48)</f>
        <v>0</v>
      </c>
      <c r="BD48" s="161"/>
      <c r="BE48" s="172" t="s">
        <v>186</v>
      </c>
      <c r="BF48" s="173"/>
      <c r="BG48" s="10"/>
      <c r="BH48" s="178"/>
      <c r="BI48" s="10"/>
      <c r="BJ48" s="18"/>
      <c r="BK48" s="19"/>
      <c r="BL48" s="181">
        <f>SUM(BG48,BI48:BK48)</f>
        <v>0</v>
      </c>
      <c r="BM48" s="22"/>
      <c r="BN48" s="172" t="s">
        <v>186</v>
      </c>
      <c r="BO48" s="173">
        <v>1</v>
      </c>
      <c r="BP48" s="10"/>
      <c r="BQ48" s="178"/>
      <c r="BR48" s="10"/>
      <c r="BS48" s="18">
        <v>2</v>
      </c>
      <c r="BT48" s="19"/>
      <c r="BU48" s="10"/>
      <c r="BV48" s="11"/>
      <c r="BW48" s="155">
        <f t="shared" ref="BW48" si="218">SUM(BP48:BV48)</f>
        <v>2</v>
      </c>
      <c r="BX48" s="169"/>
      <c r="BY48" s="22"/>
      <c r="BZ48" s="172" t="s">
        <v>186</v>
      </c>
      <c r="CA48" s="142">
        <v>9</v>
      </c>
      <c r="CB48" s="163">
        <v>10</v>
      </c>
      <c r="CC48" s="164">
        <v>267</v>
      </c>
      <c r="CD48" s="159">
        <v>73</v>
      </c>
      <c r="CE48" s="163">
        <v>90</v>
      </c>
      <c r="CF48" s="164">
        <v>20</v>
      </c>
      <c r="CG48" s="165">
        <f>SUM(CB48:CF48)</f>
        <v>460</v>
      </c>
      <c r="CH48" s="22"/>
      <c r="CI48" s="172" t="s">
        <v>186</v>
      </c>
      <c r="CJ48" s="142">
        <v>2</v>
      </c>
      <c r="CK48" s="163"/>
      <c r="CL48" s="164"/>
      <c r="CM48" s="159"/>
      <c r="CN48" s="163">
        <v>3</v>
      </c>
      <c r="CO48" s="164">
        <v>1</v>
      </c>
      <c r="CP48" s="155">
        <f t="shared" ref="CP48" si="219">SUM(CK48:CO48)</f>
        <v>4</v>
      </c>
      <c r="CQ48" s="22"/>
      <c r="CR48" s="172" t="s">
        <v>186</v>
      </c>
      <c r="CS48" s="173"/>
      <c r="CT48" s="10">
        <v>0</v>
      </c>
      <c r="CU48" s="11">
        <v>0</v>
      </c>
      <c r="CV48" s="173">
        <v>0</v>
      </c>
      <c r="CW48" s="10"/>
      <c r="CX48" s="11"/>
      <c r="CY48" s="155">
        <f>SUM(CT48:CX48)</f>
        <v>0</v>
      </c>
      <c r="CZ48" s="22"/>
      <c r="DA48" s="172" t="s">
        <v>186</v>
      </c>
      <c r="DB48" s="173">
        <v>2</v>
      </c>
      <c r="DC48" s="10">
        <v>0</v>
      </c>
      <c r="DD48" s="11">
        <v>0</v>
      </c>
      <c r="DE48" s="173">
        <v>0</v>
      </c>
      <c r="DF48" s="10">
        <v>2</v>
      </c>
      <c r="DG48" s="11">
        <v>1</v>
      </c>
      <c r="DH48" s="155">
        <f t="shared" ref="DH48" si="220">SUM(DC48:DG48)</f>
        <v>3</v>
      </c>
      <c r="DI48" s="22"/>
      <c r="DJ48" s="172" t="s">
        <v>186</v>
      </c>
      <c r="DK48" s="173">
        <v>4</v>
      </c>
      <c r="DL48" s="10">
        <v>0</v>
      </c>
      <c r="DM48" s="11">
        <v>0</v>
      </c>
      <c r="DN48" s="173">
        <v>0</v>
      </c>
      <c r="DO48" s="10">
        <v>6</v>
      </c>
      <c r="DP48" s="11">
        <v>5</v>
      </c>
      <c r="DQ48" s="155">
        <f t="shared" ref="DQ48" si="221">SUM(DL48:DP48)</f>
        <v>11</v>
      </c>
      <c r="DR48" s="22"/>
      <c r="DS48" s="172" t="s">
        <v>186</v>
      </c>
      <c r="DT48" s="173">
        <v>9</v>
      </c>
      <c r="DU48" s="10">
        <v>10</v>
      </c>
      <c r="DV48" s="11">
        <v>267</v>
      </c>
      <c r="DW48" s="173">
        <v>73</v>
      </c>
      <c r="DX48" s="10">
        <v>79</v>
      </c>
      <c r="DY48" s="11">
        <v>13</v>
      </c>
      <c r="DZ48" s="165">
        <f>SUM(DU48:DY48)</f>
        <v>442</v>
      </c>
      <c r="EA48" s="22"/>
      <c r="EB48" s="172" t="s">
        <v>186</v>
      </c>
      <c r="EC48" s="173">
        <v>1</v>
      </c>
      <c r="ED48" s="18">
        <v>1</v>
      </c>
      <c r="EE48" s="19"/>
      <c r="EF48" s="10">
        <v>10</v>
      </c>
      <c r="EG48" s="11">
        <v>2</v>
      </c>
      <c r="EH48" s="155">
        <f>SUM(ED48:EG48)</f>
        <v>13</v>
      </c>
      <c r="EI48" s="22"/>
      <c r="EJ48" s="172" t="s">
        <v>186</v>
      </c>
      <c r="EK48" s="173">
        <v>31</v>
      </c>
      <c r="EL48" s="10">
        <v>26772</v>
      </c>
      <c r="EM48" s="175">
        <v>6105</v>
      </c>
      <c r="EN48" s="155">
        <f t="shared" ref="EN48" si="222">SUM(EL48:EM48)</f>
        <v>32877</v>
      </c>
      <c r="EO48" s="22"/>
      <c r="EP48" s="172" t="s">
        <v>186</v>
      </c>
      <c r="EQ48" s="173"/>
      <c r="ER48" s="10"/>
      <c r="ES48" s="173"/>
      <c r="ET48" s="179"/>
      <c r="EU48" s="22"/>
      <c r="EV48" s="172" t="s">
        <v>186</v>
      </c>
      <c r="EW48" s="173">
        <v>110</v>
      </c>
      <c r="EX48" s="10">
        <v>370</v>
      </c>
      <c r="EY48" s="183">
        <v>51</v>
      </c>
      <c r="EZ48" s="184">
        <v>171</v>
      </c>
      <c r="FA48" s="184">
        <v>25</v>
      </c>
      <c r="FB48" s="178">
        <v>28</v>
      </c>
      <c r="FC48" s="18">
        <v>10</v>
      </c>
      <c r="FD48" s="178">
        <v>28</v>
      </c>
      <c r="FE48" s="18">
        <v>38</v>
      </c>
      <c r="FF48" s="11">
        <v>50</v>
      </c>
      <c r="FG48" s="155">
        <f t="shared" ref="FG48:FG49" si="223">SUM(EX48:FF48)</f>
        <v>771</v>
      </c>
      <c r="FH48" s="179">
        <v>88</v>
      </c>
      <c r="FI48" s="22"/>
      <c r="FJ48" s="172" t="s">
        <v>186</v>
      </c>
      <c r="FK48" s="173"/>
      <c r="FL48" s="10"/>
      <c r="FM48" s="10"/>
      <c r="FN48" s="178"/>
      <c r="FO48" s="18"/>
      <c r="FP48" s="178"/>
      <c r="FQ48" s="18"/>
      <c r="FR48" s="11"/>
      <c r="FS48" s="155">
        <f t="shared" ref="FS48" si="224">SUM(FL48:FR48)</f>
        <v>0</v>
      </c>
      <c r="FT48" s="179"/>
      <c r="FU48" s="22"/>
      <c r="FV48" s="172" t="s">
        <v>186</v>
      </c>
      <c r="FW48" s="173">
        <v>8</v>
      </c>
      <c r="FX48" s="10">
        <v>27</v>
      </c>
      <c r="FY48" s="173">
        <v>27</v>
      </c>
      <c r="FZ48" s="178"/>
      <c r="GA48" s="208">
        <f t="shared" ref="GA48" si="225">SUM(FX48:FZ48)</f>
        <v>54</v>
      </c>
      <c r="GB48" s="173">
        <v>0</v>
      </c>
      <c r="GC48" s="21"/>
      <c r="GD48" s="172" t="s">
        <v>186</v>
      </c>
      <c r="GE48" s="173"/>
      <c r="GF48" s="10"/>
      <c r="GG48" s="173"/>
      <c r="GH48" s="178"/>
      <c r="GI48" s="155">
        <f>SUM(GF48:GH48)</f>
        <v>0</v>
      </c>
      <c r="GJ48" s="21"/>
      <c r="GK48" s="172" t="s">
        <v>186</v>
      </c>
      <c r="GL48" s="173"/>
      <c r="GM48" s="159"/>
      <c r="GN48" s="21"/>
      <c r="GO48" s="172" t="s">
        <v>186</v>
      </c>
      <c r="GP48" s="173"/>
      <c r="GQ48" s="10"/>
      <c r="GR48" s="173"/>
      <c r="GS48" s="155">
        <f t="shared" ref="GS48:GS49" si="226">SUM(GQ48:GR48)</f>
        <v>0</v>
      </c>
      <c r="GT48" s="21"/>
      <c r="GU48" s="172" t="s">
        <v>186</v>
      </c>
      <c r="GV48" s="173">
        <v>61</v>
      </c>
      <c r="GW48" s="10">
        <v>993</v>
      </c>
      <c r="GX48" s="173">
        <v>64</v>
      </c>
      <c r="GY48" s="173">
        <v>1092</v>
      </c>
      <c r="GZ48" s="21"/>
      <c r="HA48" s="172" t="s">
        <v>186</v>
      </c>
      <c r="HB48" s="173"/>
      <c r="HC48" s="10"/>
      <c r="HD48" s="173"/>
      <c r="HE48" s="178"/>
      <c r="HF48" s="155">
        <f t="shared" ref="HF48:HF49" si="227">SUM(HC48:HE48)</f>
        <v>0</v>
      </c>
      <c r="HG48" s="117"/>
      <c r="HH48" s="172" t="s">
        <v>186</v>
      </c>
      <c r="HI48" s="173">
        <v>5</v>
      </c>
      <c r="HJ48" s="10">
        <v>23</v>
      </c>
      <c r="HK48" s="173">
        <v>14</v>
      </c>
      <c r="HL48" s="178">
        <v>2</v>
      </c>
      <c r="HM48" s="155">
        <f>SUM(HJ48:HL48)</f>
        <v>39</v>
      </c>
      <c r="HN48" s="171"/>
      <c r="HO48" s="172" t="s">
        <v>186</v>
      </c>
      <c r="HP48" s="173"/>
      <c r="HQ48" s="10"/>
      <c r="HR48" s="173"/>
      <c r="HS48" s="178"/>
      <c r="HT48" s="155">
        <f t="shared" ref="HT48:HT49" si="228">SUM(HQ48:HS48)</f>
        <v>0</v>
      </c>
      <c r="HU48" s="171"/>
      <c r="HV48" s="172" t="s">
        <v>186</v>
      </c>
      <c r="HW48" s="173"/>
      <c r="HX48" s="10"/>
      <c r="HY48" s="173"/>
      <c r="HZ48" s="178"/>
      <c r="IA48" s="155">
        <f>SUM(HX48:HZ48)</f>
        <v>0</v>
      </c>
      <c r="IB48" s="171"/>
      <c r="IC48" s="172" t="s">
        <v>186</v>
      </c>
      <c r="ID48" s="173"/>
      <c r="IE48" s="10"/>
      <c r="IF48" s="173"/>
      <c r="IG48" s="178"/>
      <c r="IH48" s="155">
        <f>SUM(IE48:IG48)</f>
        <v>0</v>
      </c>
      <c r="II48" s="171"/>
      <c r="IJ48" s="172" t="s">
        <v>186</v>
      </c>
      <c r="IK48" s="173"/>
      <c r="IL48" s="10"/>
      <c r="IM48" s="173"/>
      <c r="IN48" s="178"/>
      <c r="IO48" s="155">
        <f>SUM(IL48:IN48)</f>
        <v>0</v>
      </c>
      <c r="IP48" s="171"/>
      <c r="IQ48" s="172" t="s">
        <v>186</v>
      </c>
      <c r="IR48" s="173">
        <v>1</v>
      </c>
      <c r="IS48" s="10">
        <v>5</v>
      </c>
      <c r="IT48" s="173">
        <v>1</v>
      </c>
      <c r="IU48" s="178">
        <v>0</v>
      </c>
      <c r="IV48" s="155">
        <f>SUM(IS48:IU48)</f>
        <v>6</v>
      </c>
      <c r="IW48" s="171"/>
    </row>
    <row r="49" spans="1:257" s="3" customFormat="1" ht="15" customHeight="1">
      <c r="A49" s="172" t="s">
        <v>93</v>
      </c>
      <c r="B49" s="189">
        <v>79</v>
      </c>
      <c r="C49" s="163">
        <v>1771</v>
      </c>
      <c r="D49" s="174">
        <v>36</v>
      </c>
      <c r="E49" s="163">
        <v>0</v>
      </c>
      <c r="F49" s="175">
        <v>179</v>
      </c>
      <c r="G49" s="176">
        <v>0</v>
      </c>
      <c r="H49" s="175">
        <v>0</v>
      </c>
      <c r="I49" s="174">
        <v>0</v>
      </c>
      <c r="J49" s="163">
        <v>633</v>
      </c>
      <c r="K49" s="164">
        <v>624</v>
      </c>
      <c r="L49" s="155">
        <f>SUM(C49:K49)</f>
        <v>3243</v>
      </c>
      <c r="M49" s="177">
        <v>1545</v>
      </c>
      <c r="N49" s="22"/>
      <c r="O49" s="172" t="s">
        <v>93</v>
      </c>
      <c r="P49" s="173">
        <v>79</v>
      </c>
      <c r="Q49" s="10">
        <v>1771</v>
      </c>
      <c r="R49" s="178">
        <v>36</v>
      </c>
      <c r="S49" s="10">
        <v>0</v>
      </c>
      <c r="T49" s="18">
        <v>179</v>
      </c>
      <c r="U49" s="19">
        <v>0</v>
      </c>
      <c r="V49" s="10">
        <v>633</v>
      </c>
      <c r="W49" s="11">
        <v>624</v>
      </c>
      <c r="X49" s="155">
        <f>SUM(Q49:W49)</f>
        <v>3243</v>
      </c>
      <c r="Y49" s="179">
        <v>1545</v>
      </c>
      <c r="Z49" s="22"/>
      <c r="AA49" s="172" t="s">
        <v>93</v>
      </c>
      <c r="AB49" s="173"/>
      <c r="AC49" s="18"/>
      <c r="AD49" s="178"/>
      <c r="AE49" s="179"/>
      <c r="AF49" s="10"/>
      <c r="AG49" s="19"/>
      <c r="AH49" s="18"/>
      <c r="AI49" s="19"/>
      <c r="AJ49" s="180">
        <f>SUM(AC49:AI49)</f>
        <v>0</v>
      </c>
      <c r="AK49" s="159"/>
      <c r="AL49" s="22"/>
      <c r="AM49" s="172" t="s">
        <v>93</v>
      </c>
      <c r="AN49" s="173"/>
      <c r="AO49" s="10"/>
      <c r="AP49" s="178"/>
      <c r="AQ49" s="10"/>
      <c r="AR49" s="18"/>
      <c r="AS49" s="19"/>
      <c r="AT49" s="155">
        <f>SUM(AO49,AQ49:AS49)</f>
        <v>0</v>
      </c>
      <c r="AU49" s="21"/>
      <c r="AV49" s="172" t="s">
        <v>93</v>
      </c>
      <c r="AW49" s="173"/>
      <c r="AX49" s="10"/>
      <c r="AY49" s="178"/>
      <c r="AZ49" s="10"/>
      <c r="BA49" s="18"/>
      <c r="BB49" s="19"/>
      <c r="BC49" s="181">
        <f>SUM(AX49,AZ49:BB49)</f>
        <v>0</v>
      </c>
      <c r="BD49" s="161"/>
      <c r="BE49" s="172" t="s">
        <v>93</v>
      </c>
      <c r="BF49" s="173"/>
      <c r="BG49" s="10"/>
      <c r="BH49" s="178"/>
      <c r="BI49" s="10"/>
      <c r="BJ49" s="18"/>
      <c r="BK49" s="19"/>
      <c r="BL49" s="181">
        <f t="shared" ref="BL49" si="229">SUM(BG49,BI49:BK49)</f>
        <v>0</v>
      </c>
      <c r="BM49" s="22"/>
      <c r="BN49" s="172" t="s">
        <v>93</v>
      </c>
      <c r="BO49" s="173"/>
      <c r="BP49" s="10"/>
      <c r="BQ49" s="178"/>
      <c r="BR49" s="10"/>
      <c r="BS49" s="18"/>
      <c r="BT49" s="19"/>
      <c r="BU49" s="10"/>
      <c r="BV49" s="11"/>
      <c r="BW49" s="155">
        <f>SUM(BP49:BV49)</f>
        <v>0</v>
      </c>
      <c r="BX49" s="125"/>
      <c r="BY49" s="22"/>
      <c r="BZ49" s="172" t="s">
        <v>93</v>
      </c>
      <c r="CA49" s="189">
        <v>3</v>
      </c>
      <c r="CB49" s="163">
        <v>20</v>
      </c>
      <c r="CC49" s="164">
        <v>87</v>
      </c>
      <c r="CD49" s="159">
        <v>0</v>
      </c>
      <c r="CE49" s="163">
        <v>7</v>
      </c>
      <c r="CF49" s="164">
        <v>3</v>
      </c>
      <c r="CG49" s="165">
        <f>SUM(CB49:CF49)</f>
        <v>117</v>
      </c>
      <c r="CH49" s="22"/>
      <c r="CI49" s="172" t="s">
        <v>93</v>
      </c>
      <c r="CJ49" s="189">
        <v>0</v>
      </c>
      <c r="CK49" s="163"/>
      <c r="CL49" s="164"/>
      <c r="CM49" s="159">
        <v>0</v>
      </c>
      <c r="CN49" s="163"/>
      <c r="CO49" s="164"/>
      <c r="CP49" s="155">
        <f>SUM(CK49:CO49)</f>
        <v>0</v>
      </c>
      <c r="CQ49" s="22"/>
      <c r="CR49" s="172" t="s">
        <v>93</v>
      </c>
      <c r="CS49" s="173">
        <v>0</v>
      </c>
      <c r="CT49" s="10">
        <v>0</v>
      </c>
      <c r="CU49" s="11">
        <v>0</v>
      </c>
      <c r="CV49" s="173">
        <v>0</v>
      </c>
      <c r="CW49" s="10">
        <v>0</v>
      </c>
      <c r="CX49" s="11">
        <v>0</v>
      </c>
      <c r="CY49" s="155">
        <f>SUM(CT49:CX49)</f>
        <v>0</v>
      </c>
      <c r="CZ49" s="22"/>
      <c r="DA49" s="172" t="s">
        <v>93</v>
      </c>
      <c r="DB49" s="173"/>
      <c r="DC49" s="10"/>
      <c r="DD49" s="11"/>
      <c r="DE49" s="173"/>
      <c r="DF49" s="10"/>
      <c r="DG49" s="11"/>
      <c r="DH49" s="155">
        <f>SUM(DC49:DG49)</f>
        <v>0</v>
      </c>
      <c r="DI49" s="22"/>
      <c r="DJ49" s="172" t="s">
        <v>93</v>
      </c>
      <c r="DK49" s="173">
        <v>0</v>
      </c>
      <c r="DL49" s="10">
        <v>0</v>
      </c>
      <c r="DM49" s="11">
        <v>0</v>
      </c>
      <c r="DN49" s="173">
        <v>0</v>
      </c>
      <c r="DO49" s="10">
        <v>0</v>
      </c>
      <c r="DP49" s="11">
        <v>0</v>
      </c>
      <c r="DQ49" s="155">
        <f>SUM(DL49:DP49)</f>
        <v>0</v>
      </c>
      <c r="DR49" s="22"/>
      <c r="DS49" s="172" t="s">
        <v>93</v>
      </c>
      <c r="DT49" s="173">
        <v>3</v>
      </c>
      <c r="DU49" s="10">
        <v>20</v>
      </c>
      <c r="DV49" s="11">
        <v>87</v>
      </c>
      <c r="DW49" s="173">
        <v>0</v>
      </c>
      <c r="DX49" s="10">
        <v>7</v>
      </c>
      <c r="DY49" s="11">
        <v>3</v>
      </c>
      <c r="DZ49" s="165">
        <f t="shared" ref="DZ49" si="230">SUM(DU49:DY49)</f>
        <v>117</v>
      </c>
      <c r="EA49" s="22"/>
      <c r="EB49" s="172" t="s">
        <v>93</v>
      </c>
      <c r="EC49" s="173"/>
      <c r="ED49" s="18"/>
      <c r="EE49" s="19"/>
      <c r="EF49" s="10"/>
      <c r="EG49" s="11"/>
      <c r="EH49" s="155">
        <f>SUM(ED49:EG49)</f>
        <v>0</v>
      </c>
      <c r="EI49" s="22"/>
      <c r="EJ49" s="172" t="s">
        <v>93</v>
      </c>
      <c r="EK49" s="173">
        <v>5</v>
      </c>
      <c r="EL49" s="10">
        <v>125</v>
      </c>
      <c r="EM49" s="175">
        <v>80</v>
      </c>
      <c r="EN49" s="155">
        <f>SUM(EL49:EM49)</f>
        <v>205</v>
      </c>
      <c r="EO49" s="22"/>
      <c r="EP49" s="172" t="s">
        <v>93</v>
      </c>
      <c r="EQ49" s="173"/>
      <c r="ER49" s="10"/>
      <c r="ES49" s="173"/>
      <c r="ET49" s="179"/>
      <c r="EU49" s="22"/>
      <c r="EV49" s="172" t="s">
        <v>93</v>
      </c>
      <c r="EW49" s="173">
        <v>78</v>
      </c>
      <c r="EX49" s="10">
        <v>273</v>
      </c>
      <c r="EY49" s="183">
        <v>83</v>
      </c>
      <c r="EZ49" s="184">
        <v>175</v>
      </c>
      <c r="FA49" s="184">
        <v>32</v>
      </c>
      <c r="FB49" s="178">
        <v>24</v>
      </c>
      <c r="FC49" s="18">
        <v>5</v>
      </c>
      <c r="FD49" s="178">
        <v>3</v>
      </c>
      <c r="FE49" s="18">
        <v>103</v>
      </c>
      <c r="FF49" s="11">
        <v>74</v>
      </c>
      <c r="FG49" s="155">
        <f t="shared" si="223"/>
        <v>772</v>
      </c>
      <c r="FH49" s="179">
        <v>245</v>
      </c>
      <c r="FI49" s="22"/>
      <c r="FJ49" s="172" t="s">
        <v>93</v>
      </c>
      <c r="FK49" s="173"/>
      <c r="FL49" s="10"/>
      <c r="FM49" s="10"/>
      <c r="FN49" s="178"/>
      <c r="FO49" s="18"/>
      <c r="FP49" s="178"/>
      <c r="FQ49" s="18"/>
      <c r="FR49" s="11"/>
      <c r="FS49" s="155">
        <f>SUM(FL49:FR49)</f>
        <v>0</v>
      </c>
      <c r="FT49" s="179"/>
      <c r="FU49" s="22"/>
      <c r="FV49" s="172" t="s">
        <v>93</v>
      </c>
      <c r="FW49" s="173"/>
      <c r="FX49" s="10"/>
      <c r="FY49" s="173"/>
      <c r="FZ49" s="178"/>
      <c r="GA49" s="208">
        <f>SUM(FX49:FZ49)</f>
        <v>0</v>
      </c>
      <c r="GB49" s="173">
        <v>0</v>
      </c>
      <c r="GC49" s="21"/>
      <c r="GD49" s="172" t="s">
        <v>93</v>
      </c>
      <c r="GE49" s="173"/>
      <c r="GF49" s="10"/>
      <c r="GG49" s="173"/>
      <c r="GH49" s="178"/>
      <c r="GI49" s="155">
        <f t="shared" ref="GI49" si="231">SUM(GF49:GH49)</f>
        <v>0</v>
      </c>
      <c r="GJ49" s="21"/>
      <c r="GK49" s="172" t="s">
        <v>93</v>
      </c>
      <c r="GL49" s="173"/>
      <c r="GM49" s="159"/>
      <c r="GN49" s="21"/>
      <c r="GO49" s="172" t="s">
        <v>93</v>
      </c>
      <c r="GP49" s="173"/>
      <c r="GQ49" s="10"/>
      <c r="GR49" s="173"/>
      <c r="GS49" s="155">
        <f t="shared" si="226"/>
        <v>0</v>
      </c>
      <c r="GT49" s="21"/>
      <c r="GU49" s="172" t="s">
        <v>93</v>
      </c>
      <c r="GV49" s="173">
        <v>1</v>
      </c>
      <c r="GW49" s="10">
        <v>10</v>
      </c>
      <c r="GX49" s="173">
        <v>1</v>
      </c>
      <c r="GY49" s="173">
        <v>10</v>
      </c>
      <c r="GZ49" s="21"/>
      <c r="HA49" s="172" t="s">
        <v>93</v>
      </c>
      <c r="HB49" s="173"/>
      <c r="HC49" s="10"/>
      <c r="HD49" s="173"/>
      <c r="HE49" s="178"/>
      <c r="HF49" s="155">
        <f t="shared" si="227"/>
        <v>0</v>
      </c>
      <c r="HG49" s="117"/>
      <c r="HH49" s="172" t="s">
        <v>93</v>
      </c>
      <c r="HI49" s="173"/>
      <c r="HJ49" s="10"/>
      <c r="HK49" s="173"/>
      <c r="HL49" s="178"/>
      <c r="HM49" s="155">
        <f>SUM(HJ49:HL49)</f>
        <v>0</v>
      </c>
      <c r="HN49" s="171"/>
      <c r="HO49" s="172" t="s">
        <v>93</v>
      </c>
      <c r="HP49" s="173"/>
      <c r="HQ49" s="10"/>
      <c r="HR49" s="173"/>
      <c r="HS49" s="178"/>
      <c r="HT49" s="155">
        <f t="shared" si="228"/>
        <v>0</v>
      </c>
      <c r="HU49" s="171"/>
      <c r="HV49" s="172" t="s">
        <v>93</v>
      </c>
      <c r="HW49" s="173"/>
      <c r="HX49" s="10"/>
      <c r="HY49" s="173"/>
      <c r="HZ49" s="178"/>
      <c r="IA49" s="155">
        <f>SUM(HX49:HZ49)</f>
        <v>0</v>
      </c>
      <c r="IB49" s="171"/>
      <c r="IC49" s="172" t="s">
        <v>93</v>
      </c>
      <c r="ID49" s="173"/>
      <c r="IE49" s="10"/>
      <c r="IF49" s="173"/>
      <c r="IG49" s="178"/>
      <c r="IH49" s="155">
        <f t="shared" ref="IH49" si="232">SUM(IE49:IG49)</f>
        <v>0</v>
      </c>
      <c r="II49" s="171"/>
      <c r="IJ49" s="172" t="s">
        <v>93</v>
      </c>
      <c r="IK49" s="173"/>
      <c r="IL49" s="10"/>
      <c r="IM49" s="173"/>
      <c r="IN49" s="178"/>
      <c r="IO49" s="155">
        <f t="shared" ref="IO49" si="233">SUM(IL49:IN49)</f>
        <v>0</v>
      </c>
      <c r="IP49" s="171"/>
      <c r="IQ49" s="172" t="s">
        <v>93</v>
      </c>
      <c r="IR49" s="173">
        <v>1</v>
      </c>
      <c r="IS49" s="10">
        <v>20</v>
      </c>
      <c r="IT49" s="173">
        <v>1</v>
      </c>
      <c r="IU49" s="178">
        <v>0</v>
      </c>
      <c r="IV49" s="155">
        <f t="shared" ref="IV49" si="234">SUM(IS49:IU49)</f>
        <v>21</v>
      </c>
      <c r="IW49" s="171"/>
    </row>
    <row r="50" spans="1:257" ht="15" customHeight="1">
      <c r="A50" s="210" t="s">
        <v>94</v>
      </c>
      <c r="B50" s="129">
        <f>SUBTOTAL(9,B51:B53)</f>
        <v>682</v>
      </c>
      <c r="C50" s="130">
        <f t="shared" ref="C50:M50" si="235">SUBTOTAL(9,C51:C53)</f>
        <v>16005</v>
      </c>
      <c r="D50" s="131">
        <f t="shared" si="235"/>
        <v>723</v>
      </c>
      <c r="E50" s="130">
        <f t="shared" si="235"/>
        <v>53</v>
      </c>
      <c r="F50" s="132">
        <f t="shared" si="235"/>
        <v>1263</v>
      </c>
      <c r="G50" s="133">
        <f t="shared" si="235"/>
        <v>66</v>
      </c>
      <c r="H50" s="132">
        <f t="shared" si="235"/>
        <v>1316</v>
      </c>
      <c r="I50" s="131">
        <f t="shared" si="235"/>
        <v>1154</v>
      </c>
      <c r="J50" s="130">
        <f t="shared" si="235"/>
        <v>4909</v>
      </c>
      <c r="K50" s="134">
        <f t="shared" si="235"/>
        <v>4667</v>
      </c>
      <c r="L50" s="129">
        <f t="shared" si="235"/>
        <v>30156</v>
      </c>
      <c r="M50" s="135">
        <f t="shared" si="235"/>
        <v>12267</v>
      </c>
      <c r="N50" s="22"/>
      <c r="O50" s="211" t="s">
        <v>94</v>
      </c>
      <c r="P50" s="129">
        <f t="shared" ref="P50:Y50" si="236">SUBTOTAL(9,P51:P53)</f>
        <v>681</v>
      </c>
      <c r="Q50" s="130">
        <f t="shared" si="236"/>
        <v>15988</v>
      </c>
      <c r="R50" s="131">
        <f t="shared" si="236"/>
        <v>722</v>
      </c>
      <c r="S50" s="130">
        <f t="shared" si="236"/>
        <v>52</v>
      </c>
      <c r="T50" s="132">
        <f t="shared" si="236"/>
        <v>1250</v>
      </c>
      <c r="U50" s="133">
        <f t="shared" si="236"/>
        <v>53</v>
      </c>
      <c r="V50" s="132">
        <f t="shared" si="236"/>
        <v>4902</v>
      </c>
      <c r="W50" s="134">
        <f t="shared" si="236"/>
        <v>4661</v>
      </c>
      <c r="X50" s="129">
        <f t="shared" si="236"/>
        <v>27628</v>
      </c>
      <c r="Y50" s="135">
        <f t="shared" si="236"/>
        <v>12265</v>
      </c>
      <c r="Z50" s="21"/>
      <c r="AA50" s="211" t="s">
        <v>94</v>
      </c>
      <c r="AB50" s="129">
        <f t="shared" ref="AB50:AK50" si="237">SUBTOTAL(9,AB51:AB53)</f>
        <v>11</v>
      </c>
      <c r="AC50" s="132">
        <f t="shared" si="237"/>
        <v>17</v>
      </c>
      <c r="AD50" s="131">
        <f t="shared" si="237"/>
        <v>1</v>
      </c>
      <c r="AE50" s="135">
        <f t="shared" si="237"/>
        <v>1</v>
      </c>
      <c r="AF50" s="130">
        <f t="shared" si="237"/>
        <v>13</v>
      </c>
      <c r="AG50" s="133">
        <f t="shared" si="237"/>
        <v>13</v>
      </c>
      <c r="AH50" s="132">
        <f t="shared" si="237"/>
        <v>7</v>
      </c>
      <c r="AI50" s="133">
        <f t="shared" si="237"/>
        <v>6</v>
      </c>
      <c r="AJ50" s="129">
        <f t="shared" si="237"/>
        <v>58</v>
      </c>
      <c r="AK50" s="129">
        <f t="shared" si="237"/>
        <v>2</v>
      </c>
      <c r="AL50" s="21"/>
      <c r="AM50" s="211" t="s">
        <v>94</v>
      </c>
      <c r="AN50" s="129">
        <f t="shared" ref="AN50:AT50" si="238">SUBTOTAL(9,AN51:AN53)</f>
        <v>45</v>
      </c>
      <c r="AO50" s="130">
        <f t="shared" si="238"/>
        <v>619</v>
      </c>
      <c r="AP50" s="131">
        <f t="shared" si="238"/>
        <v>259</v>
      </c>
      <c r="AQ50" s="130">
        <f t="shared" si="238"/>
        <v>287</v>
      </c>
      <c r="AR50" s="132">
        <f t="shared" si="238"/>
        <v>667</v>
      </c>
      <c r="AS50" s="133">
        <f t="shared" si="238"/>
        <v>842</v>
      </c>
      <c r="AT50" s="129">
        <f t="shared" si="238"/>
        <v>2415</v>
      </c>
      <c r="AU50" s="21"/>
      <c r="AV50" s="211" t="s">
        <v>94</v>
      </c>
      <c r="AW50" s="129">
        <f t="shared" ref="AW50:BC50" si="239">SUBTOTAL(9,AW51:AW53)</f>
        <v>2</v>
      </c>
      <c r="AX50" s="130">
        <f t="shared" si="239"/>
        <v>5</v>
      </c>
      <c r="AY50" s="131">
        <f t="shared" si="239"/>
        <v>0</v>
      </c>
      <c r="AZ50" s="130">
        <f t="shared" si="239"/>
        <v>0</v>
      </c>
      <c r="BA50" s="132">
        <f t="shared" si="239"/>
        <v>18</v>
      </c>
      <c r="BB50" s="133">
        <f t="shared" si="239"/>
        <v>24</v>
      </c>
      <c r="BC50" s="135">
        <f t="shared" si="239"/>
        <v>47</v>
      </c>
      <c r="BD50" s="22"/>
      <c r="BE50" s="211" t="s">
        <v>94</v>
      </c>
      <c r="BF50" s="129">
        <f t="shared" ref="BF50:BL50" si="240">SUBTOTAL(9,BF51:BF53)</f>
        <v>3</v>
      </c>
      <c r="BG50" s="130">
        <f t="shared" si="240"/>
        <v>7</v>
      </c>
      <c r="BH50" s="131">
        <f t="shared" si="240"/>
        <v>0</v>
      </c>
      <c r="BI50" s="130">
        <f t="shared" si="240"/>
        <v>1</v>
      </c>
      <c r="BJ50" s="132">
        <f t="shared" si="240"/>
        <v>0</v>
      </c>
      <c r="BK50" s="133">
        <f t="shared" si="240"/>
        <v>0</v>
      </c>
      <c r="BL50" s="135">
        <f t="shared" si="240"/>
        <v>8</v>
      </c>
      <c r="BM50" s="22"/>
      <c r="BN50" s="211" t="s">
        <v>94</v>
      </c>
      <c r="BO50" s="129">
        <f t="shared" ref="BO50:BX50" si="241">SUBTOTAL(9,BO51:BO53)</f>
        <v>5</v>
      </c>
      <c r="BP50" s="130">
        <f t="shared" si="241"/>
        <v>153</v>
      </c>
      <c r="BQ50" s="131">
        <f t="shared" si="241"/>
        <v>11</v>
      </c>
      <c r="BR50" s="130">
        <f t="shared" si="241"/>
        <v>0</v>
      </c>
      <c r="BS50" s="132">
        <f t="shared" si="241"/>
        <v>18</v>
      </c>
      <c r="BT50" s="133">
        <f t="shared" si="241"/>
        <v>0</v>
      </c>
      <c r="BU50" s="130">
        <f t="shared" si="241"/>
        <v>3</v>
      </c>
      <c r="BV50" s="134">
        <f t="shared" si="241"/>
        <v>0</v>
      </c>
      <c r="BW50" s="129">
        <f t="shared" si="241"/>
        <v>185</v>
      </c>
      <c r="BX50" s="212">
        <f t="shared" si="241"/>
        <v>0</v>
      </c>
      <c r="BY50" s="22"/>
      <c r="BZ50" s="211" t="s">
        <v>94</v>
      </c>
      <c r="CA50" s="129">
        <f>SUBTOTAL(9,CA51:CA53)</f>
        <v>16</v>
      </c>
      <c r="CB50" s="130">
        <f t="shared" ref="CB50:CG50" si="242">SUBTOTAL(9,CB51:CB53)</f>
        <v>216</v>
      </c>
      <c r="CC50" s="134">
        <f t="shared" si="242"/>
        <v>554</v>
      </c>
      <c r="CD50" s="129">
        <f t="shared" si="242"/>
        <v>89</v>
      </c>
      <c r="CE50" s="130">
        <f t="shared" si="242"/>
        <v>158</v>
      </c>
      <c r="CF50" s="134">
        <f t="shared" si="242"/>
        <v>47</v>
      </c>
      <c r="CG50" s="209">
        <f t="shared" si="242"/>
        <v>1064</v>
      </c>
      <c r="CH50" s="22"/>
      <c r="CI50" s="211" t="s">
        <v>94</v>
      </c>
      <c r="CJ50" s="129">
        <f t="shared" ref="CJ50:CP50" si="243">SUBTOTAL(9,CJ51:CJ53)</f>
        <v>4</v>
      </c>
      <c r="CK50" s="130">
        <f t="shared" si="243"/>
        <v>0</v>
      </c>
      <c r="CL50" s="134">
        <f t="shared" si="243"/>
        <v>0</v>
      </c>
      <c r="CM50" s="129">
        <f t="shared" si="243"/>
        <v>0</v>
      </c>
      <c r="CN50" s="130">
        <f t="shared" si="243"/>
        <v>14</v>
      </c>
      <c r="CO50" s="134">
        <f t="shared" si="243"/>
        <v>9</v>
      </c>
      <c r="CP50" s="129">
        <f t="shared" si="243"/>
        <v>23</v>
      </c>
      <c r="CQ50" s="22"/>
      <c r="CR50" s="211" t="s">
        <v>94</v>
      </c>
      <c r="CS50" s="129">
        <f t="shared" ref="CS50:CY50" si="244">SUBTOTAL(9,CS51:CS53)</f>
        <v>0</v>
      </c>
      <c r="CT50" s="130">
        <f t="shared" si="244"/>
        <v>0</v>
      </c>
      <c r="CU50" s="134">
        <f t="shared" si="244"/>
        <v>0</v>
      </c>
      <c r="CV50" s="129">
        <f t="shared" si="244"/>
        <v>0</v>
      </c>
      <c r="CW50" s="130">
        <f t="shared" si="244"/>
        <v>0</v>
      </c>
      <c r="CX50" s="134">
        <f t="shared" si="244"/>
        <v>0</v>
      </c>
      <c r="CY50" s="129">
        <f t="shared" si="244"/>
        <v>0</v>
      </c>
      <c r="CZ50" s="22"/>
      <c r="DA50" s="211" t="s">
        <v>94</v>
      </c>
      <c r="DB50" s="129">
        <f t="shared" ref="DB50:DH50" si="245">SUBTOTAL(9,DB51:DB53)</f>
        <v>1</v>
      </c>
      <c r="DC50" s="130">
        <f t="shared" si="245"/>
        <v>0</v>
      </c>
      <c r="DD50" s="134">
        <f t="shared" si="245"/>
        <v>0</v>
      </c>
      <c r="DE50" s="129">
        <f t="shared" si="245"/>
        <v>0</v>
      </c>
      <c r="DF50" s="130">
        <f t="shared" si="245"/>
        <v>1</v>
      </c>
      <c r="DG50" s="134">
        <f t="shared" si="245"/>
        <v>0</v>
      </c>
      <c r="DH50" s="129">
        <f t="shared" si="245"/>
        <v>1</v>
      </c>
      <c r="DI50" s="22"/>
      <c r="DJ50" s="211" t="s">
        <v>94</v>
      </c>
      <c r="DK50" s="129">
        <f t="shared" ref="DK50:DQ50" si="246">SUBTOTAL(9,DK51:DK53)</f>
        <v>5</v>
      </c>
      <c r="DL50" s="130">
        <f t="shared" si="246"/>
        <v>11</v>
      </c>
      <c r="DM50" s="134">
        <f t="shared" si="246"/>
        <v>14</v>
      </c>
      <c r="DN50" s="129">
        <f t="shared" si="246"/>
        <v>0</v>
      </c>
      <c r="DO50" s="130">
        <f t="shared" si="246"/>
        <v>8</v>
      </c>
      <c r="DP50" s="134">
        <f t="shared" si="246"/>
        <v>9</v>
      </c>
      <c r="DQ50" s="129">
        <f t="shared" si="246"/>
        <v>42</v>
      </c>
      <c r="DR50" s="22"/>
      <c r="DS50" s="211" t="s">
        <v>94</v>
      </c>
      <c r="DT50" s="129">
        <f t="shared" ref="DT50:DZ50" si="247">SUBTOTAL(9,DT51:DT53)</f>
        <v>14</v>
      </c>
      <c r="DU50" s="130">
        <f t="shared" si="247"/>
        <v>205</v>
      </c>
      <c r="DV50" s="134">
        <f t="shared" si="247"/>
        <v>540</v>
      </c>
      <c r="DW50" s="129">
        <f t="shared" si="247"/>
        <v>89</v>
      </c>
      <c r="DX50" s="130">
        <f t="shared" si="247"/>
        <v>135</v>
      </c>
      <c r="DY50" s="134">
        <f t="shared" si="247"/>
        <v>29</v>
      </c>
      <c r="DZ50" s="209">
        <f t="shared" si="247"/>
        <v>998</v>
      </c>
      <c r="EA50" s="22"/>
      <c r="EB50" s="211" t="s">
        <v>94</v>
      </c>
      <c r="EC50" s="129">
        <f t="shared" ref="EC50:EH50" si="248">SUBTOTAL(9,EC51:EC53)</f>
        <v>2</v>
      </c>
      <c r="ED50" s="132">
        <f t="shared" si="248"/>
        <v>2</v>
      </c>
      <c r="EE50" s="133">
        <f t="shared" si="248"/>
        <v>10</v>
      </c>
      <c r="EF50" s="130">
        <f t="shared" si="248"/>
        <v>30</v>
      </c>
      <c r="EG50" s="134">
        <f t="shared" si="248"/>
        <v>30</v>
      </c>
      <c r="EH50" s="129">
        <f t="shared" si="248"/>
        <v>72</v>
      </c>
      <c r="EI50" s="22"/>
      <c r="EJ50" s="211" t="s">
        <v>94</v>
      </c>
      <c r="EK50" s="129">
        <f>SUBTOTAL(9,EK51:EK53)</f>
        <v>61</v>
      </c>
      <c r="EL50" s="130">
        <f t="shared" ref="EL50:EN50" si="249">SUBTOTAL(9,EL51:EL53)</f>
        <v>27861</v>
      </c>
      <c r="EM50" s="132">
        <f t="shared" si="249"/>
        <v>2375</v>
      </c>
      <c r="EN50" s="129">
        <f t="shared" si="249"/>
        <v>30236</v>
      </c>
      <c r="EO50" s="22"/>
      <c r="EP50" s="211" t="s">
        <v>94</v>
      </c>
      <c r="EQ50" s="129">
        <f t="shared" ref="EQ50:ET50" si="250">SUBTOTAL(9,EQ51:EQ53)</f>
        <v>2</v>
      </c>
      <c r="ER50" s="130">
        <f t="shared" si="250"/>
        <v>900</v>
      </c>
      <c r="ES50" s="129">
        <f t="shared" si="250"/>
        <v>100</v>
      </c>
      <c r="ET50" s="135">
        <f t="shared" si="250"/>
        <v>2</v>
      </c>
      <c r="EU50" s="22"/>
      <c r="EV50" s="211" t="s">
        <v>94</v>
      </c>
      <c r="EW50" s="129">
        <f t="shared" ref="EW50:FG50" si="251">SUBTOTAL(9,EW51:EW53)</f>
        <v>206</v>
      </c>
      <c r="EX50" s="130">
        <f t="shared" si="251"/>
        <v>861</v>
      </c>
      <c r="EY50" s="139">
        <f t="shared" si="251"/>
        <v>154</v>
      </c>
      <c r="EZ50" s="140">
        <f t="shared" si="251"/>
        <v>287</v>
      </c>
      <c r="FA50" s="140">
        <f t="shared" si="251"/>
        <v>98</v>
      </c>
      <c r="FB50" s="131">
        <f t="shared" si="251"/>
        <v>66</v>
      </c>
      <c r="FC50" s="132">
        <f t="shared" si="251"/>
        <v>58</v>
      </c>
      <c r="FD50" s="131">
        <f t="shared" si="251"/>
        <v>159</v>
      </c>
      <c r="FE50" s="132">
        <f t="shared" si="251"/>
        <v>157</v>
      </c>
      <c r="FF50" s="134">
        <f t="shared" si="251"/>
        <v>126</v>
      </c>
      <c r="FG50" s="129">
        <f t="shared" si="251"/>
        <v>1966</v>
      </c>
      <c r="FH50" s="135">
        <f>SUBTOTAL(9,FH51:FH53)</f>
        <v>22</v>
      </c>
      <c r="FI50" s="22"/>
      <c r="FJ50" s="211" t="s">
        <v>94</v>
      </c>
      <c r="FK50" s="129">
        <f t="shared" ref="FK50:FT50" si="252">SUBTOTAL(9,FK51:FK53)</f>
        <v>0</v>
      </c>
      <c r="FL50" s="130">
        <f t="shared" si="252"/>
        <v>0</v>
      </c>
      <c r="FM50" s="130">
        <f t="shared" si="252"/>
        <v>0</v>
      </c>
      <c r="FN50" s="131">
        <f t="shared" si="252"/>
        <v>0</v>
      </c>
      <c r="FO50" s="132">
        <f t="shared" si="252"/>
        <v>0</v>
      </c>
      <c r="FP50" s="131">
        <f t="shared" si="252"/>
        <v>0</v>
      </c>
      <c r="FQ50" s="132">
        <f t="shared" si="252"/>
        <v>0</v>
      </c>
      <c r="FR50" s="134">
        <f t="shared" si="252"/>
        <v>0</v>
      </c>
      <c r="FS50" s="129">
        <f t="shared" si="252"/>
        <v>0</v>
      </c>
      <c r="FT50" s="135">
        <f t="shared" si="252"/>
        <v>0</v>
      </c>
      <c r="FU50" s="22"/>
      <c r="FV50" s="211" t="s">
        <v>94</v>
      </c>
      <c r="FW50" s="129">
        <f t="shared" ref="FW50:GB50" si="253">SUBTOTAL(9,FW51:FW53)</f>
        <v>52</v>
      </c>
      <c r="FX50" s="130">
        <f t="shared" si="253"/>
        <v>230</v>
      </c>
      <c r="FY50" s="129">
        <f t="shared" si="253"/>
        <v>65</v>
      </c>
      <c r="FZ50" s="131">
        <f t="shared" si="253"/>
        <v>54</v>
      </c>
      <c r="GA50" s="132">
        <f t="shared" si="253"/>
        <v>349</v>
      </c>
      <c r="GB50" s="129">
        <f t="shared" si="253"/>
        <v>0</v>
      </c>
      <c r="GC50" s="21"/>
      <c r="GD50" s="211" t="s">
        <v>94</v>
      </c>
      <c r="GE50" s="129">
        <f t="shared" ref="GE50:GI50" si="254">SUBTOTAL(9,GE51:GE53)</f>
        <v>24</v>
      </c>
      <c r="GF50" s="130">
        <f t="shared" si="254"/>
        <v>31</v>
      </c>
      <c r="GG50" s="129">
        <f t="shared" si="254"/>
        <v>37</v>
      </c>
      <c r="GH50" s="131">
        <f t="shared" si="254"/>
        <v>3</v>
      </c>
      <c r="GI50" s="129">
        <f t="shared" si="254"/>
        <v>71</v>
      </c>
      <c r="GJ50" s="21"/>
      <c r="GK50" s="211" t="s">
        <v>94</v>
      </c>
      <c r="GL50" s="129">
        <f t="shared" ref="GL50:GM50" si="255">SUBTOTAL(9,GL51:GL53)</f>
        <v>24</v>
      </c>
      <c r="GM50" s="129">
        <f t="shared" si="255"/>
        <v>77</v>
      </c>
      <c r="GN50" s="21"/>
      <c r="GO50" s="211" t="s">
        <v>94</v>
      </c>
      <c r="GP50" s="129">
        <f t="shared" ref="GP50:GS50" si="256">SUBTOTAL(9,GP51:GP53)</f>
        <v>7</v>
      </c>
      <c r="GQ50" s="130">
        <f t="shared" si="256"/>
        <v>48</v>
      </c>
      <c r="GR50" s="129">
        <f t="shared" si="256"/>
        <v>42</v>
      </c>
      <c r="GS50" s="129">
        <f t="shared" si="256"/>
        <v>90</v>
      </c>
      <c r="GT50" s="21"/>
      <c r="GU50" s="211" t="s">
        <v>94</v>
      </c>
      <c r="GV50" s="129">
        <f t="shared" ref="GV50:GY50" si="257">SUBTOTAL(9,GV51:GV53)</f>
        <v>57</v>
      </c>
      <c r="GW50" s="130">
        <f t="shared" si="257"/>
        <v>835</v>
      </c>
      <c r="GX50" s="129">
        <f t="shared" si="257"/>
        <v>58</v>
      </c>
      <c r="GY50" s="129">
        <f t="shared" si="257"/>
        <v>905</v>
      </c>
      <c r="GZ50" s="21"/>
      <c r="HA50" s="211" t="s">
        <v>94</v>
      </c>
      <c r="HB50" s="129">
        <f t="shared" ref="HB50:HF50" si="258">SUBTOTAL(9,HB51:HB53)</f>
        <v>0</v>
      </c>
      <c r="HC50" s="130">
        <f t="shared" si="258"/>
        <v>0</v>
      </c>
      <c r="HD50" s="129">
        <f t="shared" si="258"/>
        <v>0</v>
      </c>
      <c r="HE50" s="131">
        <f t="shared" si="258"/>
        <v>0</v>
      </c>
      <c r="HF50" s="129">
        <f t="shared" si="258"/>
        <v>0</v>
      </c>
      <c r="HG50" s="117"/>
      <c r="HH50" s="211" t="s">
        <v>94</v>
      </c>
      <c r="HI50" s="129">
        <f t="shared" ref="HI50:HM50" si="259">SUBTOTAL(9,HI51:HI53)</f>
        <v>4</v>
      </c>
      <c r="HJ50" s="130">
        <f t="shared" si="259"/>
        <v>56</v>
      </c>
      <c r="HK50" s="129">
        <f t="shared" si="259"/>
        <v>23</v>
      </c>
      <c r="HL50" s="131">
        <f t="shared" si="259"/>
        <v>5</v>
      </c>
      <c r="HM50" s="129">
        <f t="shared" si="259"/>
        <v>84</v>
      </c>
      <c r="HN50" s="21"/>
      <c r="HO50" s="211" t="s">
        <v>94</v>
      </c>
      <c r="HP50" s="129">
        <f t="shared" ref="HP50:HT50" si="260">SUBTOTAL(9,HP51:HP53)</f>
        <v>0</v>
      </c>
      <c r="HQ50" s="130">
        <f t="shared" si="260"/>
        <v>0</v>
      </c>
      <c r="HR50" s="129">
        <f t="shared" si="260"/>
        <v>0</v>
      </c>
      <c r="HS50" s="131">
        <f t="shared" si="260"/>
        <v>0</v>
      </c>
      <c r="HT50" s="129">
        <f t="shared" si="260"/>
        <v>0</v>
      </c>
      <c r="HU50" s="21"/>
      <c r="HV50" s="211" t="s">
        <v>94</v>
      </c>
      <c r="HW50" s="129">
        <f t="shared" ref="HW50:IA50" si="261">SUBTOTAL(9,HW51:HW53)</f>
        <v>0</v>
      </c>
      <c r="HX50" s="130">
        <f t="shared" si="261"/>
        <v>0</v>
      </c>
      <c r="HY50" s="129">
        <f t="shared" si="261"/>
        <v>0</v>
      </c>
      <c r="HZ50" s="131">
        <f t="shared" si="261"/>
        <v>0</v>
      </c>
      <c r="IA50" s="129">
        <f t="shared" si="261"/>
        <v>0</v>
      </c>
      <c r="IB50" s="21"/>
      <c r="IC50" s="211" t="s">
        <v>94</v>
      </c>
      <c r="ID50" s="129">
        <f t="shared" ref="ID50:IH50" si="262">SUBTOTAL(9,ID51:ID53)</f>
        <v>0</v>
      </c>
      <c r="IE50" s="130">
        <f t="shared" si="262"/>
        <v>0</v>
      </c>
      <c r="IF50" s="129">
        <f t="shared" si="262"/>
        <v>0</v>
      </c>
      <c r="IG50" s="131">
        <f t="shared" si="262"/>
        <v>0</v>
      </c>
      <c r="IH50" s="129">
        <f t="shared" si="262"/>
        <v>0</v>
      </c>
      <c r="II50" s="21"/>
      <c r="IJ50" s="211" t="s">
        <v>94</v>
      </c>
      <c r="IK50" s="129">
        <f t="shared" ref="IK50:IO50" si="263">SUBTOTAL(9,IK51:IK53)</f>
        <v>0</v>
      </c>
      <c r="IL50" s="130">
        <f t="shared" si="263"/>
        <v>0</v>
      </c>
      <c r="IM50" s="129">
        <f t="shared" si="263"/>
        <v>0</v>
      </c>
      <c r="IN50" s="131">
        <f t="shared" si="263"/>
        <v>0</v>
      </c>
      <c r="IO50" s="129">
        <f t="shared" si="263"/>
        <v>0</v>
      </c>
      <c r="IP50" s="21"/>
      <c r="IQ50" s="211" t="s">
        <v>94</v>
      </c>
      <c r="IR50" s="129">
        <f t="shared" ref="IR50:IV50" si="264">SUBTOTAL(9,IR51:IR53)</f>
        <v>3</v>
      </c>
      <c r="IS50" s="130">
        <f t="shared" si="264"/>
        <v>49</v>
      </c>
      <c r="IT50" s="129">
        <f t="shared" si="264"/>
        <v>37</v>
      </c>
      <c r="IU50" s="131">
        <f t="shared" si="264"/>
        <v>23</v>
      </c>
      <c r="IV50" s="129">
        <f t="shared" si="264"/>
        <v>109</v>
      </c>
      <c r="IW50" s="21"/>
    </row>
    <row r="51" spans="1:257" s="3" customFormat="1" ht="15" customHeight="1">
      <c r="A51" s="141" t="s">
        <v>183</v>
      </c>
      <c r="B51" s="142">
        <v>497</v>
      </c>
      <c r="C51" s="143">
        <v>11908</v>
      </c>
      <c r="D51" s="144">
        <v>506</v>
      </c>
      <c r="E51" s="143">
        <v>48</v>
      </c>
      <c r="F51" s="145">
        <v>1125</v>
      </c>
      <c r="G51" s="146">
        <v>63</v>
      </c>
      <c r="H51" s="145">
        <v>1314</v>
      </c>
      <c r="I51" s="144">
        <v>1153</v>
      </c>
      <c r="J51" s="143">
        <v>3747</v>
      </c>
      <c r="K51" s="147">
        <v>3536</v>
      </c>
      <c r="L51" s="155">
        <f>SUM(C51:K51)</f>
        <v>23400</v>
      </c>
      <c r="M51" s="149">
        <v>9584</v>
      </c>
      <c r="N51" s="22"/>
      <c r="O51" s="141" t="s">
        <v>183</v>
      </c>
      <c r="P51" s="142">
        <v>496</v>
      </c>
      <c r="Q51" s="150">
        <v>11891</v>
      </c>
      <c r="R51" s="151">
        <v>505</v>
      </c>
      <c r="S51" s="150">
        <v>47</v>
      </c>
      <c r="T51" s="152">
        <v>1112</v>
      </c>
      <c r="U51" s="153">
        <v>50</v>
      </c>
      <c r="V51" s="152">
        <v>3740</v>
      </c>
      <c r="W51" s="154">
        <v>3530</v>
      </c>
      <c r="X51" s="213">
        <f>SUM(Q51:W51)</f>
        <v>20875</v>
      </c>
      <c r="Y51" s="157">
        <v>9582</v>
      </c>
      <c r="Z51" s="21"/>
      <c r="AA51" s="141" t="s">
        <v>183</v>
      </c>
      <c r="AB51" s="142">
        <v>11</v>
      </c>
      <c r="AC51" s="152">
        <v>17</v>
      </c>
      <c r="AD51" s="151">
        <v>1</v>
      </c>
      <c r="AE51" s="157">
        <v>1</v>
      </c>
      <c r="AF51" s="150">
        <v>13</v>
      </c>
      <c r="AG51" s="153">
        <v>13</v>
      </c>
      <c r="AH51" s="152">
        <v>7</v>
      </c>
      <c r="AI51" s="153">
        <v>6</v>
      </c>
      <c r="AJ51" s="214">
        <f>SUM(AC51:AI51)</f>
        <v>58</v>
      </c>
      <c r="AK51" s="169">
        <v>2</v>
      </c>
      <c r="AL51" s="21"/>
      <c r="AM51" s="141" t="s">
        <v>183</v>
      </c>
      <c r="AN51" s="142">
        <v>45</v>
      </c>
      <c r="AO51" s="150">
        <v>619</v>
      </c>
      <c r="AP51" s="151">
        <v>259</v>
      </c>
      <c r="AQ51" s="150">
        <v>287</v>
      </c>
      <c r="AR51" s="152">
        <v>667</v>
      </c>
      <c r="AS51" s="153">
        <v>842</v>
      </c>
      <c r="AT51" s="148">
        <f>SUM(AO51,AQ51,AR51,AS51)</f>
        <v>2415</v>
      </c>
      <c r="AU51" s="21"/>
      <c r="AV51" s="141" t="s">
        <v>183</v>
      </c>
      <c r="AW51" s="142">
        <v>2</v>
      </c>
      <c r="AX51" s="150">
        <v>5</v>
      </c>
      <c r="AY51" s="151">
        <v>0</v>
      </c>
      <c r="AZ51" s="150">
        <v>0</v>
      </c>
      <c r="BA51" s="152">
        <v>18</v>
      </c>
      <c r="BB51" s="153">
        <v>24</v>
      </c>
      <c r="BC51" s="214">
        <f>SUM(AX51,AZ51,BA51,BB51)</f>
        <v>47</v>
      </c>
      <c r="BD51" s="161"/>
      <c r="BE51" s="141" t="s">
        <v>183</v>
      </c>
      <c r="BF51" s="142">
        <v>1</v>
      </c>
      <c r="BG51" s="150">
        <v>5</v>
      </c>
      <c r="BH51" s="151">
        <v>0</v>
      </c>
      <c r="BI51" s="150">
        <v>0</v>
      </c>
      <c r="BJ51" s="152">
        <v>0</v>
      </c>
      <c r="BK51" s="153">
        <v>0</v>
      </c>
      <c r="BL51" s="214">
        <f>SUM(BG51,BI51,BJ51,BK51)</f>
        <v>5</v>
      </c>
      <c r="BM51" s="22"/>
      <c r="BN51" s="141" t="s">
        <v>183</v>
      </c>
      <c r="BO51" s="215">
        <v>5</v>
      </c>
      <c r="BP51" s="216">
        <v>153</v>
      </c>
      <c r="BQ51" s="217">
        <v>11</v>
      </c>
      <c r="BR51" s="216">
        <v>0</v>
      </c>
      <c r="BS51" s="218">
        <v>18</v>
      </c>
      <c r="BT51" s="219">
        <v>0</v>
      </c>
      <c r="BU51" s="216">
        <v>3</v>
      </c>
      <c r="BV51" s="220">
        <v>0</v>
      </c>
      <c r="BW51" s="148">
        <f>SUM(BP51:BV51)</f>
        <v>185</v>
      </c>
      <c r="BX51" s="162"/>
      <c r="BY51" s="22"/>
      <c r="BZ51" s="141" t="s">
        <v>183</v>
      </c>
      <c r="CA51" s="142">
        <v>12</v>
      </c>
      <c r="CB51" s="163">
        <v>216</v>
      </c>
      <c r="CC51" s="164">
        <v>553</v>
      </c>
      <c r="CD51" s="159">
        <v>89</v>
      </c>
      <c r="CE51" s="163">
        <v>145</v>
      </c>
      <c r="CF51" s="164">
        <v>37</v>
      </c>
      <c r="CG51" s="165">
        <f>SUM(CB51:CF51)</f>
        <v>1040</v>
      </c>
      <c r="CH51" s="22"/>
      <c r="CI51" s="141" t="s">
        <v>183</v>
      </c>
      <c r="CJ51" s="142">
        <v>2</v>
      </c>
      <c r="CK51" s="150">
        <v>0</v>
      </c>
      <c r="CL51" s="154">
        <v>0</v>
      </c>
      <c r="CM51" s="142">
        <v>0</v>
      </c>
      <c r="CN51" s="150">
        <v>5</v>
      </c>
      <c r="CO51" s="154">
        <v>0</v>
      </c>
      <c r="CP51" s="148">
        <f>SUM(CK51:CO51)</f>
        <v>5</v>
      </c>
      <c r="CQ51" s="22"/>
      <c r="CR51" s="141" t="s">
        <v>183</v>
      </c>
      <c r="CS51" s="142"/>
      <c r="CT51" s="150"/>
      <c r="CU51" s="154"/>
      <c r="CV51" s="142"/>
      <c r="CW51" s="150"/>
      <c r="CX51" s="154"/>
      <c r="CY51" s="148">
        <f>SUM(CT51:CX51)</f>
        <v>0</v>
      </c>
      <c r="CZ51" s="22"/>
      <c r="DA51" s="141" t="s">
        <v>183</v>
      </c>
      <c r="DB51" s="142">
        <v>1</v>
      </c>
      <c r="DC51" s="150">
        <v>0</v>
      </c>
      <c r="DD51" s="154">
        <v>0</v>
      </c>
      <c r="DE51" s="142">
        <v>0</v>
      </c>
      <c r="DF51" s="150">
        <v>1</v>
      </c>
      <c r="DG51" s="154">
        <v>0</v>
      </c>
      <c r="DH51" s="148">
        <f>SUM(DC51:DG51)</f>
        <v>1</v>
      </c>
      <c r="DI51" s="22"/>
      <c r="DJ51" s="141" t="s">
        <v>183</v>
      </c>
      <c r="DK51" s="142">
        <v>5</v>
      </c>
      <c r="DL51" s="150">
        <v>11</v>
      </c>
      <c r="DM51" s="154">
        <v>14</v>
      </c>
      <c r="DN51" s="142">
        <v>0</v>
      </c>
      <c r="DO51" s="150">
        <v>8</v>
      </c>
      <c r="DP51" s="154">
        <v>9</v>
      </c>
      <c r="DQ51" s="148">
        <f>SUM(DL51:DP51)</f>
        <v>42</v>
      </c>
      <c r="DR51" s="22"/>
      <c r="DS51" s="141" t="s">
        <v>183</v>
      </c>
      <c r="DT51" s="142">
        <v>12</v>
      </c>
      <c r="DU51" s="150">
        <v>205</v>
      </c>
      <c r="DV51" s="154">
        <v>539</v>
      </c>
      <c r="DW51" s="142">
        <v>89</v>
      </c>
      <c r="DX51" s="150">
        <v>131</v>
      </c>
      <c r="DY51" s="154">
        <v>28</v>
      </c>
      <c r="DZ51" s="221">
        <f>SUM(DU51:DY51)</f>
        <v>992</v>
      </c>
      <c r="EA51" s="22"/>
      <c r="EB51" s="141" t="s">
        <v>183</v>
      </c>
      <c r="EC51" s="142">
        <v>2</v>
      </c>
      <c r="ED51" s="152">
        <v>2</v>
      </c>
      <c r="EE51" s="153">
        <v>10</v>
      </c>
      <c r="EF51" s="150">
        <v>30</v>
      </c>
      <c r="EG51" s="154">
        <v>30</v>
      </c>
      <c r="EH51" s="155">
        <f>SUM(ED51:EG51)</f>
        <v>72</v>
      </c>
      <c r="EI51" s="22"/>
      <c r="EJ51" s="141" t="s">
        <v>183</v>
      </c>
      <c r="EK51" s="142">
        <v>25</v>
      </c>
      <c r="EL51" s="150">
        <v>27202</v>
      </c>
      <c r="EM51" s="145">
        <v>2363</v>
      </c>
      <c r="EN51" s="155">
        <f t="shared" si="72"/>
        <v>29565</v>
      </c>
      <c r="EO51" s="22"/>
      <c r="EP51" s="141" t="s">
        <v>183</v>
      </c>
      <c r="EQ51" s="142">
        <v>2</v>
      </c>
      <c r="ER51" s="150">
        <v>900</v>
      </c>
      <c r="ES51" s="142">
        <v>100</v>
      </c>
      <c r="ET51" s="157">
        <v>2</v>
      </c>
      <c r="EU51" s="22"/>
      <c r="EV51" s="141" t="s">
        <v>183</v>
      </c>
      <c r="EW51" s="142">
        <v>102</v>
      </c>
      <c r="EX51" s="150">
        <v>488</v>
      </c>
      <c r="EY51" s="167">
        <v>103</v>
      </c>
      <c r="EZ51" s="168">
        <v>123</v>
      </c>
      <c r="FA51" s="168">
        <v>69</v>
      </c>
      <c r="FB51" s="151">
        <v>41</v>
      </c>
      <c r="FC51" s="152">
        <v>49</v>
      </c>
      <c r="FD51" s="151">
        <v>155</v>
      </c>
      <c r="FE51" s="152">
        <v>96</v>
      </c>
      <c r="FF51" s="154">
        <v>94</v>
      </c>
      <c r="FG51" s="148">
        <f t="shared" si="73"/>
        <v>1218</v>
      </c>
      <c r="FH51" s="157">
        <v>9</v>
      </c>
      <c r="FI51" s="22"/>
      <c r="FJ51" s="141" t="s">
        <v>183</v>
      </c>
      <c r="FK51" s="173"/>
      <c r="FL51" s="10"/>
      <c r="FM51" s="10"/>
      <c r="FN51" s="178"/>
      <c r="FO51" s="18"/>
      <c r="FP51" s="178"/>
      <c r="FQ51" s="18"/>
      <c r="FR51" s="11"/>
      <c r="FS51" s="148">
        <f>SUM(FL51:FR51)</f>
        <v>0</v>
      </c>
      <c r="FT51" s="179"/>
      <c r="FU51" s="22"/>
      <c r="FV51" s="141" t="s">
        <v>183</v>
      </c>
      <c r="FW51" s="142">
        <v>23</v>
      </c>
      <c r="FX51" s="150">
        <v>66</v>
      </c>
      <c r="FY51" s="142">
        <v>31</v>
      </c>
      <c r="FZ51" s="151">
        <v>11</v>
      </c>
      <c r="GA51" s="148">
        <f>SUM(FX51:FZ51)</f>
        <v>108</v>
      </c>
      <c r="GB51" s="142"/>
      <c r="GC51" s="21"/>
      <c r="GD51" s="141" t="s">
        <v>183</v>
      </c>
      <c r="GE51" s="142">
        <v>19</v>
      </c>
      <c r="GF51" s="150">
        <v>23</v>
      </c>
      <c r="GG51" s="142">
        <v>27</v>
      </c>
      <c r="GH51" s="151">
        <v>3</v>
      </c>
      <c r="GI51" s="148">
        <f>SUM(GF51:GH51)</f>
        <v>53</v>
      </c>
      <c r="GJ51" s="21"/>
      <c r="GK51" s="141" t="s">
        <v>183</v>
      </c>
      <c r="GL51" s="142">
        <v>17</v>
      </c>
      <c r="GM51" s="169">
        <v>52</v>
      </c>
      <c r="GN51" s="21"/>
      <c r="GO51" s="141" t="s">
        <v>183</v>
      </c>
      <c r="GP51" s="142">
        <v>3</v>
      </c>
      <c r="GQ51" s="150">
        <v>4</v>
      </c>
      <c r="GR51" s="142">
        <v>1</v>
      </c>
      <c r="GS51" s="148">
        <f>SUM(GQ51:GR51)</f>
        <v>5</v>
      </c>
      <c r="GT51" s="21"/>
      <c r="GU51" s="141" t="s">
        <v>183</v>
      </c>
      <c r="GV51" s="142">
        <v>47</v>
      </c>
      <c r="GW51" s="150">
        <v>748</v>
      </c>
      <c r="GX51" s="142">
        <v>48</v>
      </c>
      <c r="GY51" s="142">
        <v>818</v>
      </c>
      <c r="GZ51" s="21"/>
      <c r="HA51" s="141" t="s">
        <v>183</v>
      </c>
      <c r="HB51" s="142"/>
      <c r="HC51" s="150"/>
      <c r="HD51" s="142"/>
      <c r="HE51" s="151"/>
      <c r="HF51" s="213">
        <f t="shared" si="78"/>
        <v>0</v>
      </c>
      <c r="HG51" s="117"/>
      <c r="HH51" s="141" t="s">
        <v>183</v>
      </c>
      <c r="HI51" s="142"/>
      <c r="HJ51" s="150"/>
      <c r="HK51" s="142"/>
      <c r="HL51" s="151"/>
      <c r="HM51" s="213">
        <f>SUM(HJ51:HL51)</f>
        <v>0</v>
      </c>
      <c r="HN51" s="171"/>
      <c r="HO51" s="141" t="s">
        <v>183</v>
      </c>
      <c r="HP51" s="142"/>
      <c r="HQ51" s="150"/>
      <c r="HR51" s="142"/>
      <c r="HS51" s="151"/>
      <c r="HT51" s="213">
        <f>SUM(HQ51:HS51)</f>
        <v>0</v>
      </c>
      <c r="HU51" s="171"/>
      <c r="HV51" s="141" t="s">
        <v>183</v>
      </c>
      <c r="HW51" s="142"/>
      <c r="HX51" s="150"/>
      <c r="HY51" s="142"/>
      <c r="HZ51" s="151"/>
      <c r="IA51" s="213">
        <f>SUM(HX51:HZ51)</f>
        <v>0</v>
      </c>
      <c r="IB51" s="171"/>
      <c r="IC51" s="141" t="s">
        <v>183</v>
      </c>
      <c r="ID51" s="222"/>
      <c r="IE51" s="223"/>
      <c r="IF51" s="222"/>
      <c r="IG51" s="224"/>
      <c r="IH51" s="225">
        <f>SUM(IE51:IG51)</f>
        <v>0</v>
      </c>
      <c r="II51" s="171"/>
      <c r="IJ51" s="141" t="s">
        <v>183</v>
      </c>
      <c r="IK51" s="142"/>
      <c r="IL51" s="150"/>
      <c r="IM51" s="142"/>
      <c r="IN51" s="154"/>
      <c r="IO51" s="213">
        <f>SUM(IL51:IN51)</f>
        <v>0</v>
      </c>
      <c r="IP51" s="171"/>
      <c r="IQ51" s="141" t="s">
        <v>183</v>
      </c>
      <c r="IR51" s="142"/>
      <c r="IS51" s="150"/>
      <c r="IT51" s="142"/>
      <c r="IU51" s="154"/>
      <c r="IV51" s="213">
        <f>SUM(IS51:IU51)</f>
        <v>0</v>
      </c>
      <c r="IW51" s="171"/>
    </row>
    <row r="52" spans="1:257" s="3" customFormat="1" ht="15" customHeight="1">
      <c r="A52" s="172" t="s">
        <v>184</v>
      </c>
      <c r="B52" s="173">
        <v>142</v>
      </c>
      <c r="C52" s="163">
        <v>3570</v>
      </c>
      <c r="D52" s="174">
        <v>173</v>
      </c>
      <c r="E52" s="163">
        <v>5</v>
      </c>
      <c r="F52" s="175">
        <v>100</v>
      </c>
      <c r="G52" s="176">
        <v>3</v>
      </c>
      <c r="H52" s="175">
        <v>2</v>
      </c>
      <c r="I52" s="174">
        <v>1</v>
      </c>
      <c r="J52" s="163">
        <v>1026</v>
      </c>
      <c r="K52" s="164">
        <v>1037</v>
      </c>
      <c r="L52" s="155">
        <f>SUM(C52:K52)</f>
        <v>5917</v>
      </c>
      <c r="M52" s="177">
        <v>2425</v>
      </c>
      <c r="N52" s="22"/>
      <c r="O52" s="172" t="s">
        <v>184</v>
      </c>
      <c r="P52" s="173">
        <v>142</v>
      </c>
      <c r="Q52" s="10">
        <v>3570</v>
      </c>
      <c r="R52" s="178">
        <v>173</v>
      </c>
      <c r="S52" s="10">
        <v>5</v>
      </c>
      <c r="T52" s="18">
        <v>100</v>
      </c>
      <c r="U52" s="19">
        <v>3</v>
      </c>
      <c r="V52" s="18">
        <v>1026</v>
      </c>
      <c r="W52" s="11">
        <v>1037</v>
      </c>
      <c r="X52" s="155">
        <f>SUM(Q52:W52)</f>
        <v>5914</v>
      </c>
      <c r="Y52" s="179">
        <v>2425</v>
      </c>
      <c r="Z52" s="21"/>
      <c r="AA52" s="172" t="s">
        <v>184</v>
      </c>
      <c r="AB52" s="173"/>
      <c r="AC52" s="18"/>
      <c r="AD52" s="178"/>
      <c r="AE52" s="179"/>
      <c r="AF52" s="10"/>
      <c r="AG52" s="19"/>
      <c r="AH52" s="18"/>
      <c r="AI52" s="19"/>
      <c r="AJ52" s="180">
        <f>SUM(AC52:AI52)</f>
        <v>0</v>
      </c>
      <c r="AK52" s="159"/>
      <c r="AL52" s="21"/>
      <c r="AM52" s="172" t="s">
        <v>184</v>
      </c>
      <c r="AN52" s="173"/>
      <c r="AO52" s="10"/>
      <c r="AP52" s="178"/>
      <c r="AQ52" s="10"/>
      <c r="AR52" s="18"/>
      <c r="AS52" s="19"/>
      <c r="AT52" s="155">
        <f>SUM(AO52,AQ52,AR52,AS52)</f>
        <v>0</v>
      </c>
      <c r="AU52" s="21"/>
      <c r="AV52" s="172" t="s">
        <v>184</v>
      </c>
      <c r="AW52" s="173"/>
      <c r="AX52" s="10"/>
      <c r="AY52" s="178"/>
      <c r="AZ52" s="10"/>
      <c r="BA52" s="18"/>
      <c r="BB52" s="19"/>
      <c r="BC52" s="180">
        <f>SUM(AX52,AZ52,BA52,BB52)</f>
        <v>0</v>
      </c>
      <c r="BD52" s="161"/>
      <c r="BE52" s="172" t="s">
        <v>184</v>
      </c>
      <c r="BF52" s="173">
        <v>2</v>
      </c>
      <c r="BG52" s="10">
        <v>2</v>
      </c>
      <c r="BH52" s="178">
        <v>0</v>
      </c>
      <c r="BI52" s="10">
        <v>1</v>
      </c>
      <c r="BJ52" s="18">
        <v>0</v>
      </c>
      <c r="BK52" s="19"/>
      <c r="BL52" s="180">
        <f>SUM(BG52,BI52,BJ52,BK52)</f>
        <v>3</v>
      </c>
      <c r="BM52" s="22"/>
      <c r="BN52" s="172" t="s">
        <v>184</v>
      </c>
      <c r="BO52" s="173"/>
      <c r="BP52" s="10"/>
      <c r="BQ52" s="178"/>
      <c r="BR52" s="10"/>
      <c r="BS52" s="18"/>
      <c r="BT52" s="19"/>
      <c r="BU52" s="10"/>
      <c r="BV52" s="11"/>
      <c r="BW52" s="185">
        <f>SUM(BP52:BV52)</f>
        <v>0</v>
      </c>
      <c r="BX52" s="187"/>
      <c r="BY52" s="22"/>
      <c r="BZ52" s="172" t="s">
        <v>184</v>
      </c>
      <c r="CA52" s="173">
        <v>2</v>
      </c>
      <c r="CB52" s="163">
        <v>0</v>
      </c>
      <c r="CC52" s="164">
        <v>0</v>
      </c>
      <c r="CD52" s="159">
        <v>0</v>
      </c>
      <c r="CE52" s="163">
        <v>9</v>
      </c>
      <c r="CF52" s="164">
        <v>9</v>
      </c>
      <c r="CG52" s="165">
        <f>SUM(CB52:CF52)</f>
        <v>18</v>
      </c>
      <c r="CH52" s="22"/>
      <c r="CI52" s="172" t="s">
        <v>184</v>
      </c>
      <c r="CJ52" s="173">
        <v>2</v>
      </c>
      <c r="CK52" s="10">
        <v>0</v>
      </c>
      <c r="CL52" s="11">
        <v>0</v>
      </c>
      <c r="CM52" s="173">
        <v>0</v>
      </c>
      <c r="CN52" s="10">
        <v>9</v>
      </c>
      <c r="CO52" s="11">
        <v>9</v>
      </c>
      <c r="CP52" s="155">
        <f>SUM(CK52:CO52)</f>
        <v>18</v>
      </c>
      <c r="CQ52" s="22"/>
      <c r="CR52" s="172" t="s">
        <v>184</v>
      </c>
      <c r="CS52" s="173"/>
      <c r="CT52" s="10"/>
      <c r="CU52" s="11"/>
      <c r="CV52" s="173"/>
      <c r="CW52" s="10"/>
      <c r="CX52" s="11"/>
      <c r="CY52" s="155">
        <f>SUM(CT52:CX52)</f>
        <v>0</v>
      </c>
      <c r="CZ52" s="22"/>
      <c r="DA52" s="172" t="s">
        <v>184</v>
      </c>
      <c r="DB52" s="173"/>
      <c r="DC52" s="10"/>
      <c r="DD52" s="11"/>
      <c r="DE52" s="173"/>
      <c r="DF52" s="10"/>
      <c r="DG52" s="11"/>
      <c r="DH52" s="155">
        <f>SUM(DC52:DG52)</f>
        <v>0</v>
      </c>
      <c r="DI52" s="22"/>
      <c r="DJ52" s="172" t="s">
        <v>184</v>
      </c>
      <c r="DK52" s="173"/>
      <c r="DL52" s="10"/>
      <c r="DM52" s="11"/>
      <c r="DN52" s="173"/>
      <c r="DO52" s="10"/>
      <c r="DP52" s="11"/>
      <c r="DQ52" s="155">
        <f>SUM(DL52:DP52)</f>
        <v>0</v>
      </c>
      <c r="DR52" s="22"/>
      <c r="DS52" s="172" t="s">
        <v>184</v>
      </c>
      <c r="DT52" s="173"/>
      <c r="DU52" s="10"/>
      <c r="DV52" s="11"/>
      <c r="DW52" s="173"/>
      <c r="DX52" s="10"/>
      <c r="DY52" s="11"/>
      <c r="DZ52" s="165">
        <f>SUM(DU52:DY52)</f>
        <v>0</v>
      </c>
      <c r="EA52" s="22"/>
      <c r="EB52" s="172" t="s">
        <v>184</v>
      </c>
      <c r="EC52" s="173"/>
      <c r="ED52" s="18"/>
      <c r="EE52" s="19"/>
      <c r="EF52" s="10"/>
      <c r="EG52" s="11"/>
      <c r="EH52" s="155">
        <f t="shared" ref="EH52:EH53" si="265">SUM(ED52:EG52)</f>
        <v>0</v>
      </c>
      <c r="EI52" s="22"/>
      <c r="EJ52" s="172" t="s">
        <v>184</v>
      </c>
      <c r="EK52" s="173">
        <v>27</v>
      </c>
      <c r="EL52" s="10">
        <v>271</v>
      </c>
      <c r="EM52" s="175">
        <v>12</v>
      </c>
      <c r="EN52" s="155">
        <f t="shared" si="72"/>
        <v>283</v>
      </c>
      <c r="EO52" s="22"/>
      <c r="EP52" s="172" t="s">
        <v>184</v>
      </c>
      <c r="EQ52" s="173"/>
      <c r="ER52" s="10"/>
      <c r="ES52" s="173"/>
      <c r="ET52" s="179"/>
      <c r="EU52" s="22"/>
      <c r="EV52" s="172" t="s">
        <v>184</v>
      </c>
      <c r="EW52" s="173">
        <v>84</v>
      </c>
      <c r="EX52" s="10">
        <v>293</v>
      </c>
      <c r="EY52" s="183">
        <v>36</v>
      </c>
      <c r="EZ52" s="184">
        <v>148</v>
      </c>
      <c r="FA52" s="184">
        <v>22</v>
      </c>
      <c r="FB52" s="178">
        <v>21</v>
      </c>
      <c r="FC52" s="18">
        <v>9</v>
      </c>
      <c r="FD52" s="178">
        <v>4</v>
      </c>
      <c r="FE52" s="18">
        <v>52</v>
      </c>
      <c r="FF52" s="11">
        <v>29</v>
      </c>
      <c r="FG52" s="155">
        <f t="shared" si="73"/>
        <v>614</v>
      </c>
      <c r="FH52" s="179">
        <v>13</v>
      </c>
      <c r="FI52" s="22"/>
      <c r="FJ52" s="172" t="s">
        <v>184</v>
      </c>
      <c r="FK52" s="173"/>
      <c r="FL52" s="10"/>
      <c r="FM52" s="10"/>
      <c r="FN52" s="178"/>
      <c r="FO52" s="18"/>
      <c r="FP52" s="178"/>
      <c r="FQ52" s="18"/>
      <c r="FR52" s="11"/>
      <c r="FS52" s="155">
        <f>SUM(FL52:FR52)</f>
        <v>0</v>
      </c>
      <c r="FT52" s="179"/>
      <c r="FU52" s="22"/>
      <c r="FV52" s="172" t="s">
        <v>184</v>
      </c>
      <c r="FW52" s="173">
        <v>14</v>
      </c>
      <c r="FX52" s="10">
        <v>14</v>
      </c>
      <c r="FY52" s="173">
        <v>7</v>
      </c>
      <c r="FZ52" s="178">
        <v>1</v>
      </c>
      <c r="GA52" s="155">
        <f>SUM(FX52:FZ52)</f>
        <v>22</v>
      </c>
      <c r="GB52" s="173"/>
      <c r="GC52" s="21"/>
      <c r="GD52" s="172" t="s">
        <v>184</v>
      </c>
      <c r="GE52" s="173">
        <v>4</v>
      </c>
      <c r="GF52" s="10"/>
      <c r="GG52" s="173">
        <v>8</v>
      </c>
      <c r="GH52" s="178"/>
      <c r="GI52" s="155">
        <f>SUM(GF52:GH52)</f>
        <v>8</v>
      </c>
      <c r="GJ52" s="21"/>
      <c r="GK52" s="172" t="s">
        <v>184</v>
      </c>
      <c r="GL52" s="173"/>
      <c r="GM52" s="159"/>
      <c r="GN52" s="21"/>
      <c r="GO52" s="172" t="s">
        <v>184</v>
      </c>
      <c r="GP52" s="173">
        <v>4</v>
      </c>
      <c r="GQ52" s="10">
        <v>44</v>
      </c>
      <c r="GR52" s="173">
        <v>41</v>
      </c>
      <c r="GS52" s="155">
        <f>SUM(GQ52:GR52)</f>
        <v>85</v>
      </c>
      <c r="GT52" s="21"/>
      <c r="GU52" s="172" t="s">
        <v>184</v>
      </c>
      <c r="GV52" s="173">
        <v>9</v>
      </c>
      <c r="GW52" s="10">
        <v>67</v>
      </c>
      <c r="GX52" s="173">
        <v>9</v>
      </c>
      <c r="GY52" s="173">
        <v>67</v>
      </c>
      <c r="GZ52" s="21"/>
      <c r="HA52" s="172" t="s">
        <v>184</v>
      </c>
      <c r="HB52" s="173"/>
      <c r="HC52" s="10"/>
      <c r="HD52" s="173"/>
      <c r="HE52" s="178"/>
      <c r="HF52" s="155">
        <f>SUM(HC52:HE52)</f>
        <v>0</v>
      </c>
      <c r="HG52" s="117"/>
      <c r="HH52" s="172" t="s">
        <v>184</v>
      </c>
      <c r="HI52" s="173">
        <v>4</v>
      </c>
      <c r="HJ52" s="10">
        <v>56</v>
      </c>
      <c r="HK52" s="173">
        <v>23</v>
      </c>
      <c r="HL52" s="178">
        <v>5</v>
      </c>
      <c r="HM52" s="155">
        <f>SUM(HJ52:HL52)</f>
        <v>84</v>
      </c>
      <c r="HN52" s="171"/>
      <c r="HO52" s="172" t="s">
        <v>184</v>
      </c>
      <c r="HP52" s="173"/>
      <c r="HQ52" s="10"/>
      <c r="HR52" s="173"/>
      <c r="HS52" s="178"/>
      <c r="HT52" s="155">
        <f>SUM(HQ52:HS52)</f>
        <v>0</v>
      </c>
      <c r="HU52" s="171"/>
      <c r="HV52" s="172" t="s">
        <v>184</v>
      </c>
      <c r="HW52" s="173"/>
      <c r="HX52" s="10"/>
      <c r="HY52" s="173"/>
      <c r="HZ52" s="178"/>
      <c r="IA52" s="155">
        <f>SUM(HX52:HZ52)</f>
        <v>0</v>
      </c>
      <c r="IB52" s="171"/>
      <c r="IC52" s="172" t="s">
        <v>184</v>
      </c>
      <c r="ID52" s="173"/>
      <c r="IE52" s="10"/>
      <c r="IF52" s="173"/>
      <c r="IG52" s="178"/>
      <c r="IH52" s="155">
        <f>SUM(IE52:IG52)</f>
        <v>0</v>
      </c>
      <c r="II52" s="171"/>
      <c r="IJ52" s="172" t="s">
        <v>184</v>
      </c>
      <c r="IK52" s="173"/>
      <c r="IL52" s="10"/>
      <c r="IM52" s="173"/>
      <c r="IN52" s="11"/>
      <c r="IO52" s="155">
        <f>SUM(IL52:IN52)</f>
        <v>0</v>
      </c>
      <c r="IP52" s="171"/>
      <c r="IQ52" s="172" t="s">
        <v>184</v>
      </c>
      <c r="IR52" s="173">
        <v>3</v>
      </c>
      <c r="IS52" s="10">
        <v>49</v>
      </c>
      <c r="IT52" s="173">
        <v>37</v>
      </c>
      <c r="IU52" s="11">
        <v>23</v>
      </c>
      <c r="IV52" s="155">
        <f>SUM(IS52:IU52)</f>
        <v>109</v>
      </c>
      <c r="IW52" s="171"/>
    </row>
    <row r="53" spans="1:257" s="3" customFormat="1" ht="15" customHeight="1">
      <c r="A53" s="188" t="s">
        <v>95</v>
      </c>
      <c r="B53" s="189">
        <v>43</v>
      </c>
      <c r="C53" s="190">
        <v>527</v>
      </c>
      <c r="D53" s="191">
        <v>44</v>
      </c>
      <c r="E53" s="190">
        <v>0</v>
      </c>
      <c r="F53" s="192">
        <v>38</v>
      </c>
      <c r="G53" s="193">
        <v>0</v>
      </c>
      <c r="H53" s="192">
        <v>0</v>
      </c>
      <c r="I53" s="191">
        <v>0</v>
      </c>
      <c r="J53" s="190">
        <v>136</v>
      </c>
      <c r="K53" s="194">
        <v>94</v>
      </c>
      <c r="L53" s="226">
        <f>SUM(C53:K53)</f>
        <v>839</v>
      </c>
      <c r="M53" s="227">
        <v>258</v>
      </c>
      <c r="N53" s="22"/>
      <c r="O53" s="188" t="s">
        <v>95</v>
      </c>
      <c r="P53" s="189">
        <v>43</v>
      </c>
      <c r="Q53" s="195">
        <v>527</v>
      </c>
      <c r="R53" s="196">
        <v>44</v>
      </c>
      <c r="S53" s="195">
        <v>0</v>
      </c>
      <c r="T53" s="197">
        <v>38</v>
      </c>
      <c r="U53" s="198">
        <v>0</v>
      </c>
      <c r="V53" s="197">
        <v>136</v>
      </c>
      <c r="W53" s="199">
        <v>94</v>
      </c>
      <c r="X53" s="226">
        <f>SUM(Q53:W53)</f>
        <v>839</v>
      </c>
      <c r="Y53" s="200">
        <v>258</v>
      </c>
      <c r="Z53" s="21"/>
      <c r="AA53" s="188" t="s">
        <v>95</v>
      </c>
      <c r="AB53" s="189"/>
      <c r="AC53" s="197"/>
      <c r="AD53" s="196"/>
      <c r="AE53" s="200"/>
      <c r="AF53" s="195"/>
      <c r="AG53" s="198"/>
      <c r="AH53" s="197"/>
      <c r="AI53" s="198"/>
      <c r="AJ53" s="206">
        <f>SUM(AC53:AI53)</f>
        <v>0</v>
      </c>
      <c r="AK53" s="201"/>
      <c r="AL53" s="21"/>
      <c r="AM53" s="188" t="s">
        <v>95</v>
      </c>
      <c r="AN53" s="189"/>
      <c r="AO53" s="195"/>
      <c r="AP53" s="196"/>
      <c r="AQ53" s="195"/>
      <c r="AR53" s="197"/>
      <c r="AS53" s="198"/>
      <c r="AT53" s="226">
        <f>SUM(AO53,AQ53,AR53,AS53)</f>
        <v>0</v>
      </c>
      <c r="AU53" s="21"/>
      <c r="AV53" s="188" t="s">
        <v>95</v>
      </c>
      <c r="AW53" s="189"/>
      <c r="AX53" s="195"/>
      <c r="AY53" s="196"/>
      <c r="AZ53" s="195"/>
      <c r="BA53" s="197"/>
      <c r="BB53" s="198"/>
      <c r="BC53" s="206">
        <f>SUM(AX53,AZ53,BA53,BB53)</f>
        <v>0</v>
      </c>
      <c r="BD53" s="161"/>
      <c r="BE53" s="188" t="s">
        <v>95</v>
      </c>
      <c r="BF53" s="189"/>
      <c r="BG53" s="195"/>
      <c r="BH53" s="196"/>
      <c r="BI53" s="195"/>
      <c r="BJ53" s="197"/>
      <c r="BK53" s="198"/>
      <c r="BL53" s="206">
        <f>SUM(BG53,BI53,BJ53,BK53)</f>
        <v>0</v>
      </c>
      <c r="BM53" s="22"/>
      <c r="BN53" s="188" t="s">
        <v>95</v>
      </c>
      <c r="BO53" s="189"/>
      <c r="BP53" s="195"/>
      <c r="BQ53" s="196"/>
      <c r="BR53" s="195"/>
      <c r="BS53" s="197"/>
      <c r="BT53" s="198"/>
      <c r="BU53" s="195"/>
      <c r="BV53" s="199"/>
      <c r="BW53" s="228">
        <f>SUM(BP53:BV53)</f>
        <v>0</v>
      </c>
      <c r="BX53" s="229"/>
      <c r="BY53" s="22"/>
      <c r="BZ53" s="188" t="s">
        <v>95</v>
      </c>
      <c r="CA53" s="189">
        <v>2</v>
      </c>
      <c r="CB53" s="192">
        <v>0</v>
      </c>
      <c r="CC53" s="194">
        <v>1</v>
      </c>
      <c r="CD53" s="201">
        <v>0</v>
      </c>
      <c r="CE53" s="230">
        <v>4</v>
      </c>
      <c r="CF53" s="193">
        <v>1</v>
      </c>
      <c r="CG53" s="231">
        <f>SUM(CB53:CF53)</f>
        <v>6</v>
      </c>
      <c r="CH53" s="22"/>
      <c r="CI53" s="188" t="s">
        <v>95</v>
      </c>
      <c r="CJ53" s="189"/>
      <c r="CK53" s="195"/>
      <c r="CL53" s="199"/>
      <c r="CM53" s="189"/>
      <c r="CN53" s="195"/>
      <c r="CO53" s="199"/>
      <c r="CP53" s="226">
        <f>SUM(CK53:CO53)</f>
        <v>0</v>
      </c>
      <c r="CQ53" s="22"/>
      <c r="CR53" s="188" t="s">
        <v>95</v>
      </c>
      <c r="CS53" s="189"/>
      <c r="CT53" s="195"/>
      <c r="CU53" s="199"/>
      <c r="CV53" s="189"/>
      <c r="CW53" s="195"/>
      <c r="CX53" s="199"/>
      <c r="CY53" s="226">
        <f>SUM(CT53:CX53)</f>
        <v>0</v>
      </c>
      <c r="CZ53" s="22"/>
      <c r="DA53" s="188" t="s">
        <v>95</v>
      </c>
      <c r="DB53" s="189"/>
      <c r="DC53" s="195"/>
      <c r="DD53" s="199"/>
      <c r="DE53" s="189"/>
      <c r="DF53" s="195"/>
      <c r="DG53" s="199"/>
      <c r="DH53" s="226">
        <f>SUM(DC53:DG53)</f>
        <v>0</v>
      </c>
      <c r="DI53" s="22"/>
      <c r="DJ53" s="188" t="s">
        <v>95</v>
      </c>
      <c r="DK53" s="189"/>
      <c r="DL53" s="195"/>
      <c r="DM53" s="199"/>
      <c r="DN53" s="189"/>
      <c r="DO53" s="195"/>
      <c r="DP53" s="199"/>
      <c r="DQ53" s="226">
        <f>SUM(DL53:DP53)</f>
        <v>0</v>
      </c>
      <c r="DR53" s="22"/>
      <c r="DS53" s="188" t="s">
        <v>95</v>
      </c>
      <c r="DT53" s="189">
        <v>2</v>
      </c>
      <c r="DU53" s="195">
        <v>0</v>
      </c>
      <c r="DV53" s="199">
        <v>1</v>
      </c>
      <c r="DW53" s="189">
        <v>0</v>
      </c>
      <c r="DX53" s="195">
        <v>4</v>
      </c>
      <c r="DY53" s="199">
        <v>1</v>
      </c>
      <c r="DZ53" s="231">
        <f>SUM(DU53:DY53)</f>
        <v>6</v>
      </c>
      <c r="EA53" s="22"/>
      <c r="EB53" s="188" t="s">
        <v>95</v>
      </c>
      <c r="EC53" s="189"/>
      <c r="ED53" s="197"/>
      <c r="EE53" s="198"/>
      <c r="EF53" s="195"/>
      <c r="EG53" s="199"/>
      <c r="EH53" s="155">
        <f t="shared" si="265"/>
        <v>0</v>
      </c>
      <c r="EI53" s="22"/>
      <c r="EJ53" s="188" t="s">
        <v>95</v>
      </c>
      <c r="EK53" s="189">
        <v>9</v>
      </c>
      <c r="EL53" s="195">
        <v>388</v>
      </c>
      <c r="EM53" s="192">
        <v>0</v>
      </c>
      <c r="EN53" s="226">
        <f>SUM(EL53:EM53)</f>
        <v>388</v>
      </c>
      <c r="EO53" s="22"/>
      <c r="EP53" s="188" t="s">
        <v>95</v>
      </c>
      <c r="EQ53" s="189"/>
      <c r="ER53" s="195"/>
      <c r="ES53" s="189"/>
      <c r="ET53" s="200"/>
      <c r="EU53" s="22"/>
      <c r="EV53" s="188" t="s">
        <v>95</v>
      </c>
      <c r="EW53" s="189">
        <v>20</v>
      </c>
      <c r="EX53" s="195">
        <v>80</v>
      </c>
      <c r="EY53" s="203">
        <v>15</v>
      </c>
      <c r="EZ53" s="204">
        <v>16</v>
      </c>
      <c r="FA53" s="204">
        <v>7</v>
      </c>
      <c r="FB53" s="196">
        <v>4</v>
      </c>
      <c r="FC53" s="197">
        <v>0</v>
      </c>
      <c r="FD53" s="196">
        <v>0</v>
      </c>
      <c r="FE53" s="197">
        <v>9</v>
      </c>
      <c r="FF53" s="199">
        <v>3</v>
      </c>
      <c r="FG53" s="226">
        <f>SUM(EX53:FF53)</f>
        <v>134</v>
      </c>
      <c r="FH53" s="200">
        <v>0</v>
      </c>
      <c r="FI53" s="22"/>
      <c r="FJ53" s="188" t="s">
        <v>95</v>
      </c>
      <c r="FK53" s="189"/>
      <c r="FL53" s="195"/>
      <c r="FM53" s="195"/>
      <c r="FN53" s="196"/>
      <c r="FO53" s="197"/>
      <c r="FP53" s="196"/>
      <c r="FQ53" s="197"/>
      <c r="FR53" s="199"/>
      <c r="FS53" s="226">
        <f>SUM(FL53:FR53)</f>
        <v>0</v>
      </c>
      <c r="FT53" s="200"/>
      <c r="FU53" s="22"/>
      <c r="FV53" s="188" t="s">
        <v>95</v>
      </c>
      <c r="FW53" s="189">
        <v>15</v>
      </c>
      <c r="FX53" s="195">
        <v>150</v>
      </c>
      <c r="FY53" s="189">
        <v>27</v>
      </c>
      <c r="FZ53" s="196">
        <v>42</v>
      </c>
      <c r="GA53" s="226">
        <f>SUM(FX53:FZ53)</f>
        <v>219</v>
      </c>
      <c r="GB53" s="189"/>
      <c r="GC53" s="21"/>
      <c r="GD53" s="188" t="s">
        <v>95</v>
      </c>
      <c r="GE53" s="189">
        <v>1</v>
      </c>
      <c r="GF53" s="195">
        <v>8</v>
      </c>
      <c r="GG53" s="189">
        <v>2</v>
      </c>
      <c r="GH53" s="196">
        <v>0</v>
      </c>
      <c r="GI53" s="155">
        <f>SUM(GF53:GH53)</f>
        <v>10</v>
      </c>
      <c r="GJ53" s="21"/>
      <c r="GK53" s="188" t="s">
        <v>95</v>
      </c>
      <c r="GL53" s="189">
        <v>7</v>
      </c>
      <c r="GM53" s="201">
        <v>25</v>
      </c>
      <c r="GN53" s="21"/>
      <c r="GO53" s="188" t="s">
        <v>95</v>
      </c>
      <c r="GP53" s="189"/>
      <c r="GQ53" s="195"/>
      <c r="GR53" s="189"/>
      <c r="GS53" s="226">
        <f>SUM(GQ53:GR53)</f>
        <v>0</v>
      </c>
      <c r="GT53" s="21"/>
      <c r="GU53" s="188" t="s">
        <v>95</v>
      </c>
      <c r="GV53" s="189">
        <v>1</v>
      </c>
      <c r="GW53" s="195">
        <v>20</v>
      </c>
      <c r="GX53" s="189">
        <v>1</v>
      </c>
      <c r="GY53" s="189">
        <v>20</v>
      </c>
      <c r="GZ53" s="21"/>
      <c r="HA53" s="188" t="s">
        <v>95</v>
      </c>
      <c r="HB53" s="189"/>
      <c r="HC53" s="195"/>
      <c r="HD53" s="189"/>
      <c r="HE53" s="196"/>
      <c r="HF53" s="228">
        <f>SUM(HC53:HE53)</f>
        <v>0</v>
      </c>
      <c r="HG53" s="117"/>
      <c r="HH53" s="188" t="s">
        <v>95</v>
      </c>
      <c r="HI53" s="189"/>
      <c r="HJ53" s="195"/>
      <c r="HK53" s="189"/>
      <c r="HL53" s="196"/>
      <c r="HM53" s="228">
        <f>SUM(HJ53:HL53)</f>
        <v>0</v>
      </c>
      <c r="HN53" s="171"/>
      <c r="HO53" s="188" t="s">
        <v>95</v>
      </c>
      <c r="HP53" s="189"/>
      <c r="HQ53" s="195"/>
      <c r="HR53" s="189"/>
      <c r="HS53" s="196"/>
      <c r="HT53" s="228">
        <f>SUM(HQ53:HS53)</f>
        <v>0</v>
      </c>
      <c r="HU53" s="171"/>
      <c r="HV53" s="188" t="s">
        <v>95</v>
      </c>
      <c r="HW53" s="189"/>
      <c r="HX53" s="195"/>
      <c r="HY53" s="189"/>
      <c r="HZ53" s="196"/>
      <c r="IA53" s="228">
        <f>SUM(HX53:HZ53)</f>
        <v>0</v>
      </c>
      <c r="IB53" s="171"/>
      <c r="IC53" s="188" t="s">
        <v>95</v>
      </c>
      <c r="ID53" s="232"/>
      <c r="IE53" s="233"/>
      <c r="IF53" s="232"/>
      <c r="IG53" s="234"/>
      <c r="IH53" s="228">
        <f>SUM(IE53:IG53)</f>
        <v>0</v>
      </c>
      <c r="II53" s="171"/>
      <c r="IJ53" s="188" t="s">
        <v>95</v>
      </c>
      <c r="IK53" s="189"/>
      <c r="IL53" s="195"/>
      <c r="IM53" s="189"/>
      <c r="IN53" s="199"/>
      <c r="IO53" s="228">
        <f>SUM(IL53:IN53)</f>
        <v>0</v>
      </c>
      <c r="IP53" s="171"/>
      <c r="IQ53" s="188" t="s">
        <v>95</v>
      </c>
      <c r="IR53" s="189"/>
      <c r="IS53" s="195"/>
      <c r="IT53" s="189"/>
      <c r="IU53" s="199"/>
      <c r="IV53" s="228">
        <f>SUM(IS53:IU53)</f>
        <v>0</v>
      </c>
      <c r="IW53" s="171"/>
    </row>
    <row r="54" spans="1:257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35"/>
      <c r="Q54" s="235"/>
      <c r="R54" s="235"/>
      <c r="S54" s="235"/>
      <c r="T54" s="235"/>
      <c r="U54" s="235"/>
      <c r="V54" s="235"/>
      <c r="W54" s="235"/>
      <c r="X54" s="21"/>
      <c r="Y54" s="235"/>
      <c r="Z54" s="21"/>
      <c r="AA54" s="21"/>
      <c r="AB54" s="235"/>
      <c r="AC54" s="235"/>
      <c r="AD54" s="235"/>
      <c r="AE54" s="235"/>
      <c r="AF54" s="235"/>
      <c r="AG54" s="235"/>
      <c r="AH54" s="235"/>
      <c r="AI54" s="235"/>
      <c r="AJ54" s="235"/>
      <c r="AK54" s="21"/>
      <c r="AL54" s="21"/>
      <c r="AM54" s="21"/>
      <c r="AN54" s="235"/>
      <c r="AO54" s="235"/>
      <c r="AP54" s="235"/>
      <c r="AQ54" s="235"/>
      <c r="AR54" s="235"/>
      <c r="AS54" s="235"/>
      <c r="AT54" s="21"/>
      <c r="AU54" s="21"/>
      <c r="AV54" s="21"/>
      <c r="AW54" s="235"/>
      <c r="AX54" s="235"/>
      <c r="AY54" s="235"/>
      <c r="AZ54" s="235"/>
      <c r="BA54" s="235"/>
      <c r="BB54" s="235"/>
      <c r="BC54" s="235"/>
      <c r="BD54" s="235"/>
      <c r="BE54" s="21"/>
      <c r="BF54" s="235"/>
      <c r="BG54" s="235"/>
      <c r="BH54" s="235"/>
      <c r="BI54" s="235"/>
      <c r="BJ54" s="235"/>
      <c r="BK54" s="235"/>
      <c r="BL54" s="235"/>
      <c r="BM54" s="21"/>
      <c r="BN54" s="21"/>
      <c r="BO54" s="235"/>
      <c r="BP54" s="235"/>
      <c r="BQ54" s="235"/>
      <c r="BR54" s="235"/>
      <c r="BS54" s="235"/>
      <c r="BT54" s="235"/>
      <c r="BU54" s="235"/>
      <c r="BV54" s="235"/>
      <c r="BW54" s="21"/>
      <c r="BX54" s="235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35"/>
      <c r="CK54" s="235"/>
      <c r="CL54" s="235"/>
      <c r="CM54" s="235"/>
      <c r="CN54" s="235"/>
      <c r="CO54" s="235"/>
      <c r="CP54" s="21"/>
      <c r="CQ54" s="21"/>
      <c r="CR54" s="21"/>
      <c r="CS54" s="235"/>
      <c r="CT54" s="235"/>
      <c r="CU54" s="235"/>
      <c r="CV54" s="235"/>
      <c r="CW54" s="235"/>
      <c r="CX54" s="235"/>
      <c r="CY54" s="21"/>
      <c r="CZ54" s="21"/>
      <c r="DA54" s="21"/>
      <c r="DB54" s="235"/>
      <c r="DC54" s="235"/>
      <c r="DD54" s="235"/>
      <c r="DE54" s="235"/>
      <c r="DF54" s="235"/>
      <c r="DG54" s="235"/>
      <c r="DH54" s="21"/>
      <c r="DI54" s="21"/>
      <c r="DJ54" s="21"/>
      <c r="DK54" s="235"/>
      <c r="DL54" s="235"/>
      <c r="DM54" s="235"/>
      <c r="DN54" s="235"/>
      <c r="DO54" s="235"/>
      <c r="DP54" s="235"/>
      <c r="DQ54" s="21"/>
      <c r="DR54" s="21"/>
      <c r="DS54" s="21"/>
      <c r="DT54" s="235"/>
      <c r="DU54" s="235"/>
      <c r="DV54" s="235"/>
      <c r="DW54" s="235"/>
      <c r="DX54" s="235"/>
      <c r="DY54" s="235"/>
      <c r="DZ54" s="21"/>
      <c r="EA54" s="21"/>
      <c r="EB54" s="21"/>
      <c r="EC54" s="235"/>
      <c r="ED54" s="235"/>
      <c r="EE54" s="235"/>
      <c r="EF54" s="235"/>
      <c r="EG54" s="235"/>
      <c r="EH54" s="21"/>
      <c r="EI54" s="21"/>
      <c r="EJ54" s="21"/>
      <c r="EK54" s="235"/>
      <c r="EL54" s="235"/>
      <c r="EM54" s="21"/>
      <c r="EN54" s="21"/>
      <c r="EO54" s="21"/>
      <c r="EP54" s="21"/>
      <c r="EQ54" s="235"/>
      <c r="ER54" s="235"/>
      <c r="ES54" s="235"/>
      <c r="ET54" s="235"/>
      <c r="EU54" s="21"/>
      <c r="EV54" s="21"/>
      <c r="EW54" s="235"/>
      <c r="EX54" s="235"/>
      <c r="EY54" s="235"/>
      <c r="EZ54" s="235"/>
      <c r="FA54" s="235"/>
      <c r="FB54" s="235"/>
      <c r="FC54" s="235"/>
      <c r="FD54" s="235"/>
      <c r="FE54" s="235"/>
      <c r="FF54" s="235"/>
      <c r="FG54" s="21"/>
      <c r="FH54" s="235"/>
      <c r="FI54" s="21"/>
      <c r="FJ54" s="21"/>
      <c r="FK54" s="235"/>
      <c r="FL54" s="235"/>
      <c r="FM54" s="235"/>
      <c r="FN54" s="235"/>
      <c r="FO54" s="235"/>
      <c r="FP54" s="235"/>
      <c r="FQ54" s="235"/>
      <c r="FR54" s="235"/>
      <c r="FS54" s="21"/>
      <c r="FT54" s="235"/>
      <c r="FU54" s="21"/>
      <c r="FV54" s="21"/>
      <c r="FW54" s="235"/>
      <c r="FX54" s="235"/>
      <c r="FY54" s="235"/>
      <c r="FZ54" s="235"/>
      <c r="GA54" s="21"/>
      <c r="GB54" s="235"/>
      <c r="GC54" s="21"/>
      <c r="GD54" s="21"/>
      <c r="GE54" s="235"/>
      <c r="GF54" s="235"/>
      <c r="GG54" s="235"/>
      <c r="GH54" s="235"/>
      <c r="GI54" s="21"/>
      <c r="GJ54" s="21"/>
      <c r="GK54" s="21"/>
      <c r="GL54" s="235"/>
      <c r="GM54" s="21"/>
      <c r="GN54" s="21"/>
      <c r="GO54" s="21"/>
      <c r="GP54" s="235"/>
      <c r="GQ54" s="235"/>
      <c r="GR54" s="235"/>
      <c r="GS54" s="21"/>
      <c r="GT54" s="21"/>
      <c r="GU54" s="21"/>
      <c r="GV54" s="235"/>
      <c r="GW54" s="235"/>
      <c r="GX54" s="235"/>
      <c r="GY54" s="235"/>
      <c r="GZ54" s="21"/>
      <c r="HA54" s="21"/>
      <c r="HB54" s="235"/>
      <c r="HC54" s="235"/>
      <c r="HD54" s="235"/>
      <c r="HE54" s="235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</row>
    <row r="55" spans="1:257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2"/>
      <c r="M55" s="21"/>
      <c r="N55" s="21"/>
      <c r="O55" s="21"/>
      <c r="P55" s="235"/>
      <c r="Q55" s="235"/>
      <c r="R55" s="235"/>
      <c r="S55" s="235"/>
      <c r="T55" s="235"/>
      <c r="U55" s="235"/>
      <c r="V55" s="235"/>
      <c r="W55" s="235"/>
      <c r="X55" s="21"/>
      <c r="Y55" s="235"/>
      <c r="Z55" s="21"/>
      <c r="AA55" s="21"/>
      <c r="AB55" s="235"/>
      <c r="AC55" s="235"/>
      <c r="AD55" s="235"/>
      <c r="AE55" s="235"/>
      <c r="AF55" s="235"/>
      <c r="AG55" s="235"/>
      <c r="AH55" s="235"/>
      <c r="AI55" s="235"/>
      <c r="AJ55" s="235"/>
      <c r="AK55" s="21"/>
      <c r="AL55" s="21"/>
      <c r="AM55" s="21"/>
      <c r="AN55" s="235"/>
      <c r="AO55" s="235"/>
      <c r="AP55" s="235"/>
      <c r="AQ55" s="235"/>
      <c r="AR55" s="235"/>
      <c r="AS55" s="235"/>
      <c r="AT55" s="21"/>
      <c r="AU55" s="21"/>
      <c r="AV55" s="21"/>
      <c r="AW55" s="235"/>
      <c r="AX55" s="235"/>
      <c r="AY55" s="235"/>
      <c r="AZ55" s="235"/>
      <c r="BA55" s="235"/>
      <c r="BB55" s="235"/>
      <c r="BC55" s="235"/>
      <c r="BD55" s="235"/>
      <c r="BE55" s="21"/>
      <c r="BF55" s="235"/>
      <c r="BG55" s="235"/>
      <c r="BH55" s="235"/>
      <c r="BI55" s="235"/>
      <c r="BJ55" s="235"/>
      <c r="BK55" s="235"/>
      <c r="BL55" s="235"/>
      <c r="BM55" s="21"/>
      <c r="BN55" s="21"/>
      <c r="BO55" s="235"/>
      <c r="BP55" s="235"/>
      <c r="BQ55" s="235"/>
      <c r="BR55" s="235"/>
      <c r="BS55" s="235"/>
      <c r="BT55" s="235"/>
      <c r="BU55" s="235"/>
      <c r="BV55" s="235"/>
      <c r="BW55" s="21"/>
      <c r="BX55" s="235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35"/>
      <c r="CK55" s="235"/>
      <c r="CL55" s="235"/>
      <c r="CM55" s="235"/>
      <c r="CN55" s="235"/>
      <c r="CO55" s="235"/>
      <c r="CP55" s="21"/>
      <c r="CQ55" s="21"/>
      <c r="CR55" s="21"/>
      <c r="CS55" s="235"/>
      <c r="CT55" s="235"/>
      <c r="CU55" s="235"/>
      <c r="CV55" s="235"/>
      <c r="CW55" s="235"/>
      <c r="CX55" s="235"/>
      <c r="CY55" s="21"/>
      <c r="CZ55" s="21"/>
      <c r="DA55" s="21"/>
      <c r="DB55" s="235"/>
      <c r="DC55" s="235"/>
      <c r="DD55" s="235"/>
      <c r="DE55" s="235"/>
      <c r="DF55" s="235"/>
      <c r="DG55" s="235"/>
      <c r="DH55" s="21"/>
      <c r="DI55" s="21"/>
      <c r="DJ55" s="21"/>
      <c r="DK55" s="235"/>
      <c r="DL55" s="235"/>
      <c r="DM55" s="235"/>
      <c r="DN55" s="235"/>
      <c r="DO55" s="235"/>
      <c r="DP55" s="235"/>
      <c r="DQ55" s="21"/>
      <c r="DR55" s="21"/>
      <c r="DS55" s="21"/>
      <c r="DT55" s="235"/>
      <c r="DU55" s="235"/>
      <c r="DV55" s="235"/>
      <c r="DW55" s="235"/>
      <c r="DX55" s="235"/>
      <c r="DY55" s="235"/>
      <c r="DZ55" s="21"/>
      <c r="EA55" s="21"/>
      <c r="EB55" s="21"/>
      <c r="EC55" s="235"/>
      <c r="ED55" s="235"/>
      <c r="EE55" s="235"/>
      <c r="EF55" s="235"/>
      <c r="EG55" s="235"/>
      <c r="EH55" s="21"/>
      <c r="EI55" s="21"/>
      <c r="EJ55" s="21"/>
      <c r="EK55" s="235"/>
      <c r="EL55" s="235"/>
      <c r="EM55" s="21"/>
      <c r="EN55" s="21"/>
      <c r="EO55" s="21"/>
      <c r="EP55" s="21"/>
      <c r="EQ55" s="235"/>
      <c r="ER55" s="235"/>
      <c r="ES55" s="235"/>
      <c r="ET55" s="235"/>
      <c r="EU55" s="21"/>
      <c r="EV55" s="21"/>
      <c r="EW55" s="235"/>
      <c r="EX55" s="235"/>
      <c r="EY55" s="235"/>
      <c r="EZ55" s="235"/>
      <c r="FA55" s="235"/>
      <c r="FB55" s="235"/>
      <c r="FC55" s="235"/>
      <c r="FD55" s="235"/>
      <c r="FE55" s="235"/>
      <c r="FF55" s="235"/>
      <c r="FG55" s="21"/>
      <c r="FH55" s="235"/>
      <c r="FI55" s="21"/>
      <c r="FJ55" s="21"/>
      <c r="FK55" s="235"/>
      <c r="FL55" s="235"/>
      <c r="FM55" s="235"/>
      <c r="FN55" s="235"/>
      <c r="FO55" s="235"/>
      <c r="FP55" s="235"/>
      <c r="FQ55" s="235"/>
      <c r="FR55" s="235"/>
      <c r="FS55" s="21"/>
      <c r="FT55" s="235"/>
      <c r="FU55" s="21"/>
      <c r="FV55" s="21"/>
      <c r="FW55" s="235"/>
      <c r="FX55" s="235"/>
      <c r="FY55" s="235"/>
      <c r="FZ55" s="235"/>
      <c r="GA55" s="21"/>
      <c r="GB55" s="235"/>
      <c r="GC55" s="21"/>
      <c r="GD55" s="21"/>
      <c r="GE55" s="235"/>
      <c r="GF55" s="235"/>
      <c r="GG55" s="235"/>
      <c r="GH55" s="235"/>
      <c r="GI55" s="21"/>
      <c r="GJ55" s="21"/>
      <c r="GK55" s="21"/>
      <c r="GL55" s="235"/>
      <c r="GM55" s="21"/>
      <c r="GN55" s="21"/>
      <c r="GO55" s="21"/>
      <c r="GP55" s="235"/>
      <c r="GQ55" s="235"/>
      <c r="GR55" s="235"/>
      <c r="GS55" s="21"/>
      <c r="GT55" s="21"/>
      <c r="GU55" s="21"/>
      <c r="GV55" s="235"/>
      <c r="GW55" s="235"/>
      <c r="GX55" s="235"/>
      <c r="GY55" s="235"/>
      <c r="GZ55" s="21"/>
      <c r="HA55" s="21"/>
      <c r="HB55" s="235"/>
      <c r="HC55" s="235"/>
      <c r="HD55" s="235"/>
      <c r="HE55" s="235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</row>
    <row r="56" spans="1:25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35"/>
      <c r="Q56" s="235"/>
      <c r="R56" s="235"/>
      <c r="S56" s="235"/>
      <c r="T56" s="235"/>
      <c r="U56" s="235"/>
      <c r="V56" s="235"/>
      <c r="W56" s="235"/>
      <c r="X56" s="21"/>
      <c r="Y56" s="235"/>
      <c r="Z56" s="21"/>
      <c r="AA56" s="21"/>
      <c r="AB56" s="235"/>
      <c r="AC56" s="235"/>
      <c r="AD56" s="235"/>
      <c r="AE56" s="235"/>
      <c r="AF56" s="235"/>
      <c r="AG56" s="235"/>
      <c r="AH56" s="235"/>
      <c r="AI56" s="235"/>
      <c r="AJ56" s="235"/>
      <c r="AK56" s="21"/>
      <c r="AL56" s="21"/>
      <c r="AM56" s="21"/>
      <c r="AN56" s="235"/>
      <c r="AO56" s="235"/>
      <c r="AP56" s="235"/>
      <c r="AQ56" s="235"/>
      <c r="AR56" s="235"/>
      <c r="AS56" s="235"/>
      <c r="AT56" s="21"/>
      <c r="AU56" s="21"/>
      <c r="AV56" s="21"/>
      <c r="AW56" s="235"/>
      <c r="AX56" s="235"/>
      <c r="AY56" s="235"/>
      <c r="AZ56" s="235"/>
      <c r="BA56" s="235"/>
      <c r="BB56" s="235"/>
      <c r="BC56" s="235"/>
      <c r="BD56" s="235"/>
      <c r="BE56" s="21"/>
      <c r="BF56" s="235"/>
      <c r="BG56" s="235"/>
      <c r="BH56" s="235"/>
      <c r="BI56" s="235"/>
      <c r="BJ56" s="235"/>
      <c r="BK56" s="235"/>
      <c r="BL56" s="235"/>
      <c r="BM56" s="21"/>
      <c r="BN56" s="21"/>
      <c r="BO56" s="235"/>
      <c r="BP56" s="235"/>
      <c r="BQ56" s="235"/>
      <c r="BR56" s="235"/>
      <c r="BS56" s="235"/>
      <c r="BT56" s="235"/>
      <c r="BU56" s="235"/>
      <c r="BV56" s="235"/>
      <c r="BW56" s="21"/>
      <c r="BX56" s="235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35"/>
      <c r="CK56" s="235"/>
      <c r="CL56" s="235"/>
      <c r="CM56" s="235"/>
      <c r="CN56" s="235"/>
      <c r="CO56" s="235"/>
      <c r="CP56" s="21"/>
      <c r="CQ56" s="21"/>
      <c r="CR56" s="21"/>
      <c r="CS56" s="235"/>
      <c r="CT56" s="235"/>
      <c r="CU56" s="235"/>
      <c r="CV56" s="235"/>
      <c r="CW56" s="235"/>
      <c r="CX56" s="235"/>
      <c r="CY56" s="21"/>
      <c r="CZ56" s="21"/>
      <c r="DA56" s="21"/>
      <c r="DB56" s="235"/>
      <c r="DC56" s="235"/>
      <c r="DD56" s="235"/>
      <c r="DE56" s="235"/>
      <c r="DF56" s="235"/>
      <c r="DG56" s="235"/>
      <c r="DH56" s="21"/>
      <c r="DI56" s="21"/>
      <c r="DJ56" s="21"/>
      <c r="DK56" s="235"/>
      <c r="DL56" s="235"/>
      <c r="DM56" s="235"/>
      <c r="DN56" s="235"/>
      <c r="DO56" s="235"/>
      <c r="DP56" s="235"/>
      <c r="DQ56" s="21"/>
      <c r="DR56" s="21"/>
      <c r="DS56" s="21"/>
      <c r="DT56" s="235"/>
      <c r="DU56" s="235"/>
      <c r="DV56" s="235"/>
      <c r="DW56" s="235"/>
      <c r="DX56" s="235"/>
      <c r="DY56" s="235"/>
      <c r="DZ56" s="21"/>
      <c r="EA56" s="21"/>
      <c r="EB56" s="21"/>
      <c r="EC56" s="235"/>
      <c r="ED56" s="235"/>
      <c r="EE56" s="235"/>
      <c r="EF56" s="235"/>
      <c r="EG56" s="235"/>
      <c r="EH56" s="21"/>
      <c r="EI56" s="21"/>
      <c r="EJ56" s="21"/>
      <c r="EK56" s="235"/>
      <c r="EL56" s="235"/>
      <c r="EM56" s="21"/>
      <c r="EN56" s="21"/>
      <c r="EO56" s="21"/>
      <c r="EP56" s="21"/>
      <c r="EQ56" s="235"/>
      <c r="ER56" s="235"/>
      <c r="ES56" s="235"/>
      <c r="ET56" s="235"/>
      <c r="EU56" s="21"/>
      <c r="EV56" s="21"/>
      <c r="EW56" s="235"/>
      <c r="EX56" s="235"/>
      <c r="EY56" s="235"/>
      <c r="EZ56" s="235"/>
      <c r="FA56" s="235"/>
      <c r="FB56" s="235"/>
      <c r="FC56" s="235"/>
      <c r="FD56" s="235"/>
      <c r="FE56" s="235"/>
      <c r="FF56" s="235"/>
      <c r="FG56" s="21"/>
      <c r="FH56" s="235"/>
      <c r="FI56" s="21"/>
      <c r="FJ56" s="21"/>
      <c r="FK56" s="235"/>
      <c r="FL56" s="235"/>
      <c r="FM56" s="235"/>
      <c r="FN56" s="235"/>
      <c r="FO56" s="235"/>
      <c r="FP56" s="235"/>
      <c r="FQ56" s="235"/>
      <c r="FR56" s="235"/>
      <c r="FS56" s="21"/>
      <c r="FT56" s="235"/>
      <c r="FU56" s="21"/>
      <c r="FV56" s="21"/>
      <c r="FW56" s="235"/>
      <c r="FX56" s="235"/>
      <c r="FY56" s="235"/>
      <c r="FZ56" s="235"/>
      <c r="GA56" s="21"/>
      <c r="GB56" s="235"/>
      <c r="GC56" s="21"/>
      <c r="GD56" s="21"/>
      <c r="GE56" s="235"/>
      <c r="GF56" s="235"/>
      <c r="GG56" s="235"/>
      <c r="GH56" s="235"/>
      <c r="GI56" s="21"/>
      <c r="GJ56" s="21"/>
      <c r="GK56" s="21"/>
      <c r="GL56" s="235"/>
      <c r="GM56" s="21"/>
      <c r="GN56" s="21"/>
      <c r="GO56" s="21"/>
      <c r="GP56" s="235"/>
      <c r="GQ56" s="235"/>
      <c r="GR56" s="235"/>
      <c r="GS56" s="21"/>
      <c r="GT56" s="21"/>
      <c r="GU56" s="21"/>
      <c r="GV56" s="235"/>
      <c r="GW56" s="235"/>
      <c r="GX56" s="235"/>
      <c r="GY56" s="235"/>
      <c r="GZ56" s="21"/>
      <c r="HA56" s="21"/>
      <c r="HB56" s="235"/>
      <c r="HC56" s="235"/>
      <c r="HD56" s="235"/>
      <c r="HE56" s="235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</row>
    <row r="57" spans="1:25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35"/>
      <c r="Q57" s="235"/>
      <c r="R57" s="235"/>
      <c r="S57" s="235"/>
      <c r="T57" s="235"/>
      <c r="U57" s="235"/>
      <c r="V57" s="235"/>
      <c r="W57" s="235"/>
      <c r="X57" s="21"/>
      <c r="Y57" s="235"/>
      <c r="Z57" s="21"/>
      <c r="AA57" s="21"/>
      <c r="AB57" s="235"/>
      <c r="AC57" s="235"/>
      <c r="AD57" s="235"/>
      <c r="AE57" s="235"/>
      <c r="AF57" s="235"/>
      <c r="AG57" s="235"/>
      <c r="AH57" s="235"/>
      <c r="AI57" s="235"/>
      <c r="AJ57" s="235"/>
      <c r="AK57" s="21"/>
      <c r="AL57" s="21"/>
      <c r="AM57" s="21"/>
      <c r="AN57" s="235"/>
      <c r="AO57" s="235"/>
      <c r="AP57" s="235"/>
      <c r="AQ57" s="235"/>
      <c r="AR57" s="235"/>
      <c r="AS57" s="235"/>
      <c r="AT57" s="21"/>
      <c r="AU57" s="21"/>
      <c r="AV57" s="21"/>
      <c r="AW57" s="235"/>
      <c r="AX57" s="235"/>
      <c r="AY57" s="235"/>
      <c r="AZ57" s="235"/>
      <c r="BA57" s="235"/>
      <c r="BB57" s="235"/>
      <c r="BC57" s="235"/>
      <c r="BD57" s="235"/>
      <c r="BE57" s="21"/>
      <c r="BF57" s="235"/>
      <c r="BG57" s="235"/>
      <c r="BH57" s="235"/>
      <c r="BI57" s="235"/>
      <c r="BJ57" s="235"/>
      <c r="BK57" s="235"/>
      <c r="BL57" s="235"/>
      <c r="BM57" s="21"/>
      <c r="BN57" s="21"/>
      <c r="BO57" s="235"/>
      <c r="BP57" s="235"/>
      <c r="BQ57" s="235"/>
      <c r="BR57" s="235"/>
      <c r="BS57" s="235"/>
      <c r="BT57" s="235"/>
      <c r="BU57" s="235"/>
      <c r="BV57" s="235"/>
      <c r="BW57" s="21"/>
      <c r="BX57" s="235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35"/>
      <c r="CK57" s="235"/>
      <c r="CL57" s="235"/>
      <c r="CM57" s="235"/>
      <c r="CN57" s="235"/>
      <c r="CO57" s="235"/>
      <c r="CP57" s="21"/>
      <c r="CQ57" s="21"/>
      <c r="CR57" s="21"/>
      <c r="CS57" s="235"/>
      <c r="CT57" s="235"/>
      <c r="CU57" s="235"/>
      <c r="CV57" s="235"/>
      <c r="CW57" s="235"/>
      <c r="CX57" s="235"/>
      <c r="CY57" s="21"/>
      <c r="CZ57" s="21"/>
      <c r="DA57" s="21"/>
      <c r="DB57" s="235"/>
      <c r="DC57" s="235"/>
      <c r="DD57" s="235"/>
      <c r="DE57" s="235"/>
      <c r="DF57" s="235"/>
      <c r="DG57" s="235"/>
      <c r="DH57" s="21"/>
      <c r="DI57" s="21"/>
      <c r="DJ57" s="21"/>
      <c r="DK57" s="235"/>
      <c r="DL57" s="235"/>
      <c r="DM57" s="235"/>
      <c r="DN57" s="235"/>
      <c r="DO57" s="235"/>
      <c r="DP57" s="235"/>
      <c r="DQ57" s="21"/>
      <c r="DR57" s="21"/>
      <c r="DS57" s="21"/>
      <c r="DT57" s="235"/>
      <c r="DU57" s="235"/>
      <c r="DV57" s="235"/>
      <c r="DW57" s="235"/>
      <c r="DX57" s="235"/>
      <c r="DY57" s="235"/>
      <c r="DZ57" s="21"/>
      <c r="EA57" s="21"/>
      <c r="EB57" s="21"/>
      <c r="EC57" s="235"/>
      <c r="ED57" s="235"/>
      <c r="EE57" s="235"/>
      <c r="EF57" s="235"/>
      <c r="EG57" s="235"/>
      <c r="EH57" s="21"/>
      <c r="EI57" s="21"/>
      <c r="EJ57" s="21"/>
      <c r="EK57" s="235"/>
      <c r="EL57" s="235"/>
      <c r="EM57" s="21"/>
      <c r="EN57" s="21"/>
      <c r="EO57" s="21"/>
      <c r="EP57" s="21"/>
      <c r="EQ57" s="235"/>
      <c r="ER57" s="235"/>
      <c r="ES57" s="235"/>
      <c r="ET57" s="235"/>
      <c r="EU57" s="21"/>
      <c r="EV57" s="21"/>
      <c r="EW57" s="235"/>
      <c r="EX57" s="235"/>
      <c r="EY57" s="235"/>
      <c r="EZ57" s="235"/>
      <c r="FA57" s="235"/>
      <c r="FB57" s="235"/>
      <c r="FC57" s="235"/>
      <c r="FD57" s="235"/>
      <c r="FE57" s="235"/>
      <c r="FF57" s="235"/>
      <c r="FG57" s="21"/>
      <c r="FH57" s="235"/>
      <c r="FI57" s="21"/>
      <c r="FJ57" s="21"/>
      <c r="FK57" s="235"/>
      <c r="FL57" s="235"/>
      <c r="FM57" s="235"/>
      <c r="FN57" s="235"/>
      <c r="FO57" s="235"/>
      <c r="FP57" s="235"/>
      <c r="FQ57" s="235"/>
      <c r="FR57" s="235"/>
      <c r="FS57" s="21"/>
      <c r="FT57" s="235"/>
      <c r="FU57" s="21"/>
      <c r="FV57" s="21"/>
      <c r="FW57" s="235"/>
      <c r="FX57" s="235"/>
      <c r="FY57" s="235"/>
      <c r="FZ57" s="235"/>
      <c r="GA57" s="21"/>
      <c r="GB57" s="235"/>
      <c r="GC57" s="21"/>
      <c r="GD57" s="21"/>
      <c r="GE57" s="235"/>
      <c r="GF57" s="235"/>
      <c r="GG57" s="235"/>
      <c r="GH57" s="235"/>
      <c r="GI57" s="21"/>
      <c r="GJ57" s="21"/>
      <c r="GK57" s="21"/>
      <c r="GL57" s="235"/>
      <c r="GM57" s="21"/>
      <c r="GN57" s="21"/>
      <c r="GO57" s="21"/>
      <c r="GP57" s="235"/>
      <c r="GQ57" s="235"/>
      <c r="GR57" s="235"/>
      <c r="GS57" s="21"/>
      <c r="GT57" s="21"/>
      <c r="GU57" s="21"/>
      <c r="GV57" s="235"/>
      <c r="GW57" s="235"/>
      <c r="GX57" s="235"/>
      <c r="GY57" s="235"/>
      <c r="GZ57" s="21"/>
      <c r="HA57" s="21"/>
      <c r="HB57" s="235"/>
      <c r="HC57" s="235"/>
      <c r="HD57" s="235"/>
      <c r="HE57" s="235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</row>
    <row r="58" spans="1:257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35"/>
      <c r="Q58" s="235"/>
      <c r="R58" s="235"/>
      <c r="S58" s="235"/>
      <c r="T58" s="235"/>
      <c r="U58" s="235"/>
      <c r="V58" s="235"/>
      <c r="W58" s="235"/>
      <c r="X58" s="21"/>
      <c r="Y58" s="235"/>
      <c r="Z58" s="21"/>
      <c r="AA58" s="21"/>
      <c r="AB58" s="235"/>
      <c r="AC58" s="235"/>
      <c r="AD58" s="235"/>
      <c r="AE58" s="235"/>
      <c r="AF58" s="235"/>
      <c r="AG58" s="235"/>
      <c r="AH58" s="235"/>
      <c r="AI58" s="235"/>
      <c r="AJ58" s="235"/>
      <c r="AK58" s="21"/>
      <c r="AL58" s="21"/>
      <c r="AM58" s="21"/>
      <c r="AN58" s="235"/>
      <c r="AO58" s="235"/>
      <c r="AP58" s="235"/>
      <c r="AQ58" s="235"/>
      <c r="AR58" s="235"/>
      <c r="AS58" s="235"/>
      <c r="AT58" s="21"/>
      <c r="AU58" s="21"/>
      <c r="AV58" s="21"/>
      <c r="AW58" s="235"/>
      <c r="AX58" s="235"/>
      <c r="AY58" s="235"/>
      <c r="AZ58" s="235"/>
      <c r="BA58" s="235"/>
      <c r="BB58" s="235"/>
      <c r="BC58" s="235"/>
      <c r="BD58" s="235"/>
      <c r="BE58" s="21"/>
      <c r="BF58" s="235"/>
      <c r="BG58" s="235"/>
      <c r="BH58" s="235"/>
      <c r="BI58" s="235"/>
      <c r="BJ58" s="235"/>
      <c r="BK58" s="235"/>
      <c r="BL58" s="235"/>
      <c r="BM58" s="21"/>
      <c r="BN58" s="21"/>
      <c r="BO58" s="235"/>
      <c r="BP58" s="235"/>
      <c r="BQ58" s="235"/>
      <c r="BR58" s="235"/>
      <c r="BS58" s="235"/>
      <c r="BT58" s="235"/>
      <c r="BU58" s="235"/>
      <c r="BV58" s="235"/>
      <c r="BW58" s="21"/>
      <c r="BX58" s="235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35"/>
      <c r="CK58" s="235"/>
      <c r="CL58" s="235"/>
      <c r="CM58" s="235"/>
      <c r="CN58" s="235"/>
      <c r="CO58" s="235"/>
      <c r="CP58" s="21"/>
      <c r="CQ58" s="21"/>
      <c r="CR58" s="21"/>
      <c r="CS58" s="235"/>
      <c r="CT58" s="235"/>
      <c r="CU58" s="235"/>
      <c r="CV58" s="235"/>
      <c r="CW58" s="235"/>
      <c r="CX58" s="235"/>
      <c r="CY58" s="21"/>
      <c r="CZ58" s="21"/>
      <c r="DA58" s="21"/>
      <c r="DB58" s="235"/>
      <c r="DC58" s="235"/>
      <c r="DD58" s="235"/>
      <c r="DE58" s="235"/>
      <c r="DF58" s="235"/>
      <c r="DG58" s="235"/>
      <c r="DH58" s="21"/>
      <c r="DI58" s="21"/>
      <c r="DJ58" s="21"/>
      <c r="DK58" s="235"/>
      <c r="DL58" s="235"/>
      <c r="DM58" s="235"/>
      <c r="DN58" s="235"/>
      <c r="DO58" s="235"/>
      <c r="DP58" s="235"/>
      <c r="DQ58" s="21"/>
      <c r="DR58" s="21"/>
      <c r="DS58" s="21"/>
      <c r="DT58" s="235"/>
      <c r="DU58" s="235"/>
      <c r="DV58" s="235"/>
      <c r="DW58" s="235"/>
      <c r="DX58" s="235"/>
      <c r="DY58" s="235"/>
      <c r="DZ58" s="21"/>
      <c r="EA58" s="21"/>
      <c r="EB58" s="21"/>
      <c r="EC58" s="235"/>
      <c r="ED58" s="235"/>
      <c r="EE58" s="235"/>
      <c r="EF58" s="235"/>
      <c r="EG58" s="235"/>
      <c r="EH58" s="21"/>
      <c r="EI58" s="21"/>
      <c r="EJ58" s="21"/>
      <c r="EK58" s="235"/>
      <c r="EL58" s="235"/>
      <c r="EM58" s="21"/>
      <c r="EN58" s="21"/>
      <c r="EO58" s="21"/>
      <c r="EP58" s="21"/>
      <c r="EQ58" s="235"/>
      <c r="ER58" s="235"/>
      <c r="ES58" s="235"/>
      <c r="ET58" s="235"/>
      <c r="EU58" s="21"/>
      <c r="EV58" s="21"/>
      <c r="EW58" s="235"/>
      <c r="EX58" s="235"/>
      <c r="EY58" s="235"/>
      <c r="EZ58" s="235"/>
      <c r="FA58" s="235"/>
      <c r="FB58" s="235"/>
      <c r="FC58" s="235"/>
      <c r="FD58" s="235"/>
      <c r="FE58" s="235"/>
      <c r="FF58" s="235"/>
      <c r="FG58" s="21"/>
      <c r="FH58" s="235"/>
      <c r="FI58" s="21"/>
      <c r="FJ58" s="21"/>
      <c r="FK58" s="235"/>
      <c r="FL58" s="235"/>
      <c r="FM58" s="235"/>
      <c r="FN58" s="235"/>
      <c r="FO58" s="235"/>
      <c r="FP58" s="235"/>
      <c r="FQ58" s="235"/>
      <c r="FR58" s="235"/>
      <c r="FS58" s="21"/>
      <c r="FT58" s="235"/>
      <c r="FU58" s="21"/>
      <c r="FV58" s="21"/>
      <c r="FW58" s="235"/>
      <c r="FX58" s="235"/>
      <c r="FY58" s="235"/>
      <c r="FZ58" s="235"/>
      <c r="GA58" s="21"/>
      <c r="GB58" s="235"/>
      <c r="GC58" s="21"/>
      <c r="GD58" s="21"/>
      <c r="GE58" s="235"/>
      <c r="GF58" s="235"/>
      <c r="GG58" s="235"/>
      <c r="GH58" s="235"/>
      <c r="GI58" s="21"/>
      <c r="GJ58" s="21"/>
      <c r="GK58" s="21"/>
      <c r="GL58" s="235"/>
      <c r="GM58" s="21"/>
      <c r="GN58" s="21"/>
      <c r="GO58" s="21"/>
      <c r="GP58" s="235"/>
      <c r="GQ58" s="235"/>
      <c r="GR58" s="235"/>
      <c r="GS58" s="21"/>
      <c r="GT58" s="21"/>
      <c r="GU58" s="21"/>
      <c r="GV58" s="235"/>
      <c r="GW58" s="235"/>
      <c r="GX58" s="235"/>
      <c r="GY58" s="235"/>
      <c r="GZ58" s="21"/>
      <c r="HA58" s="21"/>
      <c r="HB58" s="235"/>
      <c r="HC58" s="235"/>
      <c r="HD58" s="235"/>
      <c r="HE58" s="235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</row>
    <row r="59" spans="1:257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35"/>
      <c r="Q59" s="235"/>
      <c r="R59" s="235"/>
      <c r="S59" s="235"/>
      <c r="T59" s="235"/>
      <c r="U59" s="235"/>
      <c r="V59" s="235"/>
      <c r="W59" s="235"/>
      <c r="X59" s="21"/>
      <c r="Y59" s="235"/>
      <c r="Z59" s="21"/>
      <c r="AA59" s="21"/>
      <c r="AB59" s="235"/>
      <c r="AC59" s="235"/>
      <c r="AD59" s="235"/>
      <c r="AE59" s="235"/>
      <c r="AF59" s="235"/>
      <c r="AG59" s="235"/>
      <c r="AH59" s="235"/>
      <c r="AI59" s="235"/>
      <c r="AJ59" s="235"/>
      <c r="AK59" s="21"/>
      <c r="AL59" s="21"/>
      <c r="AM59" s="21"/>
      <c r="AN59" s="235"/>
      <c r="AO59" s="235"/>
      <c r="AP59" s="235"/>
      <c r="AQ59" s="235"/>
      <c r="AR59" s="235"/>
      <c r="AS59" s="235"/>
      <c r="AT59" s="21"/>
      <c r="AU59" s="21"/>
      <c r="AV59" s="21"/>
      <c r="AW59" s="235"/>
      <c r="AX59" s="235"/>
      <c r="AY59" s="235"/>
      <c r="AZ59" s="235"/>
      <c r="BA59" s="235"/>
      <c r="BB59" s="235"/>
      <c r="BC59" s="235"/>
      <c r="BD59" s="235"/>
      <c r="BE59" s="21"/>
      <c r="BF59" s="235"/>
      <c r="BG59" s="235"/>
      <c r="BH59" s="235"/>
      <c r="BI59" s="235"/>
      <c r="BJ59" s="235"/>
      <c r="BK59" s="235"/>
      <c r="BL59" s="235"/>
      <c r="BM59" s="21"/>
      <c r="BN59" s="21"/>
      <c r="BO59" s="235"/>
      <c r="BP59" s="235"/>
      <c r="BQ59" s="235"/>
      <c r="BR59" s="235"/>
      <c r="BS59" s="235"/>
      <c r="BT59" s="235"/>
      <c r="BU59" s="235"/>
      <c r="BV59" s="235"/>
      <c r="BW59" s="21"/>
      <c r="BX59" s="235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35"/>
      <c r="CK59" s="235"/>
      <c r="CL59" s="235"/>
      <c r="CM59" s="235"/>
      <c r="CN59" s="235"/>
      <c r="CO59" s="235"/>
      <c r="CP59" s="21"/>
      <c r="CQ59" s="21"/>
      <c r="CR59" s="21"/>
      <c r="CS59" s="235"/>
      <c r="CT59" s="235"/>
      <c r="CU59" s="235"/>
      <c r="CV59" s="235"/>
      <c r="CW59" s="235"/>
      <c r="CX59" s="235"/>
      <c r="CY59" s="21"/>
      <c r="CZ59" s="21"/>
      <c r="DA59" s="21"/>
      <c r="DB59" s="235"/>
      <c r="DC59" s="235"/>
      <c r="DD59" s="235"/>
      <c r="DE59" s="235"/>
      <c r="DF59" s="235"/>
      <c r="DG59" s="235"/>
      <c r="DH59" s="21"/>
      <c r="DI59" s="21"/>
      <c r="DJ59" s="21"/>
      <c r="DK59" s="235"/>
      <c r="DL59" s="235"/>
      <c r="DM59" s="235"/>
      <c r="DN59" s="235"/>
      <c r="DO59" s="235"/>
      <c r="DP59" s="235"/>
      <c r="DQ59" s="21"/>
      <c r="DR59" s="21"/>
      <c r="DS59" s="21"/>
      <c r="DT59" s="235"/>
      <c r="DU59" s="235"/>
      <c r="DV59" s="235"/>
      <c r="DW59" s="235"/>
      <c r="DX59" s="235"/>
      <c r="DY59" s="235"/>
      <c r="DZ59" s="21"/>
      <c r="EA59" s="21"/>
      <c r="EB59" s="21"/>
      <c r="EC59" s="235"/>
      <c r="ED59" s="235"/>
      <c r="EE59" s="235"/>
      <c r="EF59" s="235"/>
      <c r="EG59" s="235"/>
      <c r="EH59" s="21"/>
      <c r="EI59" s="21"/>
      <c r="EJ59" s="21"/>
      <c r="EK59" s="235"/>
      <c r="EL59" s="235"/>
      <c r="EM59" s="21"/>
      <c r="EN59" s="21"/>
      <c r="EO59" s="21"/>
      <c r="EP59" s="21"/>
      <c r="EQ59" s="235"/>
      <c r="ER59" s="235"/>
      <c r="ES59" s="235"/>
      <c r="ET59" s="235"/>
      <c r="EU59" s="21"/>
      <c r="EV59" s="21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1"/>
      <c r="FH59" s="235"/>
      <c r="FI59" s="21"/>
      <c r="FJ59" s="21"/>
      <c r="FK59" s="235"/>
      <c r="FL59" s="235"/>
      <c r="FM59" s="235"/>
      <c r="FN59" s="235"/>
      <c r="FO59" s="235"/>
      <c r="FP59" s="235"/>
      <c r="FQ59" s="235"/>
      <c r="FR59" s="235"/>
      <c r="FS59" s="21"/>
      <c r="FT59" s="235"/>
      <c r="FU59" s="21"/>
      <c r="FV59" s="21"/>
      <c r="FW59" s="235"/>
      <c r="FX59" s="235"/>
      <c r="FY59" s="235"/>
      <c r="FZ59" s="235"/>
      <c r="GA59" s="21"/>
      <c r="GB59" s="235"/>
      <c r="GC59" s="21"/>
      <c r="GD59" s="21"/>
      <c r="GE59" s="235"/>
      <c r="GF59" s="235"/>
      <c r="GG59" s="235"/>
      <c r="GH59" s="235"/>
      <c r="GI59" s="21"/>
      <c r="GJ59" s="21"/>
      <c r="GK59" s="21"/>
      <c r="GL59" s="235"/>
      <c r="GM59" s="21"/>
      <c r="GN59" s="21"/>
      <c r="GO59" s="21"/>
      <c r="GP59" s="235"/>
      <c r="GQ59" s="235"/>
      <c r="GR59" s="235"/>
      <c r="GS59" s="21"/>
      <c r="GT59" s="21"/>
      <c r="GU59" s="21"/>
      <c r="GV59" s="235"/>
      <c r="GW59" s="235"/>
      <c r="GX59" s="235"/>
      <c r="GY59" s="235"/>
      <c r="GZ59" s="21"/>
      <c r="HA59" s="21"/>
      <c r="HB59" s="235"/>
      <c r="HC59" s="235"/>
      <c r="HD59" s="235"/>
      <c r="HE59" s="235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</row>
    <row r="60" spans="1:257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35"/>
      <c r="Q60" s="235"/>
      <c r="R60" s="235"/>
      <c r="S60" s="235"/>
      <c r="T60" s="235"/>
      <c r="U60" s="235"/>
      <c r="V60" s="235"/>
      <c r="W60" s="235"/>
      <c r="X60" s="21"/>
      <c r="Y60" s="235"/>
      <c r="Z60" s="21"/>
      <c r="AA60" s="21"/>
      <c r="AB60" s="235"/>
      <c r="AC60" s="235"/>
      <c r="AD60" s="235"/>
      <c r="AE60" s="235"/>
      <c r="AF60" s="235"/>
      <c r="AG60" s="235"/>
      <c r="AH60" s="235"/>
      <c r="AI60" s="235"/>
      <c r="AJ60" s="235"/>
      <c r="AK60" s="21"/>
      <c r="AL60" s="21"/>
      <c r="AM60" s="21"/>
      <c r="AN60" s="235"/>
      <c r="AO60" s="235"/>
      <c r="AP60" s="235"/>
      <c r="AQ60" s="235"/>
      <c r="AR60" s="235"/>
      <c r="AS60" s="235"/>
      <c r="AT60" s="21"/>
      <c r="AU60" s="21"/>
      <c r="AV60" s="21"/>
      <c r="AW60" s="235"/>
      <c r="AX60" s="235"/>
      <c r="AY60" s="235"/>
      <c r="AZ60" s="235"/>
      <c r="BA60" s="235"/>
      <c r="BB60" s="235"/>
      <c r="BC60" s="235"/>
      <c r="BD60" s="235"/>
      <c r="BE60" s="21"/>
      <c r="BF60" s="235"/>
      <c r="BG60" s="235"/>
      <c r="BH60" s="235"/>
      <c r="BI60" s="235"/>
      <c r="BJ60" s="235"/>
      <c r="BK60" s="235"/>
      <c r="BL60" s="235"/>
      <c r="BM60" s="21"/>
      <c r="BN60" s="21"/>
      <c r="BO60" s="235"/>
      <c r="BP60" s="235"/>
      <c r="BQ60" s="235"/>
      <c r="BR60" s="235"/>
      <c r="BS60" s="235"/>
      <c r="BT60" s="235"/>
      <c r="BU60" s="235"/>
      <c r="BV60" s="235"/>
      <c r="BW60" s="21"/>
      <c r="BX60" s="235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35"/>
      <c r="CK60" s="235"/>
      <c r="CL60" s="235"/>
      <c r="CM60" s="235"/>
      <c r="CN60" s="235"/>
      <c r="CO60" s="235"/>
      <c r="CP60" s="21"/>
      <c r="CQ60" s="21"/>
      <c r="CR60" s="21"/>
      <c r="CS60" s="235"/>
      <c r="CT60" s="235"/>
      <c r="CU60" s="235"/>
      <c r="CV60" s="235"/>
      <c r="CW60" s="235"/>
      <c r="CX60" s="235"/>
      <c r="CY60" s="21"/>
      <c r="CZ60" s="21"/>
      <c r="DA60" s="21"/>
      <c r="DB60" s="235"/>
      <c r="DC60" s="235"/>
      <c r="DD60" s="235"/>
      <c r="DE60" s="235"/>
      <c r="DF60" s="235"/>
      <c r="DG60" s="235"/>
      <c r="DH60" s="21"/>
      <c r="DI60" s="21"/>
      <c r="DJ60" s="21"/>
      <c r="DK60" s="235"/>
      <c r="DL60" s="235"/>
      <c r="DM60" s="235"/>
      <c r="DN60" s="235"/>
      <c r="DO60" s="235"/>
      <c r="DP60" s="235"/>
      <c r="DQ60" s="21"/>
      <c r="DR60" s="21"/>
      <c r="DS60" s="21"/>
      <c r="DT60" s="235"/>
      <c r="DU60" s="235"/>
      <c r="DV60" s="235"/>
      <c r="DW60" s="235"/>
      <c r="DX60" s="235"/>
      <c r="DY60" s="235"/>
      <c r="DZ60" s="21"/>
      <c r="EA60" s="21"/>
      <c r="EB60" s="21"/>
      <c r="EC60" s="235"/>
      <c r="ED60" s="235"/>
      <c r="EE60" s="235"/>
      <c r="EF60" s="235"/>
      <c r="EG60" s="235"/>
      <c r="EH60" s="21"/>
      <c r="EI60" s="21"/>
      <c r="EJ60" s="21"/>
      <c r="EK60" s="235"/>
      <c r="EL60" s="235"/>
      <c r="EM60" s="21"/>
      <c r="EN60" s="21"/>
      <c r="EO60" s="21"/>
      <c r="EP60" s="21"/>
      <c r="EQ60" s="235"/>
      <c r="ER60" s="235"/>
      <c r="ES60" s="235"/>
      <c r="ET60" s="235"/>
      <c r="EU60" s="21"/>
      <c r="EV60" s="21"/>
      <c r="EW60" s="235"/>
      <c r="EX60" s="235"/>
      <c r="EY60" s="235"/>
      <c r="EZ60" s="235"/>
      <c r="FA60" s="235"/>
      <c r="FB60" s="235"/>
      <c r="FC60" s="235"/>
      <c r="FD60" s="235"/>
      <c r="FE60" s="235"/>
      <c r="FF60" s="235"/>
      <c r="FG60" s="21"/>
      <c r="FH60" s="235"/>
      <c r="FI60" s="21"/>
      <c r="FJ60" s="21"/>
      <c r="FK60" s="235"/>
      <c r="FL60" s="235"/>
      <c r="FM60" s="235"/>
      <c r="FN60" s="235"/>
      <c r="FO60" s="235"/>
      <c r="FP60" s="235"/>
      <c r="FQ60" s="235"/>
      <c r="FR60" s="235"/>
      <c r="FS60" s="21"/>
      <c r="FT60" s="235"/>
      <c r="FU60" s="21"/>
      <c r="FV60" s="21"/>
      <c r="FW60" s="235"/>
      <c r="FX60" s="235"/>
      <c r="FY60" s="235"/>
      <c r="FZ60" s="235"/>
      <c r="GA60" s="21"/>
      <c r="GB60" s="235"/>
      <c r="GC60" s="21"/>
      <c r="GD60" s="21"/>
      <c r="GE60" s="235"/>
      <c r="GF60" s="235"/>
      <c r="GG60" s="235"/>
      <c r="GH60" s="235"/>
      <c r="GI60" s="21"/>
      <c r="GJ60" s="21"/>
      <c r="GK60" s="21"/>
      <c r="GL60" s="235"/>
      <c r="GM60" s="21"/>
      <c r="GN60" s="21"/>
      <c r="GO60" s="21"/>
      <c r="GP60" s="235"/>
      <c r="GQ60" s="235"/>
      <c r="GR60" s="235"/>
      <c r="GS60" s="21"/>
      <c r="GT60" s="21"/>
      <c r="GU60" s="21"/>
      <c r="GV60" s="235"/>
      <c r="GW60" s="235"/>
      <c r="GX60" s="235"/>
      <c r="GY60" s="235"/>
      <c r="GZ60" s="21"/>
      <c r="HA60" s="21"/>
      <c r="HB60" s="235"/>
      <c r="HC60" s="235"/>
      <c r="HD60" s="235"/>
      <c r="HE60" s="235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</row>
    <row r="61" spans="1:257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35"/>
      <c r="Q61" s="235"/>
      <c r="R61" s="235"/>
      <c r="S61" s="235"/>
      <c r="T61" s="235"/>
      <c r="U61" s="235"/>
      <c r="V61" s="235"/>
      <c r="W61" s="235"/>
      <c r="X61" s="21"/>
      <c r="Y61" s="235"/>
      <c r="Z61" s="21"/>
      <c r="AA61" s="21"/>
      <c r="AB61" s="235"/>
      <c r="AC61" s="235"/>
      <c r="AD61" s="235"/>
      <c r="AE61" s="235"/>
      <c r="AF61" s="235"/>
      <c r="AG61" s="235"/>
      <c r="AH61" s="235"/>
      <c r="AI61" s="235"/>
      <c r="AJ61" s="235"/>
      <c r="AK61" s="21"/>
      <c r="AL61" s="21"/>
      <c r="AM61" s="21"/>
      <c r="AN61" s="235"/>
      <c r="AO61" s="235"/>
      <c r="AP61" s="235"/>
      <c r="AQ61" s="235"/>
      <c r="AR61" s="235"/>
      <c r="AS61" s="235"/>
      <c r="AT61" s="21"/>
      <c r="AU61" s="21"/>
      <c r="AV61" s="21"/>
      <c r="AW61" s="235"/>
      <c r="AX61" s="235"/>
      <c r="AY61" s="235"/>
      <c r="AZ61" s="235"/>
      <c r="BA61" s="235"/>
      <c r="BB61" s="235"/>
      <c r="BC61" s="235"/>
      <c r="BD61" s="235"/>
      <c r="BE61" s="21"/>
      <c r="BF61" s="235"/>
      <c r="BG61" s="235"/>
      <c r="BH61" s="235"/>
      <c r="BI61" s="235"/>
      <c r="BJ61" s="235"/>
      <c r="BK61" s="235"/>
      <c r="BL61" s="235"/>
      <c r="BM61" s="21"/>
      <c r="BN61" s="21"/>
      <c r="BO61" s="235"/>
      <c r="BP61" s="235"/>
      <c r="BQ61" s="235"/>
      <c r="BR61" s="235"/>
      <c r="BS61" s="235"/>
      <c r="BT61" s="235"/>
      <c r="BU61" s="235"/>
      <c r="BV61" s="235"/>
      <c r="BW61" s="21"/>
      <c r="BX61" s="235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35"/>
      <c r="CK61" s="235"/>
      <c r="CL61" s="235"/>
      <c r="CM61" s="235"/>
      <c r="CN61" s="235"/>
      <c r="CO61" s="235"/>
      <c r="CP61" s="21"/>
      <c r="CQ61" s="21"/>
      <c r="CR61" s="21"/>
      <c r="CS61" s="235"/>
      <c r="CT61" s="235"/>
      <c r="CU61" s="235"/>
      <c r="CV61" s="235"/>
      <c r="CW61" s="235"/>
      <c r="CX61" s="235"/>
      <c r="CY61" s="21"/>
      <c r="CZ61" s="21"/>
      <c r="DA61" s="21"/>
      <c r="DB61" s="235"/>
      <c r="DC61" s="235"/>
      <c r="DD61" s="235"/>
      <c r="DE61" s="235"/>
      <c r="DF61" s="235"/>
      <c r="DG61" s="235"/>
      <c r="DH61" s="21"/>
      <c r="DI61" s="21"/>
      <c r="DJ61" s="21"/>
      <c r="DK61" s="235"/>
      <c r="DL61" s="235"/>
      <c r="DM61" s="235"/>
      <c r="DN61" s="235"/>
      <c r="DO61" s="235"/>
      <c r="DP61" s="235"/>
      <c r="DQ61" s="21"/>
      <c r="DR61" s="21"/>
      <c r="DS61" s="21"/>
      <c r="DT61" s="235"/>
      <c r="DU61" s="235"/>
      <c r="DV61" s="235"/>
      <c r="DW61" s="235"/>
      <c r="DX61" s="235"/>
      <c r="DY61" s="235"/>
      <c r="DZ61" s="21"/>
      <c r="EA61" s="21"/>
      <c r="EB61" s="21"/>
      <c r="EC61" s="235"/>
      <c r="ED61" s="235"/>
      <c r="EE61" s="235"/>
      <c r="EF61" s="235"/>
      <c r="EG61" s="235"/>
      <c r="EH61" s="21"/>
      <c r="EI61" s="21"/>
      <c r="EJ61" s="21"/>
      <c r="EK61" s="235"/>
      <c r="EL61" s="235"/>
      <c r="EM61" s="21"/>
      <c r="EN61" s="21"/>
      <c r="EO61" s="21"/>
      <c r="EP61" s="21"/>
      <c r="EQ61" s="235"/>
      <c r="ER61" s="235"/>
      <c r="ES61" s="235"/>
      <c r="ET61" s="235"/>
      <c r="EU61" s="21"/>
      <c r="EV61" s="21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1"/>
      <c r="FH61" s="235"/>
      <c r="FI61" s="21"/>
      <c r="FJ61" s="21"/>
      <c r="FK61" s="235"/>
      <c r="FL61" s="235"/>
      <c r="FM61" s="235"/>
      <c r="FN61" s="235"/>
      <c r="FO61" s="235"/>
      <c r="FP61" s="235"/>
      <c r="FQ61" s="235"/>
      <c r="FR61" s="235"/>
      <c r="FS61" s="21"/>
      <c r="FT61" s="235"/>
      <c r="FU61" s="21"/>
      <c r="FV61" s="21"/>
      <c r="FW61" s="235"/>
      <c r="FX61" s="235"/>
      <c r="FY61" s="235"/>
      <c r="FZ61" s="235"/>
      <c r="GA61" s="21"/>
      <c r="GB61" s="235"/>
      <c r="GC61" s="21"/>
      <c r="GD61" s="21"/>
      <c r="GE61" s="235"/>
      <c r="GF61" s="235"/>
      <c r="GG61" s="235"/>
      <c r="GH61" s="235"/>
      <c r="GI61" s="21"/>
      <c r="GJ61" s="21"/>
      <c r="GK61" s="21"/>
      <c r="GL61" s="235"/>
      <c r="GM61" s="21"/>
      <c r="GN61" s="21"/>
      <c r="GO61" s="21"/>
      <c r="GP61" s="235"/>
      <c r="GQ61" s="235"/>
      <c r="GR61" s="235"/>
      <c r="GS61" s="21"/>
      <c r="GT61" s="21"/>
      <c r="GU61" s="21"/>
      <c r="GV61" s="235"/>
      <c r="GW61" s="235"/>
      <c r="GX61" s="235"/>
      <c r="GY61" s="235"/>
      <c r="GZ61" s="21"/>
      <c r="HA61" s="21"/>
      <c r="HB61" s="235"/>
      <c r="HC61" s="235"/>
      <c r="HD61" s="235"/>
      <c r="HE61" s="235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</row>
    <row r="62" spans="1:257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35"/>
      <c r="Q62" s="235"/>
      <c r="R62" s="235"/>
      <c r="S62" s="235"/>
      <c r="T62" s="235"/>
      <c r="U62" s="235"/>
      <c r="V62" s="235"/>
      <c r="W62" s="235"/>
      <c r="X62" s="21"/>
      <c r="Y62" s="235"/>
      <c r="Z62" s="21"/>
      <c r="AA62" s="21"/>
      <c r="AB62" s="235"/>
      <c r="AC62" s="235"/>
      <c r="AD62" s="235"/>
      <c r="AE62" s="235"/>
      <c r="AF62" s="235"/>
      <c r="AG62" s="235"/>
      <c r="AH62" s="235"/>
      <c r="AI62" s="235"/>
      <c r="AJ62" s="235"/>
      <c r="AK62" s="21"/>
      <c r="AL62" s="21"/>
      <c r="AM62" s="21"/>
      <c r="AN62" s="235"/>
      <c r="AO62" s="235"/>
      <c r="AP62" s="235"/>
      <c r="AQ62" s="235"/>
      <c r="AR62" s="235"/>
      <c r="AS62" s="235"/>
      <c r="AT62" s="21"/>
      <c r="AU62" s="21"/>
      <c r="AV62" s="21"/>
      <c r="AW62" s="235"/>
      <c r="AX62" s="235"/>
      <c r="AY62" s="235"/>
      <c r="AZ62" s="235"/>
      <c r="BA62" s="235"/>
      <c r="BB62" s="235"/>
      <c r="BC62" s="235"/>
      <c r="BD62" s="235"/>
      <c r="BE62" s="21"/>
      <c r="BF62" s="235"/>
      <c r="BG62" s="235"/>
      <c r="BH62" s="235"/>
      <c r="BI62" s="235"/>
      <c r="BJ62" s="235"/>
      <c r="BK62" s="235"/>
      <c r="BL62" s="235"/>
      <c r="BM62" s="21"/>
      <c r="BN62" s="21"/>
      <c r="BO62" s="235"/>
      <c r="BP62" s="235"/>
      <c r="BQ62" s="235"/>
      <c r="BR62" s="235"/>
      <c r="BS62" s="235"/>
      <c r="BT62" s="235"/>
      <c r="BU62" s="235"/>
      <c r="BV62" s="235"/>
      <c r="BW62" s="21"/>
      <c r="BX62" s="235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35"/>
      <c r="CK62" s="235"/>
      <c r="CL62" s="235"/>
      <c r="CM62" s="235"/>
      <c r="CN62" s="235"/>
      <c r="CO62" s="235"/>
      <c r="CP62" s="21"/>
      <c r="CQ62" s="21"/>
      <c r="CR62" s="21"/>
      <c r="CS62" s="235"/>
      <c r="CT62" s="235"/>
      <c r="CU62" s="235"/>
      <c r="CV62" s="235"/>
      <c r="CW62" s="235"/>
      <c r="CX62" s="235"/>
      <c r="CY62" s="21"/>
      <c r="CZ62" s="21"/>
      <c r="DA62" s="21"/>
      <c r="DB62" s="235"/>
      <c r="DC62" s="235"/>
      <c r="DD62" s="235"/>
      <c r="DE62" s="235"/>
      <c r="DF62" s="235"/>
      <c r="DG62" s="235"/>
      <c r="DH62" s="21"/>
      <c r="DI62" s="21"/>
      <c r="DJ62" s="21"/>
      <c r="DK62" s="235"/>
      <c r="DL62" s="235"/>
      <c r="DM62" s="235"/>
      <c r="DN62" s="235"/>
      <c r="DO62" s="235"/>
      <c r="DP62" s="235"/>
      <c r="DQ62" s="21"/>
      <c r="DR62" s="21"/>
      <c r="DS62" s="21"/>
      <c r="DT62" s="235"/>
      <c r="DU62" s="235"/>
      <c r="DV62" s="235"/>
      <c r="DW62" s="235"/>
      <c r="DX62" s="235"/>
      <c r="DY62" s="235"/>
      <c r="DZ62" s="21"/>
      <c r="EA62" s="21"/>
      <c r="EB62" s="21"/>
      <c r="EC62" s="235"/>
      <c r="ED62" s="235"/>
      <c r="EE62" s="235"/>
      <c r="EF62" s="235"/>
      <c r="EG62" s="235"/>
      <c r="EH62" s="21"/>
      <c r="EI62" s="21"/>
      <c r="EJ62" s="21"/>
      <c r="EK62" s="235"/>
      <c r="EL62" s="235"/>
      <c r="EM62" s="21"/>
      <c r="EN62" s="21"/>
      <c r="EO62" s="21"/>
      <c r="EP62" s="21"/>
      <c r="EQ62" s="235"/>
      <c r="ER62" s="235"/>
      <c r="ES62" s="235"/>
      <c r="ET62" s="235"/>
      <c r="EU62" s="21"/>
      <c r="EV62" s="21"/>
      <c r="EW62" s="235"/>
      <c r="EX62" s="235"/>
      <c r="EY62" s="235"/>
      <c r="EZ62" s="235"/>
      <c r="FA62" s="235"/>
      <c r="FB62" s="235"/>
      <c r="FC62" s="235"/>
      <c r="FD62" s="235"/>
      <c r="FE62" s="235"/>
      <c r="FF62" s="235"/>
      <c r="FG62" s="21"/>
      <c r="FH62" s="235"/>
      <c r="FI62" s="21"/>
      <c r="FJ62" s="21"/>
      <c r="FK62" s="235"/>
      <c r="FL62" s="235"/>
      <c r="FM62" s="235"/>
      <c r="FN62" s="235"/>
      <c r="FO62" s="235"/>
      <c r="FP62" s="235"/>
      <c r="FQ62" s="235"/>
      <c r="FR62" s="235"/>
      <c r="FS62" s="21"/>
      <c r="FT62" s="235"/>
      <c r="FU62" s="21"/>
      <c r="FV62" s="21"/>
      <c r="FW62" s="235"/>
      <c r="FX62" s="235"/>
      <c r="FY62" s="235"/>
      <c r="FZ62" s="235"/>
      <c r="GA62" s="21"/>
      <c r="GB62" s="235"/>
      <c r="GC62" s="21"/>
      <c r="GD62" s="21"/>
      <c r="GE62" s="235"/>
      <c r="GF62" s="235"/>
      <c r="GG62" s="235"/>
      <c r="GH62" s="235"/>
      <c r="GI62" s="21"/>
      <c r="GJ62" s="21"/>
      <c r="GK62" s="21"/>
      <c r="GL62" s="235"/>
      <c r="GM62" s="21"/>
      <c r="GN62" s="21"/>
      <c r="GO62" s="21"/>
      <c r="GP62" s="235"/>
      <c r="GQ62" s="235"/>
      <c r="GR62" s="235"/>
      <c r="GS62" s="21"/>
      <c r="GT62" s="21"/>
      <c r="GU62" s="21"/>
      <c r="GV62" s="235"/>
      <c r="GW62" s="235"/>
      <c r="GX62" s="235"/>
      <c r="GY62" s="235"/>
      <c r="GZ62" s="21"/>
      <c r="HA62" s="21"/>
      <c r="HB62" s="235"/>
      <c r="HC62" s="235"/>
      <c r="HD62" s="235"/>
      <c r="HE62" s="235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</row>
  </sheetData>
  <mergeCells count="33">
    <mergeCell ref="FQ4:FR4"/>
    <mergeCell ref="BP3:BR3"/>
    <mergeCell ref="BP4:BR4"/>
    <mergeCell ref="BS4:BT4"/>
    <mergeCell ref="BU4:BV4"/>
    <mergeCell ref="FA3:FB3"/>
    <mergeCell ref="EX4:EZ4"/>
    <mergeCell ref="FA4:FB4"/>
    <mergeCell ref="FE4:FF4"/>
    <mergeCell ref="AR4:AR5"/>
    <mergeCell ref="EX3:EZ3"/>
    <mergeCell ref="FL3:FN3"/>
    <mergeCell ref="FO3:FP3"/>
    <mergeCell ref="FL4:FN4"/>
    <mergeCell ref="FO4:FP4"/>
    <mergeCell ref="BA4:BA5"/>
    <mergeCell ref="BJ4:BJ5"/>
    <mergeCell ref="J4:K4"/>
    <mergeCell ref="AO3:AQ3"/>
    <mergeCell ref="Q3:S3"/>
    <mergeCell ref="T3:U3"/>
    <mergeCell ref="AC3:AE3"/>
    <mergeCell ref="AF3:AG3"/>
    <mergeCell ref="BG2:BK2"/>
    <mergeCell ref="BG3:BI3"/>
    <mergeCell ref="BJ3:BK3"/>
    <mergeCell ref="C3:E3"/>
    <mergeCell ref="F3:G3"/>
    <mergeCell ref="AO2:AS2"/>
    <mergeCell ref="AX2:BB2"/>
    <mergeCell ref="AX3:AZ3"/>
    <mergeCell ref="BA3:BB3"/>
    <mergeCell ref="AR3:AS3"/>
  </mergeCells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3" firstPageNumber="29" fitToWidth="0" orientation="portrait" horizontalDpi="1200" verticalDpi="1200" r:id="rId1"/>
  <headerFooter alignWithMargins="0"/>
  <colBreaks count="22" manualBreakCount="22">
    <brk id="13" max="52" man="1"/>
    <brk id="25" max="52" man="1"/>
    <brk id="37" max="52" man="1"/>
    <brk id="46" max="52" man="1"/>
    <brk id="55" max="52" man="1"/>
    <brk id="64" max="52" man="1"/>
    <brk id="77" max="52" man="1"/>
    <brk id="86" max="52" man="1"/>
    <brk id="95" max="52" man="1"/>
    <brk id="104" max="52" man="1"/>
    <brk id="113" max="52" man="1"/>
    <brk id="122" max="52" man="1"/>
    <brk id="139" max="52" man="1"/>
    <brk id="145" max="52" man="1"/>
    <brk id="151" max="52" man="1"/>
    <brk id="165" max="52" man="1"/>
    <brk id="177" max="52" man="1"/>
    <brk id="192" max="52" man="1"/>
    <brk id="202" max="52" man="1"/>
    <brk id="214" max="52" man="1"/>
    <brk id="228" max="52" man="1"/>
    <brk id="243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55"/>
  <sheetViews>
    <sheetView showZeros="0" view="pageBreakPreview" zoomScaleNormal="100" zoomScaleSheetLayoutView="100" workbookViewId="0">
      <selection activeCell="A7" sqref="A7"/>
    </sheetView>
  </sheetViews>
  <sheetFormatPr defaultColWidth="2.625" defaultRowHeight="13.5"/>
  <cols>
    <col min="1" max="1" width="10.125" style="2" customWidth="1"/>
    <col min="2" max="2" width="6.875" style="2" customWidth="1"/>
    <col min="3" max="5" width="7.625" style="4" customWidth="1"/>
    <col min="6" max="6" width="9.375" style="2" customWidth="1"/>
    <col min="7" max="7" width="9.375" style="4" customWidth="1"/>
    <col min="8" max="8" width="8.75" style="4" customWidth="1"/>
    <col min="9" max="9" width="9.375" style="4" customWidth="1"/>
    <col min="10" max="10" width="8.75" style="4" customWidth="1"/>
    <col min="11" max="11" width="9.375" style="4" customWidth="1"/>
    <col min="12" max="12" width="8.75" style="4" customWidth="1"/>
    <col min="13" max="14" width="0.625" style="2" customWidth="1"/>
    <col min="15" max="15" width="11" style="2" customWidth="1"/>
    <col min="16" max="16" width="6.25" style="2" customWidth="1"/>
    <col min="17" max="19" width="7.625" style="4" customWidth="1"/>
    <col min="20" max="20" width="9.75" style="2" customWidth="1"/>
    <col min="21" max="21" width="9.125" style="4" customWidth="1"/>
    <col min="22" max="22" width="9.375" style="4" customWidth="1"/>
    <col min="23" max="23" width="9.125" style="4" customWidth="1"/>
    <col min="24" max="24" width="9.375" style="4" customWidth="1"/>
    <col min="25" max="26" width="9.125" style="4" customWidth="1"/>
    <col min="27" max="27" width="1.125" style="2" customWidth="1"/>
    <col min="28" max="16384" width="2.625" style="2"/>
  </cols>
  <sheetData>
    <row r="1" spans="1:28" ht="17.25" customHeight="1">
      <c r="A1" s="20" t="s">
        <v>1</v>
      </c>
      <c r="B1" s="21"/>
      <c r="C1" s="21"/>
      <c r="D1" s="21"/>
      <c r="E1" s="21"/>
      <c r="F1" s="22"/>
      <c r="G1" s="22"/>
      <c r="H1" s="21"/>
      <c r="I1" s="21"/>
      <c r="J1" s="21"/>
      <c r="K1" s="21"/>
      <c r="L1" s="23" t="s">
        <v>261</v>
      </c>
      <c r="M1" s="21"/>
      <c r="N1" s="21"/>
      <c r="O1" s="20" t="s">
        <v>9</v>
      </c>
      <c r="P1" s="21"/>
      <c r="Q1" s="21"/>
      <c r="R1" s="22"/>
      <c r="S1" s="22"/>
      <c r="T1" s="22"/>
      <c r="U1" s="22"/>
      <c r="V1" s="22"/>
      <c r="W1" s="21"/>
      <c r="X1" s="21"/>
      <c r="Y1" s="21"/>
      <c r="Z1" s="23" t="s">
        <v>261</v>
      </c>
      <c r="AA1" s="21"/>
      <c r="AB1" s="21"/>
    </row>
    <row r="2" spans="1:28" ht="17.25" customHeight="1">
      <c r="A2" s="24" t="s">
        <v>14</v>
      </c>
      <c r="B2" s="236" t="s">
        <v>15</v>
      </c>
      <c r="C2" s="27"/>
      <c r="D2" s="31"/>
      <c r="E2" s="27"/>
      <c r="F2" s="38"/>
      <c r="G2" s="27"/>
      <c r="H2" s="27"/>
      <c r="I2" s="27"/>
      <c r="J2" s="27"/>
      <c r="K2" s="31"/>
      <c r="L2" s="28"/>
      <c r="M2" s="67"/>
      <c r="N2" s="21"/>
      <c r="O2" s="24" t="s">
        <v>14</v>
      </c>
      <c r="P2" s="236" t="s">
        <v>15</v>
      </c>
      <c r="Q2" s="27"/>
      <c r="R2" s="31"/>
      <c r="S2" s="27"/>
      <c r="T2" s="38"/>
      <c r="U2" s="27"/>
      <c r="V2" s="27"/>
      <c r="W2" s="27"/>
      <c r="X2" s="27"/>
      <c r="Y2" s="31"/>
      <c r="Z2" s="28"/>
      <c r="AA2" s="67"/>
      <c r="AB2" s="21"/>
    </row>
    <row r="3" spans="1:28" ht="17.25" customHeight="1">
      <c r="A3" s="48"/>
      <c r="B3" s="44"/>
      <c r="C3" s="237" t="s">
        <v>28</v>
      </c>
      <c r="D3" s="238" t="s">
        <v>29</v>
      </c>
      <c r="E3" s="239" t="s">
        <v>30</v>
      </c>
      <c r="F3" s="44" t="s">
        <v>31</v>
      </c>
      <c r="G3" s="61" t="s">
        <v>28</v>
      </c>
      <c r="H3" s="62"/>
      <c r="I3" s="240" t="s">
        <v>29</v>
      </c>
      <c r="J3" s="62"/>
      <c r="K3" s="240" t="s">
        <v>30</v>
      </c>
      <c r="L3" s="63"/>
      <c r="M3" s="67"/>
      <c r="N3" s="21"/>
      <c r="O3" s="48"/>
      <c r="P3" s="44"/>
      <c r="Q3" s="237" t="s">
        <v>28</v>
      </c>
      <c r="R3" s="238" t="s">
        <v>29</v>
      </c>
      <c r="S3" s="239" t="s">
        <v>30</v>
      </c>
      <c r="T3" s="44" t="s">
        <v>31</v>
      </c>
      <c r="U3" s="61" t="s">
        <v>28</v>
      </c>
      <c r="V3" s="62"/>
      <c r="W3" s="240" t="s">
        <v>29</v>
      </c>
      <c r="X3" s="62"/>
      <c r="Y3" s="240" t="s">
        <v>30</v>
      </c>
      <c r="Z3" s="63"/>
      <c r="AA3" s="67"/>
      <c r="AB3" s="21"/>
    </row>
    <row r="4" spans="1:28" ht="17.25" customHeight="1" thickBot="1">
      <c r="A4" s="56" t="s">
        <v>41</v>
      </c>
      <c r="B4" s="71" t="s">
        <v>42</v>
      </c>
      <c r="C4" s="77"/>
      <c r="D4" s="100"/>
      <c r="E4" s="241"/>
      <c r="F4" s="71"/>
      <c r="G4" s="242" t="s">
        <v>48</v>
      </c>
      <c r="H4" s="243" t="s">
        <v>49</v>
      </c>
      <c r="I4" s="243" t="s">
        <v>48</v>
      </c>
      <c r="J4" s="243" t="s">
        <v>49</v>
      </c>
      <c r="K4" s="243" t="s">
        <v>48</v>
      </c>
      <c r="L4" s="244" t="s">
        <v>49</v>
      </c>
      <c r="M4" s="21"/>
      <c r="N4" s="21"/>
      <c r="O4" s="56" t="s">
        <v>41</v>
      </c>
      <c r="P4" s="71" t="s">
        <v>42</v>
      </c>
      <c r="Q4" s="77"/>
      <c r="R4" s="100"/>
      <c r="S4" s="241"/>
      <c r="T4" s="71"/>
      <c r="U4" s="242" t="s">
        <v>50</v>
      </c>
      <c r="V4" s="243" t="s">
        <v>51</v>
      </c>
      <c r="W4" s="243" t="s">
        <v>50</v>
      </c>
      <c r="X4" s="243" t="s">
        <v>51</v>
      </c>
      <c r="Y4" s="243" t="s">
        <v>50</v>
      </c>
      <c r="Z4" s="244" t="s">
        <v>51</v>
      </c>
      <c r="AA4" s="21"/>
      <c r="AB4" s="21"/>
    </row>
    <row r="5" spans="1:28" ht="17.25" customHeight="1" thickTop="1" thickBot="1">
      <c r="A5" s="245" t="s">
        <v>57</v>
      </c>
      <c r="B5" s="246">
        <f>SUM(C5:E5)</f>
        <v>2263</v>
      </c>
      <c r="C5" s="247">
        <f>SUBTOTAL(9,C7:C52)</f>
        <v>2207</v>
      </c>
      <c r="D5" s="248">
        <f>SUBTOTAL(9,D7:D52)</f>
        <v>48</v>
      </c>
      <c r="E5" s="249">
        <f>SUBTOTAL(9,E7:E52)</f>
        <v>8</v>
      </c>
      <c r="F5" s="246">
        <f>SUM(G5:L5)</f>
        <v>49081</v>
      </c>
      <c r="G5" s="247">
        <f>SUBTOTAL(9,G7:G52)</f>
        <v>39848</v>
      </c>
      <c r="H5" s="248">
        <f t="shared" ref="H5:L5" si="0">SUBTOTAL(9,H7:H52)</f>
        <v>348</v>
      </c>
      <c r="I5" s="248">
        <f t="shared" si="0"/>
        <v>3375</v>
      </c>
      <c r="J5" s="248">
        <f t="shared" si="0"/>
        <v>4439</v>
      </c>
      <c r="K5" s="248">
        <f t="shared" si="0"/>
        <v>71</v>
      </c>
      <c r="L5" s="250">
        <f t="shared" si="0"/>
        <v>1000</v>
      </c>
      <c r="M5" s="22"/>
      <c r="N5" s="22"/>
      <c r="O5" s="245" t="s">
        <v>57</v>
      </c>
      <c r="P5" s="246">
        <f>SUM(Q5:S5)</f>
        <v>231</v>
      </c>
      <c r="Q5" s="247">
        <f>SUBTOTAL(9,Q7:Q52)</f>
        <v>44</v>
      </c>
      <c r="R5" s="248">
        <f>SUBTOTAL(9,R7:R52)</f>
        <v>114</v>
      </c>
      <c r="S5" s="249">
        <f>SUBTOTAL(9,S7:S52)</f>
        <v>73</v>
      </c>
      <c r="T5" s="246">
        <f>SUM(U5:Z5)</f>
        <v>167812</v>
      </c>
      <c r="U5" s="247">
        <f>SUBTOTAL(9,U7:U52)</f>
        <v>10653</v>
      </c>
      <c r="V5" s="248">
        <f t="shared" ref="V5:Y5" si="1">SUBTOTAL(9,V7:V52)</f>
        <v>30654</v>
      </c>
      <c r="W5" s="248">
        <f t="shared" si="1"/>
        <v>10265</v>
      </c>
      <c r="X5" s="248">
        <f t="shared" si="1"/>
        <v>63093</v>
      </c>
      <c r="Y5" s="248">
        <f t="shared" si="1"/>
        <v>128</v>
      </c>
      <c r="Z5" s="250">
        <f>SUBTOTAL(9,Z7:Z52)</f>
        <v>53019</v>
      </c>
      <c r="AA5" s="22"/>
      <c r="AB5" s="21"/>
    </row>
    <row r="6" spans="1:28" ht="17.25" customHeight="1" thickTop="1">
      <c r="A6" s="116"/>
      <c r="B6" s="117"/>
      <c r="C6" s="22"/>
      <c r="D6" s="118"/>
      <c r="E6" s="123"/>
      <c r="F6" s="117"/>
      <c r="G6" s="22"/>
      <c r="H6" s="118"/>
      <c r="I6" s="118"/>
      <c r="J6" s="118"/>
      <c r="K6" s="118"/>
      <c r="L6" s="251"/>
      <c r="M6" s="22"/>
      <c r="N6" s="22"/>
      <c r="O6" s="116"/>
      <c r="P6" s="117"/>
      <c r="Q6" s="22"/>
      <c r="R6" s="118"/>
      <c r="S6" s="123"/>
      <c r="T6" s="117"/>
      <c r="U6" s="22"/>
      <c r="V6" s="118"/>
      <c r="W6" s="118"/>
      <c r="X6" s="118"/>
      <c r="Y6" s="118"/>
      <c r="Z6" s="251"/>
      <c r="AA6" s="22"/>
      <c r="AB6" s="21"/>
    </row>
    <row r="7" spans="1:28" ht="17.25" customHeight="1">
      <c r="A7" s="252" t="s">
        <v>58</v>
      </c>
      <c r="B7" s="209">
        <f>SUM(C7:E7)</f>
        <v>294</v>
      </c>
      <c r="C7" s="253">
        <f>SUBTOTAL(9,C8:C19)</f>
        <v>283</v>
      </c>
      <c r="D7" s="254">
        <f>SUBTOTAL(9,D8:D19)</f>
        <v>8</v>
      </c>
      <c r="E7" s="255">
        <f>SUBTOTAL(9,E8:E19)</f>
        <v>3</v>
      </c>
      <c r="F7" s="209">
        <f>SUM(G7:L7)</f>
        <v>9581</v>
      </c>
      <c r="G7" s="253">
        <f>SUBTOTAL(9,G8:G19)</f>
        <v>6388</v>
      </c>
      <c r="H7" s="254">
        <f t="shared" ref="H7:L7" si="2">SUBTOTAL(9,H8:H19)</f>
        <v>100</v>
      </c>
      <c r="I7" s="254">
        <f t="shared" si="2"/>
        <v>646</v>
      </c>
      <c r="J7" s="254">
        <f t="shared" si="2"/>
        <v>2228</v>
      </c>
      <c r="K7" s="254">
        <f t="shared" si="2"/>
        <v>0</v>
      </c>
      <c r="L7" s="255">
        <f t="shared" si="2"/>
        <v>219</v>
      </c>
      <c r="M7" s="22"/>
      <c r="N7" s="22"/>
      <c r="O7" s="252" t="s">
        <v>58</v>
      </c>
      <c r="P7" s="209">
        <f>SUM(Q7:S7)</f>
        <v>78</v>
      </c>
      <c r="Q7" s="253">
        <f>SUBTOTAL(9,Q8:Q19)</f>
        <v>4</v>
      </c>
      <c r="R7" s="254">
        <f>SUBTOTAL(9,R8:R19)</f>
        <v>41</v>
      </c>
      <c r="S7" s="255">
        <f>SUBTOTAL(9,S8:S19)</f>
        <v>33</v>
      </c>
      <c r="T7" s="209">
        <f>SUM(U7:Z7)</f>
        <v>94501</v>
      </c>
      <c r="U7" s="253">
        <f t="shared" ref="U7:Z7" si="3">SUBTOTAL(9,U8:U19)</f>
        <v>1967</v>
      </c>
      <c r="V7" s="254">
        <f t="shared" si="3"/>
        <v>6090</v>
      </c>
      <c r="W7" s="254">
        <f t="shared" si="3"/>
        <v>5682</v>
      </c>
      <c r="X7" s="254">
        <f t="shared" si="3"/>
        <v>42453</v>
      </c>
      <c r="Y7" s="254">
        <f t="shared" si="3"/>
        <v>0</v>
      </c>
      <c r="Z7" s="255">
        <f t="shared" si="3"/>
        <v>38309</v>
      </c>
      <c r="AA7" s="22"/>
      <c r="AB7" s="21"/>
    </row>
    <row r="8" spans="1:28" s="3" customFormat="1" ht="17.25" customHeight="1">
      <c r="A8" s="141" t="s">
        <v>177</v>
      </c>
      <c r="B8" s="256">
        <f>SUM(C8:E8)</f>
        <v>12</v>
      </c>
      <c r="C8" s="150">
        <v>12</v>
      </c>
      <c r="D8" s="151">
        <v>0</v>
      </c>
      <c r="E8" s="157">
        <v>0</v>
      </c>
      <c r="F8" s="165">
        <f>SUM(G8:L8)</f>
        <v>275</v>
      </c>
      <c r="G8" s="150">
        <v>256</v>
      </c>
      <c r="H8" s="151">
        <v>19</v>
      </c>
      <c r="I8" s="151"/>
      <c r="J8" s="151"/>
      <c r="K8" s="151"/>
      <c r="L8" s="157"/>
      <c r="M8" s="22"/>
      <c r="N8" s="22"/>
      <c r="O8" s="141" t="s">
        <v>177</v>
      </c>
      <c r="P8" s="165">
        <f>SUM(Q8:S8)</f>
        <v>20</v>
      </c>
      <c r="Q8" s="150">
        <v>3</v>
      </c>
      <c r="R8" s="151">
        <v>8</v>
      </c>
      <c r="S8" s="157">
        <v>9</v>
      </c>
      <c r="T8" s="221">
        <f>SUM(U8:Z8)</f>
        <v>42984</v>
      </c>
      <c r="U8" s="150">
        <v>1960</v>
      </c>
      <c r="V8" s="151">
        <v>6090</v>
      </c>
      <c r="W8" s="151">
        <v>1701</v>
      </c>
      <c r="X8" s="151">
        <v>13963</v>
      </c>
      <c r="Y8" s="151">
        <v>0</v>
      </c>
      <c r="Z8" s="157">
        <v>19270</v>
      </c>
      <c r="AA8" s="22"/>
      <c r="AB8" s="171"/>
    </row>
    <row r="9" spans="1:28" s="3" customFormat="1" ht="17.25" customHeight="1">
      <c r="A9" s="172" t="s">
        <v>60</v>
      </c>
      <c r="B9" s="165">
        <f>SUM(C9:E9)</f>
        <v>3</v>
      </c>
      <c r="C9" s="10">
        <v>1</v>
      </c>
      <c r="D9" s="178">
        <v>2</v>
      </c>
      <c r="E9" s="179"/>
      <c r="F9" s="165">
        <f>SUM(G9:L9)</f>
        <v>626</v>
      </c>
      <c r="G9" s="10">
        <v>110</v>
      </c>
      <c r="H9" s="178">
        <v>0</v>
      </c>
      <c r="I9" s="178">
        <v>305</v>
      </c>
      <c r="J9" s="178">
        <v>211</v>
      </c>
      <c r="K9" s="178">
        <v>0</v>
      </c>
      <c r="L9" s="179">
        <v>0</v>
      </c>
      <c r="M9" s="22"/>
      <c r="N9" s="22"/>
      <c r="O9" s="172" t="s">
        <v>60</v>
      </c>
      <c r="P9" s="165">
        <f t="shared" ref="P9:P19" si="4">SUM(Q9:S9)</f>
        <v>3</v>
      </c>
      <c r="Q9" s="10">
        <v>0</v>
      </c>
      <c r="R9" s="178"/>
      <c r="S9" s="179">
        <v>3</v>
      </c>
      <c r="T9" s="257">
        <f>SUM(U9:Z9)</f>
        <v>5743</v>
      </c>
      <c r="U9" s="10">
        <v>0</v>
      </c>
      <c r="V9" s="178">
        <v>0</v>
      </c>
      <c r="W9" s="178">
        <v>0</v>
      </c>
      <c r="X9" s="178"/>
      <c r="Y9" s="178"/>
      <c r="Z9" s="179">
        <v>5743</v>
      </c>
      <c r="AA9" s="22"/>
      <c r="AB9" s="171"/>
    </row>
    <row r="10" spans="1:28" s="3" customFormat="1" ht="17.25" customHeight="1">
      <c r="A10" s="172" t="s">
        <v>178</v>
      </c>
      <c r="B10" s="165">
        <f>SUM(C10:E10)</f>
        <v>2</v>
      </c>
      <c r="C10" s="10"/>
      <c r="D10" s="178"/>
      <c r="E10" s="179">
        <v>2</v>
      </c>
      <c r="F10" s="165">
        <f t="shared" ref="F10:F30" si="5">SUM(G10:L10)</f>
        <v>131</v>
      </c>
      <c r="G10" s="10"/>
      <c r="H10" s="178"/>
      <c r="I10" s="178"/>
      <c r="J10" s="178"/>
      <c r="K10" s="178"/>
      <c r="L10" s="179">
        <v>131</v>
      </c>
      <c r="M10" s="22"/>
      <c r="N10" s="22"/>
      <c r="O10" s="172" t="s">
        <v>178</v>
      </c>
      <c r="P10" s="165">
        <f t="shared" si="4"/>
        <v>4</v>
      </c>
      <c r="Q10" s="10">
        <v>0</v>
      </c>
      <c r="R10" s="178">
        <v>3</v>
      </c>
      <c r="S10" s="179">
        <v>1</v>
      </c>
      <c r="T10" s="257">
        <f t="shared" ref="T10:T18" si="6">SUM(U10:Z10)</f>
        <v>11233</v>
      </c>
      <c r="U10" s="10">
        <v>0</v>
      </c>
      <c r="V10" s="178">
        <v>0</v>
      </c>
      <c r="W10" s="178">
        <v>969</v>
      </c>
      <c r="X10" s="178">
        <v>9393</v>
      </c>
      <c r="Y10" s="178">
        <v>0</v>
      </c>
      <c r="Z10" s="179">
        <v>871</v>
      </c>
      <c r="AA10" s="22"/>
      <c r="AB10" s="171"/>
    </row>
    <row r="11" spans="1:28" s="3" customFormat="1" ht="17.25" customHeight="1">
      <c r="A11" s="172" t="s">
        <v>179</v>
      </c>
      <c r="B11" s="165">
        <f t="shared" ref="B11:B52" si="7">SUM(C11:E11)</f>
        <v>31</v>
      </c>
      <c r="C11" s="10">
        <v>30</v>
      </c>
      <c r="D11" s="178">
        <v>1</v>
      </c>
      <c r="E11" s="179"/>
      <c r="F11" s="165">
        <f t="shared" si="5"/>
        <v>655</v>
      </c>
      <c r="G11" s="10">
        <v>602</v>
      </c>
      <c r="H11" s="178">
        <v>7</v>
      </c>
      <c r="I11" s="178">
        <v>41</v>
      </c>
      <c r="J11" s="178">
        <v>5</v>
      </c>
      <c r="K11" s="178"/>
      <c r="L11" s="179"/>
      <c r="M11" s="22"/>
      <c r="N11" s="22"/>
      <c r="O11" s="172" t="s">
        <v>179</v>
      </c>
      <c r="P11" s="165">
        <f t="shared" si="4"/>
        <v>21</v>
      </c>
      <c r="Q11" s="10">
        <v>0</v>
      </c>
      <c r="R11" s="178">
        <v>15</v>
      </c>
      <c r="S11" s="179">
        <v>6</v>
      </c>
      <c r="T11" s="257">
        <f t="shared" si="6"/>
        <v>15889</v>
      </c>
      <c r="U11" s="10">
        <v>0</v>
      </c>
      <c r="V11" s="178">
        <v>0</v>
      </c>
      <c r="W11" s="178">
        <v>1624</v>
      </c>
      <c r="X11" s="178">
        <v>8893</v>
      </c>
      <c r="Y11" s="178">
        <v>0</v>
      </c>
      <c r="Z11" s="179">
        <v>5372</v>
      </c>
      <c r="AA11" s="22"/>
      <c r="AB11" s="171"/>
    </row>
    <row r="12" spans="1:28" s="3" customFormat="1" ht="17.25" customHeight="1">
      <c r="A12" s="172" t="s">
        <v>63</v>
      </c>
      <c r="B12" s="165">
        <f t="shared" si="7"/>
        <v>49</v>
      </c>
      <c r="C12" s="10">
        <v>47</v>
      </c>
      <c r="D12" s="178">
        <v>1</v>
      </c>
      <c r="E12" s="179">
        <v>1</v>
      </c>
      <c r="F12" s="165">
        <f t="shared" si="5"/>
        <v>1495</v>
      </c>
      <c r="G12" s="10">
        <v>1318</v>
      </c>
      <c r="H12" s="178"/>
      <c r="I12" s="178">
        <v>61</v>
      </c>
      <c r="J12" s="178">
        <v>28</v>
      </c>
      <c r="K12" s="178"/>
      <c r="L12" s="179">
        <v>88</v>
      </c>
      <c r="M12" s="22"/>
      <c r="N12" s="22"/>
      <c r="O12" s="172" t="s">
        <v>63</v>
      </c>
      <c r="P12" s="165">
        <f t="shared" si="4"/>
        <v>7</v>
      </c>
      <c r="Q12" s="10">
        <v>0</v>
      </c>
      <c r="R12" s="178">
        <v>6</v>
      </c>
      <c r="S12" s="179">
        <v>1</v>
      </c>
      <c r="T12" s="257">
        <f t="shared" si="6"/>
        <v>522</v>
      </c>
      <c r="U12" s="10">
        <v>0</v>
      </c>
      <c r="V12" s="178">
        <v>0</v>
      </c>
      <c r="W12" s="178">
        <v>115</v>
      </c>
      <c r="X12" s="178">
        <v>405</v>
      </c>
      <c r="Y12" s="178">
        <v>0</v>
      </c>
      <c r="Z12" s="179">
        <v>2</v>
      </c>
      <c r="AA12" s="22"/>
      <c r="AB12" s="171"/>
    </row>
    <row r="13" spans="1:28" s="3" customFormat="1" ht="17.25" customHeight="1">
      <c r="A13" s="172" t="s">
        <v>185</v>
      </c>
      <c r="B13" s="165">
        <f t="shared" si="7"/>
        <v>13</v>
      </c>
      <c r="C13" s="10">
        <v>12</v>
      </c>
      <c r="D13" s="178">
        <v>1</v>
      </c>
      <c r="E13" s="179"/>
      <c r="F13" s="165">
        <f t="shared" si="5"/>
        <v>2499</v>
      </c>
      <c r="G13" s="10">
        <v>366</v>
      </c>
      <c r="H13" s="178">
        <v>12</v>
      </c>
      <c r="I13" s="178">
        <v>163</v>
      </c>
      <c r="J13" s="178">
        <v>1958</v>
      </c>
      <c r="K13" s="178"/>
      <c r="L13" s="179"/>
      <c r="M13" s="22"/>
      <c r="N13" s="22"/>
      <c r="O13" s="172" t="s">
        <v>185</v>
      </c>
      <c r="P13" s="165">
        <f t="shared" si="4"/>
        <v>3</v>
      </c>
      <c r="Q13" s="10">
        <v>0</v>
      </c>
      <c r="R13" s="178">
        <v>1</v>
      </c>
      <c r="S13" s="179">
        <v>2</v>
      </c>
      <c r="T13" s="257">
        <f t="shared" si="6"/>
        <v>5722</v>
      </c>
      <c r="U13" s="10"/>
      <c r="V13" s="178"/>
      <c r="W13" s="178">
        <v>544</v>
      </c>
      <c r="X13" s="178">
        <v>3301</v>
      </c>
      <c r="Y13" s="178"/>
      <c r="Z13" s="179">
        <v>1877</v>
      </c>
      <c r="AA13" s="22"/>
      <c r="AB13" s="171"/>
    </row>
    <row r="14" spans="1:28" s="3" customFormat="1" ht="17.25" customHeight="1">
      <c r="A14" s="172" t="s">
        <v>180</v>
      </c>
      <c r="B14" s="165">
        <f t="shared" si="7"/>
        <v>6</v>
      </c>
      <c r="C14" s="10">
        <v>5</v>
      </c>
      <c r="D14" s="178">
        <v>1</v>
      </c>
      <c r="E14" s="179"/>
      <c r="F14" s="165">
        <f t="shared" si="5"/>
        <v>204</v>
      </c>
      <c r="G14" s="10">
        <v>144</v>
      </c>
      <c r="H14" s="178"/>
      <c r="I14" s="178">
        <v>49</v>
      </c>
      <c r="J14" s="178">
        <v>11</v>
      </c>
      <c r="K14" s="178"/>
      <c r="L14" s="179"/>
      <c r="M14" s="22"/>
      <c r="N14" s="22"/>
      <c r="O14" s="172" t="s">
        <v>180</v>
      </c>
      <c r="P14" s="165">
        <f t="shared" si="4"/>
        <v>3</v>
      </c>
      <c r="Q14" s="10"/>
      <c r="R14" s="178">
        <v>2</v>
      </c>
      <c r="S14" s="179">
        <v>1</v>
      </c>
      <c r="T14" s="257">
        <f t="shared" si="6"/>
        <v>712</v>
      </c>
      <c r="U14" s="10"/>
      <c r="V14" s="178"/>
      <c r="W14" s="178">
        <v>13</v>
      </c>
      <c r="X14" s="178">
        <v>96</v>
      </c>
      <c r="Y14" s="178">
        <v>0</v>
      </c>
      <c r="Z14" s="179">
        <v>603</v>
      </c>
      <c r="AA14" s="22"/>
      <c r="AB14" s="171"/>
    </row>
    <row r="15" spans="1:28" s="3" customFormat="1" ht="17.25" customHeight="1">
      <c r="A15" s="172" t="s">
        <v>66</v>
      </c>
      <c r="B15" s="165">
        <f t="shared" si="7"/>
        <v>13</v>
      </c>
      <c r="C15" s="10">
        <v>13</v>
      </c>
      <c r="D15" s="178"/>
      <c r="E15" s="179"/>
      <c r="F15" s="165">
        <f t="shared" si="5"/>
        <v>339</v>
      </c>
      <c r="G15" s="10">
        <v>338</v>
      </c>
      <c r="H15" s="178">
        <v>1</v>
      </c>
      <c r="I15" s="178"/>
      <c r="J15" s="178"/>
      <c r="K15" s="178"/>
      <c r="L15" s="179"/>
      <c r="M15" s="22"/>
      <c r="N15" s="22"/>
      <c r="O15" s="172" t="s">
        <v>66</v>
      </c>
      <c r="P15" s="165">
        <f t="shared" si="4"/>
        <v>4</v>
      </c>
      <c r="Q15" s="10">
        <v>1</v>
      </c>
      <c r="R15" s="178">
        <v>2</v>
      </c>
      <c r="S15" s="179">
        <v>1</v>
      </c>
      <c r="T15" s="257">
        <f t="shared" si="6"/>
        <v>4160</v>
      </c>
      <c r="U15" s="10">
        <v>7</v>
      </c>
      <c r="V15" s="178"/>
      <c r="W15" s="178">
        <v>303</v>
      </c>
      <c r="X15" s="178">
        <v>2940</v>
      </c>
      <c r="Y15" s="178"/>
      <c r="Z15" s="179">
        <v>910</v>
      </c>
      <c r="AA15" s="22"/>
      <c r="AB15" s="171"/>
    </row>
    <row r="16" spans="1:28" s="3" customFormat="1" ht="17.25" customHeight="1">
      <c r="A16" s="172" t="s">
        <v>181</v>
      </c>
      <c r="B16" s="165">
        <f t="shared" si="7"/>
        <v>15</v>
      </c>
      <c r="C16" s="10">
        <v>14</v>
      </c>
      <c r="D16" s="178">
        <v>1</v>
      </c>
      <c r="E16" s="179"/>
      <c r="F16" s="165">
        <f t="shared" si="5"/>
        <v>284</v>
      </c>
      <c r="G16" s="10">
        <v>252</v>
      </c>
      <c r="H16" s="178"/>
      <c r="I16" s="178">
        <v>17</v>
      </c>
      <c r="J16" s="178">
        <v>15</v>
      </c>
      <c r="K16" s="178"/>
      <c r="L16" s="179"/>
      <c r="M16" s="22"/>
      <c r="N16" s="22"/>
      <c r="O16" s="172" t="s">
        <v>181</v>
      </c>
      <c r="P16" s="165">
        <f t="shared" si="4"/>
        <v>10</v>
      </c>
      <c r="Q16" s="10"/>
      <c r="R16" s="178">
        <v>4</v>
      </c>
      <c r="S16" s="179">
        <v>6</v>
      </c>
      <c r="T16" s="257">
        <f t="shared" si="6"/>
        <v>7504</v>
      </c>
      <c r="U16" s="10"/>
      <c r="V16" s="178"/>
      <c r="W16" s="178">
        <v>413</v>
      </c>
      <c r="X16" s="178">
        <v>3462</v>
      </c>
      <c r="Y16" s="178"/>
      <c r="Z16" s="179">
        <v>3629</v>
      </c>
      <c r="AA16" s="22"/>
      <c r="AB16" s="171"/>
    </row>
    <row r="17" spans="1:28" s="3" customFormat="1" ht="17.25" customHeight="1">
      <c r="A17" s="172" t="s">
        <v>182</v>
      </c>
      <c r="B17" s="165">
        <f t="shared" si="7"/>
        <v>127</v>
      </c>
      <c r="C17" s="10">
        <v>127</v>
      </c>
      <c r="D17" s="178"/>
      <c r="E17" s="179"/>
      <c r="F17" s="165">
        <f t="shared" si="5"/>
        <v>2673</v>
      </c>
      <c r="G17" s="10">
        <v>2612</v>
      </c>
      <c r="H17" s="178">
        <v>61</v>
      </c>
      <c r="I17" s="178"/>
      <c r="J17" s="178"/>
      <c r="K17" s="178"/>
      <c r="L17" s="179"/>
      <c r="M17" s="22"/>
      <c r="N17" s="22"/>
      <c r="O17" s="172" t="s">
        <v>182</v>
      </c>
      <c r="P17" s="165">
        <f t="shared" si="4"/>
        <v>0</v>
      </c>
      <c r="Q17" s="182"/>
      <c r="R17" s="178"/>
      <c r="S17" s="19"/>
      <c r="T17" s="257">
        <f t="shared" si="6"/>
        <v>0</v>
      </c>
      <c r="U17" s="182"/>
      <c r="V17" s="178"/>
      <c r="W17" s="178"/>
      <c r="X17" s="178"/>
      <c r="Y17" s="178"/>
      <c r="Z17" s="19"/>
      <c r="AA17" s="22"/>
      <c r="AB17" s="171"/>
    </row>
    <row r="18" spans="1:28" s="3" customFormat="1" ht="17.25" customHeight="1">
      <c r="A18" s="172" t="s">
        <v>69</v>
      </c>
      <c r="B18" s="165">
        <f t="shared" si="7"/>
        <v>15</v>
      </c>
      <c r="C18" s="10">
        <v>15</v>
      </c>
      <c r="D18" s="178"/>
      <c r="E18" s="179"/>
      <c r="F18" s="165">
        <f t="shared" si="5"/>
        <v>223</v>
      </c>
      <c r="G18" s="10">
        <v>223</v>
      </c>
      <c r="H18" s="178"/>
      <c r="I18" s="178"/>
      <c r="J18" s="178"/>
      <c r="K18" s="178"/>
      <c r="L18" s="179"/>
      <c r="M18" s="22"/>
      <c r="N18" s="22"/>
      <c r="O18" s="172" t="s">
        <v>69</v>
      </c>
      <c r="P18" s="165">
        <f t="shared" si="4"/>
        <v>0</v>
      </c>
      <c r="Q18" s="10"/>
      <c r="R18" s="178"/>
      <c r="S18" s="179"/>
      <c r="T18" s="257">
        <f t="shared" si="6"/>
        <v>0</v>
      </c>
      <c r="U18" s="10"/>
      <c r="V18" s="178"/>
      <c r="W18" s="178"/>
      <c r="X18" s="178"/>
      <c r="Y18" s="178"/>
      <c r="Z18" s="179"/>
      <c r="AA18" s="22"/>
      <c r="AB18" s="171"/>
    </row>
    <row r="19" spans="1:28" s="3" customFormat="1" ht="17.25" customHeight="1">
      <c r="A19" s="188" t="s">
        <v>70</v>
      </c>
      <c r="B19" s="165">
        <f t="shared" si="7"/>
        <v>8</v>
      </c>
      <c r="C19" s="195">
        <v>7</v>
      </c>
      <c r="D19" s="196">
        <v>1</v>
      </c>
      <c r="E19" s="200"/>
      <c r="F19" s="165">
        <f t="shared" si="5"/>
        <v>177</v>
      </c>
      <c r="G19" s="195">
        <v>167</v>
      </c>
      <c r="H19" s="196"/>
      <c r="I19" s="196">
        <v>10</v>
      </c>
      <c r="J19" s="196"/>
      <c r="K19" s="196"/>
      <c r="L19" s="200"/>
      <c r="M19" s="22"/>
      <c r="N19" s="22"/>
      <c r="O19" s="188" t="s">
        <v>70</v>
      </c>
      <c r="P19" s="165">
        <f t="shared" si="4"/>
        <v>3</v>
      </c>
      <c r="Q19" s="195"/>
      <c r="R19" s="196"/>
      <c r="S19" s="200">
        <v>3</v>
      </c>
      <c r="T19" s="257">
        <f>SUM(U19:Z19)</f>
        <v>32</v>
      </c>
      <c r="U19" s="195"/>
      <c r="V19" s="196"/>
      <c r="W19" s="196"/>
      <c r="X19" s="196"/>
      <c r="Y19" s="196"/>
      <c r="Z19" s="200">
        <v>32</v>
      </c>
      <c r="AA19" s="22"/>
      <c r="AB19" s="171"/>
    </row>
    <row r="20" spans="1:28" ht="17.25" customHeight="1">
      <c r="A20" s="252" t="s">
        <v>71</v>
      </c>
      <c r="B20" s="209">
        <f>SUM(C20:E20)</f>
        <v>297</v>
      </c>
      <c r="C20" s="253">
        <f>SUBTOTAL(9,C21:C30)</f>
        <v>291</v>
      </c>
      <c r="D20" s="254">
        <f>SUBTOTAL(9,D21:D30)</f>
        <v>5</v>
      </c>
      <c r="E20" s="255">
        <f>SUBTOTAL(9,E21:E30)</f>
        <v>1</v>
      </c>
      <c r="F20" s="209">
        <f>SUM(G20:L20)</f>
        <v>4722</v>
      </c>
      <c r="G20" s="253">
        <f t="shared" ref="G20:L20" si="8">SUBTOTAL(9,G21:G30)</f>
        <v>4252</v>
      </c>
      <c r="H20" s="254">
        <f t="shared" si="8"/>
        <v>39</v>
      </c>
      <c r="I20" s="254">
        <f t="shared" si="8"/>
        <v>108</v>
      </c>
      <c r="J20" s="254">
        <f t="shared" si="8"/>
        <v>320</v>
      </c>
      <c r="K20" s="254">
        <f t="shared" si="8"/>
        <v>0</v>
      </c>
      <c r="L20" s="255">
        <f t="shared" si="8"/>
        <v>3</v>
      </c>
      <c r="M20" s="22"/>
      <c r="N20" s="22"/>
      <c r="O20" s="252" t="s">
        <v>71</v>
      </c>
      <c r="P20" s="209">
        <f>SUM(Q20:S20)</f>
        <v>53</v>
      </c>
      <c r="Q20" s="253">
        <f>SUBTOTAL(9,Q21:Q30)</f>
        <v>16</v>
      </c>
      <c r="R20" s="254">
        <f>SUBTOTAL(9,R21:R30)</f>
        <v>21</v>
      </c>
      <c r="S20" s="255">
        <f>SUBTOTAL(9,S21:S30)</f>
        <v>16</v>
      </c>
      <c r="T20" s="209">
        <f>SUM(U20:Z20)</f>
        <v>29193</v>
      </c>
      <c r="U20" s="253">
        <f t="shared" ref="U20:Z20" si="9">SUBTOTAL(9,U21:U30)</f>
        <v>2442</v>
      </c>
      <c r="V20" s="254">
        <f t="shared" si="9"/>
        <v>10430</v>
      </c>
      <c r="W20" s="254">
        <f t="shared" si="9"/>
        <v>1187</v>
      </c>
      <c r="X20" s="254">
        <f t="shared" si="9"/>
        <v>8548</v>
      </c>
      <c r="Y20" s="254">
        <f t="shared" si="9"/>
        <v>101</v>
      </c>
      <c r="Z20" s="255">
        <f t="shared" si="9"/>
        <v>6485</v>
      </c>
      <c r="AA20" s="22"/>
      <c r="AB20" s="21"/>
    </row>
    <row r="21" spans="1:28" s="3" customFormat="1" ht="17.25" customHeight="1">
      <c r="A21" s="172" t="s">
        <v>187</v>
      </c>
      <c r="B21" s="165">
        <f>SUM(C21:E21)</f>
        <v>203</v>
      </c>
      <c r="C21" s="10">
        <v>199</v>
      </c>
      <c r="D21" s="178">
        <v>3</v>
      </c>
      <c r="E21" s="179">
        <v>1</v>
      </c>
      <c r="F21" s="165">
        <f>SUM(G21:L21)</f>
        <v>3306</v>
      </c>
      <c r="G21" s="10">
        <v>2964</v>
      </c>
      <c r="H21" s="178">
        <v>8</v>
      </c>
      <c r="I21" s="178">
        <v>49</v>
      </c>
      <c r="J21" s="178">
        <v>282</v>
      </c>
      <c r="K21" s="178">
        <v>0</v>
      </c>
      <c r="L21" s="179">
        <v>3</v>
      </c>
      <c r="M21" s="22"/>
      <c r="N21" s="22"/>
      <c r="O21" s="172" t="s">
        <v>187</v>
      </c>
      <c r="P21" s="165">
        <f t="shared" ref="P21:P30" si="10">SUM(Q21:S21)</f>
        <v>25</v>
      </c>
      <c r="Q21" s="10">
        <v>11</v>
      </c>
      <c r="R21" s="178">
        <v>6</v>
      </c>
      <c r="S21" s="179">
        <v>8</v>
      </c>
      <c r="T21" s="165">
        <f t="shared" ref="T21:T30" si="11">SUM(U21:Z21)</f>
        <v>19048</v>
      </c>
      <c r="U21" s="10">
        <v>1689</v>
      </c>
      <c r="V21" s="178">
        <v>7413</v>
      </c>
      <c r="W21" s="178">
        <v>799</v>
      </c>
      <c r="X21" s="178">
        <v>4296</v>
      </c>
      <c r="Y21" s="178">
        <v>101</v>
      </c>
      <c r="Z21" s="179">
        <v>4750</v>
      </c>
      <c r="AA21" s="22"/>
      <c r="AB21" s="171"/>
    </row>
    <row r="22" spans="1:28" s="3" customFormat="1" ht="17.25" customHeight="1">
      <c r="A22" s="172" t="s">
        <v>188</v>
      </c>
      <c r="B22" s="165">
        <f t="shared" ref="B22:B30" si="12">SUM(C22:E22)</f>
        <v>18</v>
      </c>
      <c r="C22" s="10">
        <v>16</v>
      </c>
      <c r="D22" s="178">
        <v>2</v>
      </c>
      <c r="E22" s="179">
        <v>0</v>
      </c>
      <c r="F22" s="165">
        <f t="shared" si="5"/>
        <v>413</v>
      </c>
      <c r="G22" s="10">
        <v>292</v>
      </c>
      <c r="H22" s="178">
        <v>24</v>
      </c>
      <c r="I22" s="178">
        <v>59</v>
      </c>
      <c r="J22" s="178">
        <v>38</v>
      </c>
      <c r="K22" s="178">
        <v>0</v>
      </c>
      <c r="L22" s="179">
        <v>0</v>
      </c>
      <c r="M22" s="22"/>
      <c r="N22" s="22"/>
      <c r="O22" s="172" t="s">
        <v>188</v>
      </c>
      <c r="P22" s="165">
        <f t="shared" si="10"/>
        <v>12</v>
      </c>
      <c r="Q22" s="10">
        <v>2</v>
      </c>
      <c r="R22" s="178">
        <v>6</v>
      </c>
      <c r="S22" s="179">
        <v>4</v>
      </c>
      <c r="T22" s="165">
        <f t="shared" si="11"/>
        <v>8434</v>
      </c>
      <c r="U22" s="10">
        <v>626</v>
      </c>
      <c r="V22" s="178">
        <v>2667</v>
      </c>
      <c r="W22" s="178">
        <v>268</v>
      </c>
      <c r="X22" s="178">
        <v>3238</v>
      </c>
      <c r="Y22" s="178">
        <v>0</v>
      </c>
      <c r="Z22" s="179">
        <v>1635</v>
      </c>
      <c r="AA22" s="22"/>
      <c r="AB22" s="171"/>
    </row>
    <row r="23" spans="1:28" s="3" customFormat="1" ht="17.25" customHeight="1">
      <c r="A23" s="172" t="s">
        <v>189</v>
      </c>
      <c r="B23" s="165">
        <f t="shared" si="12"/>
        <v>44</v>
      </c>
      <c r="C23" s="10">
        <v>44</v>
      </c>
      <c r="D23" s="178">
        <v>0</v>
      </c>
      <c r="E23" s="179">
        <v>0</v>
      </c>
      <c r="F23" s="165">
        <f t="shared" si="5"/>
        <v>713</v>
      </c>
      <c r="G23" s="10">
        <v>713</v>
      </c>
      <c r="H23" s="178">
        <v>0</v>
      </c>
      <c r="I23" s="178">
        <v>0</v>
      </c>
      <c r="J23" s="178">
        <v>0</v>
      </c>
      <c r="K23" s="178">
        <v>0</v>
      </c>
      <c r="L23" s="179">
        <v>0</v>
      </c>
      <c r="M23" s="22"/>
      <c r="N23" s="22"/>
      <c r="O23" s="172" t="s">
        <v>189</v>
      </c>
      <c r="P23" s="165">
        <f t="shared" si="10"/>
        <v>12</v>
      </c>
      <c r="Q23" s="10">
        <v>3</v>
      </c>
      <c r="R23" s="178">
        <v>8</v>
      </c>
      <c r="S23" s="179">
        <v>1</v>
      </c>
      <c r="T23" s="165">
        <f t="shared" si="11"/>
        <v>1145</v>
      </c>
      <c r="U23" s="10">
        <v>127</v>
      </c>
      <c r="V23" s="178">
        <v>350</v>
      </c>
      <c r="W23" s="178">
        <v>70</v>
      </c>
      <c r="X23" s="178">
        <v>594</v>
      </c>
      <c r="Y23" s="178">
        <v>0</v>
      </c>
      <c r="Z23" s="179">
        <v>4</v>
      </c>
      <c r="AA23" s="22"/>
      <c r="AB23" s="171"/>
    </row>
    <row r="24" spans="1:28" s="3" customFormat="1" ht="17.25" customHeight="1">
      <c r="A24" s="172" t="s">
        <v>74</v>
      </c>
      <c r="B24" s="165">
        <f t="shared" si="12"/>
        <v>5</v>
      </c>
      <c r="C24" s="10">
        <v>5</v>
      </c>
      <c r="D24" s="178">
        <v>0</v>
      </c>
      <c r="E24" s="179">
        <v>0</v>
      </c>
      <c r="F24" s="165">
        <f t="shared" si="5"/>
        <v>30</v>
      </c>
      <c r="G24" s="10">
        <v>30</v>
      </c>
      <c r="H24" s="178">
        <v>0</v>
      </c>
      <c r="I24" s="178">
        <v>0</v>
      </c>
      <c r="J24" s="178">
        <v>0</v>
      </c>
      <c r="K24" s="178">
        <v>0</v>
      </c>
      <c r="L24" s="179">
        <v>0</v>
      </c>
      <c r="M24" s="22"/>
      <c r="N24" s="22"/>
      <c r="O24" s="172" t="s">
        <v>74</v>
      </c>
      <c r="P24" s="165">
        <f t="shared" si="10"/>
        <v>0</v>
      </c>
      <c r="Q24" s="10"/>
      <c r="R24" s="178"/>
      <c r="S24" s="179"/>
      <c r="T24" s="165"/>
      <c r="U24" s="10"/>
      <c r="V24" s="178"/>
      <c r="W24" s="178"/>
      <c r="X24" s="178"/>
      <c r="Y24" s="178"/>
      <c r="Z24" s="179"/>
      <c r="AA24" s="22"/>
      <c r="AB24" s="171"/>
    </row>
    <row r="25" spans="1:28" s="3" customFormat="1" ht="17.25" customHeight="1">
      <c r="A25" s="172" t="s">
        <v>190</v>
      </c>
      <c r="B25" s="165">
        <f t="shared" si="12"/>
        <v>0</v>
      </c>
      <c r="C25" s="10"/>
      <c r="D25" s="178"/>
      <c r="E25" s="179"/>
      <c r="F25" s="165">
        <f t="shared" si="5"/>
        <v>0</v>
      </c>
      <c r="G25" s="10"/>
      <c r="H25" s="178"/>
      <c r="I25" s="178"/>
      <c r="J25" s="178"/>
      <c r="K25" s="178"/>
      <c r="L25" s="179"/>
      <c r="M25" s="22"/>
      <c r="N25" s="22"/>
      <c r="O25" s="172" t="s">
        <v>190</v>
      </c>
      <c r="P25" s="165">
        <f t="shared" si="10"/>
        <v>0</v>
      </c>
      <c r="Q25" s="10"/>
      <c r="R25" s="178"/>
      <c r="S25" s="179"/>
      <c r="T25" s="165"/>
      <c r="U25" s="10"/>
      <c r="V25" s="178"/>
      <c r="W25" s="178"/>
      <c r="X25" s="178"/>
      <c r="Y25" s="178"/>
      <c r="Z25" s="179"/>
      <c r="AA25" s="22"/>
      <c r="AB25" s="171"/>
    </row>
    <row r="26" spans="1:28" s="3" customFormat="1" ht="17.25" customHeight="1">
      <c r="A26" s="172" t="s">
        <v>76</v>
      </c>
      <c r="B26" s="165">
        <f t="shared" si="12"/>
        <v>1</v>
      </c>
      <c r="C26" s="10">
        <v>1</v>
      </c>
      <c r="D26" s="178"/>
      <c r="E26" s="179"/>
      <c r="F26" s="165">
        <f t="shared" si="5"/>
        <v>0</v>
      </c>
      <c r="G26" s="10"/>
      <c r="H26" s="178"/>
      <c r="I26" s="178"/>
      <c r="J26" s="178"/>
      <c r="K26" s="178"/>
      <c r="L26" s="179"/>
      <c r="M26" s="22"/>
      <c r="N26" s="22"/>
      <c r="O26" s="172" t="s">
        <v>250</v>
      </c>
      <c r="P26" s="165">
        <f t="shared" si="10"/>
        <v>0</v>
      </c>
      <c r="Q26" s="10"/>
      <c r="R26" s="178"/>
      <c r="S26" s="179"/>
      <c r="T26" s="165"/>
      <c r="U26" s="10"/>
      <c r="V26" s="178"/>
      <c r="W26" s="178"/>
      <c r="X26" s="178"/>
      <c r="Y26" s="178"/>
      <c r="Z26" s="179"/>
      <c r="AA26" s="22"/>
      <c r="AB26" s="171"/>
    </row>
    <row r="27" spans="1:28" s="3" customFormat="1" ht="17.25" customHeight="1">
      <c r="A27" s="172" t="s">
        <v>191</v>
      </c>
      <c r="B27" s="165">
        <f t="shared" si="12"/>
        <v>6</v>
      </c>
      <c r="C27" s="10">
        <v>6</v>
      </c>
      <c r="D27" s="178">
        <v>0</v>
      </c>
      <c r="E27" s="179">
        <v>0</v>
      </c>
      <c r="F27" s="165">
        <f t="shared" si="5"/>
        <v>39</v>
      </c>
      <c r="G27" s="10">
        <v>32</v>
      </c>
      <c r="H27" s="178">
        <v>7</v>
      </c>
      <c r="I27" s="178">
        <v>0</v>
      </c>
      <c r="J27" s="178">
        <v>0</v>
      </c>
      <c r="K27" s="178">
        <v>0</v>
      </c>
      <c r="L27" s="179">
        <v>0</v>
      </c>
      <c r="M27" s="22"/>
      <c r="N27" s="22"/>
      <c r="O27" s="172" t="s">
        <v>191</v>
      </c>
      <c r="P27" s="165">
        <f t="shared" si="10"/>
        <v>2</v>
      </c>
      <c r="Q27" s="10">
        <v>0</v>
      </c>
      <c r="R27" s="178">
        <v>1</v>
      </c>
      <c r="S27" s="179">
        <v>1</v>
      </c>
      <c r="T27" s="165">
        <f t="shared" si="11"/>
        <v>481</v>
      </c>
      <c r="U27" s="10">
        <v>0</v>
      </c>
      <c r="V27" s="178">
        <v>0</v>
      </c>
      <c r="W27" s="178">
        <v>50</v>
      </c>
      <c r="X27" s="178">
        <v>420</v>
      </c>
      <c r="Y27" s="178">
        <v>0</v>
      </c>
      <c r="Z27" s="179">
        <v>11</v>
      </c>
      <c r="AA27" s="22"/>
      <c r="AB27" s="171"/>
    </row>
    <row r="28" spans="1:28" s="3" customFormat="1" ht="17.25" customHeight="1">
      <c r="A28" s="172" t="s">
        <v>78</v>
      </c>
      <c r="B28" s="165">
        <f t="shared" si="12"/>
        <v>1</v>
      </c>
      <c r="C28" s="10">
        <v>1</v>
      </c>
      <c r="D28" s="178">
        <v>0</v>
      </c>
      <c r="E28" s="179">
        <v>0</v>
      </c>
      <c r="F28" s="165">
        <f t="shared" si="5"/>
        <v>6</v>
      </c>
      <c r="G28" s="10">
        <v>6</v>
      </c>
      <c r="H28" s="178">
        <v>0</v>
      </c>
      <c r="I28" s="178">
        <v>0</v>
      </c>
      <c r="J28" s="178">
        <v>0</v>
      </c>
      <c r="K28" s="178">
        <v>0</v>
      </c>
      <c r="L28" s="179">
        <v>0</v>
      </c>
      <c r="M28" s="22"/>
      <c r="N28" s="22"/>
      <c r="O28" s="172" t="s">
        <v>78</v>
      </c>
      <c r="P28" s="165">
        <f t="shared" si="10"/>
        <v>0</v>
      </c>
      <c r="Q28" s="10"/>
      <c r="R28" s="178"/>
      <c r="S28" s="179"/>
      <c r="T28" s="165"/>
      <c r="U28" s="10"/>
      <c r="V28" s="178"/>
      <c r="W28" s="178"/>
      <c r="X28" s="178"/>
      <c r="Y28" s="178"/>
      <c r="Z28" s="179"/>
      <c r="AA28" s="22"/>
      <c r="AB28" s="171"/>
    </row>
    <row r="29" spans="1:28" s="3" customFormat="1" ht="17.25" customHeight="1">
      <c r="A29" s="172" t="s">
        <v>192</v>
      </c>
      <c r="B29" s="165">
        <f t="shared" si="12"/>
        <v>19</v>
      </c>
      <c r="C29" s="10">
        <v>19</v>
      </c>
      <c r="D29" s="178">
        <v>0</v>
      </c>
      <c r="E29" s="179">
        <v>0</v>
      </c>
      <c r="F29" s="165">
        <f t="shared" si="5"/>
        <v>215</v>
      </c>
      <c r="G29" s="10">
        <v>215</v>
      </c>
      <c r="H29" s="178">
        <v>0</v>
      </c>
      <c r="I29" s="178">
        <v>0</v>
      </c>
      <c r="J29" s="178">
        <v>0</v>
      </c>
      <c r="K29" s="178">
        <v>0</v>
      </c>
      <c r="L29" s="179">
        <v>0</v>
      </c>
      <c r="M29" s="22"/>
      <c r="N29" s="22"/>
      <c r="O29" s="172" t="s">
        <v>192</v>
      </c>
      <c r="P29" s="165">
        <f t="shared" si="10"/>
        <v>2</v>
      </c>
      <c r="Q29" s="10">
        <v>0</v>
      </c>
      <c r="R29" s="178">
        <v>0</v>
      </c>
      <c r="S29" s="179">
        <v>2</v>
      </c>
      <c r="T29" s="165">
        <v>85</v>
      </c>
      <c r="U29" s="10">
        <v>0</v>
      </c>
      <c r="V29" s="178">
        <v>0</v>
      </c>
      <c r="W29" s="178">
        <v>0</v>
      </c>
      <c r="X29" s="178">
        <v>0</v>
      </c>
      <c r="Y29" s="178">
        <v>0</v>
      </c>
      <c r="Z29" s="179">
        <v>85</v>
      </c>
      <c r="AA29" s="22"/>
      <c r="AB29" s="171"/>
    </row>
    <row r="30" spans="1:28" s="3" customFormat="1" ht="17.25" customHeight="1">
      <c r="A30" s="172" t="s">
        <v>193</v>
      </c>
      <c r="B30" s="165">
        <f t="shared" si="12"/>
        <v>0</v>
      </c>
      <c r="C30" s="10"/>
      <c r="D30" s="178"/>
      <c r="E30" s="179"/>
      <c r="F30" s="165">
        <f t="shared" si="5"/>
        <v>0</v>
      </c>
      <c r="G30" s="10"/>
      <c r="H30" s="178"/>
      <c r="I30" s="178"/>
      <c r="J30" s="178"/>
      <c r="K30" s="178"/>
      <c r="L30" s="179"/>
      <c r="M30" s="22"/>
      <c r="N30" s="22"/>
      <c r="O30" s="172" t="s">
        <v>193</v>
      </c>
      <c r="P30" s="165">
        <f t="shared" si="10"/>
        <v>0</v>
      </c>
      <c r="Q30" s="10"/>
      <c r="R30" s="178"/>
      <c r="S30" s="179"/>
      <c r="T30" s="165">
        <f t="shared" si="11"/>
        <v>0</v>
      </c>
      <c r="U30" s="10"/>
      <c r="V30" s="178"/>
      <c r="W30" s="178"/>
      <c r="X30" s="178"/>
      <c r="Y30" s="178"/>
      <c r="Z30" s="179"/>
      <c r="AA30" s="22"/>
      <c r="AB30" s="171"/>
    </row>
    <row r="31" spans="1:28" ht="17.25" customHeight="1">
      <c r="A31" s="252" t="s">
        <v>81</v>
      </c>
      <c r="B31" s="209">
        <f>SUM(C31:E31)</f>
        <v>292</v>
      </c>
      <c r="C31" s="253">
        <f>SUBTOTAL(9,C32:C45)</f>
        <v>290</v>
      </c>
      <c r="D31" s="254">
        <f>SUBTOTAL(9,D32:D45)</f>
        <v>1</v>
      </c>
      <c r="E31" s="255">
        <f>SUBTOTAL(9,E32:E45)</f>
        <v>1</v>
      </c>
      <c r="F31" s="209">
        <f>SUM(G31:L31)</f>
        <v>6119</v>
      </c>
      <c r="G31" s="253">
        <f t="shared" ref="G31:L31" si="13">SUBTOTAL(9,G32:G45)</f>
        <v>5987</v>
      </c>
      <c r="H31" s="254">
        <f t="shared" si="13"/>
        <v>7</v>
      </c>
      <c r="I31" s="254">
        <f t="shared" si="13"/>
        <v>19</v>
      </c>
      <c r="J31" s="254">
        <f t="shared" si="13"/>
        <v>0</v>
      </c>
      <c r="K31" s="254">
        <f t="shared" si="13"/>
        <v>0</v>
      </c>
      <c r="L31" s="255">
        <f t="shared" si="13"/>
        <v>106</v>
      </c>
      <c r="M31" s="22"/>
      <c r="N31" s="22"/>
      <c r="O31" s="252" t="s">
        <v>81</v>
      </c>
      <c r="P31" s="209">
        <f>SUM(Q31:S31)</f>
        <v>72</v>
      </c>
      <c r="Q31" s="253">
        <f>SUBTOTAL(9,Q32:Q45)</f>
        <v>20</v>
      </c>
      <c r="R31" s="254">
        <f>SUBTOTAL(9,R32:R45)</f>
        <v>30</v>
      </c>
      <c r="S31" s="255">
        <f>SUBTOTAL(9,S32:S45)</f>
        <v>22</v>
      </c>
      <c r="T31" s="209">
        <f>SUM(U31:Z31)</f>
        <v>42709</v>
      </c>
      <c r="U31" s="253">
        <f t="shared" ref="U31:Z31" si="14">SUBTOTAL(9,U32:U45)</f>
        <v>6228</v>
      </c>
      <c r="V31" s="254">
        <f t="shared" si="14"/>
        <v>14116</v>
      </c>
      <c r="W31" s="254">
        <f t="shared" si="14"/>
        <v>3170</v>
      </c>
      <c r="X31" s="254">
        <f t="shared" si="14"/>
        <v>10983</v>
      </c>
      <c r="Y31" s="254">
        <f t="shared" si="14"/>
        <v>14</v>
      </c>
      <c r="Z31" s="255">
        <f t="shared" si="14"/>
        <v>8198</v>
      </c>
      <c r="AA31" s="22"/>
      <c r="AB31" s="21"/>
    </row>
    <row r="32" spans="1:28" s="3" customFormat="1" ht="17.25" customHeight="1">
      <c r="A32" s="172" t="s">
        <v>82</v>
      </c>
      <c r="B32" s="165">
        <f t="shared" ref="B32:B45" si="15">SUM(C32:E32)</f>
        <v>0</v>
      </c>
      <c r="C32" s="166"/>
      <c r="D32" s="151"/>
      <c r="E32" s="153"/>
      <c r="F32" s="165">
        <f t="shared" ref="F32:F45" si="16">SUM(G32:L32)</f>
        <v>0</v>
      </c>
      <c r="G32" s="10"/>
      <c r="H32" s="178"/>
      <c r="I32" s="178"/>
      <c r="J32" s="178"/>
      <c r="K32" s="178"/>
      <c r="L32" s="179"/>
      <c r="M32" s="22"/>
      <c r="N32" s="22"/>
      <c r="O32" s="172" t="s">
        <v>82</v>
      </c>
      <c r="P32" s="165">
        <f t="shared" ref="P32:P45" si="17">SUM(Q32:S32)</f>
        <v>0</v>
      </c>
      <c r="Q32" s="10"/>
      <c r="R32" s="178"/>
      <c r="S32" s="179"/>
      <c r="T32" s="165">
        <f t="shared" ref="T32:T45" si="18">SUM(U32:Z32)</f>
        <v>0</v>
      </c>
      <c r="U32" s="10"/>
      <c r="V32" s="178"/>
      <c r="W32" s="178"/>
      <c r="X32" s="178"/>
      <c r="Y32" s="178"/>
      <c r="Z32" s="179"/>
      <c r="AA32" s="22"/>
      <c r="AB32" s="171"/>
    </row>
    <row r="33" spans="1:28" s="3" customFormat="1" ht="17.25" customHeight="1">
      <c r="A33" s="172" t="s">
        <v>153</v>
      </c>
      <c r="B33" s="165">
        <f t="shared" si="15"/>
        <v>11</v>
      </c>
      <c r="C33" s="10">
        <v>11</v>
      </c>
      <c r="D33" s="178"/>
      <c r="E33" s="179"/>
      <c r="F33" s="165">
        <f t="shared" si="16"/>
        <v>237</v>
      </c>
      <c r="G33" s="10">
        <v>230</v>
      </c>
      <c r="H33" s="178">
        <v>7</v>
      </c>
      <c r="I33" s="178"/>
      <c r="J33" s="178"/>
      <c r="K33" s="178"/>
      <c r="L33" s="179"/>
      <c r="M33" s="22"/>
      <c r="N33" s="22"/>
      <c r="O33" s="172" t="s">
        <v>153</v>
      </c>
      <c r="P33" s="165">
        <f t="shared" si="17"/>
        <v>6</v>
      </c>
      <c r="Q33" s="10">
        <v>4</v>
      </c>
      <c r="R33" s="178">
        <v>2</v>
      </c>
      <c r="S33" s="179">
        <v>0</v>
      </c>
      <c r="T33" s="165">
        <f t="shared" si="18"/>
        <v>739</v>
      </c>
      <c r="U33" s="182">
        <v>88</v>
      </c>
      <c r="V33" s="184">
        <v>250</v>
      </c>
      <c r="W33" s="178">
        <v>51</v>
      </c>
      <c r="X33" s="184">
        <v>350</v>
      </c>
      <c r="Y33" s="178">
        <v>0</v>
      </c>
      <c r="Z33" s="179">
        <v>0</v>
      </c>
      <c r="AA33" s="22"/>
      <c r="AB33" s="171"/>
    </row>
    <row r="34" spans="1:28" s="3" customFormat="1" ht="17.25" customHeight="1">
      <c r="A34" s="172" t="s">
        <v>195</v>
      </c>
      <c r="B34" s="165">
        <f t="shared" si="15"/>
        <v>51</v>
      </c>
      <c r="C34" s="10">
        <v>51</v>
      </c>
      <c r="D34" s="178"/>
      <c r="E34" s="179"/>
      <c r="F34" s="165">
        <f t="shared" si="16"/>
        <v>1431</v>
      </c>
      <c r="G34" s="10">
        <v>1431</v>
      </c>
      <c r="H34" s="178">
        <v>0</v>
      </c>
      <c r="I34" s="178"/>
      <c r="J34" s="178">
        <v>0</v>
      </c>
      <c r="K34" s="178">
        <v>0</v>
      </c>
      <c r="L34" s="179">
        <v>0</v>
      </c>
      <c r="M34" s="22"/>
      <c r="N34" s="22"/>
      <c r="O34" s="172" t="s">
        <v>195</v>
      </c>
      <c r="P34" s="165">
        <f t="shared" si="17"/>
        <v>22</v>
      </c>
      <c r="Q34" s="10">
        <v>0</v>
      </c>
      <c r="R34" s="178">
        <v>16</v>
      </c>
      <c r="S34" s="179">
        <v>6</v>
      </c>
      <c r="T34" s="165">
        <f t="shared" si="18"/>
        <v>11993</v>
      </c>
      <c r="U34" s="182">
        <v>0</v>
      </c>
      <c r="V34" s="178">
        <v>0</v>
      </c>
      <c r="W34" s="178">
        <v>2499</v>
      </c>
      <c r="X34" s="178">
        <v>7159</v>
      </c>
      <c r="Y34" s="178">
        <v>0</v>
      </c>
      <c r="Z34" s="19">
        <v>2335</v>
      </c>
      <c r="AA34" s="22"/>
      <c r="AB34" s="171"/>
    </row>
    <row r="35" spans="1:28" s="3" customFormat="1" ht="17.25" customHeight="1">
      <c r="A35" s="172" t="s">
        <v>196</v>
      </c>
      <c r="B35" s="165">
        <f t="shared" si="15"/>
        <v>44</v>
      </c>
      <c r="C35" s="10">
        <v>43</v>
      </c>
      <c r="D35" s="178">
        <v>1</v>
      </c>
      <c r="E35" s="179">
        <v>0</v>
      </c>
      <c r="F35" s="165">
        <f t="shared" si="16"/>
        <v>772</v>
      </c>
      <c r="G35" s="10">
        <v>753</v>
      </c>
      <c r="H35" s="178">
        <v>0</v>
      </c>
      <c r="I35" s="178">
        <v>19</v>
      </c>
      <c r="J35" s="178">
        <v>0</v>
      </c>
      <c r="K35" s="178">
        <v>0</v>
      </c>
      <c r="L35" s="179"/>
      <c r="M35" s="22"/>
      <c r="N35" s="22"/>
      <c r="O35" s="172" t="s">
        <v>196</v>
      </c>
      <c r="P35" s="165">
        <f t="shared" si="17"/>
        <v>9</v>
      </c>
      <c r="Q35" s="182">
        <v>3</v>
      </c>
      <c r="R35" s="178">
        <v>4</v>
      </c>
      <c r="S35" s="179">
        <v>2</v>
      </c>
      <c r="T35" s="165">
        <f t="shared" si="18"/>
        <v>20281</v>
      </c>
      <c r="U35" s="182">
        <v>4997</v>
      </c>
      <c r="V35" s="178">
        <v>13264</v>
      </c>
      <c r="W35" s="178">
        <v>272</v>
      </c>
      <c r="X35" s="178">
        <v>648</v>
      </c>
      <c r="Y35" s="178">
        <v>0</v>
      </c>
      <c r="Z35" s="19">
        <v>1100</v>
      </c>
      <c r="AA35" s="22"/>
      <c r="AB35" s="171"/>
    </row>
    <row r="36" spans="1:28" s="3" customFormat="1" ht="17.25" customHeight="1">
      <c r="A36" s="172" t="s">
        <v>197</v>
      </c>
      <c r="B36" s="165">
        <f t="shared" si="15"/>
        <v>58</v>
      </c>
      <c r="C36" s="10">
        <v>57</v>
      </c>
      <c r="D36" s="178">
        <v>0</v>
      </c>
      <c r="E36" s="179">
        <v>1</v>
      </c>
      <c r="F36" s="165">
        <f t="shared" si="16"/>
        <v>1156</v>
      </c>
      <c r="G36" s="10">
        <v>1050</v>
      </c>
      <c r="H36" s="178"/>
      <c r="I36" s="178"/>
      <c r="J36" s="178"/>
      <c r="K36" s="178"/>
      <c r="L36" s="179">
        <v>106</v>
      </c>
      <c r="M36" s="22"/>
      <c r="N36" s="22"/>
      <c r="O36" s="172" t="s">
        <v>197</v>
      </c>
      <c r="P36" s="165">
        <f t="shared" si="17"/>
        <v>25</v>
      </c>
      <c r="Q36" s="182">
        <v>10</v>
      </c>
      <c r="R36" s="178">
        <v>7</v>
      </c>
      <c r="S36" s="179">
        <v>8</v>
      </c>
      <c r="T36" s="165">
        <f t="shared" si="18"/>
        <v>9196</v>
      </c>
      <c r="U36" s="182">
        <v>1055</v>
      </c>
      <c r="V36" s="178">
        <v>366</v>
      </c>
      <c r="W36" s="178">
        <v>348</v>
      </c>
      <c r="X36" s="178">
        <v>2793</v>
      </c>
      <c r="Y36" s="178">
        <v>0</v>
      </c>
      <c r="Z36" s="19">
        <v>4634</v>
      </c>
      <c r="AA36" s="22"/>
      <c r="AB36" s="171"/>
    </row>
    <row r="37" spans="1:28" s="3" customFormat="1" ht="17.25" customHeight="1">
      <c r="A37" s="172" t="s">
        <v>84</v>
      </c>
      <c r="B37" s="165">
        <f t="shared" si="15"/>
        <v>0</v>
      </c>
      <c r="C37" s="10"/>
      <c r="D37" s="178"/>
      <c r="E37" s="179"/>
      <c r="F37" s="165">
        <f t="shared" si="16"/>
        <v>0</v>
      </c>
      <c r="G37" s="10"/>
      <c r="H37" s="178">
        <v>0</v>
      </c>
      <c r="I37" s="178">
        <v>0</v>
      </c>
      <c r="J37" s="178">
        <v>0</v>
      </c>
      <c r="K37" s="178">
        <v>0</v>
      </c>
      <c r="L37" s="179">
        <v>0</v>
      </c>
      <c r="M37" s="22"/>
      <c r="N37" s="22"/>
      <c r="O37" s="172" t="s">
        <v>84</v>
      </c>
      <c r="P37" s="165">
        <f t="shared" si="17"/>
        <v>0</v>
      </c>
      <c r="Q37" s="182"/>
      <c r="R37" s="178"/>
      <c r="S37" s="10"/>
      <c r="T37" s="165">
        <f t="shared" si="18"/>
        <v>0</v>
      </c>
      <c r="U37" s="182"/>
      <c r="V37" s="178"/>
      <c r="W37" s="178"/>
      <c r="X37" s="178"/>
      <c r="Y37" s="178"/>
      <c r="Z37" s="19"/>
      <c r="AA37" s="22"/>
      <c r="AB37" s="171"/>
    </row>
    <row r="38" spans="1:28" s="3" customFormat="1" ht="17.25" customHeight="1">
      <c r="A38" s="172" t="s">
        <v>85</v>
      </c>
      <c r="B38" s="165">
        <f t="shared" si="15"/>
        <v>2</v>
      </c>
      <c r="C38" s="10">
        <v>2</v>
      </c>
      <c r="D38" s="178">
        <v>0</v>
      </c>
      <c r="E38" s="179">
        <v>0</v>
      </c>
      <c r="F38" s="165">
        <f t="shared" si="16"/>
        <v>39</v>
      </c>
      <c r="G38" s="10">
        <v>39</v>
      </c>
      <c r="H38" s="178"/>
      <c r="I38" s="178"/>
      <c r="J38" s="178"/>
      <c r="K38" s="178"/>
      <c r="L38" s="179"/>
      <c r="M38" s="22"/>
      <c r="N38" s="22"/>
      <c r="O38" s="172" t="s">
        <v>85</v>
      </c>
      <c r="P38" s="165">
        <f t="shared" si="17"/>
        <v>3</v>
      </c>
      <c r="Q38" s="182">
        <v>2</v>
      </c>
      <c r="R38" s="178">
        <v>1</v>
      </c>
      <c r="S38" s="179">
        <v>0</v>
      </c>
      <c r="T38" s="165">
        <f t="shared" si="18"/>
        <v>347</v>
      </c>
      <c r="U38" s="182">
        <v>78</v>
      </c>
      <c r="V38" s="178">
        <v>236</v>
      </c>
      <c r="W38" s="178">
        <v>0</v>
      </c>
      <c r="X38" s="178">
        <v>33</v>
      </c>
      <c r="Y38" s="178">
        <v>0</v>
      </c>
      <c r="Z38" s="19">
        <v>0</v>
      </c>
      <c r="AA38" s="22"/>
      <c r="AB38" s="171"/>
    </row>
    <row r="39" spans="1:28" s="3" customFormat="1" ht="17.25" customHeight="1">
      <c r="A39" s="172" t="s">
        <v>198</v>
      </c>
      <c r="B39" s="165">
        <f t="shared" si="15"/>
        <v>96</v>
      </c>
      <c r="C39" s="10">
        <v>96</v>
      </c>
      <c r="D39" s="178"/>
      <c r="E39" s="179"/>
      <c r="F39" s="165">
        <f t="shared" si="16"/>
        <v>2121</v>
      </c>
      <c r="G39" s="10">
        <v>2121</v>
      </c>
      <c r="H39" s="178"/>
      <c r="I39" s="178"/>
      <c r="J39" s="178"/>
      <c r="K39" s="178"/>
      <c r="L39" s="179"/>
      <c r="M39" s="22"/>
      <c r="N39" s="22"/>
      <c r="O39" s="172" t="s">
        <v>198</v>
      </c>
      <c r="P39" s="165">
        <f t="shared" si="17"/>
        <v>7</v>
      </c>
      <c r="Q39" s="182">
        <v>1</v>
      </c>
      <c r="R39" s="178">
        <v>0</v>
      </c>
      <c r="S39" s="179">
        <v>6</v>
      </c>
      <c r="T39" s="165">
        <f t="shared" si="18"/>
        <v>153</v>
      </c>
      <c r="U39" s="182">
        <v>10</v>
      </c>
      <c r="V39" s="178">
        <v>0</v>
      </c>
      <c r="W39" s="178">
        <v>0</v>
      </c>
      <c r="X39" s="178">
        <v>0</v>
      </c>
      <c r="Y39" s="178">
        <v>14</v>
      </c>
      <c r="Z39" s="19">
        <v>129</v>
      </c>
      <c r="AA39" s="22"/>
      <c r="AB39" s="171"/>
    </row>
    <row r="40" spans="1:28" s="3" customFormat="1" ht="17.25" customHeight="1">
      <c r="A40" s="172" t="s">
        <v>86</v>
      </c>
      <c r="B40" s="165">
        <f t="shared" si="15"/>
        <v>0</v>
      </c>
      <c r="C40" s="10"/>
      <c r="D40" s="178"/>
      <c r="E40" s="179"/>
      <c r="F40" s="165">
        <f t="shared" si="16"/>
        <v>0</v>
      </c>
      <c r="G40" s="10"/>
      <c r="H40" s="178"/>
      <c r="I40" s="178"/>
      <c r="J40" s="178"/>
      <c r="K40" s="178"/>
      <c r="L40" s="179"/>
      <c r="M40" s="22"/>
      <c r="N40" s="22"/>
      <c r="O40" s="172" t="s">
        <v>86</v>
      </c>
      <c r="P40" s="165">
        <f t="shared" si="17"/>
        <v>0</v>
      </c>
      <c r="Q40" s="182"/>
      <c r="R40" s="178"/>
      <c r="S40" s="179"/>
      <c r="T40" s="165">
        <f t="shared" si="18"/>
        <v>0</v>
      </c>
      <c r="U40" s="182"/>
      <c r="V40" s="178"/>
      <c r="W40" s="178"/>
      <c r="X40" s="178"/>
      <c r="Y40" s="178"/>
      <c r="Z40" s="19"/>
      <c r="AA40" s="22"/>
      <c r="AB40" s="171"/>
    </row>
    <row r="41" spans="1:28" s="3" customFormat="1" ht="17.25" customHeight="1">
      <c r="A41" s="172" t="s">
        <v>87</v>
      </c>
      <c r="B41" s="165">
        <f t="shared" si="15"/>
        <v>1</v>
      </c>
      <c r="C41" s="10">
        <v>1</v>
      </c>
      <c r="D41" s="178"/>
      <c r="E41" s="179"/>
      <c r="F41" s="165">
        <f t="shared" si="16"/>
        <v>15</v>
      </c>
      <c r="G41" s="10">
        <v>15</v>
      </c>
      <c r="H41" s="178"/>
      <c r="I41" s="178"/>
      <c r="J41" s="178"/>
      <c r="K41" s="178"/>
      <c r="L41" s="179"/>
      <c r="M41" s="22"/>
      <c r="N41" s="22"/>
      <c r="O41" s="172" t="s">
        <v>87</v>
      </c>
      <c r="P41" s="165">
        <f t="shared" si="17"/>
        <v>0</v>
      </c>
      <c r="Q41" s="182"/>
      <c r="R41" s="178"/>
      <c r="S41" s="10"/>
      <c r="T41" s="165">
        <f t="shared" si="18"/>
        <v>0</v>
      </c>
      <c r="U41" s="182"/>
      <c r="V41" s="178"/>
      <c r="W41" s="178"/>
      <c r="X41" s="178"/>
      <c r="Y41" s="178"/>
      <c r="Z41" s="19"/>
      <c r="AA41" s="22"/>
      <c r="AB41" s="171"/>
    </row>
    <row r="42" spans="1:28" s="3" customFormat="1" ht="17.25" customHeight="1">
      <c r="A42" s="172" t="s">
        <v>199</v>
      </c>
      <c r="B42" s="165">
        <f t="shared" si="15"/>
        <v>28</v>
      </c>
      <c r="C42" s="10">
        <v>28</v>
      </c>
      <c r="D42" s="178">
        <v>0</v>
      </c>
      <c r="E42" s="179">
        <v>0</v>
      </c>
      <c r="F42" s="165">
        <f t="shared" si="16"/>
        <v>198</v>
      </c>
      <c r="G42" s="10">
        <v>198</v>
      </c>
      <c r="H42" s="178"/>
      <c r="I42" s="178"/>
      <c r="J42" s="178"/>
      <c r="K42" s="178"/>
      <c r="L42" s="179"/>
      <c r="M42" s="22"/>
      <c r="N42" s="22"/>
      <c r="O42" s="172" t="s">
        <v>199</v>
      </c>
      <c r="P42" s="165">
        <f t="shared" si="17"/>
        <v>0</v>
      </c>
      <c r="Q42" s="182"/>
      <c r="R42" s="178"/>
      <c r="S42" s="179"/>
      <c r="T42" s="165">
        <f t="shared" si="18"/>
        <v>0</v>
      </c>
      <c r="U42" s="182"/>
      <c r="V42" s="178"/>
      <c r="W42" s="178"/>
      <c r="X42" s="178"/>
      <c r="Y42" s="178"/>
      <c r="Z42" s="19"/>
      <c r="AA42" s="22"/>
      <c r="AB42" s="171"/>
    </row>
    <row r="43" spans="1:28" s="3" customFormat="1" ht="17.25" customHeight="1">
      <c r="A43" s="172" t="s">
        <v>89</v>
      </c>
      <c r="B43" s="165">
        <f t="shared" si="15"/>
        <v>0</v>
      </c>
      <c r="C43" s="10"/>
      <c r="D43" s="178"/>
      <c r="E43" s="179"/>
      <c r="F43" s="165">
        <f t="shared" si="16"/>
        <v>0</v>
      </c>
      <c r="G43" s="10"/>
      <c r="H43" s="178"/>
      <c r="I43" s="178"/>
      <c r="J43" s="178"/>
      <c r="K43" s="178"/>
      <c r="L43" s="179"/>
      <c r="M43" s="22"/>
      <c r="N43" s="22"/>
      <c r="O43" s="172" t="s">
        <v>89</v>
      </c>
      <c r="P43" s="165">
        <f t="shared" si="17"/>
        <v>0</v>
      </c>
      <c r="Q43" s="182"/>
      <c r="R43" s="178"/>
      <c r="S43" s="179"/>
      <c r="T43" s="165">
        <f t="shared" si="18"/>
        <v>0</v>
      </c>
      <c r="U43" s="182"/>
      <c r="V43" s="184"/>
      <c r="W43" s="178"/>
      <c r="X43" s="178"/>
      <c r="Y43" s="178"/>
      <c r="Z43" s="19"/>
      <c r="AA43" s="22"/>
      <c r="AB43" s="171"/>
    </row>
    <row r="44" spans="1:28" s="3" customFormat="1" ht="17.25" customHeight="1">
      <c r="A44" s="172" t="s">
        <v>90</v>
      </c>
      <c r="B44" s="165">
        <f t="shared" si="15"/>
        <v>1</v>
      </c>
      <c r="C44" s="10">
        <v>1</v>
      </c>
      <c r="D44" s="178"/>
      <c r="E44" s="179"/>
      <c r="F44" s="165">
        <f t="shared" si="16"/>
        <v>150</v>
      </c>
      <c r="G44" s="10">
        <v>150</v>
      </c>
      <c r="H44" s="178"/>
      <c r="I44" s="178"/>
      <c r="J44" s="178"/>
      <c r="K44" s="178"/>
      <c r="L44" s="179"/>
      <c r="M44" s="22"/>
      <c r="N44" s="22"/>
      <c r="O44" s="172" t="s">
        <v>90</v>
      </c>
      <c r="P44" s="165">
        <f t="shared" si="17"/>
        <v>0</v>
      </c>
      <c r="Q44" s="182"/>
      <c r="R44" s="178"/>
      <c r="S44" s="179"/>
      <c r="T44" s="165">
        <f t="shared" si="18"/>
        <v>0</v>
      </c>
      <c r="U44" s="10"/>
      <c r="V44" s="178"/>
      <c r="W44" s="178"/>
      <c r="X44" s="178"/>
      <c r="Y44" s="178"/>
      <c r="Z44" s="19"/>
      <c r="AA44" s="22"/>
      <c r="AB44" s="171"/>
    </row>
    <row r="45" spans="1:28" s="3" customFormat="1" ht="17.25" customHeight="1">
      <c r="A45" s="172" t="s">
        <v>91</v>
      </c>
      <c r="B45" s="165">
        <f t="shared" si="15"/>
        <v>0</v>
      </c>
      <c r="C45" s="10"/>
      <c r="D45" s="178"/>
      <c r="E45" s="179"/>
      <c r="F45" s="165">
        <f t="shared" si="16"/>
        <v>0</v>
      </c>
      <c r="G45" s="10"/>
      <c r="H45" s="178"/>
      <c r="I45" s="178"/>
      <c r="J45" s="178"/>
      <c r="K45" s="178"/>
      <c r="L45" s="179"/>
      <c r="M45" s="22"/>
      <c r="N45" s="22"/>
      <c r="O45" s="172" t="s">
        <v>91</v>
      </c>
      <c r="P45" s="165">
        <f t="shared" si="17"/>
        <v>0</v>
      </c>
      <c r="Q45" s="10"/>
      <c r="R45" s="178"/>
      <c r="S45" s="179"/>
      <c r="T45" s="165">
        <f t="shared" si="18"/>
        <v>0</v>
      </c>
      <c r="U45" s="10"/>
      <c r="V45" s="178"/>
      <c r="W45" s="178"/>
      <c r="X45" s="178"/>
      <c r="Y45" s="178"/>
      <c r="Z45" s="179"/>
      <c r="AA45" s="22"/>
      <c r="AB45" s="171"/>
    </row>
    <row r="46" spans="1:28" ht="17.25" customHeight="1">
      <c r="A46" s="252" t="s">
        <v>92</v>
      </c>
      <c r="B46" s="209">
        <f>SUM(C46:E46)</f>
        <v>698</v>
      </c>
      <c r="C46" s="253">
        <f>SUBTOTAL(9,C47:C48)</f>
        <v>696</v>
      </c>
      <c r="D46" s="254">
        <f>SUBTOTAL(9,D47:D48)</f>
        <v>1</v>
      </c>
      <c r="E46" s="255">
        <f>SUBTOTAL(9,E47:E48)</f>
        <v>1</v>
      </c>
      <c r="F46" s="209">
        <f>SUM(G46:L46)</f>
        <v>8198</v>
      </c>
      <c r="G46" s="253">
        <f t="shared" ref="G46:L46" si="19">SUBTOTAL(9,G47:G48)</f>
        <v>7632</v>
      </c>
      <c r="H46" s="254">
        <f t="shared" si="19"/>
        <v>1</v>
      </c>
      <c r="I46" s="254">
        <f t="shared" si="19"/>
        <v>271</v>
      </c>
      <c r="J46" s="254">
        <f t="shared" si="19"/>
        <v>70</v>
      </c>
      <c r="K46" s="254">
        <f t="shared" si="19"/>
        <v>0</v>
      </c>
      <c r="L46" s="255">
        <f t="shared" si="19"/>
        <v>224</v>
      </c>
      <c r="M46" s="22"/>
      <c r="N46" s="22"/>
      <c r="O46" s="252" t="s">
        <v>92</v>
      </c>
      <c r="P46" s="209">
        <f t="shared" ref="P46:P52" si="20">SUM(Q46:S46)</f>
        <v>12</v>
      </c>
      <c r="Q46" s="253">
        <f>SUBTOTAL(9,Q47:Q48)</f>
        <v>0</v>
      </c>
      <c r="R46" s="254">
        <f>SUBTOTAL(9,R47:R48)</f>
        <v>12</v>
      </c>
      <c r="S46" s="255">
        <f>SUBTOTAL(9,S47:S48)</f>
        <v>0</v>
      </c>
      <c r="T46" s="209">
        <f>SUM(U46:Z46)</f>
        <v>481</v>
      </c>
      <c r="U46" s="253">
        <f t="shared" ref="U46:Z46" si="21">SUBTOTAL(9,U47:U48)</f>
        <v>0</v>
      </c>
      <c r="V46" s="254">
        <f t="shared" si="21"/>
        <v>0</v>
      </c>
      <c r="W46" s="254">
        <f t="shared" si="21"/>
        <v>97</v>
      </c>
      <c r="X46" s="254">
        <f t="shared" si="21"/>
        <v>384</v>
      </c>
      <c r="Y46" s="254">
        <f t="shared" si="21"/>
        <v>0</v>
      </c>
      <c r="Z46" s="255">
        <f t="shared" si="21"/>
        <v>0</v>
      </c>
      <c r="AA46" s="22"/>
      <c r="AB46" s="21"/>
    </row>
    <row r="47" spans="1:28" s="3" customFormat="1" ht="17.25" customHeight="1">
      <c r="A47" s="172" t="s">
        <v>186</v>
      </c>
      <c r="B47" s="165">
        <f>SUM(C47:E47)</f>
        <v>619</v>
      </c>
      <c r="C47" s="10">
        <v>617</v>
      </c>
      <c r="D47" s="178">
        <v>1</v>
      </c>
      <c r="E47" s="179">
        <v>1</v>
      </c>
      <c r="F47" s="165">
        <f t="shared" ref="F47:F48" si="22">SUM(G47:L47)</f>
        <v>6212</v>
      </c>
      <c r="G47" s="10">
        <v>5646</v>
      </c>
      <c r="H47" s="178">
        <v>1</v>
      </c>
      <c r="I47" s="178">
        <v>271</v>
      </c>
      <c r="J47" s="178">
        <v>70</v>
      </c>
      <c r="K47" s="178">
        <v>0</v>
      </c>
      <c r="L47" s="179">
        <v>224</v>
      </c>
      <c r="M47" s="22"/>
      <c r="N47" s="22"/>
      <c r="O47" s="172" t="s">
        <v>186</v>
      </c>
      <c r="P47" s="165">
        <f t="shared" si="20"/>
        <v>9</v>
      </c>
      <c r="Q47" s="10"/>
      <c r="R47" s="178">
        <v>9</v>
      </c>
      <c r="S47" s="179">
        <v>0</v>
      </c>
      <c r="T47" s="165">
        <f>SUM(U47:Z47)</f>
        <v>367</v>
      </c>
      <c r="U47" s="10">
        <v>0</v>
      </c>
      <c r="V47" s="178"/>
      <c r="W47" s="178">
        <v>90</v>
      </c>
      <c r="X47" s="178">
        <v>277</v>
      </c>
      <c r="Y47" s="178"/>
      <c r="Z47" s="179">
        <v>0</v>
      </c>
      <c r="AA47" s="22"/>
      <c r="AB47" s="171"/>
    </row>
    <row r="48" spans="1:28" s="3" customFormat="1" ht="17.25" customHeight="1">
      <c r="A48" s="172" t="s">
        <v>93</v>
      </c>
      <c r="B48" s="165">
        <f t="shared" ref="B48" si="23">SUM(C48:E48)</f>
        <v>79</v>
      </c>
      <c r="C48" s="10">
        <v>79</v>
      </c>
      <c r="D48" s="178">
        <v>0</v>
      </c>
      <c r="E48" s="179">
        <v>0</v>
      </c>
      <c r="F48" s="165">
        <f t="shared" si="22"/>
        <v>1986</v>
      </c>
      <c r="G48" s="10">
        <v>1986</v>
      </c>
      <c r="H48" s="178">
        <v>0</v>
      </c>
      <c r="I48" s="178"/>
      <c r="J48" s="178"/>
      <c r="K48" s="178"/>
      <c r="L48" s="179"/>
      <c r="M48" s="22"/>
      <c r="N48" s="22"/>
      <c r="O48" s="172" t="s">
        <v>93</v>
      </c>
      <c r="P48" s="165">
        <f t="shared" si="20"/>
        <v>3</v>
      </c>
      <c r="Q48" s="10"/>
      <c r="R48" s="178">
        <v>3</v>
      </c>
      <c r="S48" s="179">
        <v>0</v>
      </c>
      <c r="T48" s="165">
        <f>SUM(U48:Z48)</f>
        <v>114</v>
      </c>
      <c r="U48" s="10">
        <v>0</v>
      </c>
      <c r="V48" s="178"/>
      <c r="W48" s="178">
        <v>7</v>
      </c>
      <c r="X48" s="178">
        <v>107</v>
      </c>
      <c r="Y48" s="178"/>
      <c r="Z48" s="179">
        <v>0</v>
      </c>
      <c r="AA48" s="22"/>
      <c r="AB48" s="171"/>
    </row>
    <row r="49" spans="1:28" ht="17.25" customHeight="1">
      <c r="A49" s="258" t="s">
        <v>94</v>
      </c>
      <c r="B49" s="209">
        <f>SUM(C49:E49)</f>
        <v>682</v>
      </c>
      <c r="C49" s="253">
        <f>SUBTOTAL(9,C50:C52)</f>
        <v>647</v>
      </c>
      <c r="D49" s="254">
        <f>SUBTOTAL(9,D50:D52)</f>
        <v>33</v>
      </c>
      <c r="E49" s="255">
        <f>SUBTOTAL(9,E50:E52)</f>
        <v>2</v>
      </c>
      <c r="F49" s="209">
        <f>SUM(G49:L49)</f>
        <v>20461</v>
      </c>
      <c r="G49" s="253">
        <f t="shared" ref="G49:L49" si="24">SUBTOTAL(9,G50:G52)</f>
        <v>15589</v>
      </c>
      <c r="H49" s="254">
        <f t="shared" si="24"/>
        <v>201</v>
      </c>
      <c r="I49" s="254">
        <f t="shared" si="24"/>
        <v>2331</v>
      </c>
      <c r="J49" s="254">
        <f t="shared" si="24"/>
        <v>1821</v>
      </c>
      <c r="K49" s="254">
        <f t="shared" si="24"/>
        <v>71</v>
      </c>
      <c r="L49" s="255">
        <f t="shared" si="24"/>
        <v>448</v>
      </c>
      <c r="M49" s="22"/>
      <c r="N49" s="22"/>
      <c r="O49" s="258" t="s">
        <v>94</v>
      </c>
      <c r="P49" s="209">
        <f t="shared" si="20"/>
        <v>16</v>
      </c>
      <c r="Q49" s="253">
        <f>SUBTOTAL(9,Q50:Q52)</f>
        <v>4</v>
      </c>
      <c r="R49" s="254">
        <f t="shared" ref="R49:S49" si="25">SUBTOTAL(9,R50:R52)</f>
        <v>10</v>
      </c>
      <c r="S49" s="255">
        <f t="shared" si="25"/>
        <v>2</v>
      </c>
      <c r="T49" s="209">
        <f t="shared" ref="T49:T52" si="26">SUM(U49:Z49)</f>
        <v>928</v>
      </c>
      <c r="U49" s="253">
        <f t="shared" ref="U49:Z49" si="27">SUBTOTAL(9,U50:U52)</f>
        <v>16</v>
      </c>
      <c r="V49" s="254">
        <f t="shared" si="27"/>
        <v>18</v>
      </c>
      <c r="W49" s="254">
        <f t="shared" si="27"/>
        <v>129</v>
      </c>
      <c r="X49" s="254">
        <f t="shared" si="27"/>
        <v>725</v>
      </c>
      <c r="Y49" s="254">
        <f t="shared" si="27"/>
        <v>13</v>
      </c>
      <c r="Z49" s="255">
        <f t="shared" si="27"/>
        <v>27</v>
      </c>
      <c r="AA49" s="22"/>
      <c r="AB49" s="21"/>
    </row>
    <row r="50" spans="1:28" s="3" customFormat="1" ht="17.25" customHeight="1">
      <c r="A50" s="141" t="s">
        <v>183</v>
      </c>
      <c r="B50" s="221">
        <f t="shared" si="7"/>
        <v>497</v>
      </c>
      <c r="C50" s="150">
        <v>462</v>
      </c>
      <c r="D50" s="151">
        <v>33</v>
      </c>
      <c r="E50" s="157">
        <v>2</v>
      </c>
      <c r="F50" s="256">
        <f>SUM(G50:L50)</f>
        <v>16006</v>
      </c>
      <c r="G50" s="150">
        <v>11137</v>
      </c>
      <c r="H50" s="151">
        <v>198</v>
      </c>
      <c r="I50" s="151">
        <v>2331</v>
      </c>
      <c r="J50" s="151">
        <v>1821</v>
      </c>
      <c r="K50" s="151">
        <v>71</v>
      </c>
      <c r="L50" s="157">
        <v>448</v>
      </c>
      <c r="M50" s="22"/>
      <c r="N50" s="22"/>
      <c r="O50" s="141" t="s">
        <v>183</v>
      </c>
      <c r="P50" s="165">
        <f t="shared" si="20"/>
        <v>12</v>
      </c>
      <c r="Q50" s="150">
        <v>1</v>
      </c>
      <c r="R50" s="151">
        <v>10</v>
      </c>
      <c r="S50" s="157">
        <v>1</v>
      </c>
      <c r="T50" s="256">
        <f t="shared" si="26"/>
        <v>914</v>
      </c>
      <c r="U50" s="150">
        <v>4</v>
      </c>
      <c r="V50" s="151">
        <v>17</v>
      </c>
      <c r="W50" s="151">
        <v>129</v>
      </c>
      <c r="X50" s="151">
        <v>725</v>
      </c>
      <c r="Y50" s="151">
        <v>12</v>
      </c>
      <c r="Z50" s="157">
        <v>27</v>
      </c>
      <c r="AA50" s="22"/>
      <c r="AB50" s="171"/>
    </row>
    <row r="51" spans="1:28" s="3" customFormat="1" ht="17.25" customHeight="1">
      <c r="A51" s="172" t="s">
        <v>184</v>
      </c>
      <c r="B51" s="165">
        <f>SUM(C51:E51)</f>
        <v>142</v>
      </c>
      <c r="C51" s="10">
        <v>142</v>
      </c>
      <c r="D51" s="178">
        <v>0</v>
      </c>
      <c r="E51" s="179">
        <v>0</v>
      </c>
      <c r="F51" s="165">
        <f>SUM(G51:L51)</f>
        <v>3846</v>
      </c>
      <c r="G51" s="10">
        <v>3843</v>
      </c>
      <c r="H51" s="178">
        <v>3</v>
      </c>
      <c r="I51" s="178">
        <v>0</v>
      </c>
      <c r="J51" s="178">
        <v>0</v>
      </c>
      <c r="K51" s="178">
        <v>0</v>
      </c>
      <c r="L51" s="19">
        <v>0</v>
      </c>
      <c r="M51" s="22"/>
      <c r="N51" s="22"/>
      <c r="O51" s="172" t="s">
        <v>184</v>
      </c>
      <c r="P51" s="165">
        <f t="shared" si="20"/>
        <v>2</v>
      </c>
      <c r="Q51" s="182">
        <v>2</v>
      </c>
      <c r="R51" s="178">
        <v>0</v>
      </c>
      <c r="S51" s="179">
        <v>0</v>
      </c>
      <c r="T51" s="165">
        <f t="shared" si="26"/>
        <v>9</v>
      </c>
      <c r="U51" s="182">
        <v>9</v>
      </c>
      <c r="V51" s="178">
        <v>0</v>
      </c>
      <c r="W51" s="178">
        <v>0</v>
      </c>
      <c r="X51" s="178">
        <v>0</v>
      </c>
      <c r="Y51" s="178">
        <v>0</v>
      </c>
      <c r="Z51" s="19">
        <v>0</v>
      </c>
      <c r="AA51" s="22"/>
      <c r="AB51" s="171"/>
    </row>
    <row r="52" spans="1:28" s="3" customFormat="1" ht="17.25" customHeight="1">
      <c r="A52" s="188" t="s">
        <v>95</v>
      </c>
      <c r="B52" s="231">
        <f t="shared" si="7"/>
        <v>43</v>
      </c>
      <c r="C52" s="195">
        <v>43</v>
      </c>
      <c r="D52" s="196">
        <v>0</v>
      </c>
      <c r="E52" s="200">
        <v>0</v>
      </c>
      <c r="F52" s="259">
        <f>SUM(G52:L52)</f>
        <v>609</v>
      </c>
      <c r="G52" s="195">
        <v>609</v>
      </c>
      <c r="H52" s="196">
        <v>0</v>
      </c>
      <c r="I52" s="196">
        <v>0</v>
      </c>
      <c r="J52" s="196">
        <v>0</v>
      </c>
      <c r="K52" s="196">
        <v>0</v>
      </c>
      <c r="L52" s="200">
        <v>0</v>
      </c>
      <c r="M52" s="22"/>
      <c r="N52" s="22"/>
      <c r="O52" s="188" t="s">
        <v>95</v>
      </c>
      <c r="P52" s="165">
        <f t="shared" si="20"/>
        <v>2</v>
      </c>
      <c r="Q52" s="195">
        <v>1</v>
      </c>
      <c r="R52" s="196">
        <v>0</v>
      </c>
      <c r="S52" s="200">
        <v>1</v>
      </c>
      <c r="T52" s="259">
        <f t="shared" si="26"/>
        <v>5</v>
      </c>
      <c r="U52" s="195">
        <v>3</v>
      </c>
      <c r="V52" s="196">
        <v>1</v>
      </c>
      <c r="W52" s="196">
        <v>0</v>
      </c>
      <c r="X52" s="196">
        <v>0</v>
      </c>
      <c r="Y52" s="196">
        <v>1</v>
      </c>
      <c r="Z52" s="200">
        <v>0</v>
      </c>
      <c r="AA52" s="22"/>
      <c r="AB52" s="171"/>
    </row>
    <row r="53" spans="1:28" ht="17.25" customHeight="1">
      <c r="A53" s="21"/>
      <c r="B53" s="21"/>
      <c r="C53" s="235"/>
      <c r="D53" s="260"/>
      <c r="E53" s="235"/>
      <c r="F53" s="21"/>
      <c r="G53" s="235"/>
      <c r="H53" s="235"/>
      <c r="I53" s="235"/>
      <c r="J53" s="235"/>
      <c r="K53" s="235"/>
      <c r="L53" s="235"/>
      <c r="M53" s="21"/>
      <c r="N53" s="21"/>
      <c r="O53" s="21"/>
      <c r="P53" s="21"/>
      <c r="Q53" s="235"/>
      <c r="R53" s="235"/>
      <c r="S53" s="235"/>
      <c r="T53" s="21"/>
      <c r="U53" s="235"/>
      <c r="V53" s="235"/>
      <c r="W53" s="235"/>
      <c r="X53" s="235"/>
      <c r="Y53" s="235"/>
      <c r="Z53" s="235"/>
      <c r="AA53" s="21"/>
      <c r="AB53" s="21"/>
    </row>
    <row r="54" spans="1:28" ht="17.25" customHeight="1">
      <c r="A54" s="21"/>
      <c r="B54" s="21"/>
      <c r="C54" s="235"/>
      <c r="D54" s="235"/>
      <c r="E54" s="235"/>
      <c r="F54" s="21"/>
      <c r="G54" s="235"/>
      <c r="H54" s="235"/>
      <c r="I54" s="260"/>
      <c r="J54" s="235"/>
      <c r="K54" s="235"/>
      <c r="L54" s="235"/>
      <c r="M54" s="21"/>
      <c r="N54" s="21"/>
      <c r="O54" s="21"/>
      <c r="P54" s="21"/>
      <c r="Q54" s="235"/>
      <c r="R54" s="235"/>
      <c r="S54" s="235"/>
      <c r="T54" s="22"/>
      <c r="U54" s="235"/>
      <c r="V54" s="235"/>
      <c r="W54" s="235"/>
      <c r="X54" s="235"/>
      <c r="Y54" s="235"/>
      <c r="Z54" s="235"/>
      <c r="AA54" s="21"/>
      <c r="AB54" s="21"/>
    </row>
    <row r="55" spans="1:28" ht="17.25" customHeight="1">
      <c r="A55" s="21"/>
      <c r="B55" s="21"/>
      <c r="C55" s="235"/>
      <c r="D55" s="235"/>
      <c r="E55" s="235"/>
      <c r="F55" s="21"/>
      <c r="G55" s="235"/>
      <c r="H55" s="235"/>
      <c r="I55" s="235"/>
      <c r="J55" s="235"/>
      <c r="K55" s="235"/>
      <c r="L55" s="235"/>
      <c r="M55" s="21"/>
      <c r="N55" s="21"/>
      <c r="O55" s="21"/>
      <c r="P55" s="21"/>
      <c r="Q55" s="235"/>
      <c r="R55" s="235"/>
      <c r="S55" s="235"/>
      <c r="T55" s="21"/>
      <c r="U55" s="235"/>
      <c r="V55" s="235"/>
      <c r="W55" s="235"/>
      <c r="X55" s="235"/>
      <c r="Y55" s="235"/>
      <c r="Z55" s="235"/>
      <c r="AA55" s="21"/>
      <c r="AB55" s="21"/>
    </row>
  </sheetData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5" firstPageNumber="29" fitToWidth="14" fitToHeight="14" orientation="portrait" useFirstPageNumber="1" horizontalDpi="1200" verticalDpi="1200" r:id="rId1"/>
  <headerFooter alignWithMargins="0"/>
  <colBreaks count="1" manualBreakCount="1">
    <brk id="13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</sheetPr>
  <dimension ref="A1:IV74"/>
  <sheetViews>
    <sheetView showZeros="0" tabSelected="1" view="pageBreakPreview" zoomScaleNormal="100" zoomScaleSheetLayoutView="100" workbookViewId="0">
      <selection activeCell="GU49" sqref="GU49"/>
    </sheetView>
  </sheetViews>
  <sheetFormatPr defaultColWidth="9" defaultRowHeight="13.5"/>
  <cols>
    <col min="1" max="1" width="11.125" style="2" customWidth="1"/>
    <col min="2" max="2" width="6.125" style="4" customWidth="1"/>
    <col min="3" max="3" width="7.125" style="4" customWidth="1"/>
    <col min="4" max="4" width="6.125" style="4" customWidth="1"/>
    <col min="5" max="5" width="7.125" style="4" customWidth="1"/>
    <col min="6" max="6" width="6.125" style="4" customWidth="1"/>
    <col min="7" max="7" width="7.125" style="4" customWidth="1"/>
    <col min="8" max="8" width="6.125" style="4" customWidth="1"/>
    <col min="9" max="9" width="7.125" style="4" customWidth="1"/>
    <col min="10" max="10" width="6.125" style="4" customWidth="1"/>
    <col min="11" max="11" width="7.125" style="4" customWidth="1"/>
    <col min="12" max="12" width="6.125" style="4" customWidth="1"/>
    <col min="13" max="13" width="7.125" style="4" customWidth="1"/>
    <col min="14" max="14" width="6.125" style="4" customWidth="1"/>
    <col min="15" max="15" width="7.125" style="4" customWidth="1"/>
    <col min="16" max="16" width="6.625" style="4" customWidth="1"/>
    <col min="17" max="17" width="8.625" style="4" customWidth="1"/>
    <col min="18" max="18" width="6.625" style="4" customWidth="1"/>
    <col min="19" max="19" width="8.625" style="4" customWidth="1"/>
    <col min="20" max="20" width="6.625" style="4" customWidth="1"/>
    <col min="21" max="21" width="8.625" style="4" customWidth="1"/>
    <col min="22" max="22" width="6.625" style="4" customWidth="1"/>
    <col min="23" max="23" width="8.625" style="4" customWidth="1"/>
    <col min="24" max="24" width="6.625" style="4" customWidth="1"/>
    <col min="25" max="25" width="8.625" style="4" customWidth="1"/>
    <col min="26" max="26" width="7.5" style="2" customWidth="1"/>
    <col min="27" max="27" width="8.625" style="2" customWidth="1"/>
    <col min="28" max="28" width="11.125" style="2" customWidth="1"/>
    <col min="29" max="29" width="1.125" style="2" customWidth="1"/>
    <col min="30" max="30" width="10.625" style="2" customWidth="1"/>
    <col min="31" max="31" width="7.625" style="4" customWidth="1"/>
    <col min="32" max="32" width="8.625" style="4" customWidth="1"/>
    <col min="33" max="33" width="7.625" style="4" customWidth="1"/>
    <col min="34" max="34" width="8.625" style="4" customWidth="1"/>
    <col min="35" max="35" width="7.625" style="4" customWidth="1"/>
    <col min="36" max="36" width="8.625" style="4" customWidth="1"/>
    <col min="37" max="37" width="7.625" style="4" customWidth="1"/>
    <col min="38" max="38" width="8.625" style="4" customWidth="1"/>
    <col min="39" max="39" width="7.625" style="4" customWidth="1"/>
    <col min="40" max="40" width="8.625" style="4" customWidth="1"/>
    <col min="41" max="41" width="7.625" style="4" customWidth="1"/>
    <col min="42" max="42" width="9.625" style="4" customWidth="1"/>
    <col min="43" max="43" width="7.625" style="4" customWidth="1"/>
    <col min="44" max="44" width="9.625" style="4" customWidth="1"/>
    <col min="45" max="45" width="8.625" style="4" customWidth="1"/>
    <col min="46" max="46" width="9.625" style="4" customWidth="1"/>
    <col min="47" max="47" width="8.625" style="4" customWidth="1"/>
    <col min="48" max="48" width="9.625" style="4" customWidth="1"/>
    <col min="49" max="49" width="8.625" style="4" customWidth="1"/>
    <col min="50" max="50" width="9.625" style="4" customWidth="1"/>
    <col min="51" max="51" width="8.625" style="4" customWidth="1"/>
    <col min="52" max="52" width="9.625" style="4" customWidth="1"/>
    <col min="53" max="53" width="10.625" style="2" customWidth="1"/>
    <col min="54" max="54" width="1.125" style="2" customWidth="1"/>
    <col min="55" max="55" width="9.625" style="2" customWidth="1"/>
    <col min="56" max="56" width="5.625" style="4" customWidth="1"/>
    <col min="57" max="57" width="7.625" style="4" customWidth="1"/>
    <col min="58" max="58" width="5.625" style="4" customWidth="1"/>
    <col min="59" max="59" width="7.625" style="4" customWidth="1"/>
    <col min="60" max="60" width="5.625" style="4" customWidth="1"/>
    <col min="61" max="61" width="7.625" style="4" customWidth="1"/>
    <col min="62" max="62" width="5.625" style="4" customWidth="1"/>
    <col min="63" max="63" width="7.625" style="4" customWidth="1"/>
    <col min="64" max="64" width="5.625" style="4" customWidth="1"/>
    <col min="65" max="65" width="7.625" style="4" customWidth="1"/>
    <col min="66" max="66" width="5.625" style="4" customWidth="1"/>
    <col min="67" max="67" width="7.625" style="4" customWidth="1"/>
    <col min="68" max="68" width="6.625" style="2" customWidth="1"/>
    <col min="69" max="69" width="7.625" style="2" customWidth="1"/>
    <col min="70" max="70" width="2" style="2" customWidth="1"/>
    <col min="71" max="71" width="10.625" style="2" customWidth="1"/>
    <col min="72" max="72" width="6.625" style="4" bestFit="1" customWidth="1"/>
    <col min="73" max="76" width="5.625" style="4" customWidth="1"/>
    <col min="77" max="77" width="6.625" style="4" customWidth="1"/>
    <col min="78" max="78" width="5.625" style="4" customWidth="1"/>
    <col min="79" max="79" width="6.625" style="4" customWidth="1"/>
    <col min="80" max="80" width="5.625" style="4" customWidth="1"/>
    <col min="81" max="81" width="6.625" style="4" customWidth="1"/>
    <col min="82" max="82" width="5.625" style="4" customWidth="1"/>
    <col min="83" max="83" width="6.625" style="4" customWidth="1"/>
    <col min="84" max="84" width="5.625" style="4" customWidth="1"/>
    <col min="85" max="85" width="6.625" style="4" customWidth="1"/>
    <col min="86" max="87" width="6.625" style="2" customWidth="1"/>
    <col min="88" max="88" width="1.25" style="2" customWidth="1"/>
    <col min="89" max="89" width="12.375" style="2" customWidth="1"/>
    <col min="90" max="100" width="7.625" style="4" customWidth="1"/>
    <col min="101" max="101" width="9.125" style="4" customWidth="1"/>
    <col min="102" max="102" width="8.625" style="4" customWidth="1"/>
    <col min="103" max="103" width="9.625" style="4" customWidth="1"/>
    <col min="104" max="104" width="8.625" style="4" customWidth="1"/>
    <col min="105" max="105" width="9.625" style="4" customWidth="1"/>
    <col min="106" max="106" width="8.625" style="4" customWidth="1"/>
    <col min="107" max="107" width="9.625" style="4" customWidth="1"/>
    <col min="108" max="108" width="8.625" style="4" customWidth="1"/>
    <col min="109" max="109" width="9.625" style="4" customWidth="1"/>
    <col min="110" max="110" width="8.625" style="2" customWidth="1"/>
    <col min="111" max="111" width="9.625" style="2" customWidth="1"/>
    <col min="112" max="112" width="10.125" style="2" customWidth="1"/>
    <col min="113" max="113" width="0.5" style="2" customWidth="1"/>
    <col min="114" max="114" width="10.125" style="2" customWidth="1"/>
    <col min="115" max="115" width="5.25" style="4" customWidth="1"/>
    <col min="116" max="117" width="6.375" style="4" bestFit="1" customWidth="1"/>
    <col min="118" max="118" width="4.625" style="4" customWidth="1"/>
    <col min="119" max="119" width="5.625" style="4" customWidth="1"/>
    <col min="120" max="120" width="5.125" style="4" customWidth="1"/>
    <col min="121" max="123" width="5.625" style="4" customWidth="1"/>
    <col min="124" max="124" width="6.125" style="4" customWidth="1"/>
    <col min="125" max="125" width="5.625" style="4" customWidth="1"/>
    <col min="126" max="126" width="6.125" style="4" customWidth="1"/>
    <col min="127" max="127" width="4.625" style="4" customWidth="1"/>
    <col min="128" max="128" width="5.625" style="4" customWidth="1"/>
    <col min="129" max="129" width="4.625" style="4" customWidth="1"/>
    <col min="130" max="130" width="6.625" style="4" customWidth="1"/>
    <col min="131" max="131" width="4.625" style="2" customWidth="1"/>
    <col min="132" max="132" width="6.625" style="2" customWidth="1"/>
    <col min="133" max="133" width="0.5" style="2" customWidth="1"/>
    <col min="134" max="134" width="13.375" style="2" customWidth="1"/>
    <col min="135" max="135" width="7.625" style="4" customWidth="1"/>
    <col min="136" max="136" width="8.125" style="4" customWidth="1"/>
    <col min="137" max="137" width="7.625" style="4" customWidth="1"/>
    <col min="138" max="138" width="8.125" style="4" customWidth="1"/>
    <col min="139" max="139" width="7.625" style="4" customWidth="1"/>
    <col min="140" max="140" width="8.125" style="4" customWidth="1"/>
    <col min="141" max="141" width="7.625" style="4" customWidth="1"/>
    <col min="142" max="142" width="8.125" style="4" customWidth="1"/>
    <col min="143" max="143" width="7.625" style="4" customWidth="1"/>
    <col min="144" max="144" width="8.125" style="4" customWidth="1"/>
    <col min="145" max="145" width="7.625" style="4" customWidth="1"/>
    <col min="146" max="146" width="8.125" style="4" customWidth="1"/>
    <col min="147" max="147" width="7.625" style="4" customWidth="1"/>
    <col min="148" max="148" width="10.625" style="4" customWidth="1"/>
    <col min="149" max="149" width="7.625" style="4" customWidth="1"/>
    <col min="150" max="150" width="10.625" style="4" customWidth="1"/>
    <col min="151" max="151" width="7.625" style="4" customWidth="1"/>
    <col min="152" max="152" width="10.625" style="4" customWidth="1"/>
    <col min="153" max="153" width="7.625" style="4" customWidth="1"/>
    <col min="154" max="154" width="10.625" style="4" customWidth="1"/>
    <col min="155" max="155" width="7.625" style="2" customWidth="1"/>
    <col min="156" max="156" width="11.625" style="2" customWidth="1"/>
    <col min="157" max="157" width="12.625" style="2" customWidth="1"/>
    <col min="158" max="158" width="1" style="2" customWidth="1"/>
    <col min="159" max="159" width="12.5" style="2" customWidth="1"/>
    <col min="160" max="160" width="9.375" style="4" customWidth="1"/>
    <col min="161" max="169" width="10" style="4" customWidth="1"/>
    <col min="170" max="175" width="10.625" style="4" customWidth="1"/>
    <col min="176" max="176" width="10.625" style="2" customWidth="1"/>
    <col min="177" max="177" width="12.5" style="2" customWidth="1"/>
    <col min="178" max="178" width="12.125" style="2" customWidth="1"/>
    <col min="179" max="179" width="1" style="2" customWidth="1"/>
    <col min="180" max="180" width="9.125" style="2" customWidth="1"/>
    <col min="181" max="181" width="6.625" style="4" bestFit="1" customWidth="1"/>
    <col min="182" max="182" width="5.625" style="4" customWidth="1"/>
    <col min="183" max="184" width="5.75" style="4" customWidth="1"/>
    <col min="185" max="185" width="5.5" style="4" customWidth="1"/>
    <col min="186" max="186" width="5.75" style="4" customWidth="1"/>
    <col min="187" max="187" width="4.875" style="4" customWidth="1"/>
    <col min="188" max="188" width="5.625" style="4" customWidth="1"/>
    <col min="189" max="189" width="5" style="4" customWidth="1"/>
    <col min="190" max="190" width="5.625" style="4" customWidth="1"/>
    <col min="191" max="191" width="4.625" style="4" customWidth="1"/>
    <col min="192" max="192" width="5.625" style="4" customWidth="1"/>
    <col min="193" max="193" width="4.625" style="4" customWidth="1"/>
    <col min="194" max="194" width="5.625" style="4" customWidth="1"/>
    <col min="195" max="195" width="4.625" style="4" customWidth="1"/>
    <col min="196" max="196" width="6.625" style="4" bestFit="1" customWidth="1"/>
    <col min="197" max="197" width="6" style="2" customWidth="1"/>
    <col min="198" max="198" width="7.75" style="2" customWidth="1"/>
    <col min="199" max="199" width="0.625" style="2" customWidth="1"/>
    <col min="200" max="16384" width="9" style="2"/>
  </cols>
  <sheetData>
    <row r="1" spans="1:256" ht="17.25" customHeight="1">
      <c r="A1" s="20" t="s">
        <v>242</v>
      </c>
      <c r="B1" s="21"/>
      <c r="C1" s="21"/>
      <c r="D1" s="21"/>
      <c r="E1" s="21"/>
      <c r="F1" s="21"/>
      <c r="G1" s="21"/>
      <c r="H1" s="21"/>
      <c r="I1" s="261"/>
      <c r="J1" s="22"/>
      <c r="K1" s="22"/>
      <c r="L1" s="21"/>
      <c r="M1" s="23"/>
      <c r="N1" s="20"/>
      <c r="O1" s="23" t="s">
        <v>261</v>
      </c>
      <c r="P1" s="20" t="s">
        <v>242</v>
      </c>
      <c r="Q1" s="21"/>
      <c r="R1" s="21"/>
      <c r="S1" s="21"/>
      <c r="T1" s="21"/>
      <c r="U1" s="21"/>
      <c r="V1" s="21"/>
      <c r="W1" s="21"/>
      <c r="X1" s="21"/>
      <c r="Y1" s="21"/>
      <c r="Z1" s="21"/>
      <c r="AA1" s="23"/>
      <c r="AB1" s="23" t="s">
        <v>261</v>
      </c>
      <c r="AC1" s="21"/>
      <c r="AD1" s="20" t="s">
        <v>243</v>
      </c>
      <c r="AE1" s="21"/>
      <c r="AF1" s="21"/>
      <c r="AG1" s="21"/>
      <c r="AH1" s="21"/>
      <c r="AI1" s="21"/>
      <c r="AJ1" s="21"/>
      <c r="AK1" s="261"/>
      <c r="AL1" s="21"/>
      <c r="AM1" s="261"/>
      <c r="AN1" s="21"/>
      <c r="AO1" s="20"/>
      <c r="AP1" s="21"/>
      <c r="AQ1" s="20" t="s">
        <v>243</v>
      </c>
      <c r="AR1" s="21"/>
      <c r="AS1" s="21"/>
      <c r="AT1" s="21"/>
      <c r="AU1" s="21"/>
      <c r="AV1" s="21"/>
      <c r="AW1" s="21"/>
      <c r="AX1" s="22"/>
      <c r="AY1" s="21"/>
      <c r="AZ1" s="23"/>
      <c r="BA1" s="23" t="str">
        <f>O1</f>
        <v>令和3年12月末</v>
      </c>
      <c r="BB1" s="21"/>
      <c r="BC1" s="20" t="s">
        <v>96</v>
      </c>
      <c r="BD1" s="21"/>
      <c r="BE1" s="21"/>
      <c r="BF1" s="21"/>
      <c r="BG1" s="261"/>
      <c r="BH1" s="21"/>
      <c r="BI1" s="21"/>
      <c r="BJ1" s="21"/>
      <c r="BK1" s="22"/>
      <c r="BL1" s="21"/>
      <c r="BM1" s="21"/>
      <c r="BN1" s="21"/>
      <c r="BO1" s="21"/>
      <c r="BP1" s="21"/>
      <c r="BQ1" s="23" t="str">
        <f>O1</f>
        <v>令和3年12月末</v>
      </c>
      <c r="BR1" s="21"/>
      <c r="BS1" s="20" t="s">
        <v>244</v>
      </c>
      <c r="BT1" s="21"/>
      <c r="BU1" s="21"/>
      <c r="BV1" s="21"/>
      <c r="BW1" s="21"/>
      <c r="BX1" s="21"/>
      <c r="BY1" s="21"/>
      <c r="BZ1" s="21"/>
      <c r="CA1" s="21"/>
      <c r="CB1" s="261"/>
      <c r="CC1" s="22"/>
      <c r="CD1" s="21"/>
      <c r="CE1" s="21"/>
      <c r="CF1" s="21"/>
      <c r="CG1" s="21"/>
      <c r="CH1" s="21"/>
      <c r="CI1" s="23" t="str">
        <f>O1</f>
        <v>令和3年12月末</v>
      </c>
      <c r="CJ1" s="21"/>
      <c r="CK1" s="20" t="s">
        <v>97</v>
      </c>
      <c r="CL1" s="21"/>
      <c r="CM1" s="21"/>
      <c r="CN1" s="21"/>
      <c r="CO1" s="21"/>
      <c r="CP1" s="21"/>
      <c r="CQ1" s="261"/>
      <c r="CR1" s="21"/>
      <c r="CS1" s="21"/>
      <c r="CT1" s="21"/>
      <c r="CU1" s="23"/>
      <c r="CV1" s="20"/>
      <c r="CW1" s="23" t="str">
        <f>O1</f>
        <v>令和3年12月末</v>
      </c>
      <c r="CX1" s="20" t="s">
        <v>97</v>
      </c>
      <c r="CY1" s="21"/>
      <c r="CZ1" s="21"/>
      <c r="DA1" s="21"/>
      <c r="DB1" s="261"/>
      <c r="DC1" s="21"/>
      <c r="DD1" s="22"/>
      <c r="DE1" s="22"/>
      <c r="DF1" s="21"/>
      <c r="DG1" s="23"/>
      <c r="DH1" s="23" t="str">
        <f>O1</f>
        <v>令和3年12月末</v>
      </c>
      <c r="DI1" s="21"/>
      <c r="DJ1" s="20" t="s">
        <v>98</v>
      </c>
      <c r="DK1" s="21"/>
      <c r="DL1" s="21"/>
      <c r="DM1" s="21"/>
      <c r="DN1" s="21"/>
      <c r="DO1" s="21"/>
      <c r="DP1" s="21"/>
      <c r="DQ1" s="21"/>
      <c r="DR1" s="261"/>
      <c r="DS1" s="22"/>
      <c r="DT1" s="22"/>
      <c r="DU1" s="22"/>
      <c r="DV1" s="22"/>
      <c r="DW1" s="262"/>
      <c r="DX1" s="21"/>
      <c r="DY1" s="21"/>
      <c r="DZ1" s="21"/>
      <c r="EA1" s="21"/>
      <c r="EB1" s="23" t="str">
        <f>O1</f>
        <v>令和3年12月末</v>
      </c>
      <c r="EC1" s="21"/>
      <c r="ED1" s="20" t="s">
        <v>245</v>
      </c>
      <c r="EE1" s="21"/>
      <c r="EF1" s="21"/>
      <c r="EG1" s="21"/>
      <c r="EH1" s="21"/>
      <c r="EI1" s="21"/>
      <c r="EJ1" s="21"/>
      <c r="EK1" s="261"/>
      <c r="EL1" s="21"/>
      <c r="EM1" s="21"/>
      <c r="EN1" s="21"/>
      <c r="EO1" s="21"/>
      <c r="EP1" s="23" t="str">
        <f>O1</f>
        <v>令和3年12月末</v>
      </c>
      <c r="EQ1" s="20" t="s">
        <v>99</v>
      </c>
      <c r="ER1" s="21"/>
      <c r="ES1" s="21"/>
      <c r="ET1" s="21"/>
      <c r="EU1" s="21"/>
      <c r="EV1" s="21"/>
      <c r="EW1" s="21"/>
      <c r="EX1" s="22"/>
      <c r="EY1" s="263"/>
      <c r="EZ1" s="23"/>
      <c r="FA1" s="23" t="str">
        <f>O1</f>
        <v>令和3年12月末</v>
      </c>
      <c r="FB1" s="21"/>
      <c r="FC1" s="20" t="s">
        <v>100</v>
      </c>
      <c r="FD1" s="21"/>
      <c r="FE1" s="21"/>
      <c r="FF1" s="261"/>
      <c r="FG1" s="21"/>
      <c r="FH1" s="21"/>
      <c r="FI1" s="261"/>
      <c r="FJ1" s="21"/>
      <c r="FK1" s="21"/>
      <c r="FL1" s="21"/>
      <c r="FM1" s="21"/>
      <c r="FN1" s="21"/>
      <c r="FO1" s="21"/>
      <c r="FP1" s="21"/>
      <c r="FQ1" s="21"/>
      <c r="FR1" s="21"/>
      <c r="FS1" s="22"/>
      <c r="FT1" s="22"/>
      <c r="FU1" s="23"/>
      <c r="FV1" s="23" t="str">
        <f>O1</f>
        <v>令和3年12月末</v>
      </c>
      <c r="FW1" s="21"/>
      <c r="FX1" s="20" t="s">
        <v>158</v>
      </c>
      <c r="FY1" s="21"/>
      <c r="FZ1" s="21"/>
      <c r="GA1" s="21"/>
      <c r="GB1" s="21"/>
      <c r="GC1" s="21"/>
      <c r="GD1" s="22"/>
      <c r="GE1" s="21"/>
      <c r="GF1" s="264"/>
      <c r="GG1" s="265"/>
      <c r="GH1" s="22"/>
      <c r="GI1" s="21"/>
      <c r="GJ1" s="21"/>
      <c r="GK1" s="21"/>
      <c r="GL1" s="21"/>
      <c r="GM1" s="21"/>
      <c r="GN1" s="21"/>
      <c r="GO1" s="21"/>
      <c r="GP1" s="23" t="str">
        <f>O1</f>
        <v>令和3年12月末</v>
      </c>
      <c r="GQ1" s="21"/>
      <c r="GR1" s="21"/>
      <c r="GS1" s="21"/>
      <c r="GT1" s="21"/>
      <c r="GU1" s="21"/>
    </row>
    <row r="2" spans="1:256" ht="17.25" customHeight="1">
      <c r="A2" s="24" t="s">
        <v>14</v>
      </c>
      <c r="B2" s="64"/>
      <c r="C2" s="266"/>
      <c r="D2" s="267"/>
      <c r="E2" s="52"/>
      <c r="F2" s="266"/>
      <c r="G2" s="266"/>
      <c r="H2" s="38"/>
      <c r="I2" s="268"/>
      <c r="J2" s="266"/>
      <c r="K2" s="266"/>
      <c r="L2" s="267"/>
      <c r="M2" s="268"/>
      <c r="N2" s="267"/>
      <c r="O2" s="268"/>
      <c r="P2" s="267"/>
      <c r="Q2" s="54"/>
      <c r="R2" s="65"/>
      <c r="S2" s="65"/>
      <c r="T2" s="53"/>
      <c r="U2" s="54"/>
      <c r="V2" s="65"/>
      <c r="W2" s="65"/>
      <c r="X2" s="53"/>
      <c r="Y2" s="54"/>
      <c r="Z2" s="53"/>
      <c r="AA2" s="30"/>
      <c r="AB2" s="33" t="s">
        <v>14</v>
      </c>
      <c r="AC2" s="21"/>
      <c r="AD2" s="24" t="s">
        <v>14</v>
      </c>
      <c r="AE2" s="64"/>
      <c r="AF2" s="266"/>
      <c r="AG2" s="267"/>
      <c r="AH2" s="52"/>
      <c r="AI2" s="266"/>
      <c r="AJ2" s="266"/>
      <c r="AK2" s="38"/>
      <c r="AL2" s="268"/>
      <c r="AM2" s="266"/>
      <c r="AN2" s="266"/>
      <c r="AO2" s="267"/>
      <c r="AP2" s="268"/>
      <c r="AQ2" s="267"/>
      <c r="AR2" s="268"/>
      <c r="AS2" s="267"/>
      <c r="AT2" s="268"/>
      <c r="AU2" s="267"/>
      <c r="AV2" s="268"/>
      <c r="AW2" s="267"/>
      <c r="AX2" s="268"/>
      <c r="AY2" s="53"/>
      <c r="AZ2" s="30"/>
      <c r="BA2" s="24" t="s">
        <v>14</v>
      </c>
      <c r="BB2" s="21"/>
      <c r="BC2" s="24" t="s">
        <v>14</v>
      </c>
      <c r="BD2" s="266"/>
      <c r="BE2" s="266"/>
      <c r="BF2" s="38"/>
      <c r="BG2" s="268"/>
      <c r="BH2" s="267"/>
      <c r="BI2" s="268"/>
      <c r="BJ2" s="37"/>
      <c r="BK2" s="37"/>
      <c r="BL2" s="53"/>
      <c r="BM2" s="54"/>
      <c r="BN2" s="53"/>
      <c r="BO2" s="54"/>
      <c r="BP2" s="53"/>
      <c r="BQ2" s="30"/>
      <c r="BR2" s="21"/>
      <c r="BS2" s="24" t="s">
        <v>14</v>
      </c>
      <c r="BT2" s="64"/>
      <c r="BU2" s="266"/>
      <c r="BV2" s="267"/>
      <c r="BW2" s="52"/>
      <c r="BX2" s="266"/>
      <c r="BY2" s="266"/>
      <c r="BZ2" s="38"/>
      <c r="CA2" s="268"/>
      <c r="CB2" s="266"/>
      <c r="CC2" s="266"/>
      <c r="CD2" s="267"/>
      <c r="CE2" s="268"/>
      <c r="CF2" s="267"/>
      <c r="CG2" s="268"/>
      <c r="CH2" s="53"/>
      <c r="CI2" s="30"/>
      <c r="CJ2" s="21"/>
      <c r="CK2" s="24" t="s">
        <v>14</v>
      </c>
      <c r="CL2" s="64"/>
      <c r="CM2" s="266"/>
      <c r="CN2" s="267"/>
      <c r="CO2" s="52"/>
      <c r="CP2" s="266"/>
      <c r="CQ2" s="266"/>
      <c r="CR2" s="38"/>
      <c r="CS2" s="268"/>
      <c r="CT2" s="266"/>
      <c r="CU2" s="52"/>
      <c r="CV2" s="267"/>
      <c r="CW2" s="268"/>
      <c r="CX2" s="267"/>
      <c r="CY2" s="37"/>
      <c r="CZ2" s="267"/>
      <c r="DA2" s="268"/>
      <c r="DB2" s="269"/>
      <c r="DC2" s="268"/>
      <c r="DD2" s="37"/>
      <c r="DE2" s="37"/>
      <c r="DF2" s="53"/>
      <c r="DG2" s="30"/>
      <c r="DH2" s="24" t="s">
        <v>14</v>
      </c>
      <c r="DI2" s="21"/>
      <c r="DJ2" s="24" t="s">
        <v>14</v>
      </c>
      <c r="DK2" s="267"/>
      <c r="DL2" s="52"/>
      <c r="DM2" s="266"/>
      <c r="DN2" s="266"/>
      <c r="DO2" s="38"/>
      <c r="DP2" s="268"/>
      <c r="DQ2" s="266"/>
      <c r="DR2" s="266"/>
      <c r="DS2" s="267"/>
      <c r="DT2" s="268"/>
      <c r="DU2" s="37"/>
      <c r="DV2" s="37"/>
      <c r="DW2" s="267"/>
      <c r="DX2" s="54"/>
      <c r="DY2" s="267"/>
      <c r="DZ2" s="54"/>
      <c r="EA2" s="53"/>
      <c r="EB2" s="30"/>
      <c r="EC2" s="21"/>
      <c r="ED2" s="24" t="s">
        <v>14</v>
      </c>
      <c r="EE2" s="64"/>
      <c r="EF2" s="266"/>
      <c r="EG2" s="267"/>
      <c r="EH2" s="52"/>
      <c r="EI2" s="266"/>
      <c r="EJ2" s="266"/>
      <c r="EK2" s="38"/>
      <c r="EL2" s="268"/>
      <c r="EM2" s="266"/>
      <c r="EN2" s="266"/>
      <c r="EO2" s="267"/>
      <c r="EP2" s="268"/>
      <c r="EQ2" s="267"/>
      <c r="ER2" s="268"/>
      <c r="ES2" s="270">
        <v>10000</v>
      </c>
      <c r="ET2" s="271"/>
      <c r="EU2" s="272">
        <v>30000</v>
      </c>
      <c r="EV2" s="65"/>
      <c r="EW2" s="53"/>
      <c r="EX2" s="54"/>
      <c r="EY2" s="53"/>
      <c r="EZ2" s="30"/>
      <c r="FA2" s="24" t="s">
        <v>14</v>
      </c>
      <c r="FB2" s="21"/>
      <c r="FC2" s="24" t="s">
        <v>14</v>
      </c>
      <c r="FD2" s="273" t="s">
        <v>101</v>
      </c>
      <c r="FE2" s="274"/>
      <c r="FF2" s="275" t="s">
        <v>102</v>
      </c>
      <c r="FG2" s="276"/>
      <c r="FH2" s="277" t="s">
        <v>103</v>
      </c>
      <c r="FI2" s="278"/>
      <c r="FJ2" s="279" t="s">
        <v>104</v>
      </c>
      <c r="FK2" s="280"/>
      <c r="FL2" s="281" t="s">
        <v>105</v>
      </c>
      <c r="FM2" s="282"/>
      <c r="FN2" s="279" t="s">
        <v>106</v>
      </c>
      <c r="FO2" s="276"/>
      <c r="FP2" s="279" t="s">
        <v>107</v>
      </c>
      <c r="FQ2" s="280"/>
      <c r="FR2" s="283"/>
      <c r="FS2" s="282"/>
      <c r="FT2" s="53"/>
      <c r="FU2" s="30"/>
      <c r="FV2" s="24" t="s">
        <v>14</v>
      </c>
      <c r="FW2" s="21"/>
      <c r="FX2" s="24" t="s">
        <v>14</v>
      </c>
      <c r="FY2" s="64"/>
      <c r="FZ2" s="266"/>
      <c r="GA2" s="267"/>
      <c r="GB2" s="52"/>
      <c r="GC2" s="266"/>
      <c r="GD2" s="266"/>
      <c r="GE2" s="38"/>
      <c r="GF2" s="268"/>
      <c r="GG2" s="266"/>
      <c r="GH2" s="266"/>
      <c r="GI2" s="267"/>
      <c r="GJ2" s="268"/>
      <c r="GK2" s="37"/>
      <c r="GL2" s="37"/>
      <c r="GM2" s="267"/>
      <c r="GN2" s="268"/>
      <c r="GO2" s="53"/>
      <c r="GP2" s="52"/>
      <c r="GQ2" s="21"/>
      <c r="GR2" s="21"/>
      <c r="GS2" s="21"/>
      <c r="GT2" s="21"/>
      <c r="GU2" s="21"/>
    </row>
    <row r="3" spans="1:256" ht="17.25" customHeight="1">
      <c r="A3" s="48"/>
      <c r="B3" s="46" t="s">
        <v>108</v>
      </c>
      <c r="C3" s="47"/>
      <c r="D3" s="46" t="s">
        <v>159</v>
      </c>
      <c r="E3" s="70"/>
      <c r="F3" s="47" t="s">
        <v>160</v>
      </c>
      <c r="G3" s="47"/>
      <c r="H3" s="46" t="s">
        <v>168</v>
      </c>
      <c r="I3" s="70"/>
      <c r="J3" s="47" t="s">
        <v>169</v>
      </c>
      <c r="K3" s="47"/>
      <c r="L3" s="46" t="s">
        <v>161</v>
      </c>
      <c r="M3" s="70"/>
      <c r="N3" s="46" t="s">
        <v>162</v>
      </c>
      <c r="O3" s="70"/>
      <c r="P3" s="46" t="s">
        <v>163</v>
      </c>
      <c r="Q3" s="70"/>
      <c r="R3" s="47" t="s">
        <v>164</v>
      </c>
      <c r="S3" s="47"/>
      <c r="T3" s="46" t="s">
        <v>165</v>
      </c>
      <c r="U3" s="70"/>
      <c r="V3" s="47" t="s">
        <v>166</v>
      </c>
      <c r="W3" s="47"/>
      <c r="X3" s="46" t="s">
        <v>167</v>
      </c>
      <c r="Y3" s="70"/>
      <c r="Z3" s="46" t="s">
        <v>27</v>
      </c>
      <c r="AA3" s="70"/>
      <c r="AB3" s="48"/>
      <c r="AC3" s="21"/>
      <c r="AD3" s="48"/>
      <c r="AE3" s="46" t="s">
        <v>108</v>
      </c>
      <c r="AF3" s="47"/>
      <c r="AG3" s="46" t="s">
        <v>159</v>
      </c>
      <c r="AH3" s="70"/>
      <c r="AI3" s="47" t="s">
        <v>160</v>
      </c>
      <c r="AJ3" s="47"/>
      <c r="AK3" s="46" t="s">
        <v>168</v>
      </c>
      <c r="AL3" s="70"/>
      <c r="AM3" s="47" t="s">
        <v>169</v>
      </c>
      <c r="AN3" s="47"/>
      <c r="AO3" s="61" t="s">
        <v>161</v>
      </c>
      <c r="AP3" s="63"/>
      <c r="AQ3" s="61" t="s">
        <v>162</v>
      </c>
      <c r="AR3" s="63"/>
      <c r="AS3" s="46" t="s">
        <v>170</v>
      </c>
      <c r="AT3" s="70"/>
      <c r="AU3" s="46" t="s">
        <v>171</v>
      </c>
      <c r="AV3" s="70"/>
      <c r="AW3" s="46" t="s">
        <v>172</v>
      </c>
      <c r="AX3" s="70"/>
      <c r="AY3" s="46" t="s">
        <v>27</v>
      </c>
      <c r="AZ3" s="70"/>
      <c r="BA3" s="48"/>
      <c r="BB3" s="21"/>
      <c r="BC3" s="48"/>
      <c r="BD3" s="47" t="s">
        <v>117</v>
      </c>
      <c r="BE3" s="47"/>
      <c r="BF3" s="46" t="s">
        <v>118</v>
      </c>
      <c r="BG3" s="70"/>
      <c r="BH3" s="46" t="s">
        <v>119</v>
      </c>
      <c r="BI3" s="70"/>
      <c r="BJ3" s="47" t="s">
        <v>120</v>
      </c>
      <c r="BK3" s="47"/>
      <c r="BL3" s="46" t="s">
        <v>121</v>
      </c>
      <c r="BM3" s="70"/>
      <c r="BN3" s="46" t="s">
        <v>115</v>
      </c>
      <c r="BO3" s="70"/>
      <c r="BP3" s="46" t="s">
        <v>27</v>
      </c>
      <c r="BQ3" s="70"/>
      <c r="BR3" s="21"/>
      <c r="BS3" s="48"/>
      <c r="BT3" s="46" t="s">
        <v>173</v>
      </c>
      <c r="BU3" s="47"/>
      <c r="BV3" s="46" t="s">
        <v>168</v>
      </c>
      <c r="BW3" s="70"/>
      <c r="BX3" s="47" t="s">
        <v>169</v>
      </c>
      <c r="BY3" s="47"/>
      <c r="BZ3" s="46" t="s">
        <v>161</v>
      </c>
      <c r="CA3" s="70"/>
      <c r="CB3" s="47" t="s">
        <v>162</v>
      </c>
      <c r="CC3" s="47"/>
      <c r="CD3" s="46" t="s">
        <v>174</v>
      </c>
      <c r="CE3" s="70"/>
      <c r="CF3" s="46" t="s">
        <v>175</v>
      </c>
      <c r="CG3" s="70"/>
      <c r="CH3" s="46" t="s">
        <v>27</v>
      </c>
      <c r="CI3" s="70"/>
      <c r="CJ3" s="21"/>
      <c r="CK3" s="48"/>
      <c r="CL3" s="46" t="s">
        <v>117</v>
      </c>
      <c r="CM3" s="47"/>
      <c r="CN3" s="46" t="s">
        <v>122</v>
      </c>
      <c r="CO3" s="70"/>
      <c r="CP3" s="47" t="s">
        <v>123</v>
      </c>
      <c r="CQ3" s="47"/>
      <c r="CR3" s="46" t="s">
        <v>124</v>
      </c>
      <c r="CS3" s="70"/>
      <c r="CT3" s="47" t="s">
        <v>125</v>
      </c>
      <c r="CU3" s="70"/>
      <c r="CV3" s="46" t="s">
        <v>126</v>
      </c>
      <c r="CW3" s="70"/>
      <c r="CX3" s="46" t="s">
        <v>127</v>
      </c>
      <c r="CY3" s="47"/>
      <c r="CZ3" s="61" t="s">
        <v>128</v>
      </c>
      <c r="DA3" s="63"/>
      <c r="DB3" s="61" t="s">
        <v>129</v>
      </c>
      <c r="DC3" s="63"/>
      <c r="DD3" s="47" t="s">
        <v>130</v>
      </c>
      <c r="DE3" s="47"/>
      <c r="DF3" s="46" t="s">
        <v>27</v>
      </c>
      <c r="DG3" s="70"/>
      <c r="DH3" s="48"/>
      <c r="DI3" s="21"/>
      <c r="DJ3" s="48"/>
      <c r="DK3" s="46" t="s">
        <v>131</v>
      </c>
      <c r="DL3" s="70"/>
      <c r="DM3" s="47" t="s">
        <v>132</v>
      </c>
      <c r="DN3" s="47"/>
      <c r="DO3" s="46" t="s">
        <v>110</v>
      </c>
      <c r="DP3" s="70"/>
      <c r="DQ3" s="47" t="s">
        <v>122</v>
      </c>
      <c r="DR3" s="47"/>
      <c r="DS3" s="46" t="s">
        <v>123</v>
      </c>
      <c r="DT3" s="70"/>
      <c r="DU3" s="47" t="s">
        <v>124</v>
      </c>
      <c r="DV3" s="47"/>
      <c r="DW3" s="46" t="s">
        <v>125</v>
      </c>
      <c r="DX3" s="70"/>
      <c r="DY3" s="46" t="s">
        <v>133</v>
      </c>
      <c r="DZ3" s="70"/>
      <c r="EA3" s="46" t="s">
        <v>27</v>
      </c>
      <c r="EB3" s="70"/>
      <c r="EC3" s="284"/>
      <c r="ED3" s="285"/>
      <c r="EE3" s="286" t="s">
        <v>134</v>
      </c>
      <c r="EF3" s="287"/>
      <c r="EG3" s="286" t="s">
        <v>135</v>
      </c>
      <c r="EH3" s="288"/>
      <c r="EI3" s="287" t="s">
        <v>136</v>
      </c>
      <c r="EJ3" s="287"/>
      <c r="EK3" s="286" t="s">
        <v>126</v>
      </c>
      <c r="EL3" s="288"/>
      <c r="EM3" s="287" t="s">
        <v>127</v>
      </c>
      <c r="EN3" s="287"/>
      <c r="EO3" s="286" t="s">
        <v>137</v>
      </c>
      <c r="EP3" s="288"/>
      <c r="EQ3" s="286" t="s">
        <v>138</v>
      </c>
      <c r="ER3" s="288"/>
      <c r="ES3" s="286" t="s">
        <v>139</v>
      </c>
      <c r="ET3" s="288"/>
      <c r="EU3" s="287" t="s">
        <v>140</v>
      </c>
      <c r="EV3" s="287"/>
      <c r="EW3" s="286" t="s">
        <v>141</v>
      </c>
      <c r="EX3" s="288"/>
      <c r="EY3" s="286" t="s">
        <v>27</v>
      </c>
      <c r="EZ3" s="288"/>
      <c r="FA3" s="285"/>
      <c r="FB3" s="284"/>
      <c r="FC3" s="285"/>
      <c r="FD3" s="287" t="s">
        <v>142</v>
      </c>
      <c r="FE3" s="287"/>
      <c r="FF3" s="286" t="s">
        <v>143</v>
      </c>
      <c r="FG3" s="288"/>
      <c r="FH3" s="287" t="s">
        <v>144</v>
      </c>
      <c r="FI3" s="287"/>
      <c r="FJ3" s="286" t="s">
        <v>139</v>
      </c>
      <c r="FK3" s="288"/>
      <c r="FL3" s="286" t="s">
        <v>140</v>
      </c>
      <c r="FM3" s="288"/>
      <c r="FN3" s="286" t="s">
        <v>145</v>
      </c>
      <c r="FO3" s="288"/>
      <c r="FP3" s="286" t="s">
        <v>146</v>
      </c>
      <c r="FQ3" s="288"/>
      <c r="FR3" s="286" t="s">
        <v>147</v>
      </c>
      <c r="FS3" s="288"/>
      <c r="FT3" s="286" t="s">
        <v>27</v>
      </c>
      <c r="FU3" s="288"/>
      <c r="FV3" s="285"/>
      <c r="FW3" s="21"/>
      <c r="FX3" s="48"/>
      <c r="FY3" s="46" t="s">
        <v>108</v>
      </c>
      <c r="FZ3" s="47"/>
      <c r="GA3" s="46" t="s">
        <v>109</v>
      </c>
      <c r="GB3" s="70"/>
      <c r="GC3" s="47" t="s">
        <v>110</v>
      </c>
      <c r="GD3" s="47"/>
      <c r="GE3" s="46" t="s">
        <v>111</v>
      </c>
      <c r="GF3" s="70"/>
      <c r="GG3" s="47" t="s">
        <v>112</v>
      </c>
      <c r="GH3" s="47"/>
      <c r="GI3" s="46" t="s">
        <v>113</v>
      </c>
      <c r="GJ3" s="70"/>
      <c r="GK3" s="47" t="s">
        <v>114</v>
      </c>
      <c r="GL3" s="47"/>
      <c r="GM3" s="46" t="s">
        <v>116</v>
      </c>
      <c r="GN3" s="70"/>
      <c r="GO3" s="46" t="s">
        <v>27</v>
      </c>
      <c r="GP3" s="70"/>
      <c r="GQ3" s="21"/>
      <c r="GR3" s="21"/>
      <c r="GS3" s="21"/>
      <c r="GT3" s="21"/>
      <c r="GU3" s="21"/>
    </row>
    <row r="4" spans="1:256" ht="17.25" customHeight="1" thickBot="1">
      <c r="A4" s="56" t="s">
        <v>41</v>
      </c>
      <c r="B4" s="72" t="s">
        <v>148</v>
      </c>
      <c r="C4" s="289" t="s">
        <v>149</v>
      </c>
      <c r="D4" s="72" t="s">
        <v>148</v>
      </c>
      <c r="E4" s="289" t="s">
        <v>149</v>
      </c>
      <c r="F4" s="72" t="s">
        <v>148</v>
      </c>
      <c r="G4" s="289" t="s">
        <v>149</v>
      </c>
      <c r="H4" s="72" t="s">
        <v>148</v>
      </c>
      <c r="I4" s="289" t="s">
        <v>149</v>
      </c>
      <c r="J4" s="72" t="s">
        <v>148</v>
      </c>
      <c r="K4" s="289" t="s">
        <v>149</v>
      </c>
      <c r="L4" s="72" t="s">
        <v>148</v>
      </c>
      <c r="M4" s="75" t="s">
        <v>149</v>
      </c>
      <c r="N4" s="72" t="s">
        <v>148</v>
      </c>
      <c r="O4" s="75" t="s">
        <v>149</v>
      </c>
      <c r="P4" s="72" t="s">
        <v>148</v>
      </c>
      <c r="Q4" s="289" t="s">
        <v>149</v>
      </c>
      <c r="R4" s="72" t="s">
        <v>148</v>
      </c>
      <c r="S4" s="289" t="s">
        <v>149</v>
      </c>
      <c r="T4" s="72" t="s">
        <v>148</v>
      </c>
      <c r="U4" s="289" t="s">
        <v>149</v>
      </c>
      <c r="V4" s="72" t="s">
        <v>148</v>
      </c>
      <c r="W4" s="289" t="s">
        <v>149</v>
      </c>
      <c r="X4" s="72" t="s">
        <v>148</v>
      </c>
      <c r="Y4" s="75" t="s">
        <v>149</v>
      </c>
      <c r="Z4" s="72" t="s">
        <v>148</v>
      </c>
      <c r="AA4" s="75" t="s">
        <v>149</v>
      </c>
      <c r="AB4" s="45" t="s">
        <v>41</v>
      </c>
      <c r="AC4" s="21"/>
      <c r="AD4" s="56" t="s">
        <v>41</v>
      </c>
      <c r="AE4" s="72" t="s">
        <v>148</v>
      </c>
      <c r="AF4" s="289" t="s">
        <v>149</v>
      </c>
      <c r="AG4" s="72" t="s">
        <v>148</v>
      </c>
      <c r="AH4" s="289" t="s">
        <v>149</v>
      </c>
      <c r="AI4" s="72" t="s">
        <v>148</v>
      </c>
      <c r="AJ4" s="289" t="s">
        <v>149</v>
      </c>
      <c r="AK4" s="72" t="s">
        <v>148</v>
      </c>
      <c r="AL4" s="289" t="s">
        <v>149</v>
      </c>
      <c r="AM4" s="72" t="s">
        <v>148</v>
      </c>
      <c r="AN4" s="289" t="s">
        <v>149</v>
      </c>
      <c r="AO4" s="72" t="s">
        <v>148</v>
      </c>
      <c r="AP4" s="97" t="s">
        <v>149</v>
      </c>
      <c r="AQ4" s="94" t="s">
        <v>148</v>
      </c>
      <c r="AR4" s="75" t="s">
        <v>176</v>
      </c>
      <c r="AS4" s="72" t="s">
        <v>148</v>
      </c>
      <c r="AT4" s="75" t="s">
        <v>149</v>
      </c>
      <c r="AU4" s="72" t="s">
        <v>148</v>
      </c>
      <c r="AV4" s="75" t="s">
        <v>149</v>
      </c>
      <c r="AW4" s="72" t="s">
        <v>148</v>
      </c>
      <c r="AX4" s="75" t="s">
        <v>149</v>
      </c>
      <c r="AY4" s="72" t="s">
        <v>148</v>
      </c>
      <c r="AZ4" s="75" t="s">
        <v>149</v>
      </c>
      <c r="BA4" s="56" t="s">
        <v>41</v>
      </c>
      <c r="BB4" s="21"/>
      <c r="BC4" s="56" t="s">
        <v>41</v>
      </c>
      <c r="BD4" s="72" t="s">
        <v>148</v>
      </c>
      <c r="BE4" s="289" t="s">
        <v>149</v>
      </c>
      <c r="BF4" s="72" t="s">
        <v>148</v>
      </c>
      <c r="BG4" s="289" t="s">
        <v>149</v>
      </c>
      <c r="BH4" s="72" t="s">
        <v>148</v>
      </c>
      <c r="BI4" s="289" t="s">
        <v>149</v>
      </c>
      <c r="BJ4" s="72" t="s">
        <v>148</v>
      </c>
      <c r="BK4" s="289" t="s">
        <v>149</v>
      </c>
      <c r="BL4" s="72" t="s">
        <v>148</v>
      </c>
      <c r="BM4" s="289" t="s">
        <v>149</v>
      </c>
      <c r="BN4" s="72" t="s">
        <v>148</v>
      </c>
      <c r="BO4" s="289" t="s">
        <v>149</v>
      </c>
      <c r="BP4" s="72" t="s">
        <v>148</v>
      </c>
      <c r="BQ4" s="75" t="s">
        <v>149</v>
      </c>
      <c r="BR4" s="21"/>
      <c r="BS4" s="56" t="s">
        <v>41</v>
      </c>
      <c r="BT4" s="72" t="s">
        <v>148</v>
      </c>
      <c r="BU4" s="289" t="s">
        <v>149</v>
      </c>
      <c r="BV4" s="72" t="s">
        <v>148</v>
      </c>
      <c r="BW4" s="289" t="s">
        <v>149</v>
      </c>
      <c r="BX4" s="72" t="s">
        <v>148</v>
      </c>
      <c r="BY4" s="289" t="s">
        <v>149</v>
      </c>
      <c r="BZ4" s="72" t="s">
        <v>148</v>
      </c>
      <c r="CA4" s="289" t="s">
        <v>149</v>
      </c>
      <c r="CB4" s="72" t="s">
        <v>148</v>
      </c>
      <c r="CC4" s="289" t="s">
        <v>149</v>
      </c>
      <c r="CD4" s="72" t="s">
        <v>148</v>
      </c>
      <c r="CE4" s="289" t="s">
        <v>149</v>
      </c>
      <c r="CF4" s="72" t="s">
        <v>148</v>
      </c>
      <c r="CG4" s="289" t="s">
        <v>149</v>
      </c>
      <c r="CH4" s="72" t="s">
        <v>148</v>
      </c>
      <c r="CI4" s="75" t="s">
        <v>149</v>
      </c>
      <c r="CJ4" s="21"/>
      <c r="CK4" s="56" t="s">
        <v>41</v>
      </c>
      <c r="CL4" s="72" t="s">
        <v>148</v>
      </c>
      <c r="CM4" s="289" t="s">
        <v>149</v>
      </c>
      <c r="CN4" s="72" t="s">
        <v>148</v>
      </c>
      <c r="CO4" s="289" t="s">
        <v>149</v>
      </c>
      <c r="CP4" s="72" t="s">
        <v>148</v>
      </c>
      <c r="CQ4" s="289" t="s">
        <v>149</v>
      </c>
      <c r="CR4" s="72" t="s">
        <v>148</v>
      </c>
      <c r="CS4" s="289" t="s">
        <v>149</v>
      </c>
      <c r="CT4" s="72" t="s">
        <v>148</v>
      </c>
      <c r="CU4" s="75" t="s">
        <v>149</v>
      </c>
      <c r="CV4" s="72" t="s">
        <v>148</v>
      </c>
      <c r="CW4" s="75" t="s">
        <v>149</v>
      </c>
      <c r="CX4" s="72" t="s">
        <v>148</v>
      </c>
      <c r="CY4" s="289" t="s">
        <v>149</v>
      </c>
      <c r="CZ4" s="72" t="s">
        <v>148</v>
      </c>
      <c r="DA4" s="75" t="s">
        <v>149</v>
      </c>
      <c r="DB4" s="72" t="s">
        <v>148</v>
      </c>
      <c r="DC4" s="289" t="s">
        <v>149</v>
      </c>
      <c r="DD4" s="72" t="s">
        <v>148</v>
      </c>
      <c r="DE4" s="75" t="s">
        <v>149</v>
      </c>
      <c r="DF4" s="72" t="s">
        <v>148</v>
      </c>
      <c r="DG4" s="75" t="s">
        <v>149</v>
      </c>
      <c r="DH4" s="56" t="s">
        <v>41</v>
      </c>
      <c r="DI4" s="21"/>
      <c r="DJ4" s="56" t="s">
        <v>41</v>
      </c>
      <c r="DK4" s="72" t="s">
        <v>148</v>
      </c>
      <c r="DL4" s="289" t="s">
        <v>149</v>
      </c>
      <c r="DM4" s="72" t="s">
        <v>148</v>
      </c>
      <c r="DN4" s="289" t="s">
        <v>149</v>
      </c>
      <c r="DO4" s="72" t="s">
        <v>148</v>
      </c>
      <c r="DP4" s="289" t="s">
        <v>149</v>
      </c>
      <c r="DQ4" s="72" t="s">
        <v>148</v>
      </c>
      <c r="DR4" s="289" t="s">
        <v>149</v>
      </c>
      <c r="DS4" s="72" t="s">
        <v>148</v>
      </c>
      <c r="DT4" s="289" t="s">
        <v>149</v>
      </c>
      <c r="DU4" s="72" t="s">
        <v>148</v>
      </c>
      <c r="DV4" s="289" t="s">
        <v>149</v>
      </c>
      <c r="DW4" s="72" t="s">
        <v>148</v>
      </c>
      <c r="DX4" s="289" t="s">
        <v>149</v>
      </c>
      <c r="DY4" s="72" t="s">
        <v>148</v>
      </c>
      <c r="DZ4" s="289" t="s">
        <v>149</v>
      </c>
      <c r="EA4" s="72" t="s">
        <v>148</v>
      </c>
      <c r="EB4" s="75" t="s">
        <v>149</v>
      </c>
      <c r="EC4" s="21"/>
      <c r="ED4" s="56" t="s">
        <v>41</v>
      </c>
      <c r="EE4" s="72" t="s">
        <v>148</v>
      </c>
      <c r="EF4" s="289" t="s">
        <v>157</v>
      </c>
      <c r="EG4" s="72" t="s">
        <v>148</v>
      </c>
      <c r="EH4" s="289" t="s">
        <v>157</v>
      </c>
      <c r="EI4" s="72" t="s">
        <v>148</v>
      </c>
      <c r="EJ4" s="289" t="s">
        <v>157</v>
      </c>
      <c r="EK4" s="72" t="s">
        <v>148</v>
      </c>
      <c r="EL4" s="289" t="s">
        <v>157</v>
      </c>
      <c r="EM4" s="72" t="s">
        <v>148</v>
      </c>
      <c r="EN4" s="289" t="s">
        <v>157</v>
      </c>
      <c r="EO4" s="94" t="s">
        <v>148</v>
      </c>
      <c r="EP4" s="97" t="s">
        <v>157</v>
      </c>
      <c r="EQ4" s="98" t="s">
        <v>148</v>
      </c>
      <c r="ER4" s="97" t="s">
        <v>157</v>
      </c>
      <c r="ES4" s="72" t="s">
        <v>148</v>
      </c>
      <c r="ET4" s="289" t="s">
        <v>157</v>
      </c>
      <c r="EU4" s="72" t="s">
        <v>148</v>
      </c>
      <c r="EV4" s="289" t="s">
        <v>157</v>
      </c>
      <c r="EW4" s="72" t="s">
        <v>148</v>
      </c>
      <c r="EX4" s="289" t="s">
        <v>157</v>
      </c>
      <c r="EY4" s="72" t="s">
        <v>148</v>
      </c>
      <c r="EZ4" s="289" t="s">
        <v>157</v>
      </c>
      <c r="FA4" s="56" t="s">
        <v>41</v>
      </c>
      <c r="FB4" s="21"/>
      <c r="FC4" s="56" t="s">
        <v>41</v>
      </c>
      <c r="FD4" s="72" t="s">
        <v>148</v>
      </c>
      <c r="FE4" s="289" t="s">
        <v>150</v>
      </c>
      <c r="FF4" s="72" t="s">
        <v>148</v>
      </c>
      <c r="FG4" s="289" t="s">
        <v>150</v>
      </c>
      <c r="FH4" s="72" t="s">
        <v>148</v>
      </c>
      <c r="FI4" s="289" t="s">
        <v>150</v>
      </c>
      <c r="FJ4" s="72" t="s">
        <v>148</v>
      </c>
      <c r="FK4" s="289" t="s">
        <v>150</v>
      </c>
      <c r="FL4" s="72" t="s">
        <v>148</v>
      </c>
      <c r="FM4" s="75" t="s">
        <v>150</v>
      </c>
      <c r="FN4" s="72" t="s">
        <v>148</v>
      </c>
      <c r="FO4" s="75" t="s">
        <v>150</v>
      </c>
      <c r="FP4" s="72" t="s">
        <v>148</v>
      </c>
      <c r="FQ4" s="289" t="s">
        <v>150</v>
      </c>
      <c r="FR4" s="72" t="s">
        <v>148</v>
      </c>
      <c r="FS4" s="289" t="s">
        <v>150</v>
      </c>
      <c r="FT4" s="72" t="s">
        <v>148</v>
      </c>
      <c r="FU4" s="75" t="s">
        <v>150</v>
      </c>
      <c r="FV4" s="56" t="s">
        <v>41</v>
      </c>
      <c r="FW4" s="21"/>
      <c r="FX4" s="56" t="s">
        <v>41</v>
      </c>
      <c r="FY4" s="72" t="s">
        <v>148</v>
      </c>
      <c r="FZ4" s="289" t="s">
        <v>149</v>
      </c>
      <c r="GA4" s="72" t="s">
        <v>148</v>
      </c>
      <c r="GB4" s="289" t="s">
        <v>149</v>
      </c>
      <c r="GC4" s="72" t="s">
        <v>148</v>
      </c>
      <c r="GD4" s="289" t="s">
        <v>149</v>
      </c>
      <c r="GE4" s="72" t="s">
        <v>148</v>
      </c>
      <c r="GF4" s="289" t="s">
        <v>149</v>
      </c>
      <c r="GG4" s="72" t="s">
        <v>148</v>
      </c>
      <c r="GH4" s="289" t="s">
        <v>149</v>
      </c>
      <c r="GI4" s="72" t="s">
        <v>148</v>
      </c>
      <c r="GJ4" s="289" t="s">
        <v>149</v>
      </c>
      <c r="GK4" s="72" t="s">
        <v>148</v>
      </c>
      <c r="GL4" s="289" t="s">
        <v>149</v>
      </c>
      <c r="GM4" s="72" t="s">
        <v>148</v>
      </c>
      <c r="GN4" s="289" t="s">
        <v>149</v>
      </c>
      <c r="GO4" s="72" t="s">
        <v>148</v>
      </c>
      <c r="GP4" s="75" t="s">
        <v>149</v>
      </c>
      <c r="GQ4" s="21"/>
      <c r="GR4" s="21"/>
      <c r="GS4" s="21"/>
      <c r="GT4" s="21"/>
      <c r="GU4" s="21"/>
    </row>
    <row r="5" spans="1:256" s="7" customFormat="1" ht="17.25" customHeight="1" thickTop="1">
      <c r="A5" s="290" t="s">
        <v>57</v>
      </c>
      <c r="B5" s="291">
        <f>B7+B20+B31+B46+B49</f>
        <v>51</v>
      </c>
      <c r="C5" s="292">
        <f t="shared" ref="C5:X5" si="0">C7+C20+C31+C46+C49</f>
        <v>51</v>
      </c>
      <c r="D5" s="293">
        <f t="shared" si="0"/>
        <v>250</v>
      </c>
      <c r="E5" s="294">
        <f t="shared" si="0"/>
        <v>724</v>
      </c>
      <c r="F5" s="291">
        <f t="shared" si="0"/>
        <v>385</v>
      </c>
      <c r="G5" s="292">
        <f t="shared" si="0"/>
        <v>2662</v>
      </c>
      <c r="H5" s="293">
        <f t="shared" si="0"/>
        <v>531</v>
      </c>
      <c r="I5" s="294">
        <f t="shared" si="0"/>
        <v>7513</v>
      </c>
      <c r="J5" s="291">
        <f t="shared" si="0"/>
        <v>349</v>
      </c>
      <c r="K5" s="292">
        <f t="shared" si="0"/>
        <v>8447</v>
      </c>
      <c r="L5" s="293">
        <f t="shared" si="0"/>
        <v>210</v>
      </c>
      <c r="M5" s="294">
        <f t="shared" si="0"/>
        <v>7173</v>
      </c>
      <c r="N5" s="293">
        <f t="shared" si="0"/>
        <v>117</v>
      </c>
      <c r="O5" s="294">
        <f t="shared" si="0"/>
        <v>5154</v>
      </c>
      <c r="P5" s="293">
        <f t="shared" si="0"/>
        <v>253</v>
      </c>
      <c r="Q5" s="294">
        <f t="shared" si="0"/>
        <v>17108</v>
      </c>
      <c r="R5" s="291">
        <f t="shared" si="0"/>
        <v>83</v>
      </c>
      <c r="S5" s="292">
        <f>S7+S20+S31+S46+S49</f>
        <v>10975</v>
      </c>
      <c r="T5" s="293">
        <f t="shared" si="0"/>
        <v>16</v>
      </c>
      <c r="U5" s="294">
        <f t="shared" si="0"/>
        <v>3747</v>
      </c>
      <c r="V5" s="291">
        <f t="shared" si="0"/>
        <v>15</v>
      </c>
      <c r="W5" s="292">
        <f t="shared" si="0"/>
        <v>5725</v>
      </c>
      <c r="X5" s="293">
        <f t="shared" si="0"/>
        <v>3</v>
      </c>
      <c r="Y5" s="294">
        <f>Y7+Y20+Y31+Y46+Y49</f>
        <v>3783</v>
      </c>
      <c r="Z5" s="293">
        <f>Z7+Z20+Z31+Z46+Z49</f>
        <v>2263</v>
      </c>
      <c r="AA5" s="294">
        <f>AA7+AA20+AA31+AA46+AA49</f>
        <v>73062</v>
      </c>
      <c r="AB5" s="295" t="s">
        <v>57</v>
      </c>
      <c r="AC5" s="296"/>
      <c r="AD5" s="290" t="s">
        <v>57</v>
      </c>
      <c r="AE5" s="291">
        <f>AE7+AE20+AE31+AE46+AE49</f>
        <v>125</v>
      </c>
      <c r="AF5" s="292">
        <f t="shared" ref="AF5:AX5" si="1">AF7+AF20+AF31+AF46+AF49</f>
        <v>125</v>
      </c>
      <c r="AG5" s="293">
        <f t="shared" si="1"/>
        <v>395</v>
      </c>
      <c r="AH5" s="294">
        <f t="shared" si="1"/>
        <v>1193</v>
      </c>
      <c r="AI5" s="291">
        <f t="shared" si="1"/>
        <v>515</v>
      </c>
      <c r="AJ5" s="292">
        <f t="shared" si="1"/>
        <v>3494</v>
      </c>
      <c r="AK5" s="293">
        <f t="shared" si="1"/>
        <v>584</v>
      </c>
      <c r="AL5" s="294">
        <f t="shared" si="1"/>
        <v>8086</v>
      </c>
      <c r="AM5" s="291">
        <f t="shared" si="1"/>
        <v>255</v>
      </c>
      <c r="AN5" s="292">
        <f t="shared" si="1"/>
        <v>6039</v>
      </c>
      <c r="AO5" s="293">
        <f t="shared" si="1"/>
        <v>132</v>
      </c>
      <c r="AP5" s="294">
        <f t="shared" si="1"/>
        <v>4424</v>
      </c>
      <c r="AQ5" s="293">
        <f t="shared" si="1"/>
        <v>75</v>
      </c>
      <c r="AR5" s="294">
        <f t="shared" si="1"/>
        <v>3291</v>
      </c>
      <c r="AS5" s="293">
        <f t="shared" si="1"/>
        <v>49</v>
      </c>
      <c r="AT5" s="294">
        <f t="shared" si="1"/>
        <v>2600</v>
      </c>
      <c r="AU5" s="293">
        <f t="shared" si="1"/>
        <v>61</v>
      </c>
      <c r="AV5" s="294">
        <f t="shared" si="1"/>
        <v>4417</v>
      </c>
      <c r="AW5" s="293">
        <f t="shared" si="1"/>
        <v>35</v>
      </c>
      <c r="AX5" s="294">
        <f t="shared" si="1"/>
        <v>6021</v>
      </c>
      <c r="AY5" s="293">
        <f>AY7+AY20+AY31+AY46+AY49</f>
        <v>2226</v>
      </c>
      <c r="AZ5" s="294">
        <f>AZ7+AZ20+AZ31+AZ46+AZ49</f>
        <v>39690</v>
      </c>
      <c r="BA5" s="295" t="s">
        <v>57</v>
      </c>
      <c r="BB5" s="297"/>
      <c r="BC5" s="290" t="s">
        <v>57</v>
      </c>
      <c r="BD5" s="291">
        <f>BD7+BD20+BD31+BD46+BD49</f>
        <v>5</v>
      </c>
      <c r="BE5" s="292">
        <f t="shared" ref="BD5:BQ5" si="2">BE7+BE20+BE31+BE46+BE49</f>
        <v>29</v>
      </c>
      <c r="BF5" s="293">
        <f t="shared" si="2"/>
        <v>12</v>
      </c>
      <c r="BG5" s="294">
        <f t="shared" si="2"/>
        <v>362</v>
      </c>
      <c r="BH5" s="293">
        <f t="shared" si="2"/>
        <v>17</v>
      </c>
      <c r="BI5" s="294">
        <f t="shared" si="2"/>
        <v>834</v>
      </c>
      <c r="BJ5" s="291">
        <f t="shared" si="2"/>
        <v>10</v>
      </c>
      <c r="BK5" s="292">
        <f t="shared" si="2"/>
        <v>681</v>
      </c>
      <c r="BL5" s="293">
        <f t="shared" si="2"/>
        <v>7</v>
      </c>
      <c r="BM5" s="294">
        <f t="shared" si="2"/>
        <v>596</v>
      </c>
      <c r="BN5" s="293">
        <f t="shared" si="2"/>
        <v>10</v>
      </c>
      <c r="BO5" s="294">
        <f t="shared" si="2"/>
        <v>1572</v>
      </c>
      <c r="BP5" s="293">
        <f t="shared" si="2"/>
        <v>61</v>
      </c>
      <c r="BQ5" s="298">
        <f t="shared" si="2"/>
        <v>4074</v>
      </c>
      <c r="BR5" s="297"/>
      <c r="BS5" s="290" t="s">
        <v>57</v>
      </c>
      <c r="BT5" s="291">
        <f>BT7+BT20+BT31+BT46+BT49</f>
        <v>6</v>
      </c>
      <c r="BU5" s="292">
        <f t="shared" ref="BU5:CG5" si="3">BU7+BU20+BU31+BU46+BU49</f>
        <v>25</v>
      </c>
      <c r="BV5" s="293">
        <f t="shared" si="3"/>
        <v>4</v>
      </c>
      <c r="BW5" s="294">
        <f t="shared" si="3"/>
        <v>59</v>
      </c>
      <c r="BX5" s="291">
        <f t="shared" si="3"/>
        <v>3</v>
      </c>
      <c r="BY5" s="292">
        <f t="shared" si="3"/>
        <v>86</v>
      </c>
      <c r="BZ5" s="293">
        <f t="shared" si="3"/>
        <v>9</v>
      </c>
      <c r="CA5" s="294">
        <f t="shared" si="3"/>
        <v>306</v>
      </c>
      <c r="CB5" s="291">
        <f t="shared" si="3"/>
        <v>11</v>
      </c>
      <c r="CC5" s="292">
        <f t="shared" si="3"/>
        <v>495</v>
      </c>
      <c r="CD5" s="293">
        <f t="shared" si="3"/>
        <v>17</v>
      </c>
      <c r="CE5" s="294">
        <f t="shared" si="3"/>
        <v>1076</v>
      </c>
      <c r="CF5" s="293">
        <f>CF7+CF20+CF31+CF46+CF49</f>
        <v>10</v>
      </c>
      <c r="CG5" s="294">
        <f t="shared" si="3"/>
        <v>1198</v>
      </c>
      <c r="CH5" s="293">
        <f>CH7+CH20+CH31+CH46+CH49</f>
        <v>60</v>
      </c>
      <c r="CI5" s="298">
        <f>CI7+CI20+CI31+CI46+CI49</f>
        <v>3245</v>
      </c>
      <c r="CJ5" s="297"/>
      <c r="CK5" s="290" t="s">
        <v>57</v>
      </c>
      <c r="CL5" s="291">
        <f>CL7+CL20+CL31+CL46+CL49</f>
        <v>48</v>
      </c>
      <c r="CM5" s="292">
        <f t="shared" ref="CM5:DG5" si="4">CM7+CM20+CM31+CM46+CM49</f>
        <v>348</v>
      </c>
      <c r="CN5" s="293">
        <f t="shared" si="4"/>
        <v>28</v>
      </c>
      <c r="CO5" s="294">
        <f t="shared" si="4"/>
        <v>871</v>
      </c>
      <c r="CP5" s="291">
        <f t="shared" si="4"/>
        <v>29</v>
      </c>
      <c r="CQ5" s="292">
        <f t="shared" si="4"/>
        <v>2115</v>
      </c>
      <c r="CR5" s="293">
        <f t="shared" si="4"/>
        <v>32</v>
      </c>
      <c r="CS5" s="294">
        <f t="shared" si="4"/>
        <v>5551</v>
      </c>
      <c r="CT5" s="291">
        <f t="shared" si="4"/>
        <v>21</v>
      </c>
      <c r="CU5" s="294">
        <f t="shared" si="4"/>
        <v>7893</v>
      </c>
      <c r="CV5" s="293">
        <f t="shared" si="4"/>
        <v>25</v>
      </c>
      <c r="CW5" s="294">
        <f t="shared" si="4"/>
        <v>17910</v>
      </c>
      <c r="CX5" s="293">
        <f t="shared" si="4"/>
        <v>27</v>
      </c>
      <c r="CY5" s="292">
        <f t="shared" si="4"/>
        <v>38904</v>
      </c>
      <c r="CZ5" s="293">
        <f t="shared" si="4"/>
        <v>8</v>
      </c>
      <c r="DA5" s="294">
        <f t="shared" si="4"/>
        <v>19456</v>
      </c>
      <c r="DB5" s="291">
        <f t="shared" si="4"/>
        <v>5</v>
      </c>
      <c r="DC5" s="292">
        <f t="shared" si="4"/>
        <v>17904</v>
      </c>
      <c r="DD5" s="293">
        <f t="shared" si="4"/>
        <v>8</v>
      </c>
      <c r="DE5" s="294">
        <f t="shared" si="4"/>
        <v>58335</v>
      </c>
      <c r="DF5" s="293">
        <f t="shared" si="4"/>
        <v>231</v>
      </c>
      <c r="DG5" s="292">
        <f t="shared" si="4"/>
        <v>169287</v>
      </c>
      <c r="DH5" s="295" t="s">
        <v>57</v>
      </c>
      <c r="DI5" s="297"/>
      <c r="DJ5" s="290" t="s">
        <v>57</v>
      </c>
      <c r="DK5" s="293">
        <f t="shared" ref="DK5:EB5" si="5">DK7+DK20+DK31+DK46+DK49</f>
        <v>31</v>
      </c>
      <c r="DL5" s="294">
        <f t="shared" si="5"/>
        <v>77</v>
      </c>
      <c r="DM5" s="291">
        <f t="shared" si="5"/>
        <v>19</v>
      </c>
      <c r="DN5" s="292">
        <f t="shared" si="5"/>
        <v>127</v>
      </c>
      <c r="DO5" s="293">
        <f t="shared" si="5"/>
        <v>23</v>
      </c>
      <c r="DP5" s="294">
        <f t="shared" si="5"/>
        <v>307</v>
      </c>
      <c r="DQ5" s="291">
        <f t="shared" si="5"/>
        <v>16</v>
      </c>
      <c r="DR5" s="292">
        <f t="shared" si="5"/>
        <v>557</v>
      </c>
      <c r="DS5" s="293">
        <f t="shared" si="5"/>
        <v>16</v>
      </c>
      <c r="DT5" s="294">
        <f t="shared" si="5"/>
        <v>1079</v>
      </c>
      <c r="DU5" s="291">
        <f t="shared" si="5"/>
        <v>22</v>
      </c>
      <c r="DV5" s="292">
        <f t="shared" si="5"/>
        <v>3438</v>
      </c>
      <c r="DW5" s="293">
        <f t="shared" si="5"/>
        <v>5</v>
      </c>
      <c r="DX5" s="294">
        <f t="shared" si="5"/>
        <v>1682</v>
      </c>
      <c r="DY5" s="293">
        <f t="shared" si="5"/>
        <v>13</v>
      </c>
      <c r="DZ5" s="294">
        <f t="shared" si="5"/>
        <v>13779</v>
      </c>
      <c r="EA5" s="293">
        <f t="shared" si="5"/>
        <v>145</v>
      </c>
      <c r="EB5" s="298">
        <f t="shared" si="5"/>
        <v>21046</v>
      </c>
      <c r="EC5" s="297"/>
      <c r="ED5" s="290" t="s">
        <v>57</v>
      </c>
      <c r="EE5" s="291">
        <f t="shared" ref="EE5:EZ5" si="6">EE7+EE20+EE31+EE46+EE49</f>
        <v>214</v>
      </c>
      <c r="EF5" s="292">
        <f t="shared" si="6"/>
        <v>3433</v>
      </c>
      <c r="EG5" s="293">
        <f t="shared" si="6"/>
        <v>10</v>
      </c>
      <c r="EH5" s="294">
        <f t="shared" si="6"/>
        <v>1265</v>
      </c>
      <c r="EI5" s="291">
        <f t="shared" si="6"/>
        <v>9</v>
      </c>
      <c r="EJ5" s="292">
        <f t="shared" si="6"/>
        <v>2838</v>
      </c>
      <c r="EK5" s="293">
        <f t="shared" si="6"/>
        <v>9</v>
      </c>
      <c r="EL5" s="294">
        <f t="shared" si="6"/>
        <v>6170</v>
      </c>
      <c r="EM5" s="291">
        <f t="shared" si="6"/>
        <v>2</v>
      </c>
      <c r="EN5" s="292">
        <f t="shared" si="6"/>
        <v>2281</v>
      </c>
      <c r="EO5" s="293">
        <f t="shared" si="6"/>
        <v>5</v>
      </c>
      <c r="EP5" s="294">
        <f t="shared" si="6"/>
        <v>14528</v>
      </c>
      <c r="EQ5" s="293">
        <f t="shared" si="6"/>
        <v>5</v>
      </c>
      <c r="ER5" s="292">
        <f t="shared" si="6"/>
        <v>32800</v>
      </c>
      <c r="ES5" s="293">
        <f t="shared" si="6"/>
        <v>19</v>
      </c>
      <c r="ET5" s="294">
        <f t="shared" si="6"/>
        <v>381795</v>
      </c>
      <c r="EU5" s="291">
        <f t="shared" si="6"/>
        <v>5</v>
      </c>
      <c r="EV5" s="292">
        <f t="shared" si="6"/>
        <v>159859</v>
      </c>
      <c r="EW5" s="293">
        <f t="shared" si="6"/>
        <v>8</v>
      </c>
      <c r="EX5" s="294">
        <f t="shared" si="6"/>
        <v>772900</v>
      </c>
      <c r="EY5" s="293">
        <f>EY7+EY20+EY31+EY46+EY49</f>
        <v>286</v>
      </c>
      <c r="EZ5" s="292">
        <f t="shared" si="6"/>
        <v>1377869</v>
      </c>
      <c r="FA5" s="295" t="s">
        <v>57</v>
      </c>
      <c r="FB5" s="297"/>
      <c r="FC5" s="290" t="s">
        <v>57</v>
      </c>
      <c r="FD5" s="291">
        <f>FD7+FD20+FD31+FD46+FD49</f>
        <v>4</v>
      </c>
      <c r="FE5" s="292">
        <f t="shared" ref="FE5:FU5" si="7">FE7+FE20+FE31+FE46+FE49</f>
        <v>928</v>
      </c>
      <c r="FF5" s="293">
        <f t="shared" si="7"/>
        <v>2</v>
      </c>
      <c r="FG5" s="294">
        <f t="shared" si="7"/>
        <v>7000</v>
      </c>
      <c r="FH5" s="291">
        <f t="shared" si="7"/>
        <v>0</v>
      </c>
      <c r="FI5" s="292">
        <f t="shared" si="7"/>
        <v>0</v>
      </c>
      <c r="FJ5" s="293">
        <f t="shared" si="7"/>
        <v>12</v>
      </c>
      <c r="FK5" s="294">
        <f t="shared" si="7"/>
        <v>262845</v>
      </c>
      <c r="FL5" s="293">
        <f t="shared" si="7"/>
        <v>1</v>
      </c>
      <c r="FM5" s="294">
        <f t="shared" si="7"/>
        <v>40000</v>
      </c>
      <c r="FN5" s="293">
        <f t="shared" si="7"/>
        <v>1</v>
      </c>
      <c r="FO5" s="294">
        <f t="shared" si="7"/>
        <v>81100</v>
      </c>
      <c r="FP5" s="293">
        <f t="shared" si="7"/>
        <v>0</v>
      </c>
      <c r="FQ5" s="294">
        <f t="shared" si="7"/>
        <v>0</v>
      </c>
      <c r="FR5" s="293">
        <f t="shared" si="7"/>
        <v>0</v>
      </c>
      <c r="FS5" s="294">
        <f t="shared" si="7"/>
        <v>0</v>
      </c>
      <c r="FT5" s="293">
        <f t="shared" si="7"/>
        <v>20</v>
      </c>
      <c r="FU5" s="298">
        <f t="shared" si="7"/>
        <v>391873</v>
      </c>
      <c r="FV5" s="295" t="s">
        <v>57</v>
      </c>
      <c r="FW5" s="297"/>
      <c r="FX5" s="290" t="s">
        <v>57</v>
      </c>
      <c r="FY5" s="291">
        <f t="shared" ref="FY5:GP5" si="8">FY7+FY20+FY31+FY46+FY49</f>
        <v>148</v>
      </c>
      <c r="FZ5" s="292">
        <f t="shared" si="8"/>
        <v>148</v>
      </c>
      <c r="GA5" s="293">
        <f t="shared" si="8"/>
        <v>828</v>
      </c>
      <c r="GB5" s="294">
        <f t="shared" si="8"/>
        <v>3702</v>
      </c>
      <c r="GC5" s="291">
        <f t="shared" si="8"/>
        <v>187</v>
      </c>
      <c r="GD5" s="292">
        <f t="shared" si="8"/>
        <v>2513</v>
      </c>
      <c r="GE5" s="293">
        <f t="shared" si="8"/>
        <v>55</v>
      </c>
      <c r="GF5" s="294">
        <f t="shared" si="8"/>
        <v>1291</v>
      </c>
      <c r="GG5" s="291">
        <f t="shared" si="8"/>
        <v>21</v>
      </c>
      <c r="GH5" s="292">
        <f t="shared" si="8"/>
        <v>704</v>
      </c>
      <c r="GI5" s="293">
        <f t="shared" si="8"/>
        <v>13</v>
      </c>
      <c r="GJ5" s="294">
        <f t="shared" si="8"/>
        <v>568</v>
      </c>
      <c r="GK5" s="291">
        <f t="shared" si="8"/>
        <v>4</v>
      </c>
      <c r="GL5" s="292">
        <f t="shared" si="8"/>
        <v>208</v>
      </c>
      <c r="GM5" s="293">
        <f t="shared" si="8"/>
        <v>17</v>
      </c>
      <c r="GN5" s="294">
        <f t="shared" si="8"/>
        <v>1642</v>
      </c>
      <c r="GO5" s="293">
        <f t="shared" si="8"/>
        <v>1273</v>
      </c>
      <c r="GP5" s="298">
        <f t="shared" si="8"/>
        <v>10776</v>
      </c>
      <c r="GQ5" s="297"/>
      <c r="GR5" s="297"/>
      <c r="GS5" s="297"/>
      <c r="GT5" s="297"/>
      <c r="GU5" s="297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9" customFormat="1" ht="17.25" customHeight="1" thickBot="1">
      <c r="A6" s="299" t="s">
        <v>151</v>
      </c>
      <c r="B6" s="300">
        <f>B5/$Z$5*100</f>
        <v>2.2536456031816177</v>
      </c>
      <c r="C6" s="301">
        <f>C5/$AA$5*100</f>
        <v>6.9803728340313703E-2</v>
      </c>
      <c r="D6" s="300">
        <f>D5/$Z$5*100</f>
        <v>11.04728236853734</v>
      </c>
      <c r="E6" s="301">
        <f>E5/$AA$5*100</f>
        <v>0.99093920232131616</v>
      </c>
      <c r="F6" s="300">
        <f>F5/$Z$5*100</f>
        <v>17.012814847547503</v>
      </c>
      <c r="G6" s="301">
        <f>G5/$AA$5*100</f>
        <v>3.6434808792532372</v>
      </c>
      <c r="H6" s="300">
        <f>H5/$Z$5*100</f>
        <v>23.464427750773311</v>
      </c>
      <c r="I6" s="301">
        <f>I5/$AA$5*100</f>
        <v>10.283047274917195</v>
      </c>
      <c r="J6" s="300">
        <f>J5/$Z$5*100</f>
        <v>15.422006186478127</v>
      </c>
      <c r="K6" s="301">
        <f>K5/$AA$5*100</f>
        <v>11.561413593933919</v>
      </c>
      <c r="L6" s="302">
        <f>L5/$Z$5*100</f>
        <v>9.2797171895713646</v>
      </c>
      <c r="M6" s="301">
        <f>M5/$AA$5*100</f>
        <v>9.8176890859817689</v>
      </c>
      <c r="N6" s="302">
        <f>N5/$Z$5*100</f>
        <v>5.1701281484754755</v>
      </c>
      <c r="O6" s="301">
        <f>O5/$AA$5*100</f>
        <v>7.0542826640387624</v>
      </c>
      <c r="P6" s="302">
        <f>P5/$Z$5*100</f>
        <v>11.179849756959788</v>
      </c>
      <c r="Q6" s="301">
        <f>Q5/$AA$5*100</f>
        <v>23.415729106786017</v>
      </c>
      <c r="R6" s="300">
        <f>R5/$Z$5*100</f>
        <v>3.6676977463543965</v>
      </c>
      <c r="S6" s="301">
        <f>S5/$AA$5*100</f>
        <v>15.021488598724373</v>
      </c>
      <c r="T6" s="300">
        <f>T5/$Z$5*100</f>
        <v>0.70702607158638975</v>
      </c>
      <c r="U6" s="301">
        <f>U5/$AA$5*100</f>
        <v>5.1285209821795181</v>
      </c>
      <c r="V6" s="300">
        <f>V5/$Z$5*100</f>
        <v>0.66283694211224042</v>
      </c>
      <c r="W6" s="301">
        <f>W5/$AA$5*100</f>
        <v>7.8358106813391366</v>
      </c>
      <c r="X6" s="302">
        <f>X5/$Z$5*100</f>
        <v>0.13256738842244808</v>
      </c>
      <c r="Y6" s="301">
        <f>Y5/$AA$5*100</f>
        <v>5.1777942021844465</v>
      </c>
      <c r="Z6" s="302">
        <f>Z5/$Z$5*100</f>
        <v>100</v>
      </c>
      <c r="AA6" s="301">
        <f>AA5/$AA$5*100</f>
        <v>100</v>
      </c>
      <c r="AB6" s="303" t="s">
        <v>151</v>
      </c>
      <c r="AC6" s="304"/>
      <c r="AD6" s="299" t="s">
        <v>151</v>
      </c>
      <c r="AE6" s="300">
        <f>AE5/$AY$5*100</f>
        <v>5.6154537286612758</v>
      </c>
      <c r="AF6" s="301">
        <f>AF5/$AZ$5*100</f>
        <v>0.31494079113126733</v>
      </c>
      <c r="AG6" s="300">
        <f>AG5/$AY$5*100</f>
        <v>17.744833782569632</v>
      </c>
      <c r="AH6" s="301">
        <f>AH5/$AZ$5*100</f>
        <v>3.0057949105568151</v>
      </c>
      <c r="AI6" s="300">
        <f>AI5/$AY$5*100</f>
        <v>23.135669362084457</v>
      </c>
      <c r="AJ6" s="301">
        <f>AJ5/$AZ$5*100</f>
        <v>8.8032249937011837</v>
      </c>
      <c r="AK6" s="300">
        <f>AK5/$AY$5*100</f>
        <v>26.235399820305481</v>
      </c>
      <c r="AL6" s="301">
        <f>AL5/$AZ$5*100</f>
        <v>20.372889896699419</v>
      </c>
      <c r="AM6" s="300">
        <f>AM5/$AY$5*100</f>
        <v>11.455525606469003</v>
      </c>
      <c r="AN6" s="301">
        <f>AN5/$AZ$5*100</f>
        <v>15.215419501133788</v>
      </c>
      <c r="AO6" s="300">
        <f>AO5/$AY$5*100</f>
        <v>5.9299191374663076</v>
      </c>
      <c r="AP6" s="301">
        <f>AP5/$AZ$5*100</f>
        <v>11.146384479717813</v>
      </c>
      <c r="AQ6" s="302">
        <f>AQ5/$AY$5*100</f>
        <v>3.3692722371967654</v>
      </c>
      <c r="AR6" s="301">
        <f>AR5/$AZ$5*100</f>
        <v>8.2917611489040066</v>
      </c>
      <c r="AS6" s="302">
        <f>AS5/$AY$5*100</f>
        <v>2.2012578616352201</v>
      </c>
      <c r="AT6" s="301">
        <f>AT5/$AZ$5*100</f>
        <v>6.5507684555303607</v>
      </c>
      <c r="AU6" s="302">
        <f>AU5/$AY$5*100</f>
        <v>2.7403414195867026</v>
      </c>
      <c r="AV6" s="301">
        <f>AV5/$AZ$5*100</f>
        <v>11.128747795414462</v>
      </c>
      <c r="AW6" s="302">
        <f>AW5/$AY$5*100</f>
        <v>1.5723270440251573</v>
      </c>
      <c r="AX6" s="301">
        <f>AX5/$AZ$5*100</f>
        <v>15.170068027210885</v>
      </c>
      <c r="AY6" s="300">
        <f>AY5/$AY$5*100</f>
        <v>100</v>
      </c>
      <c r="AZ6" s="301">
        <f>AZ5/$AZ$5*100</f>
        <v>100</v>
      </c>
      <c r="BA6" s="303" t="s">
        <v>151</v>
      </c>
      <c r="BB6" s="304"/>
      <c r="BC6" s="299" t="s">
        <v>151</v>
      </c>
      <c r="BD6" s="300">
        <f>BD5/$BP$5*100</f>
        <v>8.1967213114754092</v>
      </c>
      <c r="BE6" s="301">
        <f>BE5/$BQ$5*100</f>
        <v>0.71183112420225825</v>
      </c>
      <c r="BF6" s="300">
        <f>BF5/$BP$5*100</f>
        <v>19.672131147540984</v>
      </c>
      <c r="BG6" s="301">
        <f>BG5/$BQ$5*100</f>
        <v>8.8856161021109479</v>
      </c>
      <c r="BH6" s="300">
        <f>BH5/$BP$5*100</f>
        <v>27.868852459016392</v>
      </c>
      <c r="BI6" s="301">
        <f>BI5/$BQ$5*100</f>
        <v>20.471281296023562</v>
      </c>
      <c r="BJ6" s="300">
        <f>BJ5/$BP$5*100</f>
        <v>16.393442622950818</v>
      </c>
      <c r="BK6" s="301">
        <f>BK5/$BQ$5*100</f>
        <v>16.715758468335785</v>
      </c>
      <c r="BL6" s="300">
        <f>BL5/$BP$5*100</f>
        <v>11.475409836065573</v>
      </c>
      <c r="BM6" s="301">
        <f>BM5/$BQ$5*100</f>
        <v>14.629356897398136</v>
      </c>
      <c r="BN6" s="300">
        <f>BN5/$BP$5*100</f>
        <v>16.393442622950818</v>
      </c>
      <c r="BO6" s="301">
        <f>BO5/$BQ$5*100</f>
        <v>38.586156111929313</v>
      </c>
      <c r="BP6" s="302">
        <f>BP5/$BP$5*100</f>
        <v>100</v>
      </c>
      <c r="BQ6" s="305">
        <f>BQ5/$BQ$5*100</f>
        <v>100</v>
      </c>
      <c r="BR6" s="304"/>
      <c r="BS6" s="299" t="s">
        <v>151</v>
      </c>
      <c r="BT6" s="300">
        <f>BT5/$CH$5*100</f>
        <v>10</v>
      </c>
      <c r="BU6" s="301">
        <f>BU5/$CI$5*100</f>
        <v>0.77041602465331283</v>
      </c>
      <c r="BV6" s="300">
        <f>BV5/$CH$5*100</f>
        <v>6.666666666666667</v>
      </c>
      <c r="BW6" s="301">
        <f>BW5/$CI$5*100</f>
        <v>1.8181818181818181</v>
      </c>
      <c r="BX6" s="300">
        <f>BX5/$CH$5*100</f>
        <v>5</v>
      </c>
      <c r="BY6" s="301">
        <f>BY5/$CI$5*100</f>
        <v>2.6502311248073962</v>
      </c>
      <c r="BZ6" s="300">
        <f>BZ5/$CH$5*100</f>
        <v>15</v>
      </c>
      <c r="CA6" s="301">
        <f>CA5/$CI$5*100</f>
        <v>9.4298921417565484</v>
      </c>
      <c r="CB6" s="300">
        <f>CB5/$CH$5*100</f>
        <v>18.333333333333332</v>
      </c>
      <c r="CC6" s="301">
        <f>CC5/$CI$5*100</f>
        <v>15.254237288135593</v>
      </c>
      <c r="CD6" s="300">
        <f>CD5/$CH$5*100</f>
        <v>28.333333333333332</v>
      </c>
      <c r="CE6" s="301">
        <f>CE5/$CI$5*100</f>
        <v>33.158705701078581</v>
      </c>
      <c r="CF6" s="300">
        <f>CF5/$CH$5*100</f>
        <v>16.666666666666664</v>
      </c>
      <c r="CG6" s="301">
        <f>CG5/$CI$5*100</f>
        <v>36.918335901386747</v>
      </c>
      <c r="CH6" s="300">
        <f>CH5/$CH$5*100</f>
        <v>100</v>
      </c>
      <c r="CI6" s="305">
        <f>CI5/$CI$5*100</f>
        <v>100</v>
      </c>
      <c r="CJ6" s="304"/>
      <c r="CK6" s="299" t="s">
        <v>151</v>
      </c>
      <c r="CL6" s="300">
        <f>CL5/$DF$5*100</f>
        <v>20.779220779220779</v>
      </c>
      <c r="CM6" s="301">
        <f>CM5/$DG$5*100</f>
        <v>0.20556805897676725</v>
      </c>
      <c r="CN6" s="300">
        <f>CN5/$DF$5*100</f>
        <v>12.121212121212121</v>
      </c>
      <c r="CO6" s="301">
        <f>CO5/$DG$5*100</f>
        <v>0.51451086025506976</v>
      </c>
      <c r="CP6" s="300">
        <f>CP5/$DF$5*100</f>
        <v>12.554112554112553</v>
      </c>
      <c r="CQ6" s="301">
        <f>CQ5/$DG$5*100</f>
        <v>1.2493575998156976</v>
      </c>
      <c r="CR6" s="300">
        <f>CR5/$DF$5*100</f>
        <v>13.852813852813853</v>
      </c>
      <c r="CS6" s="301">
        <f>CS5/$DG$5*100</f>
        <v>3.2790468258046981</v>
      </c>
      <c r="CT6" s="300">
        <f>CT5/$DF$5*100</f>
        <v>9.0909090909090917</v>
      </c>
      <c r="CU6" s="301">
        <f>CU5/$DG$5*100</f>
        <v>4.6624962342058156</v>
      </c>
      <c r="CV6" s="302">
        <f>CV5/$DF$5*100</f>
        <v>10.822510822510822</v>
      </c>
      <c r="CW6" s="301">
        <f>CW5/$DG$5*100</f>
        <v>10.579666483545695</v>
      </c>
      <c r="CX6" s="302">
        <f>CX5/$DF$5*100</f>
        <v>11.688311688311687</v>
      </c>
      <c r="CY6" s="301">
        <f>CY5/$DG$5*100</f>
        <v>22.981091282851015</v>
      </c>
      <c r="CZ6" s="302">
        <f>CZ5/$DF$5*100</f>
        <v>3.4632034632034632</v>
      </c>
      <c r="DA6" s="301">
        <f>DA5/$DG$5*100</f>
        <v>11.492908492678115</v>
      </c>
      <c r="DB6" s="300">
        <f>DB5/$DF$5*100</f>
        <v>2.1645021645021645</v>
      </c>
      <c r="DC6" s="301">
        <f>DC5/$DG$5*100</f>
        <v>10.576122206666785</v>
      </c>
      <c r="DD6" s="302">
        <f>DD5/$DF$5*100</f>
        <v>3.4632034632034632</v>
      </c>
      <c r="DE6" s="301">
        <f>DE5/$DG$5*100</f>
        <v>34.459231955200345</v>
      </c>
      <c r="DF6" s="300">
        <f>DF5/$DF$5*100</f>
        <v>100</v>
      </c>
      <c r="DG6" s="306">
        <f>DG5/$DG$5*100</f>
        <v>100</v>
      </c>
      <c r="DH6" s="303" t="s">
        <v>151</v>
      </c>
      <c r="DI6" s="304"/>
      <c r="DJ6" s="299" t="s">
        <v>151</v>
      </c>
      <c r="DK6" s="307">
        <f>DK5/$EA$5*100</f>
        <v>21.379310344827587</v>
      </c>
      <c r="DL6" s="308">
        <f>DL5/$EB$5*100</f>
        <v>0.36586524755297917</v>
      </c>
      <c r="DM6" s="307">
        <f>DM5/$EA$5*100</f>
        <v>13.103448275862069</v>
      </c>
      <c r="DN6" s="308">
        <f>DN5/$EB$5*100</f>
        <v>0.60344008362634227</v>
      </c>
      <c r="DO6" s="307">
        <f>DO5/$EA$5*100</f>
        <v>15.862068965517242</v>
      </c>
      <c r="DP6" s="308">
        <f>DP5/$EB$5*100</f>
        <v>1.4587094934904494</v>
      </c>
      <c r="DQ6" s="307">
        <f>DQ5/$EA$5*100</f>
        <v>11.03448275862069</v>
      </c>
      <c r="DR6" s="308">
        <f>DR5/$EB$5*100</f>
        <v>2.6465836738572652</v>
      </c>
      <c r="DS6" s="307">
        <f>DS5/$EA$5*100</f>
        <v>11.03448275862069</v>
      </c>
      <c r="DT6" s="308">
        <f>DT5/$EB$5*100</f>
        <v>5.1268649624631761</v>
      </c>
      <c r="DU6" s="307">
        <f>DU5/$EA$5*100</f>
        <v>15.172413793103448</v>
      </c>
      <c r="DV6" s="308">
        <f>DV5/$EB$5*100</f>
        <v>16.335645728404447</v>
      </c>
      <c r="DW6" s="307">
        <f>DW5/$EA$5*100</f>
        <v>3.4482758620689653</v>
      </c>
      <c r="DX6" s="308">
        <f>DX5/$EB$5*100</f>
        <v>7.9920174855079349</v>
      </c>
      <c r="DY6" s="307">
        <f>DY5/$EA$5*100</f>
        <v>8.9655172413793096</v>
      </c>
      <c r="DZ6" s="308">
        <f>DZ5/$EB$5*100</f>
        <v>65.470873325097401</v>
      </c>
      <c r="EA6" s="309">
        <f>EA5/$EA$5*100</f>
        <v>100</v>
      </c>
      <c r="EB6" s="310">
        <f>EB5/$EB$5*100</f>
        <v>100</v>
      </c>
      <c r="EC6" s="304"/>
      <c r="ED6" s="299" t="s">
        <v>151</v>
      </c>
      <c r="EE6" s="300">
        <f>EE5/$EY$5*100</f>
        <v>74.825174825174827</v>
      </c>
      <c r="EF6" s="301">
        <f>EF5/$EZ$5*100</f>
        <v>0.24915285850831975</v>
      </c>
      <c r="EG6" s="300">
        <f>EG5/$EY$5*100</f>
        <v>3.4965034965034967</v>
      </c>
      <c r="EH6" s="301">
        <f>EH5/$EZ$5*100</f>
        <v>9.1808437521999547E-2</v>
      </c>
      <c r="EI6" s="300">
        <f>EI5/$EY$5*100</f>
        <v>3.1468531468531471</v>
      </c>
      <c r="EJ6" s="301">
        <f>EJ5/$EZ$5*100</f>
        <v>0.2059702337450077</v>
      </c>
      <c r="EK6" s="300">
        <f>EK5/$EY$5*100</f>
        <v>3.1468531468531471</v>
      </c>
      <c r="EL6" s="301">
        <f>EL5/$EZ$5*100</f>
        <v>0.44779293241955509</v>
      </c>
      <c r="EM6" s="300">
        <f>EM5/$EY$5*100</f>
        <v>0.69930069930069927</v>
      </c>
      <c r="EN6" s="301">
        <f>EN5/$EZ$5*100</f>
        <v>0.16554549089935255</v>
      </c>
      <c r="EO6" s="300">
        <f>EO5/$EY$5*100</f>
        <v>1.7482517482517483</v>
      </c>
      <c r="EP6" s="301">
        <f>EP5/$EZ$5*100</f>
        <v>1.0543818026241971</v>
      </c>
      <c r="EQ6" s="302">
        <f>EQ5/$EY$5*100</f>
        <v>1.7482517482517483</v>
      </c>
      <c r="ER6" s="301">
        <f>ER5/$EZ$5*100</f>
        <v>2.3804875499775378</v>
      </c>
      <c r="ES6" s="300">
        <f>ES5/$EY$5*100</f>
        <v>6.6433566433566433</v>
      </c>
      <c r="ET6" s="301">
        <f>ET5/$EZ$5*100</f>
        <v>27.709092809258358</v>
      </c>
      <c r="EU6" s="300">
        <f>EU5/$EY$5*100</f>
        <v>1.7482517482517483</v>
      </c>
      <c r="EV6" s="301">
        <f>EV5/$EZ$5*100</f>
        <v>11.601901196703025</v>
      </c>
      <c r="EW6" s="300">
        <f>EW5/$EY$5*100</f>
        <v>2.7972027972027971</v>
      </c>
      <c r="EX6" s="301">
        <f>EX5/$EZ$5*100</f>
        <v>56.093866688342651</v>
      </c>
      <c r="EY6" s="302">
        <f>EY5/$EY$5*100</f>
        <v>100</v>
      </c>
      <c r="EZ6" s="306">
        <f>EZ5/$EZ$5*100</f>
        <v>100</v>
      </c>
      <c r="FA6" s="303" t="s">
        <v>151</v>
      </c>
      <c r="FB6" s="304"/>
      <c r="FC6" s="299" t="s">
        <v>151</v>
      </c>
      <c r="FD6" s="300">
        <f>FD5/$FT$5*100</f>
        <v>20</v>
      </c>
      <c r="FE6" s="301">
        <f>FE5/$FU$5*100</f>
        <v>0.23681141594343066</v>
      </c>
      <c r="FF6" s="300">
        <f>FF5/$FT$5*100</f>
        <v>10</v>
      </c>
      <c r="FG6" s="301">
        <f>FG5/$FU$5*100</f>
        <v>1.7862930081939812</v>
      </c>
      <c r="FH6" s="300">
        <f>FH5/$FT$5*100</f>
        <v>0</v>
      </c>
      <c r="FI6" s="301">
        <f>FI5/$FU$5*100</f>
        <v>0</v>
      </c>
      <c r="FJ6" s="300">
        <f>FJ5/$FT$5*100</f>
        <v>60</v>
      </c>
      <c r="FK6" s="301">
        <f>FK5/$FU$5*100</f>
        <v>67.074026534106707</v>
      </c>
      <c r="FL6" s="302">
        <f>FL5/$FT$5*100</f>
        <v>5</v>
      </c>
      <c r="FM6" s="301">
        <f>FM5/$FU$5*100</f>
        <v>10.207388618251322</v>
      </c>
      <c r="FN6" s="302">
        <f>FN5/$FT$5*100</f>
        <v>5</v>
      </c>
      <c r="FO6" s="301">
        <f>FO5/$FU$5*100</f>
        <v>20.695480423504552</v>
      </c>
      <c r="FP6" s="300">
        <f>FP5/$FT$5*100</f>
        <v>0</v>
      </c>
      <c r="FQ6" s="301">
        <f>FQ5/$FU$5*100</f>
        <v>0</v>
      </c>
      <c r="FR6" s="300">
        <f>FR5/$FT$5*100</f>
        <v>0</v>
      </c>
      <c r="FS6" s="301">
        <f>FS5/$FU$5*100</f>
        <v>0</v>
      </c>
      <c r="FT6" s="302">
        <f>FT5/$FT$5*100</f>
        <v>100</v>
      </c>
      <c r="FU6" s="305">
        <f>FU5/$FU$5*100</f>
        <v>100</v>
      </c>
      <c r="FV6" s="303" t="s">
        <v>151</v>
      </c>
      <c r="FW6" s="304"/>
      <c r="FX6" s="299" t="s">
        <v>151</v>
      </c>
      <c r="FY6" s="300">
        <f>FY5/$GO$5*100</f>
        <v>11.626080125687354</v>
      </c>
      <c r="FZ6" s="301">
        <f>FZ5/$GP$5*100</f>
        <v>1.3734224201930216</v>
      </c>
      <c r="GA6" s="300">
        <f>GA5/$GO$5*100</f>
        <v>65.04320502749411</v>
      </c>
      <c r="GB6" s="301">
        <f>GB5/$GP$5*100</f>
        <v>34.354120267260576</v>
      </c>
      <c r="GC6" s="300">
        <f>GC5/$GO$5*100</f>
        <v>14.689709347996857</v>
      </c>
      <c r="GD6" s="301">
        <f>GD5/$GP$5*100</f>
        <v>23.320341499628803</v>
      </c>
      <c r="GE6" s="300">
        <f>GE5/$GO$5*100</f>
        <v>4.3205027494108403</v>
      </c>
      <c r="GF6" s="301">
        <f>GF5/$GP$5*100</f>
        <v>11.980326651818856</v>
      </c>
      <c r="GG6" s="300">
        <f>GG5/$GO$5*100</f>
        <v>1.6496465043205029</v>
      </c>
      <c r="GH6" s="301">
        <f>GH5/$GP$5*100</f>
        <v>6.5330363771343727</v>
      </c>
      <c r="GI6" s="300">
        <f>GI5/$GO$5*100</f>
        <v>1.0212097407698351</v>
      </c>
      <c r="GJ6" s="301">
        <f>GJ5/$GP$5*100</f>
        <v>5.2709725315515961</v>
      </c>
      <c r="GK6" s="300">
        <f>GK5/$GO$5*100</f>
        <v>0.3142183817753339</v>
      </c>
      <c r="GL6" s="301">
        <f>GL5/$GP$5*100</f>
        <v>1.9302152932442462</v>
      </c>
      <c r="GM6" s="300">
        <f>GM5/$GO$5*100</f>
        <v>1.335428122545169</v>
      </c>
      <c r="GN6" s="301">
        <f>GN5/$GP$5*100</f>
        <v>15.237564959168523</v>
      </c>
      <c r="GO6" s="300">
        <f>GO5/$GO$5*100</f>
        <v>100</v>
      </c>
      <c r="GP6" s="305">
        <f>GP5/$GP$5*100</f>
        <v>100</v>
      </c>
      <c r="GQ6" s="304"/>
      <c r="GR6" s="304"/>
      <c r="GS6" s="304"/>
      <c r="GT6" s="304"/>
      <c r="GU6" s="304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17.25" customHeight="1" thickTop="1">
      <c r="A7" s="311" t="s">
        <v>58</v>
      </c>
      <c r="B7" s="312">
        <f>SUBTOTAL(9,B8:B19)</f>
        <v>3</v>
      </c>
      <c r="C7" s="313">
        <f t="shared" ref="C7:Y7" si="9">SUBTOTAL(9,C8:C19)</f>
        <v>3</v>
      </c>
      <c r="D7" s="314">
        <f t="shared" si="9"/>
        <v>21</v>
      </c>
      <c r="E7" s="315">
        <f t="shared" si="9"/>
        <v>71</v>
      </c>
      <c r="F7" s="312">
        <f t="shared" si="9"/>
        <v>47</v>
      </c>
      <c r="G7" s="313">
        <f t="shared" si="9"/>
        <v>312</v>
      </c>
      <c r="H7" s="314">
        <f t="shared" si="9"/>
        <v>54</v>
      </c>
      <c r="I7" s="315">
        <f t="shared" si="9"/>
        <v>732</v>
      </c>
      <c r="J7" s="312">
        <f t="shared" si="9"/>
        <v>45</v>
      </c>
      <c r="K7" s="313">
        <f t="shared" si="9"/>
        <v>1078</v>
      </c>
      <c r="L7" s="314">
        <f t="shared" si="9"/>
        <v>30</v>
      </c>
      <c r="M7" s="315">
        <f t="shared" si="9"/>
        <v>1027</v>
      </c>
      <c r="N7" s="314">
        <f t="shared" si="9"/>
        <v>21</v>
      </c>
      <c r="O7" s="315">
        <f t="shared" si="9"/>
        <v>929</v>
      </c>
      <c r="P7" s="314">
        <f t="shared" si="9"/>
        <v>48</v>
      </c>
      <c r="Q7" s="315">
        <f t="shared" si="9"/>
        <v>3309</v>
      </c>
      <c r="R7" s="312">
        <f t="shared" si="9"/>
        <v>19</v>
      </c>
      <c r="S7" s="313">
        <f t="shared" si="9"/>
        <v>2436</v>
      </c>
      <c r="T7" s="314">
        <f t="shared" si="9"/>
        <v>4</v>
      </c>
      <c r="U7" s="315">
        <f t="shared" si="9"/>
        <v>883</v>
      </c>
      <c r="V7" s="312">
        <f t="shared" si="9"/>
        <v>1</v>
      </c>
      <c r="W7" s="313">
        <f t="shared" si="9"/>
        <v>472</v>
      </c>
      <c r="X7" s="314">
        <f t="shared" si="9"/>
        <v>1</v>
      </c>
      <c r="Y7" s="315">
        <f t="shared" si="9"/>
        <v>2121</v>
      </c>
      <c r="Z7" s="314">
        <f>SUBTOTAL(9,Z8:Z19)</f>
        <v>294</v>
      </c>
      <c r="AA7" s="315">
        <f>SUBTOTAL(9,AA8:AA19)</f>
        <v>13373</v>
      </c>
      <c r="AB7" s="311" t="s">
        <v>58</v>
      </c>
      <c r="AC7" s="22"/>
      <c r="AD7" s="311" t="s">
        <v>58</v>
      </c>
      <c r="AE7" s="312">
        <f t="shared" ref="AE7:AZ7" si="10">SUBTOTAL(9,AE8:AE19)</f>
        <v>7</v>
      </c>
      <c r="AF7" s="313">
        <f t="shared" si="10"/>
        <v>7</v>
      </c>
      <c r="AG7" s="314">
        <f t="shared" si="10"/>
        <v>45</v>
      </c>
      <c r="AH7" s="315">
        <f t="shared" si="10"/>
        <v>138</v>
      </c>
      <c r="AI7" s="312">
        <f t="shared" si="10"/>
        <v>63</v>
      </c>
      <c r="AJ7" s="313">
        <f t="shared" si="10"/>
        <v>440</v>
      </c>
      <c r="AK7" s="314">
        <f t="shared" si="10"/>
        <v>68</v>
      </c>
      <c r="AL7" s="315">
        <f t="shared" si="10"/>
        <v>980</v>
      </c>
      <c r="AM7" s="312">
        <f t="shared" si="10"/>
        <v>40</v>
      </c>
      <c r="AN7" s="313">
        <f t="shared" si="10"/>
        <v>965</v>
      </c>
      <c r="AO7" s="314">
        <f t="shared" si="10"/>
        <v>23</v>
      </c>
      <c r="AP7" s="315">
        <f t="shared" si="10"/>
        <v>778</v>
      </c>
      <c r="AQ7" s="314">
        <f t="shared" si="10"/>
        <v>10</v>
      </c>
      <c r="AR7" s="315">
        <f t="shared" si="10"/>
        <v>448</v>
      </c>
      <c r="AS7" s="314">
        <f t="shared" si="10"/>
        <v>10</v>
      </c>
      <c r="AT7" s="315">
        <f t="shared" si="10"/>
        <v>532</v>
      </c>
      <c r="AU7" s="314">
        <f t="shared" si="10"/>
        <v>16</v>
      </c>
      <c r="AV7" s="315">
        <f t="shared" si="10"/>
        <v>1138</v>
      </c>
      <c r="AW7" s="314">
        <f t="shared" si="10"/>
        <v>7</v>
      </c>
      <c r="AX7" s="315">
        <f t="shared" si="10"/>
        <v>1003</v>
      </c>
      <c r="AY7" s="314">
        <f>SUBTOTAL(9,AY8:AY19)</f>
        <v>289</v>
      </c>
      <c r="AZ7" s="315">
        <f>SUBTOTAL(9,AZ8:AZ19)</f>
        <v>6429</v>
      </c>
      <c r="BA7" s="311" t="s">
        <v>58</v>
      </c>
      <c r="BB7" s="21"/>
      <c r="BC7" s="311" t="s">
        <v>58</v>
      </c>
      <c r="BD7" s="312">
        <f t="shared" ref="BD7:BQ7" si="11">SUBTOTAL(9,BD8:BD19)</f>
        <v>1</v>
      </c>
      <c r="BE7" s="313">
        <f t="shared" si="11"/>
        <v>12</v>
      </c>
      <c r="BF7" s="314">
        <f t="shared" si="11"/>
        <v>2</v>
      </c>
      <c r="BG7" s="315">
        <f t="shared" si="11"/>
        <v>45</v>
      </c>
      <c r="BH7" s="314">
        <f t="shared" si="11"/>
        <v>2</v>
      </c>
      <c r="BI7" s="315">
        <f t="shared" si="11"/>
        <v>89</v>
      </c>
      <c r="BJ7" s="312">
        <f t="shared" si="11"/>
        <v>0</v>
      </c>
      <c r="BK7" s="313">
        <f t="shared" si="11"/>
        <v>0</v>
      </c>
      <c r="BL7" s="314">
        <f t="shared" si="11"/>
        <v>0</v>
      </c>
      <c r="BM7" s="315">
        <f t="shared" si="11"/>
        <v>0</v>
      </c>
      <c r="BN7" s="314">
        <f t="shared" si="11"/>
        <v>2</v>
      </c>
      <c r="BO7" s="315">
        <f t="shared" si="11"/>
        <v>402</v>
      </c>
      <c r="BP7" s="314">
        <f t="shared" si="11"/>
        <v>7</v>
      </c>
      <c r="BQ7" s="315">
        <f t="shared" si="11"/>
        <v>548</v>
      </c>
      <c r="BR7" s="21"/>
      <c r="BS7" s="311" t="s">
        <v>58</v>
      </c>
      <c r="BT7" s="312">
        <f t="shared" ref="BT7:CI7" si="12">SUBTOTAL(9,BT8:BT19)</f>
        <v>2</v>
      </c>
      <c r="BU7" s="313">
        <f t="shared" si="12"/>
        <v>6</v>
      </c>
      <c r="BV7" s="314">
        <f t="shared" si="12"/>
        <v>2</v>
      </c>
      <c r="BW7" s="315">
        <f t="shared" si="12"/>
        <v>30</v>
      </c>
      <c r="BX7" s="312">
        <f t="shared" si="12"/>
        <v>0</v>
      </c>
      <c r="BY7" s="313">
        <f t="shared" si="12"/>
        <v>0</v>
      </c>
      <c r="BZ7" s="314">
        <f t="shared" si="12"/>
        <v>2</v>
      </c>
      <c r="CA7" s="315">
        <f t="shared" si="12"/>
        <v>70</v>
      </c>
      <c r="CB7" s="312">
        <f t="shared" si="12"/>
        <v>0</v>
      </c>
      <c r="CC7" s="313">
        <f t="shared" si="12"/>
        <v>0</v>
      </c>
      <c r="CD7" s="314">
        <f t="shared" si="12"/>
        <v>0</v>
      </c>
      <c r="CE7" s="315">
        <f t="shared" si="12"/>
        <v>0</v>
      </c>
      <c r="CF7" s="314">
        <f>SUBTOTAL(9,CF8:CF19)</f>
        <v>1</v>
      </c>
      <c r="CG7" s="315">
        <f t="shared" si="12"/>
        <v>82</v>
      </c>
      <c r="CH7" s="314">
        <f t="shared" si="12"/>
        <v>7</v>
      </c>
      <c r="CI7" s="315">
        <f t="shared" si="12"/>
        <v>188</v>
      </c>
      <c r="CJ7" s="21"/>
      <c r="CK7" s="311" t="s">
        <v>58</v>
      </c>
      <c r="CL7" s="312">
        <f t="shared" ref="CL7:DG7" si="13">SUBTOTAL(9,CL8:CL19)</f>
        <v>15</v>
      </c>
      <c r="CM7" s="313">
        <f t="shared" si="13"/>
        <v>127</v>
      </c>
      <c r="CN7" s="314">
        <f t="shared" si="13"/>
        <v>3</v>
      </c>
      <c r="CO7" s="315">
        <f t="shared" si="13"/>
        <v>92</v>
      </c>
      <c r="CP7" s="312">
        <f t="shared" si="13"/>
        <v>7</v>
      </c>
      <c r="CQ7" s="313">
        <f t="shared" si="13"/>
        <v>582</v>
      </c>
      <c r="CR7" s="314">
        <f t="shared" si="13"/>
        <v>7</v>
      </c>
      <c r="CS7" s="315">
        <f t="shared" si="13"/>
        <v>1338</v>
      </c>
      <c r="CT7" s="312">
        <f t="shared" si="13"/>
        <v>9</v>
      </c>
      <c r="CU7" s="315">
        <f t="shared" si="13"/>
        <v>3461</v>
      </c>
      <c r="CV7" s="314">
        <f t="shared" si="13"/>
        <v>11</v>
      </c>
      <c r="CW7" s="315">
        <f t="shared" si="13"/>
        <v>8599</v>
      </c>
      <c r="CX7" s="315">
        <f t="shared" si="13"/>
        <v>12</v>
      </c>
      <c r="CY7" s="315">
        <f t="shared" si="13"/>
        <v>17679</v>
      </c>
      <c r="CZ7" s="315">
        <f t="shared" si="13"/>
        <v>6</v>
      </c>
      <c r="DA7" s="315">
        <f t="shared" si="13"/>
        <v>14846</v>
      </c>
      <c r="DB7" s="315">
        <f t="shared" si="13"/>
        <v>3</v>
      </c>
      <c r="DC7" s="315">
        <f t="shared" si="13"/>
        <v>10825</v>
      </c>
      <c r="DD7" s="315">
        <f t="shared" si="13"/>
        <v>5</v>
      </c>
      <c r="DE7" s="315">
        <f t="shared" si="13"/>
        <v>37659</v>
      </c>
      <c r="DF7" s="314">
        <f t="shared" si="13"/>
        <v>78</v>
      </c>
      <c r="DG7" s="315">
        <f t="shared" si="13"/>
        <v>95208</v>
      </c>
      <c r="DH7" s="311" t="s">
        <v>58</v>
      </c>
      <c r="DI7" s="21"/>
      <c r="DJ7" s="311" t="s">
        <v>58</v>
      </c>
      <c r="DK7" s="314">
        <f t="shared" ref="DK7:EB7" si="14">SUBTOTAL(9,DK8:DK19)</f>
        <v>6</v>
      </c>
      <c r="DL7" s="315">
        <f t="shared" si="14"/>
        <v>19</v>
      </c>
      <c r="DM7" s="312">
        <f t="shared" si="14"/>
        <v>5</v>
      </c>
      <c r="DN7" s="313">
        <f t="shared" si="14"/>
        <v>30</v>
      </c>
      <c r="DO7" s="314">
        <f t="shared" si="14"/>
        <v>5</v>
      </c>
      <c r="DP7" s="315">
        <f t="shared" si="14"/>
        <v>68</v>
      </c>
      <c r="DQ7" s="312">
        <f t="shared" si="14"/>
        <v>3</v>
      </c>
      <c r="DR7" s="313">
        <f t="shared" si="14"/>
        <v>101</v>
      </c>
      <c r="DS7" s="314">
        <f t="shared" si="14"/>
        <v>6</v>
      </c>
      <c r="DT7" s="315">
        <f t="shared" si="14"/>
        <v>470</v>
      </c>
      <c r="DU7" s="312">
        <f t="shared" si="14"/>
        <v>6</v>
      </c>
      <c r="DV7" s="313">
        <f t="shared" si="14"/>
        <v>1021</v>
      </c>
      <c r="DW7" s="314">
        <f t="shared" si="14"/>
        <v>4</v>
      </c>
      <c r="DX7" s="315">
        <f t="shared" si="14"/>
        <v>1369</v>
      </c>
      <c r="DY7" s="314">
        <f t="shared" si="14"/>
        <v>6</v>
      </c>
      <c r="DZ7" s="315">
        <f t="shared" si="14"/>
        <v>4571</v>
      </c>
      <c r="EA7" s="314">
        <f t="shared" si="14"/>
        <v>41</v>
      </c>
      <c r="EB7" s="315">
        <f t="shared" si="14"/>
        <v>7649</v>
      </c>
      <c r="EC7" s="21"/>
      <c r="ED7" s="311" t="s">
        <v>58</v>
      </c>
      <c r="EE7" s="312">
        <f t="shared" ref="EE7:EZ7" si="15">SUBTOTAL(9,EE8:EE19)</f>
        <v>73</v>
      </c>
      <c r="EF7" s="313">
        <f t="shared" si="15"/>
        <v>1270</v>
      </c>
      <c r="EG7" s="314">
        <f t="shared" si="15"/>
        <v>3</v>
      </c>
      <c r="EH7" s="315">
        <f>SUBTOTAL(9,EH8:EH19)</f>
        <v>410</v>
      </c>
      <c r="EI7" s="312">
        <f t="shared" si="15"/>
        <v>0</v>
      </c>
      <c r="EJ7" s="313">
        <f t="shared" si="15"/>
        <v>0</v>
      </c>
      <c r="EK7" s="314">
        <f t="shared" si="15"/>
        <v>2</v>
      </c>
      <c r="EL7" s="315">
        <f t="shared" si="15"/>
        <v>1020</v>
      </c>
      <c r="EM7" s="312">
        <f t="shared" si="15"/>
        <v>0</v>
      </c>
      <c r="EN7" s="313">
        <f t="shared" si="15"/>
        <v>0</v>
      </c>
      <c r="EO7" s="314">
        <f t="shared" si="15"/>
        <v>2</v>
      </c>
      <c r="EP7" s="315">
        <f t="shared" si="15"/>
        <v>4028</v>
      </c>
      <c r="EQ7" s="314">
        <f t="shared" si="15"/>
        <v>1</v>
      </c>
      <c r="ER7" s="313">
        <f t="shared" si="15"/>
        <v>5000</v>
      </c>
      <c r="ES7" s="314">
        <f t="shared" si="15"/>
        <v>12</v>
      </c>
      <c r="ET7" s="315">
        <f t="shared" si="15"/>
        <v>266495</v>
      </c>
      <c r="EU7" s="312">
        <f t="shared" si="15"/>
        <v>2</v>
      </c>
      <c r="EV7" s="313">
        <f t="shared" si="15"/>
        <v>60759</v>
      </c>
      <c r="EW7" s="314">
        <f t="shared" si="15"/>
        <v>2</v>
      </c>
      <c r="EX7" s="315">
        <f t="shared" si="15"/>
        <v>189620</v>
      </c>
      <c r="EY7" s="314">
        <f>SUBTOTAL(9,EY8:EY19)</f>
        <v>97</v>
      </c>
      <c r="EZ7" s="315">
        <f t="shared" si="15"/>
        <v>528602</v>
      </c>
      <c r="FA7" s="311" t="s">
        <v>58</v>
      </c>
      <c r="FB7" s="21"/>
      <c r="FC7" s="311" t="s">
        <v>58</v>
      </c>
      <c r="FD7" s="312">
        <f t="shared" ref="FD7:FU7" si="16">SUBTOTAL(9,FD8:FD19)</f>
        <v>2</v>
      </c>
      <c r="FE7" s="313">
        <f t="shared" si="16"/>
        <v>28</v>
      </c>
      <c r="FF7" s="314">
        <f t="shared" si="16"/>
        <v>1</v>
      </c>
      <c r="FG7" s="315">
        <f t="shared" si="16"/>
        <v>4000</v>
      </c>
      <c r="FH7" s="312">
        <f t="shared" si="16"/>
        <v>0</v>
      </c>
      <c r="FI7" s="313">
        <f t="shared" si="16"/>
        <v>0</v>
      </c>
      <c r="FJ7" s="314">
        <f t="shared" si="16"/>
        <v>12</v>
      </c>
      <c r="FK7" s="315">
        <f t="shared" si="16"/>
        <v>262845</v>
      </c>
      <c r="FL7" s="314">
        <f t="shared" si="16"/>
        <v>1</v>
      </c>
      <c r="FM7" s="315">
        <f t="shared" si="16"/>
        <v>40000</v>
      </c>
      <c r="FN7" s="314">
        <f t="shared" si="16"/>
        <v>1</v>
      </c>
      <c r="FO7" s="315">
        <f t="shared" si="16"/>
        <v>81100</v>
      </c>
      <c r="FP7" s="314">
        <f t="shared" si="16"/>
        <v>0</v>
      </c>
      <c r="FQ7" s="315">
        <f t="shared" si="16"/>
        <v>0</v>
      </c>
      <c r="FR7" s="314">
        <f t="shared" si="16"/>
        <v>0</v>
      </c>
      <c r="FS7" s="315">
        <f t="shared" si="16"/>
        <v>0</v>
      </c>
      <c r="FT7" s="314">
        <f t="shared" si="16"/>
        <v>17</v>
      </c>
      <c r="FU7" s="315">
        <f t="shared" si="16"/>
        <v>387973</v>
      </c>
      <c r="FV7" s="311" t="s">
        <v>58</v>
      </c>
      <c r="FW7" s="21"/>
      <c r="FX7" s="311" t="s">
        <v>58</v>
      </c>
      <c r="FY7" s="312">
        <f>SUBTOTAL(9,FY8:FY19)</f>
        <v>53</v>
      </c>
      <c r="FZ7" s="313">
        <f t="shared" ref="FZ7:GP7" si="17">SUBTOTAL(9,FZ8:FZ19)</f>
        <v>53</v>
      </c>
      <c r="GA7" s="314">
        <f t="shared" si="17"/>
        <v>320</v>
      </c>
      <c r="GB7" s="315">
        <f t="shared" si="17"/>
        <v>1430</v>
      </c>
      <c r="GC7" s="312">
        <f t="shared" si="17"/>
        <v>59</v>
      </c>
      <c r="GD7" s="313">
        <f t="shared" si="17"/>
        <v>767</v>
      </c>
      <c r="GE7" s="314">
        <f t="shared" si="17"/>
        <v>17</v>
      </c>
      <c r="GF7" s="315">
        <f t="shared" si="17"/>
        <v>384</v>
      </c>
      <c r="GG7" s="312">
        <f t="shared" si="17"/>
        <v>5</v>
      </c>
      <c r="GH7" s="313">
        <f t="shared" si="17"/>
        <v>173</v>
      </c>
      <c r="GI7" s="314">
        <f t="shared" si="17"/>
        <v>7</v>
      </c>
      <c r="GJ7" s="315">
        <f t="shared" si="17"/>
        <v>303</v>
      </c>
      <c r="GK7" s="312">
        <f t="shared" si="17"/>
        <v>1</v>
      </c>
      <c r="GL7" s="313">
        <f t="shared" si="17"/>
        <v>50</v>
      </c>
      <c r="GM7" s="314">
        <f t="shared" si="17"/>
        <v>6</v>
      </c>
      <c r="GN7" s="315">
        <f t="shared" si="17"/>
        <v>462</v>
      </c>
      <c r="GO7" s="314">
        <f t="shared" si="17"/>
        <v>468</v>
      </c>
      <c r="GP7" s="315">
        <f t="shared" si="17"/>
        <v>3622</v>
      </c>
      <c r="GQ7" s="21"/>
      <c r="GR7" s="21"/>
      <c r="GS7" s="21"/>
      <c r="GT7" s="21"/>
      <c r="GU7" s="21"/>
    </row>
    <row r="8" spans="1:256" s="3" customFormat="1" ht="17.25" customHeight="1">
      <c r="A8" s="141" t="s">
        <v>177</v>
      </c>
      <c r="B8" s="150"/>
      <c r="C8" s="154"/>
      <c r="D8" s="152">
        <v>1</v>
      </c>
      <c r="E8" s="153">
        <v>3</v>
      </c>
      <c r="F8" s="150">
        <v>4</v>
      </c>
      <c r="G8" s="154">
        <v>25</v>
      </c>
      <c r="H8" s="152"/>
      <c r="I8" s="153"/>
      <c r="J8" s="150">
        <v>1</v>
      </c>
      <c r="K8" s="154">
        <v>28</v>
      </c>
      <c r="L8" s="152">
        <v>1</v>
      </c>
      <c r="M8" s="153">
        <v>32</v>
      </c>
      <c r="N8" s="152">
        <v>1</v>
      </c>
      <c r="O8" s="153">
        <v>49</v>
      </c>
      <c r="P8" s="152">
        <v>3</v>
      </c>
      <c r="Q8" s="153">
        <v>172</v>
      </c>
      <c r="R8" s="150">
        <v>1</v>
      </c>
      <c r="S8" s="154">
        <v>115</v>
      </c>
      <c r="T8" s="152"/>
      <c r="U8" s="153"/>
      <c r="V8" s="150"/>
      <c r="W8" s="154"/>
      <c r="X8" s="152"/>
      <c r="Y8" s="153"/>
      <c r="Z8" s="316">
        <f>SUM(B8,D8,F8,H8,J8,L8,N8,P8,R8,T8,V8,X8)</f>
        <v>12</v>
      </c>
      <c r="AA8" s="317">
        <f>SUM(C8,E8,G8,I8,K8,M8,O8,Q8,S8,U8,W8,Y8)</f>
        <v>424</v>
      </c>
      <c r="AB8" s="141" t="s">
        <v>177</v>
      </c>
      <c r="AC8" s="22"/>
      <c r="AD8" s="141" t="s">
        <v>177</v>
      </c>
      <c r="AE8" s="150"/>
      <c r="AF8" s="154"/>
      <c r="AG8" s="152">
        <v>5</v>
      </c>
      <c r="AH8" s="153">
        <v>18</v>
      </c>
      <c r="AI8" s="150"/>
      <c r="AJ8" s="154"/>
      <c r="AK8" s="152">
        <v>2</v>
      </c>
      <c r="AL8" s="153">
        <v>29</v>
      </c>
      <c r="AM8" s="150">
        <v>1</v>
      </c>
      <c r="AN8" s="154">
        <v>29</v>
      </c>
      <c r="AO8" s="152">
        <v>3</v>
      </c>
      <c r="AP8" s="153">
        <v>93</v>
      </c>
      <c r="AQ8" s="152"/>
      <c r="AR8" s="153"/>
      <c r="AS8" s="152"/>
      <c r="AT8" s="153"/>
      <c r="AU8" s="152">
        <v>1</v>
      </c>
      <c r="AV8" s="153">
        <v>64</v>
      </c>
      <c r="AW8" s="152"/>
      <c r="AX8" s="153"/>
      <c r="AY8" s="318">
        <f t="shared" ref="AY8:AY19" si="18">SUM(AE8,AG8,AI8,AK8,AM8,AO8,AQ8,AS8,AU8,AW8)</f>
        <v>12</v>
      </c>
      <c r="AZ8" s="317">
        <f>SUM(AF8,AH8,AJ8,AL8,AN8,AP8,AR8,AT8,AV8,AX8)</f>
        <v>233</v>
      </c>
      <c r="BA8" s="141" t="s">
        <v>177</v>
      </c>
      <c r="BB8" s="21"/>
      <c r="BC8" s="141" t="s">
        <v>177</v>
      </c>
      <c r="BD8" s="150"/>
      <c r="BE8" s="154"/>
      <c r="BF8" s="152"/>
      <c r="BG8" s="153"/>
      <c r="BH8" s="152"/>
      <c r="BI8" s="153"/>
      <c r="BJ8" s="150"/>
      <c r="BK8" s="154"/>
      <c r="BL8" s="152"/>
      <c r="BM8" s="153"/>
      <c r="BN8" s="152">
        <v>1</v>
      </c>
      <c r="BO8" s="153">
        <v>299</v>
      </c>
      <c r="BP8" s="318">
        <f>SUM(BD8,BF8,BH8,BJ8,BL8,BN8)</f>
        <v>1</v>
      </c>
      <c r="BQ8" s="317">
        <f>SUM(BE8,BG8,BI8,BK8,BM8,BO8)</f>
        <v>299</v>
      </c>
      <c r="BR8" s="21"/>
      <c r="BS8" s="141" t="s">
        <v>177</v>
      </c>
      <c r="BT8" s="150">
        <v>1</v>
      </c>
      <c r="BU8" s="154">
        <v>2</v>
      </c>
      <c r="BV8" s="152">
        <v>0</v>
      </c>
      <c r="BW8" s="153"/>
      <c r="BX8" s="150"/>
      <c r="BY8" s="154"/>
      <c r="BZ8" s="152"/>
      <c r="CA8" s="153"/>
      <c r="CB8" s="150"/>
      <c r="CC8" s="154"/>
      <c r="CD8" s="152"/>
      <c r="CE8" s="153"/>
      <c r="CF8" s="152"/>
      <c r="CG8" s="153"/>
      <c r="CH8" s="318">
        <f>SUM(BT8,BV8,BX8,BZ8,CB8,CD8,CF8)</f>
        <v>1</v>
      </c>
      <c r="CI8" s="317">
        <f>SUM(BU8,BW8,BY8,CA8,CC8,CE8,CG8)</f>
        <v>2</v>
      </c>
      <c r="CJ8" s="21"/>
      <c r="CK8" s="141" t="s">
        <v>177</v>
      </c>
      <c r="CL8" s="150">
        <v>2</v>
      </c>
      <c r="CM8" s="154">
        <v>17</v>
      </c>
      <c r="CN8" s="152">
        <v>0</v>
      </c>
      <c r="CO8" s="153">
        <v>0</v>
      </c>
      <c r="CP8" s="150">
        <v>2</v>
      </c>
      <c r="CQ8" s="154">
        <v>136</v>
      </c>
      <c r="CR8" s="152">
        <v>2</v>
      </c>
      <c r="CS8" s="153">
        <v>389</v>
      </c>
      <c r="CT8" s="150">
        <v>3</v>
      </c>
      <c r="CU8" s="153">
        <v>1170</v>
      </c>
      <c r="CV8" s="152">
        <v>1</v>
      </c>
      <c r="CW8" s="153">
        <v>900</v>
      </c>
      <c r="CX8" s="152">
        <v>4</v>
      </c>
      <c r="CY8" s="154">
        <v>5250</v>
      </c>
      <c r="CZ8" s="152">
        <v>1</v>
      </c>
      <c r="DA8" s="153">
        <v>2920</v>
      </c>
      <c r="DB8" s="150">
        <v>2</v>
      </c>
      <c r="DC8" s="154">
        <v>6970</v>
      </c>
      <c r="DD8" s="152">
        <v>3</v>
      </c>
      <c r="DE8" s="153">
        <v>25364</v>
      </c>
      <c r="DF8" s="318">
        <f>SUM(CL8,CN8,CP8,CR8,CT8,CV8,CX8,CZ8,DB8,DD8)</f>
        <v>20</v>
      </c>
      <c r="DG8" s="317">
        <f>SUM(CM8,CO8,CQ8,CS8,CU8,CW8,CY8,DA8,DC8,DE8)</f>
        <v>43116</v>
      </c>
      <c r="DH8" s="141" t="s">
        <v>177</v>
      </c>
      <c r="DI8" s="21"/>
      <c r="DJ8" s="141" t="s">
        <v>177</v>
      </c>
      <c r="DK8" s="152">
        <v>1</v>
      </c>
      <c r="DL8" s="153">
        <v>4</v>
      </c>
      <c r="DM8" s="150"/>
      <c r="DN8" s="154"/>
      <c r="DO8" s="152">
        <v>1</v>
      </c>
      <c r="DP8" s="153">
        <v>16</v>
      </c>
      <c r="DQ8" s="150">
        <v>1</v>
      </c>
      <c r="DR8" s="154">
        <v>42</v>
      </c>
      <c r="DS8" s="152">
        <v>1</v>
      </c>
      <c r="DT8" s="153">
        <v>56</v>
      </c>
      <c r="DU8" s="150"/>
      <c r="DV8" s="154"/>
      <c r="DW8" s="152">
        <v>1</v>
      </c>
      <c r="DX8" s="153">
        <v>350</v>
      </c>
      <c r="DY8" s="152">
        <v>4</v>
      </c>
      <c r="DZ8" s="153">
        <v>3193</v>
      </c>
      <c r="EA8" s="316">
        <f>SUM(DK8,DM8,DO8,DQ8,DS8,DU8,DW8,DY8)</f>
        <v>9</v>
      </c>
      <c r="EB8" s="317">
        <f t="shared" ref="EB8:EB19" si="19">SUM(DL8,DN8,DP8,DR8,DT8,DV8,DX8,DZ8)</f>
        <v>3661</v>
      </c>
      <c r="EC8" s="21"/>
      <c r="ED8" s="141" t="s">
        <v>177</v>
      </c>
      <c r="EE8" s="150">
        <v>5</v>
      </c>
      <c r="EF8" s="154">
        <v>38</v>
      </c>
      <c r="EG8" s="152">
        <v>2</v>
      </c>
      <c r="EH8" s="153">
        <v>250</v>
      </c>
      <c r="EI8" s="150"/>
      <c r="EJ8" s="154"/>
      <c r="EK8" s="152"/>
      <c r="EL8" s="153"/>
      <c r="EM8" s="150"/>
      <c r="EN8" s="154"/>
      <c r="EO8" s="152"/>
      <c r="EP8" s="153"/>
      <c r="EQ8" s="152"/>
      <c r="ER8" s="154"/>
      <c r="ES8" s="152"/>
      <c r="ET8" s="153"/>
      <c r="EU8" s="150"/>
      <c r="EV8" s="154"/>
      <c r="EW8" s="152"/>
      <c r="EX8" s="153"/>
      <c r="EY8" s="318">
        <f t="shared" ref="EY8:EZ17" si="20">SUM(EE8,EG8,EI8,EK8,EM8,EO8,EQ8,ES8,EU8,EW8)</f>
        <v>7</v>
      </c>
      <c r="EZ8" s="317">
        <f t="shared" si="20"/>
        <v>288</v>
      </c>
      <c r="FA8" s="141" t="s">
        <v>177</v>
      </c>
      <c r="FB8" s="21"/>
      <c r="FC8" s="141" t="s">
        <v>177</v>
      </c>
      <c r="FD8" s="150"/>
      <c r="FE8" s="154"/>
      <c r="FF8" s="152"/>
      <c r="FG8" s="153"/>
      <c r="FH8" s="150"/>
      <c r="FI8" s="154"/>
      <c r="FJ8" s="152"/>
      <c r="FK8" s="153"/>
      <c r="FL8" s="152"/>
      <c r="FM8" s="153"/>
      <c r="FN8" s="152"/>
      <c r="FO8" s="153"/>
      <c r="FP8" s="152"/>
      <c r="FQ8" s="153"/>
      <c r="FR8" s="152"/>
      <c r="FS8" s="153"/>
      <c r="FT8" s="316">
        <f t="shared" ref="FT8:FU19" si="21">SUM(FD8,FF8,FH8,FJ8,FL8,FN8,FP8,FR8)</f>
        <v>0</v>
      </c>
      <c r="FU8" s="319">
        <f t="shared" si="21"/>
        <v>0</v>
      </c>
      <c r="FV8" s="141" t="s">
        <v>177</v>
      </c>
      <c r="FW8" s="21"/>
      <c r="FX8" s="141" t="s">
        <v>177</v>
      </c>
      <c r="FY8" s="150">
        <v>5</v>
      </c>
      <c r="FZ8" s="154">
        <v>5</v>
      </c>
      <c r="GA8" s="152">
        <v>27</v>
      </c>
      <c r="GB8" s="153">
        <v>127</v>
      </c>
      <c r="GC8" s="150">
        <v>3</v>
      </c>
      <c r="GD8" s="154">
        <v>32</v>
      </c>
      <c r="GE8" s="152">
        <v>4</v>
      </c>
      <c r="GF8" s="153">
        <v>90</v>
      </c>
      <c r="GG8" s="150">
        <v>0</v>
      </c>
      <c r="GH8" s="154">
        <v>0</v>
      </c>
      <c r="GI8" s="152">
        <v>0</v>
      </c>
      <c r="GJ8" s="153">
        <v>0</v>
      </c>
      <c r="GK8" s="150">
        <v>0</v>
      </c>
      <c r="GL8" s="154">
        <v>0</v>
      </c>
      <c r="GM8" s="152">
        <v>1</v>
      </c>
      <c r="GN8" s="153">
        <v>60</v>
      </c>
      <c r="GO8" s="318">
        <f>SUM(FY8,GA8,GC8,GE8,GG8,GI8,GK8,GM8)</f>
        <v>40</v>
      </c>
      <c r="GP8" s="319">
        <f t="shared" ref="GP8:GP18" si="22">SUM(FZ8,GB8,GD8,GF8,GH8,GJ8,GL8,GN8)</f>
        <v>314</v>
      </c>
      <c r="GQ8" s="21"/>
      <c r="GR8" s="21"/>
      <c r="GS8" s="21"/>
      <c r="GT8" s="21"/>
      <c r="GU8" s="21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" customFormat="1" ht="17.25" customHeight="1">
      <c r="A9" s="172" t="s">
        <v>60</v>
      </c>
      <c r="B9" s="10"/>
      <c r="C9" s="11"/>
      <c r="D9" s="18"/>
      <c r="E9" s="19"/>
      <c r="F9" s="10"/>
      <c r="G9" s="11"/>
      <c r="H9" s="18"/>
      <c r="I9" s="19"/>
      <c r="J9" s="10"/>
      <c r="K9" s="11"/>
      <c r="L9" s="18"/>
      <c r="M9" s="19"/>
      <c r="N9" s="18"/>
      <c r="O9" s="19"/>
      <c r="P9" s="18">
        <v>1</v>
      </c>
      <c r="Q9" s="19">
        <v>62</v>
      </c>
      <c r="R9" s="10">
        <v>1</v>
      </c>
      <c r="S9" s="11">
        <v>158</v>
      </c>
      <c r="T9" s="18"/>
      <c r="U9" s="19"/>
      <c r="V9" s="10">
        <v>1</v>
      </c>
      <c r="W9" s="11">
        <v>472</v>
      </c>
      <c r="X9" s="18"/>
      <c r="Y9" s="19"/>
      <c r="Z9" s="318">
        <f>SUM(B9,D9,F9,H9,J9,L9,N9,P9,R9,T9,V9,X9)</f>
        <v>3</v>
      </c>
      <c r="AA9" s="317">
        <f>SUM(C9,E9,G9,I9,K9,M9,O9,Q9,S9,U9,W9,Y9)</f>
        <v>692</v>
      </c>
      <c r="AB9" s="172" t="s">
        <v>60</v>
      </c>
      <c r="AC9" s="22"/>
      <c r="AD9" s="172" t="s">
        <v>60</v>
      </c>
      <c r="AE9" s="10"/>
      <c r="AF9" s="11"/>
      <c r="AG9" s="18"/>
      <c r="AH9" s="19"/>
      <c r="AI9" s="10"/>
      <c r="AJ9" s="11"/>
      <c r="AK9" s="18"/>
      <c r="AL9" s="19"/>
      <c r="AM9" s="10"/>
      <c r="AN9" s="11"/>
      <c r="AO9" s="18">
        <v>1</v>
      </c>
      <c r="AP9" s="19">
        <v>38</v>
      </c>
      <c r="AQ9" s="18"/>
      <c r="AR9" s="19"/>
      <c r="AS9" s="18"/>
      <c r="AT9" s="19"/>
      <c r="AU9" s="18"/>
      <c r="AV9" s="19"/>
      <c r="AW9" s="18">
        <v>2</v>
      </c>
      <c r="AX9" s="19">
        <v>375</v>
      </c>
      <c r="AY9" s="318">
        <f t="shared" si="18"/>
        <v>3</v>
      </c>
      <c r="AZ9" s="317">
        <f t="shared" ref="AZ9:AZ19" si="23">SUM(AF9,AH9,AJ9,AL9,AN9,AP9,AR9,AT9,AV9,AX9)</f>
        <v>413</v>
      </c>
      <c r="BA9" s="172" t="s">
        <v>60</v>
      </c>
      <c r="BB9" s="21"/>
      <c r="BC9" s="172" t="s">
        <v>60</v>
      </c>
      <c r="BD9" s="10"/>
      <c r="BE9" s="11"/>
      <c r="BF9" s="18">
        <v>1</v>
      </c>
      <c r="BG9" s="19">
        <v>23</v>
      </c>
      <c r="BH9" s="18"/>
      <c r="BI9" s="19"/>
      <c r="BJ9" s="10"/>
      <c r="BK9" s="11"/>
      <c r="BL9" s="18"/>
      <c r="BM9" s="19"/>
      <c r="BN9" s="18"/>
      <c r="BO9" s="19"/>
      <c r="BP9" s="318">
        <f>SUM(BD9,BF9,BH9,BJ9,BL9,BN9)</f>
        <v>1</v>
      </c>
      <c r="BQ9" s="317">
        <f>SUM(BE9,BG9,BI9,BK9,BM9,BO9)</f>
        <v>23</v>
      </c>
      <c r="BR9" s="21"/>
      <c r="BS9" s="172" t="s">
        <v>60</v>
      </c>
      <c r="BT9" s="10"/>
      <c r="BU9" s="11"/>
      <c r="BV9" s="18">
        <v>1</v>
      </c>
      <c r="BW9" s="19">
        <v>14</v>
      </c>
      <c r="BX9" s="10"/>
      <c r="BY9" s="11"/>
      <c r="BZ9" s="18"/>
      <c r="CA9" s="19"/>
      <c r="CB9" s="10"/>
      <c r="CC9" s="11"/>
      <c r="CD9" s="18"/>
      <c r="CE9" s="19"/>
      <c r="CF9" s="18"/>
      <c r="CG9" s="19"/>
      <c r="CH9" s="318">
        <f>SUM(BT9,BV9,BX9,BZ9,CB9,CD9,CF9)</f>
        <v>1</v>
      </c>
      <c r="CI9" s="317">
        <f>SUM(BU9,BW9,BY9,CA9,CC9,CE9,CG9)</f>
        <v>14</v>
      </c>
      <c r="CJ9" s="21"/>
      <c r="CK9" s="172" t="s">
        <v>60</v>
      </c>
      <c r="CL9" s="10">
        <v>0</v>
      </c>
      <c r="CM9" s="11">
        <v>0</v>
      </c>
      <c r="CN9" s="18">
        <v>0</v>
      </c>
      <c r="CO9" s="19">
        <v>0</v>
      </c>
      <c r="CP9" s="10">
        <v>0</v>
      </c>
      <c r="CQ9" s="11">
        <v>0</v>
      </c>
      <c r="CR9" s="18">
        <v>0</v>
      </c>
      <c r="CS9" s="19">
        <v>0</v>
      </c>
      <c r="CT9" s="10">
        <v>0</v>
      </c>
      <c r="CU9" s="19">
        <v>0</v>
      </c>
      <c r="CV9" s="18">
        <v>0</v>
      </c>
      <c r="CW9" s="19">
        <v>0</v>
      </c>
      <c r="CX9" s="18">
        <v>2</v>
      </c>
      <c r="CY9" s="11">
        <v>3343</v>
      </c>
      <c r="CZ9" s="18">
        <v>1</v>
      </c>
      <c r="DA9" s="19">
        <v>2400</v>
      </c>
      <c r="DB9" s="10">
        <v>0</v>
      </c>
      <c r="DC9" s="11">
        <v>0</v>
      </c>
      <c r="DD9" s="18">
        <v>0</v>
      </c>
      <c r="DE9" s="19">
        <v>0</v>
      </c>
      <c r="DF9" s="318">
        <f>SUM(CL9,CN9,CP9,CR9,CT9,CV9,CX9,CZ9,DB9,DD9)</f>
        <v>3</v>
      </c>
      <c r="DG9" s="317">
        <f>SUM(CM9,CO9,CQ9,CS9,CU9,CW9,CY9,DA9,DC9,DE9)</f>
        <v>5743</v>
      </c>
      <c r="DH9" s="172" t="s">
        <v>60</v>
      </c>
      <c r="DI9" s="21"/>
      <c r="DJ9" s="172" t="s">
        <v>60</v>
      </c>
      <c r="DK9" s="18"/>
      <c r="DL9" s="19"/>
      <c r="DM9" s="10"/>
      <c r="DN9" s="11"/>
      <c r="DO9" s="18"/>
      <c r="DP9" s="19"/>
      <c r="DQ9" s="10"/>
      <c r="DR9" s="11"/>
      <c r="DS9" s="18"/>
      <c r="DT9" s="19"/>
      <c r="DU9" s="10"/>
      <c r="DV9" s="11"/>
      <c r="DW9" s="18"/>
      <c r="DX9" s="19"/>
      <c r="DY9" s="18"/>
      <c r="DZ9" s="19"/>
      <c r="EA9" s="318">
        <f>SUM(DK9,DM9,DO9,DQ9,DS9,DU9,DW9,DY9)</f>
        <v>0</v>
      </c>
      <c r="EB9" s="317">
        <f>SUM(DL9,DN9,DP9,DR9,DT9,DV9,DX9,DZ9)</f>
        <v>0</v>
      </c>
      <c r="EC9" s="21"/>
      <c r="ED9" s="172" t="s">
        <v>60</v>
      </c>
      <c r="EE9" s="10">
        <v>3</v>
      </c>
      <c r="EF9" s="11">
        <v>56</v>
      </c>
      <c r="EG9" s="18"/>
      <c r="EH9" s="19"/>
      <c r="EI9" s="10"/>
      <c r="EJ9" s="11"/>
      <c r="EK9" s="18">
        <v>1</v>
      </c>
      <c r="EL9" s="19">
        <v>520</v>
      </c>
      <c r="EM9" s="10"/>
      <c r="EN9" s="11"/>
      <c r="EO9" s="18"/>
      <c r="EP9" s="19"/>
      <c r="EQ9" s="18"/>
      <c r="ER9" s="11"/>
      <c r="ES9" s="18">
        <v>2</v>
      </c>
      <c r="ET9" s="19">
        <v>35749</v>
      </c>
      <c r="EU9" s="10"/>
      <c r="EV9" s="11"/>
      <c r="EW9" s="18"/>
      <c r="EX9" s="19"/>
      <c r="EY9" s="318">
        <f t="shared" si="20"/>
        <v>6</v>
      </c>
      <c r="EZ9" s="317">
        <f t="shared" si="20"/>
        <v>36325</v>
      </c>
      <c r="FA9" s="172" t="s">
        <v>60</v>
      </c>
      <c r="FB9" s="21"/>
      <c r="FC9" s="172" t="s">
        <v>60</v>
      </c>
      <c r="FD9" s="10"/>
      <c r="FE9" s="11"/>
      <c r="FF9" s="18"/>
      <c r="FG9" s="19"/>
      <c r="FH9" s="10"/>
      <c r="FI9" s="11"/>
      <c r="FJ9" s="18">
        <v>1</v>
      </c>
      <c r="FK9" s="19">
        <v>10545</v>
      </c>
      <c r="FL9" s="18"/>
      <c r="FM9" s="19"/>
      <c r="FN9" s="18"/>
      <c r="FO9" s="19"/>
      <c r="FP9" s="18"/>
      <c r="FQ9" s="19"/>
      <c r="FR9" s="18"/>
      <c r="FS9" s="19"/>
      <c r="FT9" s="318">
        <f t="shared" si="21"/>
        <v>1</v>
      </c>
      <c r="FU9" s="317">
        <f t="shared" si="21"/>
        <v>10545</v>
      </c>
      <c r="FV9" s="172" t="s">
        <v>60</v>
      </c>
      <c r="FW9" s="21"/>
      <c r="FX9" s="172" t="s">
        <v>60</v>
      </c>
      <c r="FY9" s="10">
        <v>2</v>
      </c>
      <c r="FZ9" s="11">
        <v>2</v>
      </c>
      <c r="GA9" s="18">
        <v>7</v>
      </c>
      <c r="GB9" s="19">
        <v>26</v>
      </c>
      <c r="GC9" s="10">
        <v>3</v>
      </c>
      <c r="GD9" s="11">
        <v>37</v>
      </c>
      <c r="GE9" s="18">
        <v>0</v>
      </c>
      <c r="GF9" s="19">
        <v>0</v>
      </c>
      <c r="GG9" s="10">
        <v>0</v>
      </c>
      <c r="GH9" s="11">
        <v>0</v>
      </c>
      <c r="GI9" s="18">
        <v>0</v>
      </c>
      <c r="GJ9" s="19">
        <v>0</v>
      </c>
      <c r="GK9" s="10">
        <v>0</v>
      </c>
      <c r="GL9" s="11">
        <v>0</v>
      </c>
      <c r="GM9" s="18">
        <v>0</v>
      </c>
      <c r="GN9" s="19">
        <v>0</v>
      </c>
      <c r="GO9" s="318">
        <f t="shared" ref="GO9" si="24">SUM(FY9,GA9,GC9,GE9,GG9,GI9,GK9,GM9)</f>
        <v>12</v>
      </c>
      <c r="GP9" s="317">
        <f t="shared" si="22"/>
        <v>65</v>
      </c>
      <c r="GQ9" s="21"/>
      <c r="GR9" s="21"/>
      <c r="GS9" s="21"/>
      <c r="GT9" s="21"/>
      <c r="GU9" s="21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" customFormat="1" ht="17.25" customHeight="1">
      <c r="A10" s="172" t="s">
        <v>178</v>
      </c>
      <c r="B10" s="10"/>
      <c r="C10" s="11"/>
      <c r="D10" s="18"/>
      <c r="E10" s="19"/>
      <c r="F10" s="10">
        <v>1</v>
      </c>
      <c r="G10" s="11">
        <v>9</v>
      </c>
      <c r="H10" s="18"/>
      <c r="I10" s="19"/>
      <c r="J10" s="10"/>
      <c r="K10" s="11"/>
      <c r="L10" s="18"/>
      <c r="M10" s="19"/>
      <c r="N10" s="18"/>
      <c r="O10" s="19"/>
      <c r="P10" s="18"/>
      <c r="Q10" s="19"/>
      <c r="R10" s="10">
        <v>1</v>
      </c>
      <c r="S10" s="11">
        <v>122</v>
      </c>
      <c r="T10" s="18"/>
      <c r="U10" s="19"/>
      <c r="V10" s="10"/>
      <c r="W10" s="11"/>
      <c r="X10" s="18"/>
      <c r="Y10" s="19"/>
      <c r="Z10" s="318">
        <f t="shared" ref="Z10:Z19" si="25">SUM(B10,D10,F10,H10,J10,L10,N10,P10,R10,T10,V10,X10)</f>
        <v>2</v>
      </c>
      <c r="AA10" s="317">
        <f t="shared" ref="AA10:AA19" si="26">SUM(C10,E10,G10,I10,K10,M10,O10,Q10,S10,U10,W10,Y10)</f>
        <v>131</v>
      </c>
      <c r="AB10" s="172" t="s">
        <v>178</v>
      </c>
      <c r="AC10" s="22"/>
      <c r="AD10" s="172" t="s">
        <v>178</v>
      </c>
      <c r="AE10" s="10"/>
      <c r="AF10" s="11"/>
      <c r="AG10" s="18"/>
      <c r="AH10" s="19"/>
      <c r="AI10" s="10"/>
      <c r="AJ10" s="11"/>
      <c r="AK10" s="18"/>
      <c r="AL10" s="19"/>
      <c r="AM10" s="10"/>
      <c r="AN10" s="11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318">
        <f t="shared" si="18"/>
        <v>0</v>
      </c>
      <c r="AZ10" s="317">
        <f t="shared" si="23"/>
        <v>0</v>
      </c>
      <c r="BA10" s="172" t="s">
        <v>178</v>
      </c>
      <c r="BB10" s="21"/>
      <c r="BC10" s="172" t="s">
        <v>178</v>
      </c>
      <c r="BD10" s="10"/>
      <c r="BE10" s="11"/>
      <c r="BF10" s="18"/>
      <c r="BG10" s="19"/>
      <c r="BH10" s="18"/>
      <c r="BI10" s="19"/>
      <c r="BJ10" s="10"/>
      <c r="BK10" s="11"/>
      <c r="BL10" s="18"/>
      <c r="BM10" s="19"/>
      <c r="BN10" s="18"/>
      <c r="BO10" s="19"/>
      <c r="BP10" s="318">
        <f t="shared" ref="BP10:BP18" si="27">SUM(BD10,BF10,BH10,BJ10,BL10,BN10)</f>
        <v>0</v>
      </c>
      <c r="BQ10" s="317">
        <f t="shared" ref="BQ10:BQ18" si="28">SUM(BE10,BG10,BI10,BK10,BM10,BO10)</f>
        <v>0</v>
      </c>
      <c r="BR10" s="21"/>
      <c r="BS10" s="172" t="s">
        <v>178</v>
      </c>
      <c r="BT10" s="10"/>
      <c r="BU10" s="11"/>
      <c r="BV10" s="18"/>
      <c r="BW10" s="19"/>
      <c r="BX10" s="10"/>
      <c r="BY10" s="11"/>
      <c r="BZ10" s="18"/>
      <c r="CA10" s="19"/>
      <c r="CB10" s="10"/>
      <c r="CC10" s="11"/>
      <c r="CD10" s="18"/>
      <c r="CE10" s="19"/>
      <c r="CF10" s="18"/>
      <c r="CG10" s="19"/>
      <c r="CH10" s="318">
        <f t="shared" ref="CH10:CH18" si="29">SUM(BT10,BV10,BX10,BZ10,CB10,CD10,CF10)</f>
        <v>0</v>
      </c>
      <c r="CI10" s="317">
        <f t="shared" ref="CI10:CI18" si="30">SUM(BU10,BW10,BY10,CA10,CC10,CE10,CG10)</f>
        <v>0</v>
      </c>
      <c r="CJ10" s="21"/>
      <c r="CK10" s="172" t="s">
        <v>178</v>
      </c>
      <c r="CL10" s="10"/>
      <c r="CM10" s="11"/>
      <c r="CN10" s="18">
        <v>1</v>
      </c>
      <c r="CO10" s="19">
        <v>35</v>
      </c>
      <c r="CP10" s="10"/>
      <c r="CQ10" s="11"/>
      <c r="CR10" s="18"/>
      <c r="CS10" s="19"/>
      <c r="CT10" s="10"/>
      <c r="CU10" s="19"/>
      <c r="CV10" s="18">
        <v>1</v>
      </c>
      <c r="CW10" s="19">
        <v>871</v>
      </c>
      <c r="CX10" s="18"/>
      <c r="CY10" s="11"/>
      <c r="CZ10" s="18">
        <v>1</v>
      </c>
      <c r="DA10" s="19">
        <v>2779</v>
      </c>
      <c r="DB10" s="10"/>
      <c r="DC10" s="11"/>
      <c r="DD10" s="18">
        <v>1</v>
      </c>
      <c r="DE10" s="19">
        <v>7598</v>
      </c>
      <c r="DF10" s="318">
        <f t="shared" ref="DF10:DF18" si="31">SUM(CL10,CN10,CP10,CR10,CT10,CV10,CX10,CZ10,DB10,DD10)</f>
        <v>4</v>
      </c>
      <c r="DG10" s="317">
        <f t="shared" ref="DG10:DG17" si="32">SUM(CM10,CO10,CQ10,CS10,CU10,CW10,CY10,DA10,DC10,DE10)</f>
        <v>11283</v>
      </c>
      <c r="DH10" s="172" t="s">
        <v>178</v>
      </c>
      <c r="DI10" s="21"/>
      <c r="DJ10" s="172" t="s">
        <v>178</v>
      </c>
      <c r="DK10" s="18"/>
      <c r="DL10" s="19"/>
      <c r="DM10" s="10">
        <v>1</v>
      </c>
      <c r="DN10" s="11">
        <v>5</v>
      </c>
      <c r="DO10" s="18"/>
      <c r="DP10" s="19"/>
      <c r="DQ10" s="10"/>
      <c r="DR10" s="11"/>
      <c r="DS10" s="18"/>
      <c r="DT10" s="19"/>
      <c r="DU10" s="10">
        <v>1</v>
      </c>
      <c r="DV10" s="11">
        <v>130</v>
      </c>
      <c r="DW10" s="18"/>
      <c r="DX10" s="19"/>
      <c r="DY10" s="18">
        <v>1</v>
      </c>
      <c r="DZ10" s="19">
        <v>834</v>
      </c>
      <c r="EA10" s="318">
        <f t="shared" ref="EA10:EA18" si="33">SUM(DK10,DM10,DO10,DQ10,DS10,DU10,DW10,DY10)</f>
        <v>3</v>
      </c>
      <c r="EB10" s="317">
        <f t="shared" si="19"/>
        <v>969</v>
      </c>
      <c r="EC10" s="21"/>
      <c r="ED10" s="172" t="s">
        <v>178</v>
      </c>
      <c r="EE10" s="10">
        <v>3</v>
      </c>
      <c r="EF10" s="11">
        <v>110</v>
      </c>
      <c r="EG10" s="18"/>
      <c r="EH10" s="19"/>
      <c r="EI10" s="10"/>
      <c r="EJ10" s="11"/>
      <c r="EK10" s="18"/>
      <c r="EL10" s="19"/>
      <c r="EM10" s="10"/>
      <c r="EN10" s="11"/>
      <c r="EO10" s="18"/>
      <c r="EP10" s="19"/>
      <c r="EQ10" s="18"/>
      <c r="ER10" s="11"/>
      <c r="ES10" s="18"/>
      <c r="ET10" s="19"/>
      <c r="EU10" s="10"/>
      <c r="EV10" s="11"/>
      <c r="EW10" s="18"/>
      <c r="EX10" s="19"/>
      <c r="EY10" s="318">
        <f t="shared" si="20"/>
        <v>3</v>
      </c>
      <c r="EZ10" s="317">
        <f t="shared" si="20"/>
        <v>110</v>
      </c>
      <c r="FA10" s="172" t="s">
        <v>178</v>
      </c>
      <c r="FB10" s="21"/>
      <c r="FC10" s="172" t="s">
        <v>178</v>
      </c>
      <c r="FD10" s="10"/>
      <c r="FE10" s="11"/>
      <c r="FF10" s="18"/>
      <c r="FG10" s="19"/>
      <c r="FH10" s="10"/>
      <c r="FI10" s="11"/>
      <c r="FJ10" s="18">
        <v>0</v>
      </c>
      <c r="FK10" s="19">
        <v>0</v>
      </c>
      <c r="FL10" s="18"/>
      <c r="FM10" s="19"/>
      <c r="FN10" s="18"/>
      <c r="FO10" s="19"/>
      <c r="FP10" s="18"/>
      <c r="FQ10" s="19"/>
      <c r="FR10" s="18"/>
      <c r="FS10" s="19"/>
      <c r="FT10" s="318">
        <f t="shared" si="21"/>
        <v>0</v>
      </c>
      <c r="FU10" s="317">
        <f t="shared" si="21"/>
        <v>0</v>
      </c>
      <c r="FV10" s="172" t="s">
        <v>178</v>
      </c>
      <c r="FW10" s="21"/>
      <c r="FX10" s="172" t="s">
        <v>178</v>
      </c>
      <c r="FY10" s="10">
        <v>0</v>
      </c>
      <c r="FZ10" s="11">
        <v>0</v>
      </c>
      <c r="GA10" s="18">
        <v>5</v>
      </c>
      <c r="GB10" s="19">
        <v>22</v>
      </c>
      <c r="GC10" s="10">
        <v>0</v>
      </c>
      <c r="GD10" s="11">
        <v>0</v>
      </c>
      <c r="GE10" s="18">
        <v>0</v>
      </c>
      <c r="GF10" s="19">
        <v>0</v>
      </c>
      <c r="GG10" s="10">
        <v>0</v>
      </c>
      <c r="GH10" s="11">
        <v>0</v>
      </c>
      <c r="GI10" s="18">
        <v>0</v>
      </c>
      <c r="GJ10" s="19">
        <v>0</v>
      </c>
      <c r="GK10" s="10">
        <v>0</v>
      </c>
      <c r="GL10" s="11">
        <v>0</v>
      </c>
      <c r="GM10" s="18">
        <v>0</v>
      </c>
      <c r="GN10" s="19">
        <v>0</v>
      </c>
      <c r="GO10" s="318">
        <f>SUM(FY10,GA10,GC10,GE10,GG10,GI10,GK10,GM10)</f>
        <v>5</v>
      </c>
      <c r="GP10" s="317">
        <f t="shared" si="22"/>
        <v>22</v>
      </c>
      <c r="GQ10" s="21"/>
      <c r="GR10" s="21"/>
      <c r="GS10" s="21"/>
      <c r="GT10" s="21"/>
      <c r="GU10" s="21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" customFormat="1" ht="17.25" customHeight="1">
      <c r="A11" s="172" t="s">
        <v>179</v>
      </c>
      <c r="B11" s="10"/>
      <c r="C11" s="11"/>
      <c r="D11" s="18">
        <v>4</v>
      </c>
      <c r="E11" s="19">
        <v>13</v>
      </c>
      <c r="F11" s="10">
        <v>4</v>
      </c>
      <c r="G11" s="11">
        <v>21</v>
      </c>
      <c r="H11" s="18">
        <v>5</v>
      </c>
      <c r="I11" s="19">
        <v>57</v>
      </c>
      <c r="J11" s="10">
        <v>4</v>
      </c>
      <c r="K11" s="11">
        <v>102</v>
      </c>
      <c r="L11" s="18">
        <v>2</v>
      </c>
      <c r="M11" s="19">
        <v>67</v>
      </c>
      <c r="N11" s="18">
        <v>4</v>
      </c>
      <c r="O11" s="19">
        <v>174</v>
      </c>
      <c r="P11" s="18">
        <v>6</v>
      </c>
      <c r="Q11" s="19">
        <v>364</v>
      </c>
      <c r="R11" s="10">
        <v>2</v>
      </c>
      <c r="S11" s="11">
        <v>223</v>
      </c>
      <c r="T11" s="18"/>
      <c r="U11" s="19"/>
      <c r="V11" s="10"/>
      <c r="W11" s="11"/>
      <c r="X11" s="18"/>
      <c r="Y11" s="19"/>
      <c r="Z11" s="318">
        <f t="shared" si="25"/>
        <v>31</v>
      </c>
      <c r="AA11" s="317">
        <f t="shared" si="26"/>
        <v>1021</v>
      </c>
      <c r="AB11" s="172" t="s">
        <v>179</v>
      </c>
      <c r="AC11" s="22"/>
      <c r="AD11" s="172" t="s">
        <v>179</v>
      </c>
      <c r="AE11" s="10">
        <v>2</v>
      </c>
      <c r="AF11" s="19">
        <v>2</v>
      </c>
      <c r="AG11" s="10">
        <v>7</v>
      </c>
      <c r="AH11" s="11">
        <v>21</v>
      </c>
      <c r="AI11" s="18">
        <v>4</v>
      </c>
      <c r="AJ11" s="19">
        <v>29</v>
      </c>
      <c r="AK11" s="10">
        <v>5</v>
      </c>
      <c r="AL11" s="11">
        <v>72</v>
      </c>
      <c r="AM11" s="18">
        <v>8</v>
      </c>
      <c r="AN11" s="19">
        <v>203</v>
      </c>
      <c r="AO11" s="18">
        <v>2</v>
      </c>
      <c r="AP11" s="19">
        <v>71</v>
      </c>
      <c r="AQ11" s="18">
        <v>1</v>
      </c>
      <c r="AR11" s="19">
        <v>41</v>
      </c>
      <c r="AS11" s="18">
        <v>0</v>
      </c>
      <c r="AT11" s="19">
        <v>0</v>
      </c>
      <c r="AU11" s="18">
        <v>2</v>
      </c>
      <c r="AV11" s="19">
        <v>132</v>
      </c>
      <c r="AW11" s="18">
        <v>0</v>
      </c>
      <c r="AX11" s="19">
        <v>0</v>
      </c>
      <c r="AY11" s="318">
        <f t="shared" si="18"/>
        <v>31</v>
      </c>
      <c r="AZ11" s="317">
        <f t="shared" si="23"/>
        <v>571</v>
      </c>
      <c r="BA11" s="172" t="s">
        <v>179</v>
      </c>
      <c r="BB11" s="21"/>
      <c r="BC11" s="172" t="s">
        <v>179</v>
      </c>
      <c r="BD11" s="10">
        <v>1</v>
      </c>
      <c r="BE11" s="11">
        <v>12</v>
      </c>
      <c r="BF11" s="18"/>
      <c r="BG11" s="19"/>
      <c r="BH11" s="18">
        <v>1</v>
      </c>
      <c r="BI11" s="19">
        <v>44</v>
      </c>
      <c r="BJ11" s="10"/>
      <c r="BK11" s="11"/>
      <c r="BL11" s="18"/>
      <c r="BM11" s="19"/>
      <c r="BN11" s="18"/>
      <c r="BO11" s="19"/>
      <c r="BP11" s="318">
        <f t="shared" si="27"/>
        <v>2</v>
      </c>
      <c r="BQ11" s="317">
        <f t="shared" si="28"/>
        <v>56</v>
      </c>
      <c r="BR11" s="21"/>
      <c r="BS11" s="172" t="s">
        <v>179</v>
      </c>
      <c r="BT11" s="10">
        <v>1</v>
      </c>
      <c r="BU11" s="11">
        <v>4</v>
      </c>
      <c r="BV11" s="18"/>
      <c r="BW11" s="19"/>
      <c r="BX11" s="10"/>
      <c r="BY11" s="11"/>
      <c r="BZ11" s="18">
        <v>1</v>
      </c>
      <c r="CA11" s="19">
        <v>35</v>
      </c>
      <c r="CB11" s="10"/>
      <c r="CC11" s="11"/>
      <c r="CD11" s="18"/>
      <c r="CE11" s="19"/>
      <c r="CF11" s="18"/>
      <c r="CG11" s="19"/>
      <c r="CH11" s="318">
        <f t="shared" si="29"/>
        <v>2</v>
      </c>
      <c r="CI11" s="317">
        <f t="shared" si="30"/>
        <v>39</v>
      </c>
      <c r="CJ11" s="21"/>
      <c r="CK11" s="172" t="s">
        <v>179</v>
      </c>
      <c r="CL11" s="10">
        <v>3</v>
      </c>
      <c r="CM11" s="11">
        <v>30</v>
      </c>
      <c r="CN11" s="18">
        <v>1</v>
      </c>
      <c r="CO11" s="19">
        <v>29</v>
      </c>
      <c r="CP11" s="10">
        <v>3</v>
      </c>
      <c r="CQ11" s="11">
        <v>267</v>
      </c>
      <c r="CR11" s="18">
        <v>2</v>
      </c>
      <c r="CS11" s="19">
        <v>412</v>
      </c>
      <c r="CT11" s="10">
        <v>3</v>
      </c>
      <c r="CU11" s="19">
        <v>1219</v>
      </c>
      <c r="CV11" s="18">
        <v>4</v>
      </c>
      <c r="CW11" s="19">
        <v>3181</v>
      </c>
      <c r="CX11" s="18">
        <v>3</v>
      </c>
      <c r="CY11" s="11">
        <v>4178</v>
      </c>
      <c r="CZ11" s="18">
        <v>1</v>
      </c>
      <c r="DA11" s="19">
        <v>2253</v>
      </c>
      <c r="DB11" s="10"/>
      <c r="DC11" s="11"/>
      <c r="DD11" s="18">
        <v>1</v>
      </c>
      <c r="DE11" s="19">
        <v>4697</v>
      </c>
      <c r="DF11" s="318">
        <f t="shared" si="31"/>
        <v>21</v>
      </c>
      <c r="DG11" s="317">
        <f t="shared" si="32"/>
        <v>16266</v>
      </c>
      <c r="DH11" s="172" t="s">
        <v>179</v>
      </c>
      <c r="DI11" s="21"/>
      <c r="DJ11" s="172" t="s">
        <v>179</v>
      </c>
      <c r="DK11" s="18">
        <v>1</v>
      </c>
      <c r="DL11" s="19">
        <v>3</v>
      </c>
      <c r="DM11" s="10">
        <v>2</v>
      </c>
      <c r="DN11" s="11">
        <v>12</v>
      </c>
      <c r="DO11" s="18">
        <v>2</v>
      </c>
      <c r="DP11" s="19">
        <v>24</v>
      </c>
      <c r="DQ11" s="10">
        <v>1</v>
      </c>
      <c r="DR11" s="11">
        <v>29</v>
      </c>
      <c r="DS11" s="18">
        <v>2</v>
      </c>
      <c r="DT11" s="19">
        <v>176</v>
      </c>
      <c r="DU11" s="10">
        <v>2</v>
      </c>
      <c r="DV11" s="11">
        <v>361</v>
      </c>
      <c r="DW11" s="18">
        <v>3</v>
      </c>
      <c r="DX11" s="19">
        <v>1019</v>
      </c>
      <c r="DY11" s="18"/>
      <c r="DZ11" s="19"/>
      <c r="EA11" s="318">
        <f t="shared" si="33"/>
        <v>13</v>
      </c>
      <c r="EB11" s="317">
        <f t="shared" si="19"/>
        <v>1624</v>
      </c>
      <c r="EC11" s="21"/>
      <c r="ED11" s="172" t="s">
        <v>179</v>
      </c>
      <c r="EE11" s="10">
        <v>18</v>
      </c>
      <c r="EF11" s="11">
        <v>367</v>
      </c>
      <c r="EG11" s="18"/>
      <c r="EH11" s="19"/>
      <c r="EI11" s="10"/>
      <c r="EJ11" s="11"/>
      <c r="EK11" s="18"/>
      <c r="EL11" s="19"/>
      <c r="EM11" s="10"/>
      <c r="EN11" s="11"/>
      <c r="EO11" s="18">
        <v>2</v>
      </c>
      <c r="EP11" s="19">
        <v>4028</v>
      </c>
      <c r="EQ11" s="18">
        <v>1</v>
      </c>
      <c r="ER11" s="11">
        <v>5000</v>
      </c>
      <c r="ES11" s="18">
        <v>9</v>
      </c>
      <c r="ET11" s="19">
        <v>201342</v>
      </c>
      <c r="EU11" s="10">
        <v>2</v>
      </c>
      <c r="EV11" s="11">
        <v>60759</v>
      </c>
      <c r="EW11" s="18">
        <v>1</v>
      </c>
      <c r="EX11" s="19">
        <v>86681</v>
      </c>
      <c r="EY11" s="318">
        <f t="shared" si="20"/>
        <v>33</v>
      </c>
      <c r="EZ11" s="317">
        <f t="shared" si="20"/>
        <v>358177</v>
      </c>
      <c r="FA11" s="172" t="s">
        <v>179</v>
      </c>
      <c r="FB11" s="21"/>
      <c r="FC11" s="172" t="s">
        <v>179</v>
      </c>
      <c r="FD11" s="10"/>
      <c r="FE11" s="11"/>
      <c r="FF11" s="18"/>
      <c r="FG11" s="19"/>
      <c r="FH11" s="10"/>
      <c r="FI11" s="11"/>
      <c r="FJ11" s="18">
        <v>1</v>
      </c>
      <c r="FK11" s="19">
        <v>29900</v>
      </c>
      <c r="FL11" s="18"/>
      <c r="FM11" s="19"/>
      <c r="FN11" s="18">
        <v>1</v>
      </c>
      <c r="FO11" s="19">
        <v>81100</v>
      </c>
      <c r="FP11" s="18"/>
      <c r="FQ11" s="19"/>
      <c r="FR11" s="18"/>
      <c r="FS11" s="19"/>
      <c r="FT11" s="318">
        <f t="shared" si="21"/>
        <v>2</v>
      </c>
      <c r="FU11" s="317">
        <f t="shared" si="21"/>
        <v>111000</v>
      </c>
      <c r="FV11" s="172" t="s">
        <v>179</v>
      </c>
      <c r="FW11" s="21"/>
      <c r="FX11" s="172" t="s">
        <v>179</v>
      </c>
      <c r="FY11" s="10">
        <v>7</v>
      </c>
      <c r="FZ11" s="11">
        <v>7</v>
      </c>
      <c r="GA11" s="18">
        <v>70</v>
      </c>
      <c r="GB11" s="19">
        <v>327</v>
      </c>
      <c r="GC11" s="10">
        <v>17</v>
      </c>
      <c r="GD11" s="11">
        <v>216</v>
      </c>
      <c r="GE11" s="18">
        <v>2</v>
      </c>
      <c r="GF11" s="19">
        <v>40</v>
      </c>
      <c r="GG11" s="10">
        <v>3</v>
      </c>
      <c r="GH11" s="11">
        <v>110</v>
      </c>
      <c r="GI11" s="18">
        <v>1</v>
      </c>
      <c r="GJ11" s="19">
        <v>41</v>
      </c>
      <c r="GK11" s="10">
        <v>0</v>
      </c>
      <c r="GL11" s="11">
        <v>0</v>
      </c>
      <c r="GM11" s="18">
        <v>3</v>
      </c>
      <c r="GN11" s="19">
        <v>262</v>
      </c>
      <c r="GO11" s="318">
        <f t="shared" ref="GO11:GO18" si="34">SUM(FY11,GA11,GC11,GE11,GG11,GI11,GK11,GM11)</f>
        <v>103</v>
      </c>
      <c r="GP11" s="317">
        <f t="shared" si="22"/>
        <v>1003</v>
      </c>
      <c r="GQ11" s="21"/>
      <c r="GR11" s="21"/>
      <c r="GS11" s="21"/>
      <c r="GT11" s="21"/>
      <c r="GU11" s="21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" customFormat="1" ht="17.25" customHeight="1">
      <c r="A12" s="172" t="s">
        <v>63</v>
      </c>
      <c r="B12" s="10"/>
      <c r="C12" s="11"/>
      <c r="D12" s="18">
        <v>4</v>
      </c>
      <c r="E12" s="19">
        <v>14</v>
      </c>
      <c r="F12" s="10">
        <v>7</v>
      </c>
      <c r="G12" s="11">
        <v>53</v>
      </c>
      <c r="H12" s="18">
        <v>10</v>
      </c>
      <c r="I12" s="19">
        <v>140</v>
      </c>
      <c r="J12" s="10">
        <v>6</v>
      </c>
      <c r="K12" s="11">
        <v>145</v>
      </c>
      <c r="L12" s="18">
        <v>5</v>
      </c>
      <c r="M12" s="19">
        <v>168</v>
      </c>
      <c r="N12" s="18">
        <v>4</v>
      </c>
      <c r="O12" s="19">
        <v>172</v>
      </c>
      <c r="P12" s="18">
        <v>5</v>
      </c>
      <c r="Q12" s="19">
        <v>373</v>
      </c>
      <c r="R12" s="10">
        <v>5</v>
      </c>
      <c r="S12" s="11">
        <v>690</v>
      </c>
      <c r="T12" s="18">
        <v>3</v>
      </c>
      <c r="U12" s="19">
        <v>669</v>
      </c>
      <c r="V12" s="10"/>
      <c r="W12" s="11"/>
      <c r="X12" s="18"/>
      <c r="Y12" s="19"/>
      <c r="Z12" s="318">
        <f t="shared" si="25"/>
        <v>49</v>
      </c>
      <c r="AA12" s="317">
        <f t="shared" si="26"/>
        <v>2424</v>
      </c>
      <c r="AB12" s="172" t="s">
        <v>63</v>
      </c>
      <c r="AC12" s="22"/>
      <c r="AD12" s="172" t="s">
        <v>63</v>
      </c>
      <c r="AE12" s="10">
        <v>0</v>
      </c>
      <c r="AF12" s="11">
        <v>0</v>
      </c>
      <c r="AG12" s="18">
        <v>8</v>
      </c>
      <c r="AH12" s="19">
        <v>22</v>
      </c>
      <c r="AI12" s="10">
        <v>11</v>
      </c>
      <c r="AJ12" s="11">
        <v>86</v>
      </c>
      <c r="AK12" s="18">
        <v>13</v>
      </c>
      <c r="AL12" s="19">
        <v>194</v>
      </c>
      <c r="AM12" s="10">
        <v>5</v>
      </c>
      <c r="AN12" s="11">
        <v>121</v>
      </c>
      <c r="AO12" s="18">
        <v>2</v>
      </c>
      <c r="AP12" s="19">
        <v>73</v>
      </c>
      <c r="AQ12" s="18"/>
      <c r="AR12" s="19"/>
      <c r="AS12" s="18">
        <v>2</v>
      </c>
      <c r="AT12" s="19">
        <v>110</v>
      </c>
      <c r="AU12" s="18">
        <v>4</v>
      </c>
      <c r="AV12" s="19">
        <v>284</v>
      </c>
      <c r="AW12" s="18">
        <v>3</v>
      </c>
      <c r="AX12" s="19">
        <v>365</v>
      </c>
      <c r="AY12" s="318">
        <f t="shared" si="18"/>
        <v>48</v>
      </c>
      <c r="AZ12" s="317">
        <f t="shared" si="23"/>
        <v>1255</v>
      </c>
      <c r="BA12" s="172" t="s">
        <v>63</v>
      </c>
      <c r="BB12" s="21"/>
      <c r="BC12" s="172" t="s">
        <v>63</v>
      </c>
      <c r="BD12" s="10"/>
      <c r="BE12" s="11"/>
      <c r="BF12" s="18"/>
      <c r="BG12" s="19"/>
      <c r="BH12" s="18"/>
      <c r="BI12" s="19"/>
      <c r="BJ12" s="10"/>
      <c r="BK12" s="11"/>
      <c r="BL12" s="18"/>
      <c r="BM12" s="19"/>
      <c r="BN12" s="18"/>
      <c r="BO12" s="19"/>
      <c r="BP12" s="318">
        <f t="shared" si="27"/>
        <v>0</v>
      </c>
      <c r="BQ12" s="317">
        <f t="shared" si="28"/>
        <v>0</v>
      </c>
      <c r="BR12" s="21"/>
      <c r="BS12" s="172" t="s">
        <v>63</v>
      </c>
      <c r="BT12" s="10"/>
      <c r="BU12" s="11"/>
      <c r="BV12" s="18"/>
      <c r="BW12" s="19"/>
      <c r="BX12" s="10"/>
      <c r="BY12" s="11"/>
      <c r="BZ12" s="18"/>
      <c r="CA12" s="19"/>
      <c r="CB12" s="10"/>
      <c r="CC12" s="11"/>
      <c r="CD12" s="18"/>
      <c r="CE12" s="19"/>
      <c r="CF12" s="18"/>
      <c r="CG12" s="19"/>
      <c r="CH12" s="318">
        <f t="shared" si="29"/>
        <v>0</v>
      </c>
      <c r="CI12" s="317">
        <f t="shared" si="30"/>
        <v>0</v>
      </c>
      <c r="CJ12" s="21"/>
      <c r="CK12" s="172" t="s">
        <v>63</v>
      </c>
      <c r="CL12" s="10">
        <v>3</v>
      </c>
      <c r="CM12" s="11">
        <v>18</v>
      </c>
      <c r="CN12" s="18">
        <v>1</v>
      </c>
      <c r="CO12" s="19">
        <v>28</v>
      </c>
      <c r="CP12" s="10">
        <v>1</v>
      </c>
      <c r="CQ12" s="11">
        <v>99</v>
      </c>
      <c r="CR12" s="18">
        <v>2</v>
      </c>
      <c r="CS12" s="19">
        <v>426</v>
      </c>
      <c r="CT12" s="10"/>
      <c r="CU12" s="19"/>
      <c r="CV12" s="18"/>
      <c r="CW12" s="19"/>
      <c r="CX12" s="18"/>
      <c r="CY12" s="11"/>
      <c r="CZ12" s="18"/>
      <c r="DA12" s="19"/>
      <c r="DB12" s="10"/>
      <c r="DC12" s="11"/>
      <c r="DD12" s="18"/>
      <c r="DE12" s="19"/>
      <c r="DF12" s="318">
        <f t="shared" si="31"/>
        <v>7</v>
      </c>
      <c r="DG12" s="317">
        <f t="shared" si="32"/>
        <v>571</v>
      </c>
      <c r="DH12" s="172" t="s">
        <v>63</v>
      </c>
      <c r="DI12" s="21"/>
      <c r="DJ12" s="172" t="s">
        <v>63</v>
      </c>
      <c r="DK12" s="18">
        <v>2</v>
      </c>
      <c r="DL12" s="19">
        <v>5</v>
      </c>
      <c r="DM12" s="10">
        <v>1</v>
      </c>
      <c r="DN12" s="11">
        <v>6</v>
      </c>
      <c r="DO12" s="18">
        <v>1</v>
      </c>
      <c r="DP12" s="19">
        <v>18</v>
      </c>
      <c r="DQ12" s="10">
        <v>1</v>
      </c>
      <c r="DR12" s="11">
        <v>30</v>
      </c>
      <c r="DS12" s="18">
        <v>1</v>
      </c>
      <c r="DT12" s="19">
        <v>56</v>
      </c>
      <c r="DU12" s="10"/>
      <c r="DV12" s="11"/>
      <c r="DW12" s="18"/>
      <c r="DX12" s="19"/>
      <c r="DY12" s="18"/>
      <c r="DZ12" s="19"/>
      <c r="EA12" s="318">
        <f t="shared" si="33"/>
        <v>6</v>
      </c>
      <c r="EB12" s="317">
        <f t="shared" si="19"/>
        <v>115</v>
      </c>
      <c r="EC12" s="21"/>
      <c r="ED12" s="172" t="s">
        <v>63</v>
      </c>
      <c r="EE12" s="10">
        <v>13</v>
      </c>
      <c r="EF12" s="11">
        <v>225</v>
      </c>
      <c r="EG12" s="18"/>
      <c r="EH12" s="19"/>
      <c r="EI12" s="10"/>
      <c r="EJ12" s="11"/>
      <c r="EK12" s="18"/>
      <c r="EL12" s="19"/>
      <c r="EM12" s="10"/>
      <c r="EN12" s="11"/>
      <c r="EO12" s="18"/>
      <c r="EP12" s="19"/>
      <c r="EQ12" s="18"/>
      <c r="ER12" s="11"/>
      <c r="ES12" s="18"/>
      <c r="ET12" s="19"/>
      <c r="EU12" s="10"/>
      <c r="EV12" s="11"/>
      <c r="EW12" s="18"/>
      <c r="EX12" s="19"/>
      <c r="EY12" s="318">
        <f t="shared" si="20"/>
        <v>13</v>
      </c>
      <c r="EZ12" s="317">
        <f t="shared" si="20"/>
        <v>225</v>
      </c>
      <c r="FA12" s="172" t="s">
        <v>63</v>
      </c>
      <c r="FB12" s="21"/>
      <c r="FC12" s="172" t="s">
        <v>63</v>
      </c>
      <c r="FD12" s="10"/>
      <c r="FE12" s="11"/>
      <c r="FF12" s="18"/>
      <c r="FG12" s="19"/>
      <c r="FH12" s="10"/>
      <c r="FI12" s="11"/>
      <c r="FJ12" s="18"/>
      <c r="FK12" s="19"/>
      <c r="FL12" s="18"/>
      <c r="FM12" s="19"/>
      <c r="FN12" s="18"/>
      <c r="FO12" s="19"/>
      <c r="FP12" s="18"/>
      <c r="FQ12" s="19"/>
      <c r="FR12" s="18"/>
      <c r="FS12" s="19"/>
      <c r="FT12" s="318">
        <f t="shared" ref="FT12:FT18" si="35">SUM(FD12,FF12,FH12,FJ12,FL12,FN12,FP12,FR12)</f>
        <v>0</v>
      </c>
      <c r="FU12" s="317">
        <f t="shared" si="21"/>
        <v>0</v>
      </c>
      <c r="FV12" s="172" t="s">
        <v>63</v>
      </c>
      <c r="FW12" s="21"/>
      <c r="FX12" s="172" t="s">
        <v>63</v>
      </c>
      <c r="FY12" s="10">
        <v>9</v>
      </c>
      <c r="FZ12" s="11">
        <v>9</v>
      </c>
      <c r="GA12" s="18">
        <v>77</v>
      </c>
      <c r="GB12" s="19">
        <v>341</v>
      </c>
      <c r="GC12" s="10">
        <v>17</v>
      </c>
      <c r="GD12" s="11">
        <v>220</v>
      </c>
      <c r="GE12" s="18">
        <v>6</v>
      </c>
      <c r="GF12" s="19">
        <v>146</v>
      </c>
      <c r="GG12" s="10">
        <v>1</v>
      </c>
      <c r="GH12" s="11">
        <v>31</v>
      </c>
      <c r="GI12" s="18">
        <v>1</v>
      </c>
      <c r="GJ12" s="19">
        <v>46</v>
      </c>
      <c r="GK12" s="10">
        <v>0</v>
      </c>
      <c r="GL12" s="11">
        <v>0</v>
      </c>
      <c r="GM12" s="18">
        <v>0</v>
      </c>
      <c r="GN12" s="19">
        <v>0</v>
      </c>
      <c r="GO12" s="318">
        <f t="shared" si="34"/>
        <v>111</v>
      </c>
      <c r="GP12" s="317">
        <f t="shared" si="22"/>
        <v>793</v>
      </c>
      <c r="GQ12" s="21"/>
      <c r="GR12" s="21"/>
      <c r="GS12" s="21"/>
      <c r="GT12" s="21"/>
      <c r="GU12" s="21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" customFormat="1" ht="17.25" customHeight="1">
      <c r="A13" s="172" t="s">
        <v>185</v>
      </c>
      <c r="B13" s="10"/>
      <c r="C13" s="11"/>
      <c r="D13" s="18">
        <v>1</v>
      </c>
      <c r="E13" s="19">
        <v>4</v>
      </c>
      <c r="F13" s="10">
        <v>1</v>
      </c>
      <c r="G13" s="11">
        <v>8</v>
      </c>
      <c r="H13" s="18">
        <v>1</v>
      </c>
      <c r="I13" s="19">
        <v>17</v>
      </c>
      <c r="J13" s="10">
        <v>2</v>
      </c>
      <c r="K13" s="11">
        <v>52</v>
      </c>
      <c r="L13" s="18">
        <v>1</v>
      </c>
      <c r="M13" s="19">
        <v>34</v>
      </c>
      <c r="N13" s="18">
        <v>1</v>
      </c>
      <c r="O13" s="19">
        <v>41</v>
      </c>
      <c r="P13" s="18">
        <v>4</v>
      </c>
      <c r="Q13" s="19">
        <v>319</v>
      </c>
      <c r="R13" s="10">
        <v>1</v>
      </c>
      <c r="S13" s="11">
        <v>121</v>
      </c>
      <c r="T13" s="18"/>
      <c r="U13" s="19"/>
      <c r="V13" s="10"/>
      <c r="W13" s="11"/>
      <c r="X13" s="18">
        <v>1</v>
      </c>
      <c r="Y13" s="19">
        <v>2121</v>
      </c>
      <c r="Z13" s="318">
        <f t="shared" si="25"/>
        <v>13</v>
      </c>
      <c r="AA13" s="317">
        <f t="shared" si="26"/>
        <v>2717</v>
      </c>
      <c r="AB13" s="172" t="s">
        <v>185</v>
      </c>
      <c r="AC13" s="22"/>
      <c r="AD13" s="172" t="s">
        <v>185</v>
      </c>
      <c r="AE13" s="10"/>
      <c r="AF13" s="11"/>
      <c r="AG13" s="18">
        <v>1</v>
      </c>
      <c r="AH13" s="19">
        <v>3</v>
      </c>
      <c r="AI13" s="10">
        <v>2</v>
      </c>
      <c r="AJ13" s="11">
        <v>14</v>
      </c>
      <c r="AK13" s="18">
        <v>2</v>
      </c>
      <c r="AL13" s="19">
        <v>29</v>
      </c>
      <c r="AM13" s="10">
        <v>2</v>
      </c>
      <c r="AN13" s="11">
        <v>51</v>
      </c>
      <c r="AO13" s="18">
        <v>1</v>
      </c>
      <c r="AP13" s="19">
        <v>37</v>
      </c>
      <c r="AQ13" s="18">
        <v>2</v>
      </c>
      <c r="AR13" s="19">
        <v>94</v>
      </c>
      <c r="AS13" s="18">
        <v>1</v>
      </c>
      <c r="AT13" s="19">
        <v>53</v>
      </c>
      <c r="AU13" s="18">
        <v>1</v>
      </c>
      <c r="AV13" s="19">
        <v>62</v>
      </c>
      <c r="AW13" s="18">
        <v>1</v>
      </c>
      <c r="AX13" s="19">
        <v>153</v>
      </c>
      <c r="AY13" s="318">
        <f t="shared" si="18"/>
        <v>13</v>
      </c>
      <c r="AZ13" s="317">
        <f t="shared" si="23"/>
        <v>496</v>
      </c>
      <c r="BA13" s="172" t="s">
        <v>185</v>
      </c>
      <c r="BB13" s="21"/>
      <c r="BC13" s="172" t="s">
        <v>185</v>
      </c>
      <c r="BD13" s="10"/>
      <c r="BE13" s="11"/>
      <c r="BF13" s="18"/>
      <c r="BG13" s="19"/>
      <c r="BH13" s="18"/>
      <c r="BI13" s="19"/>
      <c r="BJ13" s="10"/>
      <c r="BK13" s="11"/>
      <c r="BL13" s="18"/>
      <c r="BM13" s="19"/>
      <c r="BN13" s="18"/>
      <c r="BO13" s="19"/>
      <c r="BP13" s="318">
        <f t="shared" si="27"/>
        <v>0</v>
      </c>
      <c r="BQ13" s="317">
        <f t="shared" si="28"/>
        <v>0</v>
      </c>
      <c r="BR13" s="21"/>
      <c r="BS13" s="172" t="s">
        <v>185</v>
      </c>
      <c r="BT13" s="10"/>
      <c r="BU13" s="11"/>
      <c r="BV13" s="18"/>
      <c r="BW13" s="19"/>
      <c r="BX13" s="10"/>
      <c r="BY13" s="11"/>
      <c r="BZ13" s="18"/>
      <c r="CA13" s="19"/>
      <c r="CB13" s="10"/>
      <c r="CC13" s="11"/>
      <c r="CD13" s="18"/>
      <c r="CE13" s="19"/>
      <c r="CF13" s="18"/>
      <c r="CG13" s="19"/>
      <c r="CH13" s="318">
        <f t="shared" si="29"/>
        <v>0</v>
      </c>
      <c r="CI13" s="317">
        <f t="shared" si="30"/>
        <v>0</v>
      </c>
      <c r="CJ13" s="21"/>
      <c r="CK13" s="172" t="s">
        <v>185</v>
      </c>
      <c r="CL13" s="10">
        <v>1</v>
      </c>
      <c r="CM13" s="11">
        <v>1</v>
      </c>
      <c r="CN13" s="18"/>
      <c r="CO13" s="19"/>
      <c r="CP13" s="10"/>
      <c r="CQ13" s="11"/>
      <c r="CR13" s="18"/>
      <c r="CS13" s="19"/>
      <c r="CT13" s="10"/>
      <c r="CU13" s="19"/>
      <c r="CV13" s="18"/>
      <c r="CW13" s="19"/>
      <c r="CX13" s="18">
        <v>1</v>
      </c>
      <c r="CY13" s="11">
        <v>1876</v>
      </c>
      <c r="CZ13" s="18"/>
      <c r="DA13" s="19"/>
      <c r="DB13" s="10">
        <v>1</v>
      </c>
      <c r="DC13" s="11">
        <v>3855</v>
      </c>
      <c r="DD13" s="18"/>
      <c r="DE13" s="19"/>
      <c r="DF13" s="318">
        <f t="shared" si="31"/>
        <v>3</v>
      </c>
      <c r="DG13" s="317">
        <f t="shared" si="32"/>
        <v>5732</v>
      </c>
      <c r="DH13" s="172" t="s">
        <v>185</v>
      </c>
      <c r="DI13" s="21"/>
      <c r="DJ13" s="172" t="s">
        <v>185</v>
      </c>
      <c r="DK13" s="18"/>
      <c r="DL13" s="19"/>
      <c r="DM13" s="10"/>
      <c r="DN13" s="11"/>
      <c r="DO13" s="18"/>
      <c r="DP13" s="19"/>
      <c r="DQ13" s="10"/>
      <c r="DR13" s="11"/>
      <c r="DS13" s="18"/>
      <c r="DT13" s="19"/>
      <c r="DU13" s="10"/>
      <c r="DV13" s="11"/>
      <c r="DW13" s="18"/>
      <c r="DX13" s="19"/>
      <c r="DY13" s="18">
        <v>1</v>
      </c>
      <c r="DZ13" s="19">
        <v>544</v>
      </c>
      <c r="EA13" s="318">
        <f t="shared" si="33"/>
        <v>1</v>
      </c>
      <c r="EB13" s="317">
        <f t="shared" si="19"/>
        <v>544</v>
      </c>
      <c r="EC13" s="21"/>
      <c r="ED13" s="172" t="s">
        <v>185</v>
      </c>
      <c r="EE13" s="10">
        <v>7</v>
      </c>
      <c r="EF13" s="11">
        <v>162</v>
      </c>
      <c r="EG13" s="18"/>
      <c r="EH13" s="19"/>
      <c r="EI13" s="10"/>
      <c r="EJ13" s="11"/>
      <c r="EK13" s="18"/>
      <c r="EL13" s="19"/>
      <c r="EM13" s="10"/>
      <c r="EN13" s="11"/>
      <c r="EO13" s="18"/>
      <c r="EP13" s="19"/>
      <c r="EQ13" s="18"/>
      <c r="ER13" s="11"/>
      <c r="ES13" s="18"/>
      <c r="ET13" s="19"/>
      <c r="EU13" s="10"/>
      <c r="EV13" s="11"/>
      <c r="EW13" s="18"/>
      <c r="EX13" s="19"/>
      <c r="EY13" s="318">
        <f t="shared" si="20"/>
        <v>7</v>
      </c>
      <c r="EZ13" s="317">
        <f t="shared" si="20"/>
        <v>162</v>
      </c>
      <c r="FA13" s="172" t="s">
        <v>185</v>
      </c>
      <c r="FB13" s="21"/>
      <c r="FC13" s="172" t="s">
        <v>185</v>
      </c>
      <c r="FD13" s="10"/>
      <c r="FE13" s="11"/>
      <c r="FF13" s="18"/>
      <c r="FG13" s="19"/>
      <c r="FH13" s="10"/>
      <c r="FI13" s="11"/>
      <c r="FJ13" s="18"/>
      <c r="FK13" s="19"/>
      <c r="FL13" s="18"/>
      <c r="FM13" s="19"/>
      <c r="FN13" s="18"/>
      <c r="FO13" s="19"/>
      <c r="FP13" s="18"/>
      <c r="FQ13" s="19"/>
      <c r="FR13" s="18"/>
      <c r="FS13" s="19"/>
      <c r="FT13" s="318">
        <f t="shared" si="35"/>
        <v>0</v>
      </c>
      <c r="FU13" s="317">
        <f t="shared" si="21"/>
        <v>0</v>
      </c>
      <c r="FV13" s="172" t="s">
        <v>185</v>
      </c>
      <c r="FW13" s="21"/>
      <c r="FX13" s="172" t="s">
        <v>185</v>
      </c>
      <c r="FY13" s="10">
        <v>12</v>
      </c>
      <c r="FZ13" s="11">
        <v>12</v>
      </c>
      <c r="GA13" s="18">
        <v>32</v>
      </c>
      <c r="GB13" s="19">
        <v>130</v>
      </c>
      <c r="GC13" s="10">
        <v>7</v>
      </c>
      <c r="GD13" s="11">
        <v>92</v>
      </c>
      <c r="GE13" s="18">
        <v>1</v>
      </c>
      <c r="GF13" s="19">
        <v>20</v>
      </c>
      <c r="GG13" s="10">
        <v>0</v>
      </c>
      <c r="GH13" s="11">
        <v>0</v>
      </c>
      <c r="GI13" s="18">
        <v>3</v>
      </c>
      <c r="GJ13" s="19">
        <v>126</v>
      </c>
      <c r="GK13" s="10">
        <v>1</v>
      </c>
      <c r="GL13" s="11">
        <v>50</v>
      </c>
      <c r="GM13" s="18">
        <v>0</v>
      </c>
      <c r="GN13" s="19">
        <v>0</v>
      </c>
      <c r="GO13" s="318">
        <f t="shared" si="34"/>
        <v>56</v>
      </c>
      <c r="GP13" s="317">
        <f t="shared" si="22"/>
        <v>430</v>
      </c>
      <c r="GQ13" s="21"/>
      <c r="GR13" s="21"/>
      <c r="GS13" s="21"/>
      <c r="GT13" s="21"/>
      <c r="GU13" s="21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" customFormat="1" ht="17.25" customHeight="1">
      <c r="A14" s="172" t="s">
        <v>180</v>
      </c>
      <c r="B14" s="10"/>
      <c r="C14" s="11"/>
      <c r="D14" s="18"/>
      <c r="E14" s="19"/>
      <c r="F14" s="10">
        <v>1</v>
      </c>
      <c r="G14" s="11">
        <v>5</v>
      </c>
      <c r="H14" s="18">
        <v>1</v>
      </c>
      <c r="I14" s="19">
        <v>11</v>
      </c>
      <c r="J14" s="10">
        <v>2</v>
      </c>
      <c r="K14" s="11">
        <v>47</v>
      </c>
      <c r="L14" s="18"/>
      <c r="M14" s="19"/>
      <c r="N14" s="18"/>
      <c r="O14" s="19"/>
      <c r="P14" s="18">
        <v>1</v>
      </c>
      <c r="Q14" s="19">
        <v>62</v>
      </c>
      <c r="R14" s="10">
        <v>1</v>
      </c>
      <c r="S14" s="11">
        <v>102</v>
      </c>
      <c r="T14" s="18"/>
      <c r="U14" s="19"/>
      <c r="V14" s="10"/>
      <c r="W14" s="11"/>
      <c r="X14" s="18"/>
      <c r="Y14" s="19"/>
      <c r="Z14" s="318">
        <f t="shared" si="25"/>
        <v>6</v>
      </c>
      <c r="AA14" s="317">
        <f t="shared" si="26"/>
        <v>227</v>
      </c>
      <c r="AB14" s="172" t="s">
        <v>180</v>
      </c>
      <c r="AC14" s="22"/>
      <c r="AD14" s="172" t="s">
        <v>180</v>
      </c>
      <c r="AE14" s="10"/>
      <c r="AF14" s="11"/>
      <c r="AG14" s="18"/>
      <c r="AH14" s="19"/>
      <c r="AI14" s="10">
        <v>2</v>
      </c>
      <c r="AJ14" s="11">
        <v>12</v>
      </c>
      <c r="AK14" s="18">
        <v>2</v>
      </c>
      <c r="AL14" s="19">
        <v>33</v>
      </c>
      <c r="AM14" s="10"/>
      <c r="AN14" s="11"/>
      <c r="AO14" s="18"/>
      <c r="AP14" s="19"/>
      <c r="AQ14" s="18">
        <v>1</v>
      </c>
      <c r="AR14" s="19">
        <v>49</v>
      </c>
      <c r="AS14" s="18"/>
      <c r="AT14" s="19"/>
      <c r="AU14" s="18">
        <v>1</v>
      </c>
      <c r="AV14" s="19">
        <v>90</v>
      </c>
      <c r="AW14" s="18"/>
      <c r="AX14" s="19"/>
      <c r="AY14" s="318">
        <f t="shared" si="18"/>
        <v>6</v>
      </c>
      <c r="AZ14" s="317">
        <f t="shared" si="23"/>
        <v>184</v>
      </c>
      <c r="BA14" s="172" t="s">
        <v>180</v>
      </c>
      <c r="BB14" s="21"/>
      <c r="BC14" s="172" t="s">
        <v>180</v>
      </c>
      <c r="BD14" s="10"/>
      <c r="BE14" s="11"/>
      <c r="BF14" s="18"/>
      <c r="BG14" s="19"/>
      <c r="BH14" s="18"/>
      <c r="BI14" s="19"/>
      <c r="BJ14" s="10"/>
      <c r="BK14" s="11"/>
      <c r="BL14" s="18"/>
      <c r="BM14" s="19"/>
      <c r="BN14" s="18"/>
      <c r="BO14" s="19"/>
      <c r="BP14" s="318">
        <f t="shared" si="27"/>
        <v>0</v>
      </c>
      <c r="BQ14" s="317">
        <f t="shared" si="28"/>
        <v>0</v>
      </c>
      <c r="BR14" s="21"/>
      <c r="BS14" s="172" t="s">
        <v>180</v>
      </c>
      <c r="BT14" s="10"/>
      <c r="BU14" s="11"/>
      <c r="BV14" s="18"/>
      <c r="BW14" s="19"/>
      <c r="BX14" s="10"/>
      <c r="BY14" s="11"/>
      <c r="BZ14" s="18"/>
      <c r="CA14" s="19"/>
      <c r="CB14" s="10"/>
      <c r="CC14" s="11"/>
      <c r="CD14" s="18"/>
      <c r="CE14" s="19"/>
      <c r="CF14" s="18"/>
      <c r="CG14" s="19"/>
      <c r="CH14" s="318">
        <f t="shared" si="29"/>
        <v>0</v>
      </c>
      <c r="CI14" s="317">
        <f t="shared" si="30"/>
        <v>0</v>
      </c>
      <c r="CJ14" s="21"/>
      <c r="CK14" s="172" t="s">
        <v>180</v>
      </c>
      <c r="CL14" s="10">
        <v>1</v>
      </c>
      <c r="CM14" s="11">
        <v>4</v>
      </c>
      <c r="CN14" s="18"/>
      <c r="CO14" s="19"/>
      <c r="CP14" s="10"/>
      <c r="CQ14" s="11"/>
      <c r="CR14" s="18">
        <v>1</v>
      </c>
      <c r="CS14" s="19">
        <v>111</v>
      </c>
      <c r="CT14" s="10"/>
      <c r="CU14" s="19"/>
      <c r="CV14" s="18">
        <v>1</v>
      </c>
      <c r="CW14" s="19">
        <v>603</v>
      </c>
      <c r="CX14" s="18"/>
      <c r="CY14" s="11"/>
      <c r="CZ14" s="18"/>
      <c r="DA14" s="19"/>
      <c r="DB14" s="10"/>
      <c r="DC14" s="11"/>
      <c r="DD14" s="18"/>
      <c r="DE14" s="19"/>
      <c r="DF14" s="318">
        <f t="shared" si="31"/>
        <v>3</v>
      </c>
      <c r="DG14" s="317">
        <f t="shared" si="32"/>
        <v>718</v>
      </c>
      <c r="DH14" s="172" t="s">
        <v>180</v>
      </c>
      <c r="DI14" s="21"/>
      <c r="DJ14" s="172" t="s">
        <v>180</v>
      </c>
      <c r="DK14" s="18">
        <v>1</v>
      </c>
      <c r="DL14" s="19">
        <v>3</v>
      </c>
      <c r="DM14" s="10"/>
      <c r="DN14" s="11"/>
      <c r="DO14" s="18">
        <v>1</v>
      </c>
      <c r="DP14" s="19">
        <v>10</v>
      </c>
      <c r="DQ14" s="10"/>
      <c r="DR14" s="11"/>
      <c r="DS14" s="18"/>
      <c r="DT14" s="19"/>
      <c r="DU14" s="10"/>
      <c r="DV14" s="11"/>
      <c r="DW14" s="18"/>
      <c r="DX14" s="19"/>
      <c r="DY14" s="18"/>
      <c r="DZ14" s="19"/>
      <c r="EA14" s="318">
        <f t="shared" si="33"/>
        <v>2</v>
      </c>
      <c r="EB14" s="317">
        <f t="shared" si="19"/>
        <v>13</v>
      </c>
      <c r="EC14" s="21"/>
      <c r="ED14" s="172" t="s">
        <v>180</v>
      </c>
      <c r="EE14" s="10">
        <v>9</v>
      </c>
      <c r="EF14" s="11">
        <v>143</v>
      </c>
      <c r="EG14" s="18"/>
      <c r="EH14" s="19"/>
      <c r="EI14" s="10"/>
      <c r="EJ14" s="11"/>
      <c r="EK14" s="18">
        <v>1</v>
      </c>
      <c r="EL14" s="19">
        <v>500</v>
      </c>
      <c r="EM14" s="10"/>
      <c r="EN14" s="11"/>
      <c r="EO14" s="18"/>
      <c r="EP14" s="19"/>
      <c r="EQ14" s="18"/>
      <c r="ER14" s="11"/>
      <c r="ES14" s="18"/>
      <c r="ET14" s="19"/>
      <c r="EU14" s="10"/>
      <c r="EV14" s="11"/>
      <c r="EW14" s="18"/>
      <c r="EX14" s="19"/>
      <c r="EY14" s="318">
        <f t="shared" si="20"/>
        <v>10</v>
      </c>
      <c r="EZ14" s="317">
        <f t="shared" si="20"/>
        <v>643</v>
      </c>
      <c r="FA14" s="172" t="s">
        <v>180</v>
      </c>
      <c r="FB14" s="21"/>
      <c r="FC14" s="172" t="s">
        <v>180</v>
      </c>
      <c r="FD14" s="10"/>
      <c r="FE14" s="11"/>
      <c r="FF14" s="18">
        <v>1</v>
      </c>
      <c r="FG14" s="19">
        <v>4000</v>
      </c>
      <c r="FH14" s="10"/>
      <c r="FI14" s="11"/>
      <c r="FJ14" s="18">
        <v>10</v>
      </c>
      <c r="FK14" s="19">
        <v>222400</v>
      </c>
      <c r="FL14" s="18">
        <v>1</v>
      </c>
      <c r="FM14" s="19">
        <v>40000</v>
      </c>
      <c r="FN14" s="18"/>
      <c r="FO14" s="19"/>
      <c r="FP14" s="18"/>
      <c r="FQ14" s="19"/>
      <c r="FR14" s="18"/>
      <c r="FS14" s="19"/>
      <c r="FT14" s="318">
        <f t="shared" si="35"/>
        <v>12</v>
      </c>
      <c r="FU14" s="317">
        <f t="shared" si="21"/>
        <v>266400</v>
      </c>
      <c r="FV14" s="172" t="s">
        <v>180</v>
      </c>
      <c r="FW14" s="21"/>
      <c r="FX14" s="172" t="s">
        <v>180</v>
      </c>
      <c r="FY14" s="10">
        <v>4</v>
      </c>
      <c r="FZ14" s="11">
        <v>4</v>
      </c>
      <c r="GA14" s="18">
        <v>13</v>
      </c>
      <c r="GB14" s="19">
        <v>47</v>
      </c>
      <c r="GC14" s="10">
        <v>2</v>
      </c>
      <c r="GD14" s="11">
        <v>27</v>
      </c>
      <c r="GE14" s="18">
        <v>0</v>
      </c>
      <c r="GF14" s="19">
        <v>0</v>
      </c>
      <c r="GG14" s="10">
        <v>0</v>
      </c>
      <c r="GH14" s="11">
        <v>0</v>
      </c>
      <c r="GI14" s="18">
        <v>0</v>
      </c>
      <c r="GJ14" s="19">
        <v>0</v>
      </c>
      <c r="GK14" s="10">
        <v>0</v>
      </c>
      <c r="GL14" s="11">
        <v>0</v>
      </c>
      <c r="GM14" s="18">
        <v>0</v>
      </c>
      <c r="GN14" s="19">
        <v>0</v>
      </c>
      <c r="GO14" s="318">
        <f>SUM(FY14,GA14,GC14,GE14,GG14,GI14,GK14,GM14)</f>
        <v>19</v>
      </c>
      <c r="GP14" s="317">
        <f t="shared" si="22"/>
        <v>78</v>
      </c>
      <c r="GQ14" s="21"/>
      <c r="GR14" s="21"/>
      <c r="GS14" s="21"/>
      <c r="GT14" s="21"/>
      <c r="GU14" s="21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" customFormat="1" ht="17.25" customHeight="1">
      <c r="A15" s="172" t="s">
        <v>66</v>
      </c>
      <c r="B15" s="10">
        <v>1</v>
      </c>
      <c r="C15" s="11">
        <v>1</v>
      </c>
      <c r="D15" s="18"/>
      <c r="E15" s="19"/>
      <c r="F15" s="10">
        <v>2</v>
      </c>
      <c r="G15" s="11">
        <v>14</v>
      </c>
      <c r="H15" s="18">
        <v>1</v>
      </c>
      <c r="I15" s="19">
        <v>12</v>
      </c>
      <c r="J15" s="10"/>
      <c r="K15" s="11"/>
      <c r="L15" s="18">
        <v>6</v>
      </c>
      <c r="M15" s="19">
        <v>218</v>
      </c>
      <c r="N15" s="18">
        <v>1</v>
      </c>
      <c r="O15" s="19">
        <v>44</v>
      </c>
      <c r="P15" s="18">
        <v>1</v>
      </c>
      <c r="Q15" s="19">
        <v>88</v>
      </c>
      <c r="R15" s="10">
        <v>1</v>
      </c>
      <c r="S15" s="11">
        <v>148</v>
      </c>
      <c r="T15" s="18"/>
      <c r="U15" s="19"/>
      <c r="V15" s="10"/>
      <c r="W15" s="11"/>
      <c r="X15" s="18"/>
      <c r="Y15" s="19"/>
      <c r="Z15" s="318">
        <f t="shared" si="25"/>
        <v>13</v>
      </c>
      <c r="AA15" s="317">
        <f t="shared" si="26"/>
        <v>525</v>
      </c>
      <c r="AB15" s="172" t="s">
        <v>66</v>
      </c>
      <c r="AC15" s="22"/>
      <c r="AD15" s="172" t="s">
        <v>66</v>
      </c>
      <c r="AE15" s="10">
        <v>1</v>
      </c>
      <c r="AF15" s="11">
        <v>1</v>
      </c>
      <c r="AG15" s="18">
        <v>1</v>
      </c>
      <c r="AH15" s="19">
        <v>4</v>
      </c>
      <c r="AI15" s="10">
        <v>2</v>
      </c>
      <c r="AJ15" s="11">
        <v>11</v>
      </c>
      <c r="AK15" s="18">
        <v>1</v>
      </c>
      <c r="AL15" s="19">
        <v>18</v>
      </c>
      <c r="AM15" s="10">
        <v>6</v>
      </c>
      <c r="AN15" s="11">
        <v>132</v>
      </c>
      <c r="AO15" s="18"/>
      <c r="AP15" s="19"/>
      <c r="AQ15" s="18">
        <v>1</v>
      </c>
      <c r="AR15" s="19">
        <v>49</v>
      </c>
      <c r="AS15" s="18"/>
      <c r="AT15" s="19"/>
      <c r="AU15" s="18">
        <v>1</v>
      </c>
      <c r="AV15" s="19">
        <v>88</v>
      </c>
      <c r="AW15" s="18"/>
      <c r="AX15" s="19"/>
      <c r="AY15" s="318">
        <f t="shared" si="18"/>
        <v>13</v>
      </c>
      <c r="AZ15" s="317">
        <f t="shared" si="23"/>
        <v>303</v>
      </c>
      <c r="BA15" s="172" t="s">
        <v>66</v>
      </c>
      <c r="BB15" s="21"/>
      <c r="BC15" s="172" t="s">
        <v>66</v>
      </c>
      <c r="BD15" s="10"/>
      <c r="BE15" s="11"/>
      <c r="BF15" s="18">
        <v>1</v>
      </c>
      <c r="BG15" s="19">
        <v>22</v>
      </c>
      <c r="BH15" s="18"/>
      <c r="BI15" s="19"/>
      <c r="BJ15" s="10"/>
      <c r="BK15" s="11"/>
      <c r="BL15" s="18"/>
      <c r="BM15" s="19"/>
      <c r="BN15" s="18"/>
      <c r="BO15" s="19"/>
      <c r="BP15" s="318">
        <f t="shared" si="27"/>
        <v>1</v>
      </c>
      <c r="BQ15" s="317">
        <f t="shared" si="28"/>
        <v>22</v>
      </c>
      <c r="BR15" s="21"/>
      <c r="BS15" s="172" t="s">
        <v>66</v>
      </c>
      <c r="BT15" s="10"/>
      <c r="BU15" s="11"/>
      <c r="BV15" s="18">
        <v>1</v>
      </c>
      <c r="BW15" s="19">
        <v>16</v>
      </c>
      <c r="BX15" s="10"/>
      <c r="BY15" s="11"/>
      <c r="BZ15" s="18"/>
      <c r="CA15" s="19"/>
      <c r="CB15" s="10"/>
      <c r="CC15" s="11"/>
      <c r="CD15" s="18"/>
      <c r="CE15" s="19"/>
      <c r="CF15" s="18"/>
      <c r="CG15" s="19"/>
      <c r="CH15" s="318">
        <f t="shared" si="29"/>
        <v>1</v>
      </c>
      <c r="CI15" s="317">
        <f t="shared" si="30"/>
        <v>16</v>
      </c>
      <c r="CJ15" s="21"/>
      <c r="CK15" s="172" t="s">
        <v>66</v>
      </c>
      <c r="CL15" s="10">
        <v>1</v>
      </c>
      <c r="CM15" s="11">
        <v>9</v>
      </c>
      <c r="CN15" s="18"/>
      <c r="CO15" s="19"/>
      <c r="CP15" s="10"/>
      <c r="CQ15" s="11"/>
      <c r="CR15" s="18"/>
      <c r="CS15" s="19"/>
      <c r="CT15" s="10"/>
      <c r="CU15" s="19"/>
      <c r="CV15" s="18">
        <v>1</v>
      </c>
      <c r="CW15" s="19">
        <v>910</v>
      </c>
      <c r="CX15" s="18">
        <v>1</v>
      </c>
      <c r="CY15" s="11">
        <v>1232</v>
      </c>
      <c r="CZ15" s="18">
        <v>1</v>
      </c>
      <c r="DA15" s="19">
        <v>2043</v>
      </c>
      <c r="DB15" s="10"/>
      <c r="DC15" s="11"/>
      <c r="DD15" s="18"/>
      <c r="DE15" s="19"/>
      <c r="DF15" s="318">
        <f t="shared" si="31"/>
        <v>4</v>
      </c>
      <c r="DG15" s="317">
        <f t="shared" si="32"/>
        <v>4194</v>
      </c>
      <c r="DH15" s="172" t="s">
        <v>66</v>
      </c>
      <c r="DI15" s="21"/>
      <c r="DJ15" s="172" t="s">
        <v>66</v>
      </c>
      <c r="DK15" s="18">
        <v>0</v>
      </c>
      <c r="DL15" s="19"/>
      <c r="DM15" s="10">
        <v>1</v>
      </c>
      <c r="DN15" s="11">
        <v>7</v>
      </c>
      <c r="DO15" s="18"/>
      <c r="DP15" s="19"/>
      <c r="DQ15" s="10"/>
      <c r="DR15" s="11"/>
      <c r="DS15" s="18">
        <v>1</v>
      </c>
      <c r="DT15" s="19">
        <v>85</v>
      </c>
      <c r="DU15" s="10">
        <v>1</v>
      </c>
      <c r="DV15" s="11">
        <v>218</v>
      </c>
      <c r="DW15" s="18"/>
      <c r="DX15" s="19"/>
      <c r="DY15" s="18"/>
      <c r="DZ15" s="19"/>
      <c r="EA15" s="318">
        <f t="shared" si="33"/>
        <v>3</v>
      </c>
      <c r="EB15" s="317">
        <f t="shared" si="19"/>
        <v>310</v>
      </c>
      <c r="EC15" s="21"/>
      <c r="ED15" s="172" t="s">
        <v>66</v>
      </c>
      <c r="EE15" s="10">
        <v>7</v>
      </c>
      <c r="EF15" s="11">
        <v>62</v>
      </c>
      <c r="EG15" s="18">
        <v>1</v>
      </c>
      <c r="EH15" s="19">
        <v>160</v>
      </c>
      <c r="EI15" s="10"/>
      <c r="EJ15" s="11"/>
      <c r="EK15" s="18"/>
      <c r="EL15" s="19"/>
      <c r="EM15" s="10"/>
      <c r="EN15" s="11"/>
      <c r="EO15" s="18"/>
      <c r="EP15" s="19"/>
      <c r="EQ15" s="18"/>
      <c r="ER15" s="11"/>
      <c r="ES15" s="18"/>
      <c r="ET15" s="19"/>
      <c r="EU15" s="10"/>
      <c r="EV15" s="11"/>
      <c r="EW15" s="18">
        <v>1</v>
      </c>
      <c r="EX15" s="19">
        <v>102939</v>
      </c>
      <c r="EY15" s="318">
        <f t="shared" si="20"/>
        <v>9</v>
      </c>
      <c r="EZ15" s="317">
        <f t="shared" si="20"/>
        <v>103161</v>
      </c>
      <c r="FA15" s="172" t="s">
        <v>66</v>
      </c>
      <c r="FB15" s="21"/>
      <c r="FC15" s="172" t="s">
        <v>66</v>
      </c>
      <c r="FD15" s="10"/>
      <c r="FE15" s="11"/>
      <c r="FF15" s="18"/>
      <c r="FG15" s="19"/>
      <c r="FH15" s="10"/>
      <c r="FI15" s="11"/>
      <c r="FJ15" s="18"/>
      <c r="FK15" s="19"/>
      <c r="FL15" s="18"/>
      <c r="FM15" s="19"/>
      <c r="FN15" s="18"/>
      <c r="FO15" s="19"/>
      <c r="FP15" s="18"/>
      <c r="FQ15" s="19"/>
      <c r="FR15" s="18"/>
      <c r="FS15" s="19"/>
      <c r="FT15" s="318">
        <f t="shared" si="35"/>
        <v>0</v>
      </c>
      <c r="FU15" s="317">
        <f t="shared" si="21"/>
        <v>0</v>
      </c>
      <c r="FV15" s="172" t="s">
        <v>66</v>
      </c>
      <c r="FW15" s="21"/>
      <c r="FX15" s="172" t="s">
        <v>66</v>
      </c>
      <c r="FY15" s="10">
        <v>3</v>
      </c>
      <c r="FZ15" s="11">
        <v>3</v>
      </c>
      <c r="GA15" s="18">
        <v>24</v>
      </c>
      <c r="GB15" s="19">
        <v>109</v>
      </c>
      <c r="GC15" s="10">
        <v>0</v>
      </c>
      <c r="GD15" s="11">
        <v>0</v>
      </c>
      <c r="GE15" s="18">
        <v>0</v>
      </c>
      <c r="GF15" s="19">
        <v>0</v>
      </c>
      <c r="GG15" s="10">
        <v>0</v>
      </c>
      <c r="GH15" s="11">
        <v>0</v>
      </c>
      <c r="GI15" s="18">
        <v>0</v>
      </c>
      <c r="GJ15" s="19">
        <v>0</v>
      </c>
      <c r="GK15" s="10">
        <v>0</v>
      </c>
      <c r="GL15" s="11">
        <v>0</v>
      </c>
      <c r="GM15" s="18">
        <v>0</v>
      </c>
      <c r="GN15" s="19">
        <v>0</v>
      </c>
      <c r="GO15" s="318">
        <f t="shared" si="34"/>
        <v>27</v>
      </c>
      <c r="GP15" s="317">
        <f t="shared" si="22"/>
        <v>112</v>
      </c>
      <c r="GQ15" s="21"/>
      <c r="GR15" s="21"/>
      <c r="GS15" s="21"/>
      <c r="GT15" s="21"/>
      <c r="GU15" s="21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" customFormat="1" ht="17.25" customHeight="1">
      <c r="A16" s="172" t="s">
        <v>181</v>
      </c>
      <c r="B16" s="10"/>
      <c r="C16" s="11"/>
      <c r="D16" s="18">
        <v>1</v>
      </c>
      <c r="E16" s="19">
        <v>4</v>
      </c>
      <c r="F16" s="10"/>
      <c r="G16" s="11"/>
      <c r="H16" s="18">
        <v>4</v>
      </c>
      <c r="I16" s="19">
        <v>55</v>
      </c>
      <c r="J16" s="10">
        <v>5</v>
      </c>
      <c r="K16" s="11">
        <v>122</v>
      </c>
      <c r="L16" s="18">
        <v>1</v>
      </c>
      <c r="M16" s="19">
        <v>34</v>
      </c>
      <c r="N16" s="18">
        <v>2</v>
      </c>
      <c r="O16" s="19">
        <v>90</v>
      </c>
      <c r="P16" s="18">
        <v>2</v>
      </c>
      <c r="Q16" s="19">
        <v>134</v>
      </c>
      <c r="R16" s="10"/>
      <c r="S16" s="11"/>
      <c r="T16" s="18"/>
      <c r="U16" s="19"/>
      <c r="V16" s="10"/>
      <c r="W16" s="11"/>
      <c r="X16" s="18"/>
      <c r="Y16" s="19"/>
      <c r="Z16" s="318">
        <f t="shared" si="25"/>
        <v>15</v>
      </c>
      <c r="AA16" s="317">
        <f t="shared" si="26"/>
        <v>439</v>
      </c>
      <c r="AB16" s="172" t="s">
        <v>181</v>
      </c>
      <c r="AC16" s="22"/>
      <c r="AD16" s="172" t="s">
        <v>181</v>
      </c>
      <c r="AE16" s="10">
        <v>0</v>
      </c>
      <c r="AF16" s="11"/>
      <c r="AG16" s="18">
        <v>1</v>
      </c>
      <c r="AH16" s="19">
        <v>3</v>
      </c>
      <c r="AI16" s="10">
        <v>5</v>
      </c>
      <c r="AJ16" s="11">
        <v>38</v>
      </c>
      <c r="AK16" s="18">
        <v>5</v>
      </c>
      <c r="AL16" s="19">
        <v>77</v>
      </c>
      <c r="AM16" s="10">
        <v>2</v>
      </c>
      <c r="AN16" s="11">
        <v>50</v>
      </c>
      <c r="AO16" s="18">
        <v>1</v>
      </c>
      <c r="AP16" s="19">
        <v>34</v>
      </c>
      <c r="AQ16" s="18">
        <v>1</v>
      </c>
      <c r="AR16" s="19">
        <v>40</v>
      </c>
      <c r="AS16" s="18"/>
      <c r="AT16" s="19"/>
      <c r="AU16" s="18"/>
      <c r="AV16" s="19"/>
      <c r="AW16" s="18"/>
      <c r="AX16" s="19"/>
      <c r="AY16" s="318">
        <f t="shared" si="18"/>
        <v>15</v>
      </c>
      <c r="AZ16" s="317">
        <f t="shared" si="23"/>
        <v>242</v>
      </c>
      <c r="BA16" s="172" t="s">
        <v>181</v>
      </c>
      <c r="BB16" s="21"/>
      <c r="BC16" s="172" t="s">
        <v>181</v>
      </c>
      <c r="BD16" s="10"/>
      <c r="BE16" s="11"/>
      <c r="BF16" s="18"/>
      <c r="BG16" s="19"/>
      <c r="BH16" s="18"/>
      <c r="BI16" s="19"/>
      <c r="BJ16" s="10"/>
      <c r="BK16" s="11"/>
      <c r="BL16" s="18"/>
      <c r="BM16" s="19"/>
      <c r="BN16" s="18">
        <v>1</v>
      </c>
      <c r="BO16" s="19">
        <v>103</v>
      </c>
      <c r="BP16" s="318">
        <f t="shared" si="27"/>
        <v>1</v>
      </c>
      <c r="BQ16" s="317">
        <f t="shared" si="28"/>
        <v>103</v>
      </c>
      <c r="BR16" s="21"/>
      <c r="BS16" s="172" t="s">
        <v>181</v>
      </c>
      <c r="BT16" s="10"/>
      <c r="BU16" s="11"/>
      <c r="BV16" s="18"/>
      <c r="BW16" s="19"/>
      <c r="BX16" s="10"/>
      <c r="BY16" s="11"/>
      <c r="BZ16" s="18"/>
      <c r="CA16" s="19"/>
      <c r="CB16" s="10"/>
      <c r="CC16" s="11"/>
      <c r="CD16" s="18"/>
      <c r="CE16" s="19"/>
      <c r="CF16" s="18">
        <v>1</v>
      </c>
      <c r="CG16" s="19">
        <v>82</v>
      </c>
      <c r="CH16" s="318">
        <f t="shared" si="29"/>
        <v>1</v>
      </c>
      <c r="CI16" s="317">
        <f t="shared" si="30"/>
        <v>82</v>
      </c>
      <c r="CJ16" s="21"/>
      <c r="CK16" s="172" t="s">
        <v>181</v>
      </c>
      <c r="CL16" s="10">
        <v>1</v>
      </c>
      <c r="CM16" s="11">
        <v>16</v>
      </c>
      <c r="CN16" s="18"/>
      <c r="CO16" s="19"/>
      <c r="CP16" s="10">
        <v>1</v>
      </c>
      <c r="CQ16" s="11">
        <v>80</v>
      </c>
      <c r="CR16" s="18"/>
      <c r="CS16" s="19"/>
      <c r="CT16" s="10">
        <v>3</v>
      </c>
      <c r="CU16" s="19">
        <v>1072</v>
      </c>
      <c r="CV16" s="18">
        <v>3</v>
      </c>
      <c r="CW16" s="19">
        <v>2134</v>
      </c>
      <c r="CX16" s="18">
        <v>1</v>
      </c>
      <c r="CY16" s="11">
        <v>1800</v>
      </c>
      <c r="CZ16" s="18">
        <v>1</v>
      </c>
      <c r="DA16" s="19">
        <v>2451</v>
      </c>
      <c r="DB16" s="10"/>
      <c r="DC16" s="11"/>
      <c r="DD16" s="18"/>
      <c r="DE16" s="19"/>
      <c r="DF16" s="318">
        <f t="shared" si="31"/>
        <v>10</v>
      </c>
      <c r="DG16" s="317">
        <f t="shared" si="32"/>
        <v>7553</v>
      </c>
      <c r="DH16" s="172" t="s">
        <v>181</v>
      </c>
      <c r="DI16" s="21"/>
      <c r="DJ16" s="172" t="s">
        <v>181</v>
      </c>
      <c r="DK16" s="18">
        <v>1</v>
      </c>
      <c r="DL16" s="19">
        <v>4</v>
      </c>
      <c r="DM16" s="10"/>
      <c r="DN16" s="11"/>
      <c r="DO16" s="18"/>
      <c r="DP16" s="19"/>
      <c r="DQ16" s="10"/>
      <c r="DR16" s="11"/>
      <c r="DS16" s="18">
        <v>1</v>
      </c>
      <c r="DT16" s="19">
        <v>97</v>
      </c>
      <c r="DU16" s="10">
        <v>2</v>
      </c>
      <c r="DV16" s="11">
        <v>312</v>
      </c>
      <c r="DW16" s="18"/>
      <c r="DX16" s="19"/>
      <c r="DY16" s="18"/>
      <c r="DZ16" s="19"/>
      <c r="EA16" s="318">
        <f t="shared" si="33"/>
        <v>4</v>
      </c>
      <c r="EB16" s="317">
        <f t="shared" si="19"/>
        <v>413</v>
      </c>
      <c r="EC16" s="21"/>
      <c r="ED16" s="172" t="s">
        <v>181</v>
      </c>
      <c r="EE16" s="10">
        <v>0</v>
      </c>
      <c r="EF16" s="11"/>
      <c r="EG16" s="18"/>
      <c r="EH16" s="19"/>
      <c r="EI16" s="10"/>
      <c r="EJ16" s="11"/>
      <c r="EK16" s="18"/>
      <c r="EL16" s="19"/>
      <c r="EM16" s="10"/>
      <c r="EN16" s="11"/>
      <c r="EO16" s="18"/>
      <c r="EP16" s="19"/>
      <c r="EQ16" s="18"/>
      <c r="ER16" s="11"/>
      <c r="ES16" s="18">
        <v>1</v>
      </c>
      <c r="ET16" s="19">
        <v>29404</v>
      </c>
      <c r="EU16" s="10"/>
      <c r="EV16" s="11"/>
      <c r="EW16" s="18"/>
      <c r="EX16" s="19"/>
      <c r="EY16" s="318">
        <f t="shared" si="20"/>
        <v>1</v>
      </c>
      <c r="EZ16" s="317">
        <f t="shared" si="20"/>
        <v>29404</v>
      </c>
      <c r="FA16" s="172" t="s">
        <v>181</v>
      </c>
      <c r="FB16" s="21"/>
      <c r="FC16" s="172" t="s">
        <v>181</v>
      </c>
      <c r="FD16" s="10"/>
      <c r="FE16" s="11"/>
      <c r="FF16" s="18"/>
      <c r="FG16" s="19"/>
      <c r="FH16" s="10"/>
      <c r="FI16" s="11"/>
      <c r="FJ16" s="18"/>
      <c r="FK16" s="19"/>
      <c r="FL16" s="18"/>
      <c r="FM16" s="19"/>
      <c r="FN16" s="18"/>
      <c r="FO16" s="19"/>
      <c r="FP16" s="18"/>
      <c r="FQ16" s="19"/>
      <c r="FR16" s="18"/>
      <c r="FS16" s="19"/>
      <c r="FT16" s="318">
        <f t="shared" si="35"/>
        <v>0</v>
      </c>
      <c r="FU16" s="317">
        <f t="shared" si="21"/>
        <v>0</v>
      </c>
      <c r="FV16" s="172" t="s">
        <v>181</v>
      </c>
      <c r="FW16" s="21"/>
      <c r="FX16" s="172" t="s">
        <v>181</v>
      </c>
      <c r="FY16" s="10">
        <v>1</v>
      </c>
      <c r="FZ16" s="11">
        <v>1</v>
      </c>
      <c r="GA16" s="18">
        <v>10</v>
      </c>
      <c r="GB16" s="19">
        <v>66</v>
      </c>
      <c r="GC16" s="10">
        <v>3</v>
      </c>
      <c r="GD16" s="11">
        <v>44</v>
      </c>
      <c r="GE16" s="18">
        <v>2</v>
      </c>
      <c r="GF16" s="19">
        <v>47</v>
      </c>
      <c r="GG16" s="10">
        <v>0</v>
      </c>
      <c r="GH16" s="11">
        <v>0</v>
      </c>
      <c r="GI16" s="18">
        <v>1</v>
      </c>
      <c r="GJ16" s="19">
        <v>43</v>
      </c>
      <c r="GK16" s="10">
        <v>0</v>
      </c>
      <c r="GL16" s="11">
        <v>0</v>
      </c>
      <c r="GM16" s="18">
        <v>0</v>
      </c>
      <c r="GN16" s="19">
        <v>0</v>
      </c>
      <c r="GO16" s="318">
        <f t="shared" si="34"/>
        <v>17</v>
      </c>
      <c r="GP16" s="317">
        <f t="shared" si="22"/>
        <v>201</v>
      </c>
      <c r="GQ16" s="21"/>
      <c r="GR16" s="21"/>
      <c r="GS16" s="21"/>
      <c r="GT16" s="21"/>
      <c r="GU16" s="21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" customFormat="1" ht="17.25" customHeight="1">
      <c r="A17" s="172" t="s">
        <v>182</v>
      </c>
      <c r="B17" s="10">
        <v>2</v>
      </c>
      <c r="C17" s="11">
        <v>2</v>
      </c>
      <c r="D17" s="18">
        <v>8</v>
      </c>
      <c r="E17" s="19">
        <v>27</v>
      </c>
      <c r="F17" s="10">
        <v>21</v>
      </c>
      <c r="G17" s="11">
        <v>132</v>
      </c>
      <c r="H17" s="18">
        <v>26</v>
      </c>
      <c r="I17" s="19">
        <v>355</v>
      </c>
      <c r="J17" s="10">
        <v>23</v>
      </c>
      <c r="K17" s="11">
        <v>540</v>
      </c>
      <c r="L17" s="18">
        <v>10</v>
      </c>
      <c r="M17" s="19">
        <v>337</v>
      </c>
      <c r="N17" s="18">
        <v>8</v>
      </c>
      <c r="O17" s="19">
        <v>359</v>
      </c>
      <c r="P17" s="18">
        <v>23</v>
      </c>
      <c r="Q17" s="19">
        <v>1578</v>
      </c>
      <c r="R17" s="10">
        <v>5</v>
      </c>
      <c r="S17" s="11">
        <v>620</v>
      </c>
      <c r="T17" s="18">
        <v>1</v>
      </c>
      <c r="U17" s="19">
        <v>214</v>
      </c>
      <c r="V17" s="10">
        <v>0</v>
      </c>
      <c r="W17" s="11">
        <v>0</v>
      </c>
      <c r="X17" s="18"/>
      <c r="Y17" s="19"/>
      <c r="Z17" s="318">
        <f t="shared" si="25"/>
        <v>127</v>
      </c>
      <c r="AA17" s="317">
        <f t="shared" si="26"/>
        <v>4164</v>
      </c>
      <c r="AB17" s="172" t="s">
        <v>182</v>
      </c>
      <c r="AC17" s="22"/>
      <c r="AD17" s="172" t="s">
        <v>182</v>
      </c>
      <c r="AE17" s="10">
        <v>3</v>
      </c>
      <c r="AF17" s="11">
        <v>3</v>
      </c>
      <c r="AG17" s="18">
        <v>18</v>
      </c>
      <c r="AH17" s="19">
        <v>55</v>
      </c>
      <c r="AI17" s="10">
        <v>29</v>
      </c>
      <c r="AJ17" s="11">
        <v>200</v>
      </c>
      <c r="AK17" s="18">
        <v>33</v>
      </c>
      <c r="AL17" s="19">
        <v>455</v>
      </c>
      <c r="AM17" s="10">
        <v>14</v>
      </c>
      <c r="AN17" s="11">
        <v>336</v>
      </c>
      <c r="AO17" s="18">
        <v>13</v>
      </c>
      <c r="AP17" s="19">
        <v>432</v>
      </c>
      <c r="AQ17" s="18">
        <v>3</v>
      </c>
      <c r="AR17" s="19">
        <v>131</v>
      </c>
      <c r="AS17" s="18">
        <v>6</v>
      </c>
      <c r="AT17" s="19">
        <v>319</v>
      </c>
      <c r="AU17" s="18">
        <v>5</v>
      </c>
      <c r="AV17" s="19">
        <v>336</v>
      </c>
      <c r="AW17" s="18">
        <v>1</v>
      </c>
      <c r="AX17" s="19">
        <v>110</v>
      </c>
      <c r="AY17" s="318">
        <f t="shared" si="18"/>
        <v>125</v>
      </c>
      <c r="AZ17" s="317">
        <f t="shared" si="23"/>
        <v>2377</v>
      </c>
      <c r="BA17" s="172" t="s">
        <v>182</v>
      </c>
      <c r="BB17" s="21"/>
      <c r="BC17" s="172" t="s">
        <v>182</v>
      </c>
      <c r="BD17" s="10"/>
      <c r="BE17" s="11"/>
      <c r="BF17" s="18"/>
      <c r="BG17" s="19"/>
      <c r="BH17" s="18">
        <v>1</v>
      </c>
      <c r="BI17" s="19">
        <v>45</v>
      </c>
      <c r="BJ17" s="10"/>
      <c r="BK17" s="11"/>
      <c r="BL17" s="18"/>
      <c r="BM17" s="19"/>
      <c r="BN17" s="18"/>
      <c r="BO17" s="19"/>
      <c r="BP17" s="318">
        <f t="shared" si="27"/>
        <v>1</v>
      </c>
      <c r="BQ17" s="317">
        <f t="shared" si="28"/>
        <v>45</v>
      </c>
      <c r="BR17" s="21"/>
      <c r="BS17" s="172" t="s">
        <v>182</v>
      </c>
      <c r="BT17" s="10"/>
      <c r="BU17" s="11"/>
      <c r="BV17" s="18"/>
      <c r="BW17" s="19"/>
      <c r="BX17" s="10"/>
      <c r="BY17" s="11"/>
      <c r="BZ17" s="18">
        <v>1</v>
      </c>
      <c r="CA17" s="19">
        <v>35</v>
      </c>
      <c r="CB17" s="10"/>
      <c r="CC17" s="11"/>
      <c r="CD17" s="18"/>
      <c r="CE17" s="19"/>
      <c r="CF17" s="18"/>
      <c r="CG17" s="19"/>
      <c r="CH17" s="318">
        <f t="shared" si="29"/>
        <v>1</v>
      </c>
      <c r="CI17" s="317">
        <f t="shared" si="30"/>
        <v>35</v>
      </c>
      <c r="CJ17" s="21"/>
      <c r="CK17" s="172" t="s">
        <v>182</v>
      </c>
      <c r="CL17" s="10"/>
      <c r="CM17" s="11"/>
      <c r="CN17" s="18"/>
      <c r="CO17" s="19"/>
      <c r="CP17" s="10"/>
      <c r="CQ17" s="11"/>
      <c r="CR17" s="18"/>
      <c r="CS17" s="19"/>
      <c r="CT17" s="10"/>
      <c r="CU17" s="19"/>
      <c r="CV17" s="18"/>
      <c r="CW17" s="19"/>
      <c r="CX17" s="18"/>
      <c r="CY17" s="11"/>
      <c r="CZ17" s="18"/>
      <c r="DA17" s="19"/>
      <c r="DB17" s="10"/>
      <c r="DC17" s="11"/>
      <c r="DD17" s="18"/>
      <c r="DE17" s="19"/>
      <c r="DF17" s="318">
        <f t="shared" si="31"/>
        <v>0</v>
      </c>
      <c r="DG17" s="317">
        <f t="shared" si="32"/>
        <v>0</v>
      </c>
      <c r="DH17" s="172" t="s">
        <v>182</v>
      </c>
      <c r="DI17" s="21"/>
      <c r="DJ17" s="172" t="s">
        <v>182</v>
      </c>
      <c r="DK17" s="18"/>
      <c r="DL17" s="19"/>
      <c r="DM17" s="10"/>
      <c r="DN17" s="11"/>
      <c r="DO17" s="18"/>
      <c r="DP17" s="19"/>
      <c r="DQ17" s="10"/>
      <c r="DR17" s="11"/>
      <c r="DS17" s="18"/>
      <c r="DT17" s="19"/>
      <c r="DU17" s="10"/>
      <c r="DV17" s="11"/>
      <c r="DW17" s="18"/>
      <c r="DX17" s="19"/>
      <c r="DY17" s="18"/>
      <c r="DZ17" s="19"/>
      <c r="EA17" s="318">
        <f t="shared" si="33"/>
        <v>0</v>
      </c>
      <c r="EB17" s="317">
        <f t="shared" si="19"/>
        <v>0</v>
      </c>
      <c r="EC17" s="21"/>
      <c r="ED17" s="172" t="s">
        <v>182</v>
      </c>
      <c r="EE17" s="10">
        <v>0</v>
      </c>
      <c r="EF17" s="11"/>
      <c r="EG17" s="18"/>
      <c r="EH17" s="19"/>
      <c r="EI17" s="10"/>
      <c r="EJ17" s="11"/>
      <c r="EK17" s="18"/>
      <c r="EL17" s="19"/>
      <c r="EM17" s="10"/>
      <c r="EN17" s="11"/>
      <c r="EO17" s="18"/>
      <c r="EP17" s="19"/>
      <c r="EQ17" s="18"/>
      <c r="ER17" s="11"/>
      <c r="ES17" s="18"/>
      <c r="ET17" s="19"/>
      <c r="EU17" s="10"/>
      <c r="EV17" s="11"/>
      <c r="EW17" s="18"/>
      <c r="EX17" s="19"/>
      <c r="EY17" s="318">
        <f t="shared" si="20"/>
        <v>0</v>
      </c>
      <c r="EZ17" s="317">
        <f t="shared" si="20"/>
        <v>0</v>
      </c>
      <c r="FA17" s="172" t="s">
        <v>182</v>
      </c>
      <c r="FB17" s="21"/>
      <c r="FC17" s="172" t="s">
        <v>182</v>
      </c>
      <c r="FD17" s="10">
        <v>2</v>
      </c>
      <c r="FE17" s="11">
        <v>28</v>
      </c>
      <c r="FF17" s="18"/>
      <c r="FG17" s="19"/>
      <c r="FH17" s="10"/>
      <c r="FI17" s="11"/>
      <c r="FJ17" s="18"/>
      <c r="FK17" s="19"/>
      <c r="FL17" s="18"/>
      <c r="FM17" s="19"/>
      <c r="FN17" s="18"/>
      <c r="FO17" s="19"/>
      <c r="FP17" s="18"/>
      <c r="FQ17" s="19"/>
      <c r="FR17" s="18"/>
      <c r="FS17" s="19"/>
      <c r="FT17" s="318">
        <f t="shared" si="35"/>
        <v>2</v>
      </c>
      <c r="FU17" s="317">
        <f t="shared" si="21"/>
        <v>28</v>
      </c>
      <c r="FV17" s="172" t="s">
        <v>182</v>
      </c>
      <c r="FW17" s="21"/>
      <c r="FX17" s="172" t="s">
        <v>182</v>
      </c>
      <c r="FY17" s="10">
        <v>10</v>
      </c>
      <c r="FZ17" s="11">
        <v>10</v>
      </c>
      <c r="GA17" s="18">
        <v>22</v>
      </c>
      <c r="GB17" s="19">
        <v>83</v>
      </c>
      <c r="GC17" s="10">
        <v>2</v>
      </c>
      <c r="GD17" s="11">
        <v>25</v>
      </c>
      <c r="GE17" s="18">
        <v>2</v>
      </c>
      <c r="GF17" s="19">
        <v>41</v>
      </c>
      <c r="GG17" s="10">
        <v>1</v>
      </c>
      <c r="GH17" s="11">
        <v>32</v>
      </c>
      <c r="GI17" s="18">
        <v>1</v>
      </c>
      <c r="GJ17" s="19">
        <v>47</v>
      </c>
      <c r="GK17" s="10">
        <v>0</v>
      </c>
      <c r="GL17" s="11">
        <v>0</v>
      </c>
      <c r="GM17" s="18">
        <v>1</v>
      </c>
      <c r="GN17" s="19">
        <v>80</v>
      </c>
      <c r="GO17" s="318">
        <f t="shared" si="34"/>
        <v>39</v>
      </c>
      <c r="GP17" s="317">
        <f t="shared" si="22"/>
        <v>318</v>
      </c>
      <c r="GQ17" s="21"/>
      <c r="GR17" s="21"/>
      <c r="GS17" s="21"/>
      <c r="GT17" s="21"/>
      <c r="GU17" s="21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" customFormat="1" ht="17.25" customHeight="1">
      <c r="A18" s="172" t="s">
        <v>69</v>
      </c>
      <c r="B18" s="10"/>
      <c r="C18" s="11"/>
      <c r="D18" s="18"/>
      <c r="E18" s="19"/>
      <c r="F18" s="10">
        <v>6</v>
      </c>
      <c r="G18" s="11">
        <v>45</v>
      </c>
      <c r="H18" s="18">
        <v>3</v>
      </c>
      <c r="I18" s="19">
        <v>44</v>
      </c>
      <c r="J18" s="10">
        <v>1</v>
      </c>
      <c r="K18" s="11">
        <v>20</v>
      </c>
      <c r="L18" s="18">
        <v>4</v>
      </c>
      <c r="M18" s="19">
        <v>137</v>
      </c>
      <c r="N18" s="18"/>
      <c r="O18" s="19"/>
      <c r="P18" s="18">
        <v>1</v>
      </c>
      <c r="Q18" s="19">
        <v>85</v>
      </c>
      <c r="R18" s="10"/>
      <c r="S18" s="11"/>
      <c r="T18" s="18"/>
      <c r="U18" s="19"/>
      <c r="V18" s="10"/>
      <c r="W18" s="11"/>
      <c r="X18" s="18"/>
      <c r="Y18" s="19"/>
      <c r="Z18" s="318">
        <f t="shared" si="25"/>
        <v>15</v>
      </c>
      <c r="AA18" s="317">
        <f t="shared" si="26"/>
        <v>331</v>
      </c>
      <c r="AB18" s="172" t="s">
        <v>69</v>
      </c>
      <c r="AC18" s="22"/>
      <c r="AD18" s="172" t="s">
        <v>69</v>
      </c>
      <c r="AE18" s="10"/>
      <c r="AF18" s="11"/>
      <c r="AG18" s="18">
        <v>2</v>
      </c>
      <c r="AH18" s="19">
        <v>7</v>
      </c>
      <c r="AI18" s="10">
        <v>6</v>
      </c>
      <c r="AJ18" s="11">
        <v>36</v>
      </c>
      <c r="AK18" s="18">
        <v>4</v>
      </c>
      <c r="AL18" s="19">
        <v>60</v>
      </c>
      <c r="AM18" s="10">
        <v>2</v>
      </c>
      <c r="AN18" s="11">
        <v>43</v>
      </c>
      <c r="AO18" s="18"/>
      <c r="AP18" s="19"/>
      <c r="AQ18" s="18"/>
      <c r="AR18" s="19"/>
      <c r="AS18" s="18">
        <v>1</v>
      </c>
      <c r="AT18" s="19">
        <v>50</v>
      </c>
      <c r="AU18" s="18"/>
      <c r="AV18" s="19"/>
      <c r="AW18" s="18"/>
      <c r="AX18" s="19"/>
      <c r="AY18" s="318">
        <f t="shared" si="18"/>
        <v>15</v>
      </c>
      <c r="AZ18" s="317">
        <f t="shared" si="23"/>
        <v>196</v>
      </c>
      <c r="BA18" s="172" t="s">
        <v>69</v>
      </c>
      <c r="BB18" s="21"/>
      <c r="BC18" s="172" t="s">
        <v>69</v>
      </c>
      <c r="BD18" s="10"/>
      <c r="BE18" s="11"/>
      <c r="BF18" s="18"/>
      <c r="BG18" s="19"/>
      <c r="BH18" s="18"/>
      <c r="BI18" s="19"/>
      <c r="BJ18" s="10"/>
      <c r="BK18" s="11"/>
      <c r="BL18" s="18"/>
      <c r="BM18" s="19"/>
      <c r="BN18" s="18"/>
      <c r="BO18" s="19"/>
      <c r="BP18" s="318">
        <f t="shared" si="27"/>
        <v>0</v>
      </c>
      <c r="BQ18" s="317">
        <f t="shared" si="28"/>
        <v>0</v>
      </c>
      <c r="BR18" s="21"/>
      <c r="BS18" s="172" t="s">
        <v>69</v>
      </c>
      <c r="BT18" s="10"/>
      <c r="BU18" s="11"/>
      <c r="BV18" s="18"/>
      <c r="BW18" s="19"/>
      <c r="BX18" s="10"/>
      <c r="BY18" s="11"/>
      <c r="BZ18" s="18"/>
      <c r="CA18" s="19"/>
      <c r="CB18" s="10"/>
      <c r="CC18" s="11"/>
      <c r="CD18" s="18"/>
      <c r="CE18" s="19"/>
      <c r="CF18" s="18"/>
      <c r="CG18" s="19"/>
      <c r="CH18" s="318">
        <f t="shared" si="29"/>
        <v>0</v>
      </c>
      <c r="CI18" s="317">
        <f t="shared" si="30"/>
        <v>0</v>
      </c>
      <c r="CJ18" s="21"/>
      <c r="CK18" s="172" t="s">
        <v>69</v>
      </c>
      <c r="CL18" s="10"/>
      <c r="CM18" s="11"/>
      <c r="CN18" s="18"/>
      <c r="CO18" s="19"/>
      <c r="CP18" s="10"/>
      <c r="CQ18" s="11"/>
      <c r="CR18" s="18"/>
      <c r="CS18" s="19"/>
      <c r="CT18" s="10"/>
      <c r="CU18" s="19"/>
      <c r="CV18" s="18"/>
      <c r="CW18" s="19"/>
      <c r="CX18" s="18"/>
      <c r="CY18" s="11"/>
      <c r="CZ18" s="18"/>
      <c r="DA18" s="19"/>
      <c r="DB18" s="10"/>
      <c r="DC18" s="11"/>
      <c r="DD18" s="18"/>
      <c r="DE18" s="19"/>
      <c r="DF18" s="318">
        <f t="shared" si="31"/>
        <v>0</v>
      </c>
      <c r="DG18" s="317">
        <f>SUM(CM18,CO18,CQ18,CS18,CU18,CW18,CY18,DA18,DC18,DE18)</f>
        <v>0</v>
      </c>
      <c r="DH18" s="172" t="s">
        <v>69</v>
      </c>
      <c r="DI18" s="21"/>
      <c r="DJ18" s="172" t="s">
        <v>69</v>
      </c>
      <c r="DK18" s="18"/>
      <c r="DL18" s="19"/>
      <c r="DM18" s="10"/>
      <c r="DN18" s="11"/>
      <c r="DO18" s="18"/>
      <c r="DP18" s="19"/>
      <c r="DQ18" s="10"/>
      <c r="DR18" s="11"/>
      <c r="DS18" s="18"/>
      <c r="DT18" s="19"/>
      <c r="DU18" s="10"/>
      <c r="DV18" s="11"/>
      <c r="DW18" s="18"/>
      <c r="DX18" s="19"/>
      <c r="DY18" s="18"/>
      <c r="DZ18" s="19"/>
      <c r="EA18" s="318">
        <f t="shared" si="33"/>
        <v>0</v>
      </c>
      <c r="EB18" s="317">
        <f>SUM(DL18,DN18,DP18,DR18,DT18,DV18,DX18,DZ18)</f>
        <v>0</v>
      </c>
      <c r="EC18" s="21"/>
      <c r="ED18" s="172" t="s">
        <v>69</v>
      </c>
      <c r="EE18" s="10">
        <v>2</v>
      </c>
      <c r="EF18" s="11">
        <v>26</v>
      </c>
      <c r="EG18" s="18"/>
      <c r="EH18" s="19"/>
      <c r="EI18" s="10"/>
      <c r="EJ18" s="11"/>
      <c r="EK18" s="18"/>
      <c r="EL18" s="19"/>
      <c r="EM18" s="10"/>
      <c r="EN18" s="11"/>
      <c r="EO18" s="18"/>
      <c r="EP18" s="19"/>
      <c r="EQ18" s="18"/>
      <c r="ER18" s="11"/>
      <c r="ES18" s="18"/>
      <c r="ET18" s="19"/>
      <c r="EU18" s="10"/>
      <c r="EV18" s="11"/>
      <c r="EW18" s="18"/>
      <c r="EX18" s="19"/>
      <c r="EY18" s="318">
        <f t="shared" ref="EY18:EY19" si="36">SUM(EE18,EG18,EI18,EK18,EM18,EO18,EQ18,ES18,EU18,EW18)</f>
        <v>2</v>
      </c>
      <c r="EZ18" s="317">
        <f t="shared" ref="EZ18" si="37">SUM(EF18,EH18,EJ18,EL18,EN18,EP18,ER18,ET18,EV18,EX18)</f>
        <v>26</v>
      </c>
      <c r="FA18" s="172" t="s">
        <v>69</v>
      </c>
      <c r="FB18" s="21"/>
      <c r="FC18" s="172" t="s">
        <v>69</v>
      </c>
      <c r="FD18" s="10"/>
      <c r="FE18" s="11"/>
      <c r="FF18" s="18"/>
      <c r="FG18" s="19"/>
      <c r="FH18" s="10"/>
      <c r="FI18" s="11"/>
      <c r="FJ18" s="18"/>
      <c r="FK18" s="19"/>
      <c r="FL18" s="18"/>
      <c r="FM18" s="19"/>
      <c r="FN18" s="18"/>
      <c r="FO18" s="19"/>
      <c r="FP18" s="18"/>
      <c r="FQ18" s="19"/>
      <c r="FR18" s="18"/>
      <c r="FS18" s="19"/>
      <c r="FT18" s="318">
        <f t="shared" si="35"/>
        <v>0</v>
      </c>
      <c r="FU18" s="317">
        <f t="shared" si="21"/>
        <v>0</v>
      </c>
      <c r="FV18" s="172" t="s">
        <v>69</v>
      </c>
      <c r="FW18" s="21"/>
      <c r="FX18" s="172" t="s">
        <v>69</v>
      </c>
      <c r="FY18" s="10">
        <v>0</v>
      </c>
      <c r="FZ18" s="11">
        <v>0</v>
      </c>
      <c r="GA18" s="18">
        <v>16</v>
      </c>
      <c r="GB18" s="19">
        <v>80</v>
      </c>
      <c r="GC18" s="10">
        <v>4</v>
      </c>
      <c r="GD18" s="11">
        <v>58</v>
      </c>
      <c r="GE18" s="18">
        <v>0</v>
      </c>
      <c r="GF18" s="19">
        <v>0</v>
      </c>
      <c r="GG18" s="10">
        <v>0</v>
      </c>
      <c r="GH18" s="11">
        <v>0</v>
      </c>
      <c r="GI18" s="18">
        <v>0</v>
      </c>
      <c r="GJ18" s="19">
        <v>0</v>
      </c>
      <c r="GK18" s="10">
        <v>0</v>
      </c>
      <c r="GL18" s="11">
        <v>0</v>
      </c>
      <c r="GM18" s="18">
        <v>1</v>
      </c>
      <c r="GN18" s="19">
        <v>60</v>
      </c>
      <c r="GO18" s="318">
        <f t="shared" si="34"/>
        <v>21</v>
      </c>
      <c r="GP18" s="317">
        <f t="shared" si="22"/>
        <v>198</v>
      </c>
      <c r="GQ18" s="21"/>
      <c r="GR18" s="21"/>
      <c r="GS18" s="21"/>
      <c r="GT18" s="21"/>
      <c r="GU18" s="21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" customFormat="1" ht="17.25" customHeight="1">
      <c r="A19" s="188" t="s">
        <v>70</v>
      </c>
      <c r="B19" s="195"/>
      <c r="C19" s="199"/>
      <c r="D19" s="197">
        <v>2</v>
      </c>
      <c r="E19" s="198">
        <v>6</v>
      </c>
      <c r="F19" s="195"/>
      <c r="G19" s="199"/>
      <c r="H19" s="197">
        <v>3</v>
      </c>
      <c r="I19" s="198">
        <v>41</v>
      </c>
      <c r="J19" s="195">
        <v>1</v>
      </c>
      <c r="K19" s="199">
        <v>22</v>
      </c>
      <c r="L19" s="197"/>
      <c r="M19" s="198"/>
      <c r="N19" s="197"/>
      <c r="O19" s="198"/>
      <c r="P19" s="197">
        <v>1</v>
      </c>
      <c r="Q19" s="198">
        <v>72</v>
      </c>
      <c r="R19" s="195">
        <v>1</v>
      </c>
      <c r="S19" s="199">
        <v>137</v>
      </c>
      <c r="T19" s="197"/>
      <c r="U19" s="198"/>
      <c r="V19" s="195"/>
      <c r="W19" s="199"/>
      <c r="X19" s="197"/>
      <c r="Y19" s="198"/>
      <c r="Z19" s="318">
        <f t="shared" si="25"/>
        <v>8</v>
      </c>
      <c r="AA19" s="317">
        <f t="shared" si="26"/>
        <v>278</v>
      </c>
      <c r="AB19" s="188" t="s">
        <v>70</v>
      </c>
      <c r="AC19" s="22"/>
      <c r="AD19" s="188" t="s">
        <v>70</v>
      </c>
      <c r="AE19" s="195">
        <v>1</v>
      </c>
      <c r="AF19" s="199">
        <v>1</v>
      </c>
      <c r="AG19" s="197">
        <v>2</v>
      </c>
      <c r="AH19" s="198">
        <v>5</v>
      </c>
      <c r="AI19" s="195">
        <v>2</v>
      </c>
      <c r="AJ19" s="199">
        <v>14</v>
      </c>
      <c r="AK19" s="197">
        <v>1</v>
      </c>
      <c r="AL19" s="198">
        <v>13</v>
      </c>
      <c r="AM19" s="195"/>
      <c r="AN19" s="199"/>
      <c r="AO19" s="197"/>
      <c r="AP19" s="198"/>
      <c r="AQ19" s="197">
        <v>1</v>
      </c>
      <c r="AR19" s="198">
        <v>44</v>
      </c>
      <c r="AS19" s="197"/>
      <c r="AT19" s="198"/>
      <c r="AU19" s="197">
        <v>1</v>
      </c>
      <c r="AV19" s="198">
        <v>82</v>
      </c>
      <c r="AW19" s="197"/>
      <c r="AX19" s="198"/>
      <c r="AY19" s="318">
        <f t="shared" si="18"/>
        <v>8</v>
      </c>
      <c r="AZ19" s="317">
        <f t="shared" si="23"/>
        <v>159</v>
      </c>
      <c r="BA19" s="188" t="s">
        <v>70</v>
      </c>
      <c r="BB19" s="21"/>
      <c r="BC19" s="188" t="s">
        <v>70</v>
      </c>
      <c r="BD19" s="195"/>
      <c r="BE19" s="199"/>
      <c r="BF19" s="197"/>
      <c r="BG19" s="198"/>
      <c r="BH19" s="197"/>
      <c r="BI19" s="198"/>
      <c r="BJ19" s="195"/>
      <c r="BK19" s="199"/>
      <c r="BL19" s="197"/>
      <c r="BM19" s="198"/>
      <c r="BN19" s="197"/>
      <c r="BO19" s="198"/>
      <c r="BP19" s="318">
        <f>SUM(BD19,BF19,BH19,BJ19,BL19,BN19)</f>
        <v>0</v>
      </c>
      <c r="BQ19" s="317">
        <f>SUM(BE19,BG19,BI19,BK19,BM19,BO19)</f>
        <v>0</v>
      </c>
      <c r="BR19" s="21"/>
      <c r="BS19" s="188" t="s">
        <v>70</v>
      </c>
      <c r="BT19" s="195"/>
      <c r="BU19" s="199"/>
      <c r="BV19" s="197"/>
      <c r="BW19" s="198"/>
      <c r="BX19" s="195"/>
      <c r="BY19" s="199"/>
      <c r="BZ19" s="197"/>
      <c r="CA19" s="198"/>
      <c r="CB19" s="195"/>
      <c r="CC19" s="199"/>
      <c r="CD19" s="197"/>
      <c r="CE19" s="198"/>
      <c r="CF19" s="197"/>
      <c r="CG19" s="198"/>
      <c r="CH19" s="318">
        <f>SUM(BT19,BV19,BX19,BZ19,CB19,CD19,CF19)</f>
        <v>0</v>
      </c>
      <c r="CI19" s="317">
        <f>SUM(BU19,BW19,BY19,CA19,CC19,CE19,CG19)</f>
        <v>0</v>
      </c>
      <c r="CJ19" s="21"/>
      <c r="CK19" s="188" t="s">
        <v>70</v>
      </c>
      <c r="CL19" s="195">
        <v>3</v>
      </c>
      <c r="CM19" s="199">
        <v>32</v>
      </c>
      <c r="CN19" s="197"/>
      <c r="CO19" s="198"/>
      <c r="CP19" s="195"/>
      <c r="CQ19" s="199"/>
      <c r="CR19" s="197"/>
      <c r="CS19" s="198"/>
      <c r="CT19" s="195"/>
      <c r="CU19" s="198"/>
      <c r="CV19" s="197"/>
      <c r="CW19" s="198"/>
      <c r="CX19" s="197"/>
      <c r="CY19" s="199"/>
      <c r="CZ19" s="197"/>
      <c r="DA19" s="198"/>
      <c r="DB19" s="195"/>
      <c r="DC19" s="199"/>
      <c r="DD19" s="197"/>
      <c r="DE19" s="198"/>
      <c r="DF19" s="318">
        <f>SUM(CL19,CN19,CP19,CR19,CT19,CV19,CX19,CZ19,DB19,DD19)</f>
        <v>3</v>
      </c>
      <c r="DG19" s="317">
        <f>SUM(CM19,CO19,CQ19,CS19,CU19,CW19,CY19,DA19,DC19,DE19)</f>
        <v>32</v>
      </c>
      <c r="DH19" s="188" t="s">
        <v>70</v>
      </c>
      <c r="DI19" s="21"/>
      <c r="DJ19" s="188" t="s">
        <v>70</v>
      </c>
      <c r="DK19" s="197"/>
      <c r="DL19" s="198"/>
      <c r="DM19" s="195"/>
      <c r="DN19" s="199"/>
      <c r="DO19" s="197"/>
      <c r="DP19" s="198"/>
      <c r="DQ19" s="195"/>
      <c r="DR19" s="199"/>
      <c r="DS19" s="197"/>
      <c r="DT19" s="198"/>
      <c r="DU19" s="195"/>
      <c r="DV19" s="199"/>
      <c r="DW19" s="197"/>
      <c r="DX19" s="198"/>
      <c r="DY19" s="197"/>
      <c r="DZ19" s="198"/>
      <c r="EA19" s="318">
        <f>SUM(DK19,DM19,DO19,DQ19,DS19,DU19,DW19,DY19)</f>
        <v>0</v>
      </c>
      <c r="EB19" s="317">
        <f t="shared" si="19"/>
        <v>0</v>
      </c>
      <c r="EC19" s="21"/>
      <c r="ED19" s="188" t="s">
        <v>70</v>
      </c>
      <c r="EE19" s="195">
        <v>6</v>
      </c>
      <c r="EF19" s="199">
        <v>81</v>
      </c>
      <c r="EG19" s="197"/>
      <c r="EH19" s="198"/>
      <c r="EI19" s="195"/>
      <c r="EJ19" s="199"/>
      <c r="EK19" s="197"/>
      <c r="EL19" s="198"/>
      <c r="EM19" s="195"/>
      <c r="EN19" s="199"/>
      <c r="EO19" s="197"/>
      <c r="EP19" s="198"/>
      <c r="EQ19" s="197"/>
      <c r="ER19" s="199"/>
      <c r="ES19" s="197"/>
      <c r="ET19" s="198"/>
      <c r="EU19" s="195"/>
      <c r="EV19" s="199"/>
      <c r="EW19" s="197"/>
      <c r="EX19" s="198"/>
      <c r="EY19" s="318">
        <f t="shared" si="36"/>
        <v>6</v>
      </c>
      <c r="EZ19" s="317">
        <f>SUM(EF19,EH19,EJ19,EL19,EN19,EP19,ER19,ET19,EV19,EX19)</f>
        <v>81</v>
      </c>
      <c r="FA19" s="188" t="s">
        <v>70</v>
      </c>
      <c r="FB19" s="21"/>
      <c r="FC19" s="188" t="s">
        <v>70</v>
      </c>
      <c r="FD19" s="10"/>
      <c r="FE19" s="11"/>
      <c r="FF19" s="18"/>
      <c r="FG19" s="19"/>
      <c r="FH19" s="10"/>
      <c r="FI19" s="11"/>
      <c r="FJ19" s="18"/>
      <c r="FK19" s="19"/>
      <c r="FL19" s="18"/>
      <c r="FM19" s="19"/>
      <c r="FN19" s="18"/>
      <c r="FO19" s="19"/>
      <c r="FP19" s="18"/>
      <c r="FQ19" s="19"/>
      <c r="FR19" s="18"/>
      <c r="FS19" s="19"/>
      <c r="FT19" s="318">
        <f>SUM(FD19,FF19,FH19,FJ19,FL19,FN19,FP19,FR19)</f>
        <v>0</v>
      </c>
      <c r="FU19" s="317">
        <f t="shared" si="21"/>
        <v>0</v>
      </c>
      <c r="FV19" s="188" t="s">
        <v>70</v>
      </c>
      <c r="FW19" s="21"/>
      <c r="FX19" s="188" t="s">
        <v>70</v>
      </c>
      <c r="FY19" s="195">
        <v>0</v>
      </c>
      <c r="FZ19" s="199">
        <v>0</v>
      </c>
      <c r="GA19" s="197">
        <v>17</v>
      </c>
      <c r="GB19" s="198">
        <v>72</v>
      </c>
      <c r="GC19" s="195">
        <v>1</v>
      </c>
      <c r="GD19" s="199">
        <v>16</v>
      </c>
      <c r="GE19" s="197">
        <v>0</v>
      </c>
      <c r="GF19" s="198">
        <v>0</v>
      </c>
      <c r="GG19" s="195">
        <v>0</v>
      </c>
      <c r="GH19" s="199">
        <v>0</v>
      </c>
      <c r="GI19" s="197">
        <v>0</v>
      </c>
      <c r="GJ19" s="198">
        <v>0</v>
      </c>
      <c r="GK19" s="195">
        <v>0</v>
      </c>
      <c r="GL19" s="199">
        <v>0</v>
      </c>
      <c r="GM19" s="197">
        <v>0</v>
      </c>
      <c r="GN19" s="198">
        <v>0</v>
      </c>
      <c r="GO19" s="318">
        <f>SUM(FY19,GA19,GC19,GE19,GG19,GI19,GK19,GM19)</f>
        <v>18</v>
      </c>
      <c r="GP19" s="317">
        <f>SUM(FZ19,GB19,GD19,GF19,GH19,GJ19,GL19,GN19)</f>
        <v>88</v>
      </c>
      <c r="GQ19" s="21"/>
      <c r="GR19" s="21"/>
      <c r="GS19" s="21"/>
      <c r="GT19" s="21"/>
      <c r="GU19" s="21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7.25" customHeight="1">
      <c r="A20" s="252" t="s">
        <v>71</v>
      </c>
      <c r="B20" s="253">
        <f>SUBTOTAL(9,B21:B30)</f>
        <v>8</v>
      </c>
      <c r="C20" s="320">
        <f t="shared" ref="C20:Y20" si="38">SUBTOTAL(9,C21:C30)</f>
        <v>8</v>
      </c>
      <c r="D20" s="321">
        <f t="shared" si="38"/>
        <v>40</v>
      </c>
      <c r="E20" s="322">
        <f t="shared" si="38"/>
        <v>121</v>
      </c>
      <c r="F20" s="253">
        <f t="shared" si="38"/>
        <v>55</v>
      </c>
      <c r="G20" s="320">
        <f t="shared" si="38"/>
        <v>378</v>
      </c>
      <c r="H20" s="321">
        <f t="shared" si="38"/>
        <v>68</v>
      </c>
      <c r="I20" s="322">
        <f t="shared" si="38"/>
        <v>967</v>
      </c>
      <c r="J20" s="253">
        <f t="shared" si="38"/>
        <v>53</v>
      </c>
      <c r="K20" s="320">
        <f t="shared" si="38"/>
        <v>1282</v>
      </c>
      <c r="L20" s="321">
        <f t="shared" si="38"/>
        <v>27</v>
      </c>
      <c r="M20" s="322">
        <f t="shared" si="38"/>
        <v>915</v>
      </c>
      <c r="N20" s="321">
        <f t="shared" si="38"/>
        <v>19</v>
      </c>
      <c r="O20" s="322">
        <f t="shared" si="38"/>
        <v>836</v>
      </c>
      <c r="P20" s="321">
        <f t="shared" si="38"/>
        <v>18</v>
      </c>
      <c r="Q20" s="322">
        <f t="shared" si="38"/>
        <v>1228</v>
      </c>
      <c r="R20" s="253">
        <f t="shared" si="38"/>
        <v>7</v>
      </c>
      <c r="S20" s="320">
        <f t="shared" si="38"/>
        <v>960</v>
      </c>
      <c r="T20" s="321">
        <f t="shared" si="38"/>
        <v>1</v>
      </c>
      <c r="U20" s="322">
        <f t="shared" si="38"/>
        <v>210</v>
      </c>
      <c r="V20" s="253">
        <f t="shared" si="38"/>
        <v>1</v>
      </c>
      <c r="W20" s="320">
        <f t="shared" si="38"/>
        <v>300</v>
      </c>
      <c r="X20" s="321">
        <f t="shared" si="38"/>
        <v>0</v>
      </c>
      <c r="Y20" s="322">
        <f t="shared" si="38"/>
        <v>0</v>
      </c>
      <c r="Z20" s="321">
        <f>SUBTOTAL(9,Z21:Z30)</f>
        <v>297</v>
      </c>
      <c r="AA20" s="322">
        <f>SUBTOTAL(9,AA21:AA30)</f>
        <v>7205</v>
      </c>
      <c r="AB20" s="128" t="s">
        <v>71</v>
      </c>
      <c r="AC20" s="22"/>
      <c r="AD20" s="128" t="s">
        <v>71</v>
      </c>
      <c r="AE20" s="253">
        <f t="shared" ref="AE20:AZ20" si="39">SUBTOTAL(9,AE21:AE30)</f>
        <v>23</v>
      </c>
      <c r="AF20" s="320">
        <f t="shared" si="39"/>
        <v>23</v>
      </c>
      <c r="AG20" s="321">
        <f t="shared" si="39"/>
        <v>57</v>
      </c>
      <c r="AH20" s="322">
        <f t="shared" si="39"/>
        <v>181</v>
      </c>
      <c r="AI20" s="253">
        <f t="shared" si="39"/>
        <v>65</v>
      </c>
      <c r="AJ20" s="320">
        <f t="shared" si="39"/>
        <v>440</v>
      </c>
      <c r="AK20" s="321">
        <f t="shared" si="39"/>
        <v>81</v>
      </c>
      <c r="AL20" s="322">
        <f t="shared" si="39"/>
        <v>1089</v>
      </c>
      <c r="AM20" s="253">
        <f t="shared" si="39"/>
        <v>37</v>
      </c>
      <c r="AN20" s="320">
        <f t="shared" si="39"/>
        <v>866</v>
      </c>
      <c r="AO20" s="321">
        <f t="shared" si="39"/>
        <v>12</v>
      </c>
      <c r="AP20" s="322">
        <f t="shared" si="39"/>
        <v>396</v>
      </c>
      <c r="AQ20" s="321">
        <f t="shared" si="39"/>
        <v>4</v>
      </c>
      <c r="AR20" s="322">
        <f t="shared" si="39"/>
        <v>178</v>
      </c>
      <c r="AS20" s="321">
        <f t="shared" si="39"/>
        <v>6</v>
      </c>
      <c r="AT20" s="322">
        <f t="shared" si="39"/>
        <v>319</v>
      </c>
      <c r="AU20" s="321">
        <f t="shared" si="39"/>
        <v>5</v>
      </c>
      <c r="AV20" s="322">
        <f t="shared" si="39"/>
        <v>378</v>
      </c>
      <c r="AW20" s="321">
        <f t="shared" si="39"/>
        <v>1</v>
      </c>
      <c r="AX20" s="322">
        <f t="shared" si="39"/>
        <v>107</v>
      </c>
      <c r="AY20" s="321">
        <f t="shared" si="39"/>
        <v>291</v>
      </c>
      <c r="AZ20" s="322">
        <f t="shared" si="39"/>
        <v>3977</v>
      </c>
      <c r="BA20" s="128" t="s">
        <v>71</v>
      </c>
      <c r="BB20" s="21"/>
      <c r="BC20" s="128" t="s">
        <v>71</v>
      </c>
      <c r="BD20" s="253">
        <f t="shared" ref="BD20:BQ20" si="40">SUBTOTAL(9,BD21:BD30)</f>
        <v>1</v>
      </c>
      <c r="BE20" s="320">
        <f t="shared" si="40"/>
        <v>7</v>
      </c>
      <c r="BF20" s="321">
        <f t="shared" si="40"/>
        <v>1</v>
      </c>
      <c r="BG20" s="322">
        <f t="shared" si="40"/>
        <v>36</v>
      </c>
      <c r="BH20" s="321">
        <f t="shared" si="40"/>
        <v>1</v>
      </c>
      <c r="BI20" s="322">
        <f t="shared" si="40"/>
        <v>43</v>
      </c>
      <c r="BJ20" s="253">
        <f t="shared" si="40"/>
        <v>0</v>
      </c>
      <c r="BK20" s="320">
        <f t="shared" si="40"/>
        <v>0</v>
      </c>
      <c r="BL20" s="321">
        <f t="shared" si="40"/>
        <v>1</v>
      </c>
      <c r="BM20" s="322">
        <f t="shared" si="40"/>
        <v>87</v>
      </c>
      <c r="BN20" s="321">
        <f t="shared" si="40"/>
        <v>1</v>
      </c>
      <c r="BO20" s="322">
        <f t="shared" si="40"/>
        <v>155</v>
      </c>
      <c r="BP20" s="321">
        <f t="shared" si="40"/>
        <v>5</v>
      </c>
      <c r="BQ20" s="322">
        <f t="shared" si="40"/>
        <v>328</v>
      </c>
      <c r="BR20" s="21"/>
      <c r="BS20" s="128" t="s">
        <v>71</v>
      </c>
      <c r="BT20" s="253">
        <f>SUBTOTAL(9,BT21:BT30)</f>
        <v>1</v>
      </c>
      <c r="BU20" s="320">
        <f t="shared" ref="BU20:CI20" si="41">SUBTOTAL(9,BU21:BU30)</f>
        <v>5</v>
      </c>
      <c r="BV20" s="321">
        <f t="shared" si="41"/>
        <v>0</v>
      </c>
      <c r="BW20" s="322">
        <f t="shared" si="41"/>
        <v>0</v>
      </c>
      <c r="BX20" s="253">
        <f t="shared" si="41"/>
        <v>0</v>
      </c>
      <c r="BY20" s="320">
        <f t="shared" si="41"/>
        <v>0</v>
      </c>
      <c r="BZ20" s="321">
        <f t="shared" si="41"/>
        <v>1</v>
      </c>
      <c r="CA20" s="322">
        <f t="shared" si="41"/>
        <v>36</v>
      </c>
      <c r="CB20" s="253">
        <f t="shared" si="41"/>
        <v>1</v>
      </c>
      <c r="CC20" s="320">
        <f t="shared" si="41"/>
        <v>43</v>
      </c>
      <c r="CD20" s="321">
        <f t="shared" si="41"/>
        <v>1</v>
      </c>
      <c r="CE20" s="322">
        <f t="shared" si="41"/>
        <v>73</v>
      </c>
      <c r="CF20" s="321">
        <f t="shared" si="41"/>
        <v>1</v>
      </c>
      <c r="CG20" s="322">
        <f t="shared" si="41"/>
        <v>155</v>
      </c>
      <c r="CH20" s="321">
        <f t="shared" si="41"/>
        <v>5</v>
      </c>
      <c r="CI20" s="322">
        <f t="shared" si="41"/>
        <v>312</v>
      </c>
      <c r="CJ20" s="21"/>
      <c r="CK20" s="128" t="s">
        <v>71</v>
      </c>
      <c r="CL20" s="253">
        <f t="shared" ref="CL20:DG20" si="42">SUBTOTAL(9,CL21:CL30)</f>
        <v>8</v>
      </c>
      <c r="CM20" s="320">
        <f t="shared" si="42"/>
        <v>55</v>
      </c>
      <c r="CN20" s="321">
        <f t="shared" si="42"/>
        <v>8</v>
      </c>
      <c r="CO20" s="322">
        <f t="shared" si="42"/>
        <v>260</v>
      </c>
      <c r="CP20" s="253">
        <f t="shared" si="42"/>
        <v>8</v>
      </c>
      <c r="CQ20" s="320">
        <f t="shared" si="42"/>
        <v>558</v>
      </c>
      <c r="CR20" s="321">
        <f t="shared" si="42"/>
        <v>12</v>
      </c>
      <c r="CS20" s="322">
        <f t="shared" si="42"/>
        <v>2050</v>
      </c>
      <c r="CT20" s="253">
        <f t="shared" si="42"/>
        <v>3</v>
      </c>
      <c r="CU20" s="322">
        <f t="shared" si="42"/>
        <v>1308</v>
      </c>
      <c r="CV20" s="321">
        <f t="shared" si="42"/>
        <v>1</v>
      </c>
      <c r="CW20" s="322">
        <f t="shared" si="42"/>
        <v>674</v>
      </c>
      <c r="CX20" s="321">
        <f t="shared" si="42"/>
        <v>9</v>
      </c>
      <c r="CY20" s="320">
        <f t="shared" si="42"/>
        <v>12643</v>
      </c>
      <c r="CZ20" s="321">
        <f t="shared" si="42"/>
        <v>2</v>
      </c>
      <c r="DA20" s="322">
        <f t="shared" si="42"/>
        <v>4610</v>
      </c>
      <c r="DB20" s="253">
        <f t="shared" si="42"/>
        <v>1</v>
      </c>
      <c r="DC20" s="320">
        <f t="shared" si="42"/>
        <v>3291</v>
      </c>
      <c r="DD20" s="321">
        <f t="shared" si="42"/>
        <v>1</v>
      </c>
      <c r="DE20" s="322">
        <f t="shared" si="42"/>
        <v>4040</v>
      </c>
      <c r="DF20" s="321">
        <f t="shared" si="42"/>
        <v>53</v>
      </c>
      <c r="DG20" s="322">
        <f t="shared" si="42"/>
        <v>29489</v>
      </c>
      <c r="DH20" s="128" t="s">
        <v>71</v>
      </c>
      <c r="DI20" s="21"/>
      <c r="DJ20" s="252" t="s">
        <v>71</v>
      </c>
      <c r="DK20" s="321">
        <f t="shared" ref="DK20:EB20" si="43">SUBTOTAL(9,DK21:DK30)</f>
        <v>4</v>
      </c>
      <c r="DL20" s="322">
        <f t="shared" si="43"/>
        <v>9</v>
      </c>
      <c r="DM20" s="253">
        <f t="shared" si="43"/>
        <v>7</v>
      </c>
      <c r="DN20" s="320">
        <f t="shared" si="43"/>
        <v>50</v>
      </c>
      <c r="DO20" s="321">
        <f t="shared" si="43"/>
        <v>6</v>
      </c>
      <c r="DP20" s="322">
        <f t="shared" si="43"/>
        <v>83</v>
      </c>
      <c r="DQ20" s="253">
        <f t="shared" si="43"/>
        <v>5</v>
      </c>
      <c r="DR20" s="320">
        <f t="shared" si="43"/>
        <v>185</v>
      </c>
      <c r="DS20" s="321">
        <f t="shared" si="43"/>
        <v>3</v>
      </c>
      <c r="DT20" s="322">
        <f t="shared" si="43"/>
        <v>159</v>
      </c>
      <c r="DU20" s="253">
        <f t="shared" si="43"/>
        <v>6</v>
      </c>
      <c r="DV20" s="320">
        <f t="shared" si="43"/>
        <v>1004</v>
      </c>
      <c r="DW20" s="321">
        <f t="shared" si="43"/>
        <v>1</v>
      </c>
      <c r="DX20" s="322">
        <f t="shared" si="43"/>
        <v>313</v>
      </c>
      <c r="DY20" s="321">
        <f t="shared" si="43"/>
        <v>3</v>
      </c>
      <c r="DZ20" s="322">
        <f t="shared" si="43"/>
        <v>1927</v>
      </c>
      <c r="EA20" s="321">
        <f t="shared" si="43"/>
        <v>35</v>
      </c>
      <c r="EB20" s="322">
        <f t="shared" si="43"/>
        <v>3730</v>
      </c>
      <c r="EC20" s="21"/>
      <c r="ED20" s="128" t="s">
        <v>71</v>
      </c>
      <c r="EE20" s="253">
        <f t="shared" ref="EE20:EZ20" si="44">SUBTOTAL(9,EE21:EE30)</f>
        <v>35</v>
      </c>
      <c r="EF20" s="320">
        <f t="shared" si="44"/>
        <v>576</v>
      </c>
      <c r="EG20" s="321">
        <f t="shared" si="44"/>
        <v>2</v>
      </c>
      <c r="EH20" s="322">
        <f t="shared" si="44"/>
        <v>270</v>
      </c>
      <c r="EI20" s="253">
        <f t="shared" si="44"/>
        <v>4</v>
      </c>
      <c r="EJ20" s="320">
        <f t="shared" si="44"/>
        <v>1240</v>
      </c>
      <c r="EK20" s="321">
        <f t="shared" si="44"/>
        <v>4</v>
      </c>
      <c r="EL20" s="322">
        <f t="shared" si="44"/>
        <v>2750</v>
      </c>
      <c r="EM20" s="253">
        <f t="shared" si="44"/>
        <v>1</v>
      </c>
      <c r="EN20" s="320">
        <f t="shared" si="44"/>
        <v>1200</v>
      </c>
      <c r="EO20" s="321">
        <f t="shared" si="44"/>
        <v>1</v>
      </c>
      <c r="EP20" s="322">
        <f t="shared" si="44"/>
        <v>3500</v>
      </c>
      <c r="EQ20" s="321">
        <f t="shared" si="44"/>
        <v>0</v>
      </c>
      <c r="ER20" s="320">
        <f t="shared" si="44"/>
        <v>0</v>
      </c>
      <c r="ES20" s="321">
        <f t="shared" si="44"/>
        <v>1</v>
      </c>
      <c r="ET20" s="322">
        <f t="shared" si="44"/>
        <v>22000</v>
      </c>
      <c r="EU20" s="253">
        <f t="shared" si="44"/>
        <v>1</v>
      </c>
      <c r="EV20" s="320">
        <f t="shared" si="44"/>
        <v>37000</v>
      </c>
      <c r="EW20" s="321">
        <f t="shared" si="44"/>
        <v>1</v>
      </c>
      <c r="EX20" s="322">
        <f t="shared" si="44"/>
        <v>93877</v>
      </c>
      <c r="EY20" s="321">
        <f>SUBTOTAL(9,EY21:EY30)</f>
        <v>50</v>
      </c>
      <c r="EZ20" s="322">
        <f t="shared" si="44"/>
        <v>162413</v>
      </c>
      <c r="FA20" s="128" t="s">
        <v>71</v>
      </c>
      <c r="FB20" s="21"/>
      <c r="FC20" s="128" t="s">
        <v>71</v>
      </c>
      <c r="FD20" s="253">
        <f t="shared" ref="FD20:FU20" si="45">SUBTOTAL(9,FD21:FD30)</f>
        <v>0</v>
      </c>
      <c r="FE20" s="320">
        <f t="shared" si="45"/>
        <v>0</v>
      </c>
      <c r="FF20" s="321">
        <f t="shared" si="45"/>
        <v>0</v>
      </c>
      <c r="FG20" s="322">
        <f t="shared" si="45"/>
        <v>0</v>
      </c>
      <c r="FH20" s="253">
        <f t="shared" si="45"/>
        <v>0</v>
      </c>
      <c r="FI20" s="320">
        <f t="shared" si="45"/>
        <v>0</v>
      </c>
      <c r="FJ20" s="321">
        <f t="shared" si="45"/>
        <v>0</v>
      </c>
      <c r="FK20" s="322">
        <f t="shared" si="45"/>
        <v>0</v>
      </c>
      <c r="FL20" s="321">
        <f t="shared" si="45"/>
        <v>0</v>
      </c>
      <c r="FM20" s="322">
        <f t="shared" si="45"/>
        <v>0</v>
      </c>
      <c r="FN20" s="321">
        <f t="shared" si="45"/>
        <v>0</v>
      </c>
      <c r="FO20" s="322">
        <f t="shared" si="45"/>
        <v>0</v>
      </c>
      <c r="FP20" s="321">
        <f t="shared" si="45"/>
        <v>0</v>
      </c>
      <c r="FQ20" s="322">
        <f t="shared" si="45"/>
        <v>0</v>
      </c>
      <c r="FR20" s="321">
        <f t="shared" si="45"/>
        <v>0</v>
      </c>
      <c r="FS20" s="322">
        <f t="shared" si="45"/>
        <v>0</v>
      </c>
      <c r="FT20" s="321">
        <f t="shared" si="45"/>
        <v>0</v>
      </c>
      <c r="FU20" s="322">
        <f t="shared" si="45"/>
        <v>0</v>
      </c>
      <c r="FV20" s="128" t="s">
        <v>71</v>
      </c>
      <c r="FW20" s="21"/>
      <c r="FX20" s="128" t="s">
        <v>71</v>
      </c>
      <c r="FY20" s="253">
        <f>SUBTOTAL(9,FY21:FY30)</f>
        <v>16</v>
      </c>
      <c r="FZ20" s="320">
        <f t="shared" ref="FZ20:GO20" si="46">SUBTOTAL(9,FZ21:FZ30)</f>
        <v>16</v>
      </c>
      <c r="GA20" s="321">
        <f t="shared" si="46"/>
        <v>79</v>
      </c>
      <c r="GB20" s="322">
        <f t="shared" si="46"/>
        <v>358</v>
      </c>
      <c r="GC20" s="253">
        <f t="shared" si="46"/>
        <v>34</v>
      </c>
      <c r="GD20" s="320">
        <f t="shared" si="46"/>
        <v>466</v>
      </c>
      <c r="GE20" s="321">
        <f t="shared" si="46"/>
        <v>15</v>
      </c>
      <c r="GF20" s="322">
        <f t="shared" si="46"/>
        <v>364</v>
      </c>
      <c r="GG20" s="253">
        <f t="shared" si="46"/>
        <v>4</v>
      </c>
      <c r="GH20" s="320">
        <f t="shared" si="46"/>
        <v>127</v>
      </c>
      <c r="GI20" s="321">
        <f t="shared" si="46"/>
        <v>0</v>
      </c>
      <c r="GJ20" s="322">
        <f t="shared" si="46"/>
        <v>0</v>
      </c>
      <c r="GK20" s="253">
        <f t="shared" si="46"/>
        <v>0</v>
      </c>
      <c r="GL20" s="320">
        <f t="shared" si="46"/>
        <v>0</v>
      </c>
      <c r="GM20" s="321">
        <f t="shared" si="46"/>
        <v>1</v>
      </c>
      <c r="GN20" s="322">
        <f t="shared" si="46"/>
        <v>63</v>
      </c>
      <c r="GO20" s="321">
        <f t="shared" si="46"/>
        <v>149</v>
      </c>
      <c r="GP20" s="322">
        <f>SUBTOTAL(9,GP21:GP30)</f>
        <v>1394</v>
      </c>
      <c r="GQ20" s="21"/>
      <c r="GR20" s="21"/>
      <c r="GS20" s="21"/>
      <c r="GT20" s="21"/>
      <c r="GU20" s="21"/>
    </row>
    <row r="21" spans="1:256" s="3" customFormat="1" ht="17.25" customHeight="1">
      <c r="A21" s="172" t="s">
        <v>187</v>
      </c>
      <c r="B21" s="10">
        <v>8</v>
      </c>
      <c r="C21" s="11">
        <v>8</v>
      </c>
      <c r="D21" s="18">
        <v>31</v>
      </c>
      <c r="E21" s="19">
        <v>91</v>
      </c>
      <c r="F21" s="10">
        <v>37</v>
      </c>
      <c r="G21" s="11">
        <v>255</v>
      </c>
      <c r="H21" s="18">
        <v>41</v>
      </c>
      <c r="I21" s="19">
        <v>594</v>
      </c>
      <c r="J21" s="10">
        <v>33</v>
      </c>
      <c r="K21" s="11">
        <v>791</v>
      </c>
      <c r="L21" s="18">
        <v>18</v>
      </c>
      <c r="M21" s="19">
        <v>609</v>
      </c>
      <c r="N21" s="18">
        <v>14</v>
      </c>
      <c r="O21" s="19">
        <v>630</v>
      </c>
      <c r="P21" s="18">
        <v>16</v>
      </c>
      <c r="Q21" s="19">
        <v>1102</v>
      </c>
      <c r="R21" s="10">
        <v>4</v>
      </c>
      <c r="S21" s="11">
        <v>502</v>
      </c>
      <c r="T21" s="18">
        <v>0</v>
      </c>
      <c r="U21" s="19">
        <v>0</v>
      </c>
      <c r="V21" s="10">
        <v>1</v>
      </c>
      <c r="W21" s="11">
        <v>300</v>
      </c>
      <c r="X21" s="18">
        <v>0</v>
      </c>
      <c r="Y21" s="19">
        <v>0</v>
      </c>
      <c r="Z21" s="318">
        <f>SUM(B21,D21,F21,H21,J21,L21,N21,P21,R21,T21,V21,X21)</f>
        <v>203</v>
      </c>
      <c r="AA21" s="317">
        <f>SUM(C21,E21,G21,I21,K21,M21,O21,Q21,S21,U21,W21,Y21)</f>
        <v>4882</v>
      </c>
      <c r="AB21" s="172" t="s">
        <v>187</v>
      </c>
      <c r="AC21" s="22"/>
      <c r="AD21" s="172" t="s">
        <v>187</v>
      </c>
      <c r="AE21" s="10">
        <v>20</v>
      </c>
      <c r="AF21" s="11">
        <v>20</v>
      </c>
      <c r="AG21" s="18">
        <v>41</v>
      </c>
      <c r="AH21" s="19">
        <v>131</v>
      </c>
      <c r="AI21" s="10">
        <v>41</v>
      </c>
      <c r="AJ21" s="11">
        <v>281</v>
      </c>
      <c r="AK21" s="18">
        <v>49</v>
      </c>
      <c r="AL21" s="19">
        <v>655</v>
      </c>
      <c r="AM21" s="10">
        <v>25</v>
      </c>
      <c r="AN21" s="11">
        <v>600</v>
      </c>
      <c r="AO21" s="18">
        <v>12</v>
      </c>
      <c r="AP21" s="19">
        <v>396</v>
      </c>
      <c r="AQ21" s="18">
        <v>4</v>
      </c>
      <c r="AR21" s="19">
        <v>178</v>
      </c>
      <c r="AS21" s="18">
        <v>5</v>
      </c>
      <c r="AT21" s="19">
        <v>269</v>
      </c>
      <c r="AU21" s="18">
        <v>3</v>
      </c>
      <c r="AV21" s="19">
        <v>208</v>
      </c>
      <c r="AW21" s="18">
        <v>0</v>
      </c>
      <c r="AX21" s="19">
        <v>0</v>
      </c>
      <c r="AY21" s="318">
        <f t="shared" ref="AY21:AY30" si="47">SUM(AE21,AG21,AI21,AK21,AM21,AO21,AQ21,AS21,AU21,AW21)</f>
        <v>200</v>
      </c>
      <c r="AZ21" s="317">
        <f>SUM(AF21,AH21,AJ21,AL21,AN21,AP21,AR21,AT21,AV21,AX21)</f>
        <v>2738</v>
      </c>
      <c r="BA21" s="172" t="s">
        <v>187</v>
      </c>
      <c r="BB21" s="19">
        <v>0</v>
      </c>
      <c r="BC21" s="172" t="s">
        <v>187</v>
      </c>
      <c r="BD21" s="10">
        <v>1</v>
      </c>
      <c r="BE21" s="11">
        <v>7</v>
      </c>
      <c r="BF21" s="18"/>
      <c r="BG21" s="19"/>
      <c r="BH21" s="18"/>
      <c r="BI21" s="19"/>
      <c r="BJ21" s="10"/>
      <c r="BK21" s="11"/>
      <c r="BL21" s="18"/>
      <c r="BM21" s="19"/>
      <c r="BN21" s="18"/>
      <c r="BO21" s="19"/>
      <c r="BP21" s="318">
        <f>SUM(BD21,BF21,BH21,BJ21,BL21,BN21)</f>
        <v>1</v>
      </c>
      <c r="BQ21" s="317">
        <f>SUM(BE21,BG21,BI21,BK21,BM21,BO21)</f>
        <v>7</v>
      </c>
      <c r="BR21" s="21"/>
      <c r="BS21" s="172" t="s">
        <v>187</v>
      </c>
      <c r="BT21" s="10">
        <v>1</v>
      </c>
      <c r="BU21" s="11">
        <v>5</v>
      </c>
      <c r="BV21" s="18"/>
      <c r="BW21" s="19"/>
      <c r="BX21" s="10"/>
      <c r="BY21" s="11"/>
      <c r="BZ21" s="18"/>
      <c r="CA21" s="19"/>
      <c r="CB21" s="10"/>
      <c r="CC21" s="11"/>
      <c r="CD21" s="18"/>
      <c r="CE21" s="19"/>
      <c r="CF21" s="18"/>
      <c r="CG21" s="19"/>
      <c r="CH21" s="318">
        <f t="shared" ref="CH21:CH30" si="48">SUM(BT21,BV21,BX21,BZ21,CB21,CD21,CF21)</f>
        <v>1</v>
      </c>
      <c r="CI21" s="317">
        <f>SUM(BU21,BW21,BY21,CA21,CC21,CE21,CG21)</f>
        <v>5</v>
      </c>
      <c r="CJ21" s="21"/>
      <c r="CK21" s="172" t="s">
        <v>187</v>
      </c>
      <c r="CL21" s="10">
        <v>2</v>
      </c>
      <c r="CM21" s="11">
        <v>4</v>
      </c>
      <c r="CN21" s="18">
        <v>5</v>
      </c>
      <c r="CO21" s="19">
        <v>161</v>
      </c>
      <c r="CP21" s="10">
        <v>2</v>
      </c>
      <c r="CQ21" s="11">
        <v>171</v>
      </c>
      <c r="CR21" s="18">
        <v>5</v>
      </c>
      <c r="CS21" s="19">
        <v>805</v>
      </c>
      <c r="CT21" s="10">
        <v>1</v>
      </c>
      <c r="CU21" s="19">
        <v>354</v>
      </c>
      <c r="CV21" s="18">
        <v>1</v>
      </c>
      <c r="CW21" s="19">
        <v>674</v>
      </c>
      <c r="CX21" s="18">
        <v>6</v>
      </c>
      <c r="CY21" s="11">
        <v>8429</v>
      </c>
      <c r="CZ21" s="18">
        <v>2</v>
      </c>
      <c r="DA21" s="19">
        <v>4610</v>
      </c>
      <c r="DB21" s="10">
        <v>0</v>
      </c>
      <c r="DC21" s="11">
        <v>0</v>
      </c>
      <c r="DD21" s="18">
        <v>1</v>
      </c>
      <c r="DE21" s="19">
        <v>4040</v>
      </c>
      <c r="DF21" s="318">
        <f>SUM(CL21,CN21,CP21,CR21,CT21,CV21,CX21,CZ21,DB21,DD21)</f>
        <v>25</v>
      </c>
      <c r="DG21" s="317">
        <f>SUM(CM21,CO21,CQ21,CS21,CU21,CW21,CY21,DA21,DC21,DE21)</f>
        <v>19248</v>
      </c>
      <c r="DH21" s="172" t="s">
        <v>187</v>
      </c>
      <c r="DI21" s="21"/>
      <c r="DJ21" s="172" t="s">
        <v>187</v>
      </c>
      <c r="DK21" s="18">
        <v>1</v>
      </c>
      <c r="DL21" s="19">
        <v>2</v>
      </c>
      <c r="DM21" s="10">
        <v>2</v>
      </c>
      <c r="DN21" s="11">
        <v>16</v>
      </c>
      <c r="DO21" s="18">
        <v>2</v>
      </c>
      <c r="DP21" s="19">
        <v>31</v>
      </c>
      <c r="DQ21" s="10">
        <v>3</v>
      </c>
      <c r="DR21" s="11">
        <v>97</v>
      </c>
      <c r="DS21" s="18">
        <v>2</v>
      </c>
      <c r="DT21" s="19">
        <v>109</v>
      </c>
      <c r="DU21" s="10">
        <v>4</v>
      </c>
      <c r="DV21" s="11">
        <v>706</v>
      </c>
      <c r="DW21" s="18">
        <v>1</v>
      </c>
      <c r="DX21" s="19">
        <v>313</v>
      </c>
      <c r="DY21" s="18">
        <v>2</v>
      </c>
      <c r="DZ21" s="19">
        <v>1315</v>
      </c>
      <c r="EA21" s="318">
        <f t="shared" ref="EA21:EB45" si="49">SUM(DK21,DM21,DO21,DQ21,DS21,DU21,DW21,DY21)</f>
        <v>17</v>
      </c>
      <c r="EB21" s="317">
        <f t="shared" si="49"/>
        <v>2589</v>
      </c>
      <c r="EC21" s="21"/>
      <c r="ED21" s="172" t="s">
        <v>187</v>
      </c>
      <c r="EE21" s="10">
        <v>6</v>
      </c>
      <c r="EF21" s="11">
        <v>137</v>
      </c>
      <c r="EG21" s="18">
        <v>1</v>
      </c>
      <c r="EH21" s="19">
        <v>160</v>
      </c>
      <c r="EI21" s="10">
        <v>0</v>
      </c>
      <c r="EJ21" s="11">
        <v>0</v>
      </c>
      <c r="EK21" s="18">
        <v>3</v>
      </c>
      <c r="EL21" s="19">
        <v>2050</v>
      </c>
      <c r="EM21" s="10">
        <v>0</v>
      </c>
      <c r="EN21" s="11">
        <v>0</v>
      </c>
      <c r="EO21" s="18">
        <v>0</v>
      </c>
      <c r="EP21" s="19">
        <v>0</v>
      </c>
      <c r="EQ21" s="18">
        <v>0</v>
      </c>
      <c r="ER21" s="11">
        <v>0</v>
      </c>
      <c r="ES21" s="18">
        <v>0</v>
      </c>
      <c r="ET21" s="19">
        <v>0</v>
      </c>
      <c r="EU21" s="10">
        <v>1</v>
      </c>
      <c r="EV21" s="11">
        <v>37000</v>
      </c>
      <c r="EW21" s="18">
        <v>0</v>
      </c>
      <c r="EX21" s="19">
        <v>0</v>
      </c>
      <c r="EY21" s="323">
        <f t="shared" ref="EY21:EZ36" si="50">SUM(EE21,EG21,EI21,EK21,EM21,EO21,EQ21,ES21,EU21,EW21)</f>
        <v>11</v>
      </c>
      <c r="EZ21" s="317">
        <f t="shared" si="50"/>
        <v>39347</v>
      </c>
      <c r="FA21" s="172" t="s">
        <v>187</v>
      </c>
      <c r="FB21" s="21"/>
      <c r="FC21" s="172" t="s">
        <v>187</v>
      </c>
      <c r="FD21" s="10"/>
      <c r="FE21" s="11"/>
      <c r="FF21" s="18"/>
      <c r="FG21" s="19"/>
      <c r="FH21" s="10"/>
      <c r="FI21" s="11"/>
      <c r="FJ21" s="18"/>
      <c r="FK21" s="19"/>
      <c r="FL21" s="18"/>
      <c r="FM21" s="19"/>
      <c r="FN21" s="18"/>
      <c r="FO21" s="19"/>
      <c r="FP21" s="18"/>
      <c r="FQ21" s="19"/>
      <c r="FR21" s="18"/>
      <c r="FS21" s="19"/>
      <c r="FT21" s="318">
        <f t="shared" ref="FT21:FU44" si="51">SUM(FD21,FF21,FH21,FJ21,FL21,FN21,FP21,FR21)</f>
        <v>0</v>
      </c>
      <c r="FU21" s="317">
        <f t="shared" si="51"/>
        <v>0</v>
      </c>
      <c r="FV21" s="172" t="s">
        <v>187</v>
      </c>
      <c r="FW21" s="21"/>
      <c r="FX21" s="172" t="s">
        <v>187</v>
      </c>
      <c r="FY21" s="10">
        <v>8</v>
      </c>
      <c r="FZ21" s="11">
        <v>8</v>
      </c>
      <c r="GA21" s="18">
        <v>41</v>
      </c>
      <c r="GB21" s="19">
        <v>189</v>
      </c>
      <c r="GC21" s="10">
        <v>17</v>
      </c>
      <c r="GD21" s="11">
        <v>236</v>
      </c>
      <c r="GE21" s="18">
        <v>10</v>
      </c>
      <c r="GF21" s="19">
        <v>248</v>
      </c>
      <c r="GG21" s="10">
        <v>2</v>
      </c>
      <c r="GH21" s="11">
        <v>60</v>
      </c>
      <c r="GI21" s="18">
        <v>0</v>
      </c>
      <c r="GJ21" s="19">
        <v>0</v>
      </c>
      <c r="GK21" s="10">
        <v>0</v>
      </c>
      <c r="GL21" s="11">
        <v>0</v>
      </c>
      <c r="GM21" s="18">
        <v>1</v>
      </c>
      <c r="GN21" s="19">
        <v>63</v>
      </c>
      <c r="GO21" s="318">
        <f>SUM(FY21,GA21,GC21,GE21,GG21,GI21,GK21,GM21)</f>
        <v>79</v>
      </c>
      <c r="GP21" s="317">
        <f t="shared" ref="GP21:GP44" si="52">SUM(FZ21,GB21,GD21,GF21,GH21,GJ21,GL21,GN21)</f>
        <v>804</v>
      </c>
      <c r="GQ21" s="21"/>
      <c r="GR21" s="21"/>
      <c r="GS21" s="21"/>
      <c r="GT21" s="21"/>
      <c r="GU21" s="21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" customFormat="1" ht="17.25" customHeight="1">
      <c r="A22" s="172" t="s">
        <v>188</v>
      </c>
      <c r="B22" s="10">
        <v>0</v>
      </c>
      <c r="C22" s="11">
        <v>0</v>
      </c>
      <c r="D22" s="18">
        <v>0</v>
      </c>
      <c r="E22" s="19">
        <v>0</v>
      </c>
      <c r="F22" s="10">
        <v>4</v>
      </c>
      <c r="G22" s="11">
        <v>28</v>
      </c>
      <c r="H22" s="18">
        <v>2</v>
      </c>
      <c r="I22" s="19">
        <v>28</v>
      </c>
      <c r="J22" s="10">
        <v>4</v>
      </c>
      <c r="K22" s="11">
        <v>99</v>
      </c>
      <c r="L22" s="18">
        <v>2</v>
      </c>
      <c r="M22" s="19">
        <v>67</v>
      </c>
      <c r="N22" s="18">
        <v>3</v>
      </c>
      <c r="O22" s="19">
        <v>125</v>
      </c>
      <c r="P22" s="18">
        <v>1</v>
      </c>
      <c r="Q22" s="19">
        <v>75</v>
      </c>
      <c r="R22" s="10">
        <v>2</v>
      </c>
      <c r="S22" s="11">
        <v>313</v>
      </c>
      <c r="T22" s="18">
        <v>0</v>
      </c>
      <c r="U22" s="19">
        <v>0</v>
      </c>
      <c r="V22" s="10">
        <v>0</v>
      </c>
      <c r="W22" s="11">
        <v>0</v>
      </c>
      <c r="X22" s="18">
        <v>0</v>
      </c>
      <c r="Y22" s="19">
        <v>0</v>
      </c>
      <c r="Z22" s="318">
        <f t="shared" ref="Z22:Z30" si="53">SUM(B22,D22,F22,H22,J22,L22,N22,P22,R22,T22,V22,X22)</f>
        <v>18</v>
      </c>
      <c r="AA22" s="317">
        <f t="shared" ref="AA22:AA30" si="54">SUM(C22,E22,G22,I22,K22,M22,O22,Q22,S22,U22,W22,Y22)</f>
        <v>735</v>
      </c>
      <c r="AB22" s="172" t="s">
        <v>188</v>
      </c>
      <c r="AC22" s="22"/>
      <c r="AD22" s="172" t="s">
        <v>188</v>
      </c>
      <c r="AE22" s="10">
        <v>0</v>
      </c>
      <c r="AF22" s="11">
        <v>0</v>
      </c>
      <c r="AG22" s="18">
        <v>4</v>
      </c>
      <c r="AH22" s="19">
        <v>15</v>
      </c>
      <c r="AI22" s="10">
        <v>1</v>
      </c>
      <c r="AJ22" s="11">
        <v>9</v>
      </c>
      <c r="AK22" s="18">
        <v>6</v>
      </c>
      <c r="AL22" s="19">
        <v>85</v>
      </c>
      <c r="AM22" s="10">
        <v>4</v>
      </c>
      <c r="AN22" s="11">
        <v>86</v>
      </c>
      <c r="AO22" s="18">
        <v>0</v>
      </c>
      <c r="AP22" s="19">
        <v>0</v>
      </c>
      <c r="AQ22" s="18">
        <v>0</v>
      </c>
      <c r="AR22" s="19">
        <v>0</v>
      </c>
      <c r="AS22" s="18">
        <v>1</v>
      </c>
      <c r="AT22" s="19">
        <v>50</v>
      </c>
      <c r="AU22" s="18">
        <v>1</v>
      </c>
      <c r="AV22" s="19">
        <v>75</v>
      </c>
      <c r="AW22" s="18">
        <v>0</v>
      </c>
      <c r="AX22" s="19">
        <v>0</v>
      </c>
      <c r="AY22" s="318">
        <f t="shared" si="47"/>
        <v>17</v>
      </c>
      <c r="AZ22" s="317">
        <f t="shared" ref="AZ22:AZ30" si="55">SUM(AF22,AH22,AJ22,AL22,AN22,AP22,AR22,AT22,AV22,AX22)</f>
        <v>320</v>
      </c>
      <c r="BA22" s="172" t="s">
        <v>188</v>
      </c>
      <c r="BB22" s="19">
        <v>0</v>
      </c>
      <c r="BC22" s="172" t="s">
        <v>188</v>
      </c>
      <c r="BD22" s="10">
        <v>0</v>
      </c>
      <c r="BE22" s="11">
        <v>0</v>
      </c>
      <c r="BF22" s="18">
        <v>1</v>
      </c>
      <c r="BG22" s="19">
        <v>36</v>
      </c>
      <c r="BH22" s="18">
        <v>1</v>
      </c>
      <c r="BI22" s="19">
        <v>43</v>
      </c>
      <c r="BJ22" s="10">
        <v>0</v>
      </c>
      <c r="BK22" s="11">
        <v>0</v>
      </c>
      <c r="BL22" s="18">
        <v>1</v>
      </c>
      <c r="BM22" s="19">
        <v>87</v>
      </c>
      <c r="BN22" s="18">
        <v>1</v>
      </c>
      <c r="BO22" s="19">
        <v>155</v>
      </c>
      <c r="BP22" s="318">
        <f t="shared" ref="BP22:BP30" si="56">SUM(BD22,BF22,BH22,BJ22,BL22,BN22)</f>
        <v>4</v>
      </c>
      <c r="BQ22" s="317">
        <f t="shared" ref="BQ22:BQ30" si="57">SUM(BE22,BG22,BI22,BK22,BM22,BO22)</f>
        <v>321</v>
      </c>
      <c r="BR22" s="21"/>
      <c r="BS22" s="172" t="s">
        <v>188</v>
      </c>
      <c r="BT22" s="10">
        <v>0</v>
      </c>
      <c r="BU22" s="11">
        <v>0</v>
      </c>
      <c r="BV22" s="18">
        <v>0</v>
      </c>
      <c r="BW22" s="19">
        <v>0</v>
      </c>
      <c r="BX22" s="10">
        <v>0</v>
      </c>
      <c r="BY22" s="11">
        <v>0</v>
      </c>
      <c r="BZ22" s="18">
        <v>1</v>
      </c>
      <c r="CA22" s="19">
        <v>36</v>
      </c>
      <c r="CB22" s="10">
        <v>1</v>
      </c>
      <c r="CC22" s="11">
        <v>43</v>
      </c>
      <c r="CD22" s="18">
        <v>1</v>
      </c>
      <c r="CE22" s="19">
        <v>73</v>
      </c>
      <c r="CF22" s="18">
        <v>1</v>
      </c>
      <c r="CG22" s="19">
        <v>155</v>
      </c>
      <c r="CH22" s="318">
        <f t="shared" si="48"/>
        <v>4</v>
      </c>
      <c r="CI22" s="317">
        <f t="shared" ref="CI22:CI30" si="58">SUM(BU22,BW22,BY22,CA22,CC22,CE22,CG22)</f>
        <v>307</v>
      </c>
      <c r="CJ22" s="21"/>
      <c r="CK22" s="172" t="s">
        <v>188</v>
      </c>
      <c r="CL22" s="10">
        <v>1</v>
      </c>
      <c r="CM22" s="11">
        <v>5</v>
      </c>
      <c r="CN22" s="18">
        <v>1</v>
      </c>
      <c r="CO22" s="19">
        <v>33</v>
      </c>
      <c r="CP22" s="10">
        <v>2</v>
      </c>
      <c r="CQ22" s="11">
        <v>154</v>
      </c>
      <c r="CR22" s="18">
        <v>4</v>
      </c>
      <c r="CS22" s="19">
        <v>786</v>
      </c>
      <c r="CT22" s="10">
        <v>0</v>
      </c>
      <c r="CU22" s="19">
        <v>0</v>
      </c>
      <c r="CV22" s="18">
        <v>0</v>
      </c>
      <c r="CW22" s="19">
        <v>0</v>
      </c>
      <c r="CX22" s="18">
        <v>3</v>
      </c>
      <c r="CY22" s="11">
        <v>4214</v>
      </c>
      <c r="CZ22" s="18">
        <v>0</v>
      </c>
      <c r="DA22" s="19">
        <v>0</v>
      </c>
      <c r="DB22" s="10">
        <v>1</v>
      </c>
      <c r="DC22" s="11">
        <v>3291</v>
      </c>
      <c r="DD22" s="18">
        <v>0</v>
      </c>
      <c r="DE22" s="19">
        <v>0</v>
      </c>
      <c r="DF22" s="318">
        <f t="shared" ref="DF22:DF30" si="59">SUM(CL22,CN22,CP22,CR22,CT22,CV22,CX22,CZ22,DB22,DD22)</f>
        <v>12</v>
      </c>
      <c r="DG22" s="317">
        <f t="shared" ref="DG22:DG30" si="60">SUM(CM22,CO22,CQ22,CS22,CU22,CW22,CY22,DA22,DC22,DE22)</f>
        <v>8483</v>
      </c>
      <c r="DH22" s="172" t="s">
        <v>188</v>
      </c>
      <c r="DI22" s="21"/>
      <c r="DJ22" s="172" t="s">
        <v>188</v>
      </c>
      <c r="DK22" s="18">
        <v>1</v>
      </c>
      <c r="DL22" s="19">
        <v>2</v>
      </c>
      <c r="DM22" s="10">
        <v>0</v>
      </c>
      <c r="DN22" s="11">
        <v>0</v>
      </c>
      <c r="DO22" s="18">
        <v>1</v>
      </c>
      <c r="DP22" s="19">
        <v>14</v>
      </c>
      <c r="DQ22" s="10">
        <v>2</v>
      </c>
      <c r="DR22" s="11">
        <v>88</v>
      </c>
      <c r="DS22" s="18">
        <v>0</v>
      </c>
      <c r="DT22" s="19">
        <v>0</v>
      </c>
      <c r="DU22" s="10">
        <v>1</v>
      </c>
      <c r="DV22" s="11">
        <v>178</v>
      </c>
      <c r="DW22" s="18">
        <v>0</v>
      </c>
      <c r="DX22" s="19">
        <v>0</v>
      </c>
      <c r="DY22" s="18">
        <v>1</v>
      </c>
      <c r="DZ22" s="19">
        <v>612</v>
      </c>
      <c r="EA22" s="318">
        <f t="shared" ref="EA22:EA30" si="61">SUM(DK22,DM22,DO22,DQ22,DS22,DU22,DW22,DY22)</f>
        <v>6</v>
      </c>
      <c r="EB22" s="317">
        <f t="shared" ref="EB22:EB30" si="62">SUM(DL22,DN22,DP22,DR22,DT22,DV22,DX22,DZ22)</f>
        <v>894</v>
      </c>
      <c r="EC22" s="21"/>
      <c r="ED22" s="172" t="s">
        <v>188</v>
      </c>
      <c r="EE22" s="10">
        <v>0</v>
      </c>
      <c r="EF22" s="11">
        <v>0</v>
      </c>
      <c r="EG22" s="18">
        <v>1</v>
      </c>
      <c r="EH22" s="19">
        <v>110</v>
      </c>
      <c r="EI22" s="10">
        <v>2</v>
      </c>
      <c r="EJ22" s="11">
        <v>540</v>
      </c>
      <c r="EK22" s="18">
        <v>0</v>
      </c>
      <c r="EL22" s="19">
        <v>0</v>
      </c>
      <c r="EM22" s="10">
        <v>0</v>
      </c>
      <c r="EN22" s="11">
        <v>0</v>
      </c>
      <c r="EO22" s="18">
        <v>0</v>
      </c>
      <c r="EP22" s="19">
        <v>0</v>
      </c>
      <c r="EQ22" s="18">
        <v>0</v>
      </c>
      <c r="ER22" s="11">
        <v>0</v>
      </c>
      <c r="ES22" s="18">
        <v>0</v>
      </c>
      <c r="ET22" s="19">
        <v>0</v>
      </c>
      <c r="EU22" s="10">
        <v>0</v>
      </c>
      <c r="EV22" s="11">
        <v>0</v>
      </c>
      <c r="EW22" s="18">
        <v>1</v>
      </c>
      <c r="EX22" s="19">
        <v>93877</v>
      </c>
      <c r="EY22" s="324">
        <f t="shared" si="50"/>
        <v>4</v>
      </c>
      <c r="EZ22" s="317">
        <f t="shared" si="50"/>
        <v>94527</v>
      </c>
      <c r="FA22" s="172" t="s">
        <v>188</v>
      </c>
      <c r="FB22" s="21"/>
      <c r="FC22" s="172" t="s">
        <v>188</v>
      </c>
      <c r="FD22" s="10"/>
      <c r="FE22" s="11"/>
      <c r="FF22" s="18"/>
      <c r="FG22" s="19"/>
      <c r="FH22" s="10"/>
      <c r="FI22" s="11"/>
      <c r="FJ22" s="18"/>
      <c r="FK22" s="19"/>
      <c r="FL22" s="18"/>
      <c r="FM22" s="19"/>
      <c r="FN22" s="18"/>
      <c r="FO22" s="19"/>
      <c r="FP22" s="18"/>
      <c r="FQ22" s="19"/>
      <c r="FR22" s="18"/>
      <c r="FS22" s="19"/>
      <c r="FT22" s="318">
        <f>SUM(FD22,FF22,FH22,FJ22,FL22,FN22,FP22,FR22)</f>
        <v>0</v>
      </c>
      <c r="FU22" s="317">
        <f>SUM(FE22,FG22,FI22,FK22,FM22,FO22,FQ22,FS22)</f>
        <v>0</v>
      </c>
      <c r="FV22" s="172" t="s">
        <v>188</v>
      </c>
      <c r="FW22" s="21"/>
      <c r="FX22" s="172" t="s">
        <v>188</v>
      </c>
      <c r="FY22" s="10">
        <v>0</v>
      </c>
      <c r="FZ22" s="11">
        <v>0</v>
      </c>
      <c r="GA22" s="18">
        <v>7</v>
      </c>
      <c r="GB22" s="19">
        <v>33</v>
      </c>
      <c r="GC22" s="10">
        <v>3</v>
      </c>
      <c r="GD22" s="11">
        <v>45</v>
      </c>
      <c r="GE22" s="18">
        <v>0</v>
      </c>
      <c r="GF22" s="19">
        <v>0</v>
      </c>
      <c r="GG22" s="10">
        <v>0</v>
      </c>
      <c r="GH22" s="11">
        <v>0</v>
      </c>
      <c r="GI22" s="18">
        <v>0</v>
      </c>
      <c r="GJ22" s="19">
        <v>0</v>
      </c>
      <c r="GK22" s="10">
        <v>0</v>
      </c>
      <c r="GL22" s="11">
        <v>0</v>
      </c>
      <c r="GM22" s="18">
        <v>0</v>
      </c>
      <c r="GN22" s="19">
        <v>0</v>
      </c>
      <c r="GO22" s="318">
        <f>SUM(FY22,GA22,GC22,GE22,GG22,GI22,GK22,GM22)</f>
        <v>10</v>
      </c>
      <c r="GP22" s="317">
        <f t="shared" si="52"/>
        <v>78</v>
      </c>
      <c r="GQ22" s="21"/>
      <c r="GR22" s="21"/>
      <c r="GS22" s="21"/>
      <c r="GT22" s="21"/>
      <c r="GU22" s="21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" customFormat="1" ht="17.25" customHeight="1">
      <c r="A23" s="172" t="s">
        <v>189</v>
      </c>
      <c r="B23" s="10">
        <v>0</v>
      </c>
      <c r="C23" s="11">
        <v>0</v>
      </c>
      <c r="D23" s="18">
        <v>5</v>
      </c>
      <c r="E23" s="19">
        <v>18</v>
      </c>
      <c r="F23" s="10">
        <v>8</v>
      </c>
      <c r="G23" s="11">
        <v>55</v>
      </c>
      <c r="H23" s="18">
        <v>12</v>
      </c>
      <c r="I23" s="19">
        <v>167</v>
      </c>
      <c r="J23" s="10">
        <v>9</v>
      </c>
      <c r="K23" s="11">
        <v>215</v>
      </c>
      <c r="L23" s="18">
        <v>6</v>
      </c>
      <c r="M23" s="19">
        <v>206</v>
      </c>
      <c r="N23" s="18">
        <v>1</v>
      </c>
      <c r="O23" s="19">
        <v>41</v>
      </c>
      <c r="P23" s="18">
        <v>1</v>
      </c>
      <c r="Q23" s="19">
        <v>51</v>
      </c>
      <c r="R23" s="10">
        <v>1</v>
      </c>
      <c r="S23" s="11">
        <v>145</v>
      </c>
      <c r="T23" s="18">
        <v>1</v>
      </c>
      <c r="U23" s="19">
        <v>210</v>
      </c>
      <c r="V23" s="10">
        <v>0</v>
      </c>
      <c r="W23" s="11">
        <v>0</v>
      </c>
      <c r="X23" s="18">
        <v>0</v>
      </c>
      <c r="Y23" s="19">
        <v>0</v>
      </c>
      <c r="Z23" s="318">
        <f t="shared" si="53"/>
        <v>44</v>
      </c>
      <c r="AA23" s="317">
        <f t="shared" si="54"/>
        <v>1108</v>
      </c>
      <c r="AB23" s="172" t="s">
        <v>189</v>
      </c>
      <c r="AC23" s="22"/>
      <c r="AD23" s="172" t="s">
        <v>189</v>
      </c>
      <c r="AE23" s="10">
        <v>1</v>
      </c>
      <c r="AF23" s="11">
        <v>1</v>
      </c>
      <c r="AG23" s="18">
        <v>8</v>
      </c>
      <c r="AH23" s="19">
        <v>23</v>
      </c>
      <c r="AI23" s="10">
        <v>12</v>
      </c>
      <c r="AJ23" s="11">
        <v>81</v>
      </c>
      <c r="AK23" s="18">
        <v>15</v>
      </c>
      <c r="AL23" s="19">
        <v>205</v>
      </c>
      <c r="AM23" s="10">
        <v>6</v>
      </c>
      <c r="AN23" s="11">
        <v>131</v>
      </c>
      <c r="AO23" s="18">
        <v>0</v>
      </c>
      <c r="AP23" s="19">
        <v>0</v>
      </c>
      <c r="AQ23" s="18">
        <v>0</v>
      </c>
      <c r="AR23" s="19">
        <v>0</v>
      </c>
      <c r="AS23" s="18">
        <v>0</v>
      </c>
      <c r="AT23" s="19">
        <v>0</v>
      </c>
      <c r="AU23" s="18">
        <v>1</v>
      </c>
      <c r="AV23" s="19">
        <v>95</v>
      </c>
      <c r="AW23" s="18">
        <v>1</v>
      </c>
      <c r="AX23" s="19">
        <v>107</v>
      </c>
      <c r="AY23" s="318">
        <f t="shared" si="47"/>
        <v>44</v>
      </c>
      <c r="AZ23" s="317">
        <f t="shared" si="55"/>
        <v>643</v>
      </c>
      <c r="BA23" s="172" t="s">
        <v>189</v>
      </c>
      <c r="BB23" s="19">
        <v>0</v>
      </c>
      <c r="BC23" s="172" t="s">
        <v>189</v>
      </c>
      <c r="BD23" s="10"/>
      <c r="BE23" s="11"/>
      <c r="BF23" s="18"/>
      <c r="BG23" s="19"/>
      <c r="BH23" s="18"/>
      <c r="BI23" s="19"/>
      <c r="BJ23" s="10"/>
      <c r="BK23" s="11"/>
      <c r="BL23" s="18"/>
      <c r="BM23" s="19"/>
      <c r="BN23" s="18"/>
      <c r="BO23" s="19"/>
      <c r="BP23" s="318">
        <f t="shared" si="56"/>
        <v>0</v>
      </c>
      <c r="BQ23" s="317">
        <f t="shared" si="57"/>
        <v>0</v>
      </c>
      <c r="BR23" s="21"/>
      <c r="BS23" s="172" t="s">
        <v>189</v>
      </c>
      <c r="BT23" s="10"/>
      <c r="BU23" s="11"/>
      <c r="BV23" s="18"/>
      <c r="BW23" s="19"/>
      <c r="BX23" s="10"/>
      <c r="BY23" s="11"/>
      <c r="BZ23" s="18"/>
      <c r="CA23" s="19"/>
      <c r="CB23" s="10"/>
      <c r="CC23" s="11"/>
      <c r="CD23" s="18"/>
      <c r="CE23" s="19"/>
      <c r="CF23" s="18"/>
      <c r="CG23" s="19"/>
      <c r="CH23" s="318">
        <f t="shared" si="48"/>
        <v>0</v>
      </c>
      <c r="CI23" s="317">
        <f t="shared" si="58"/>
        <v>0</v>
      </c>
      <c r="CJ23" s="21"/>
      <c r="CK23" s="172" t="s">
        <v>189</v>
      </c>
      <c r="CL23" s="10">
        <v>4</v>
      </c>
      <c r="CM23" s="11">
        <v>35</v>
      </c>
      <c r="CN23" s="18">
        <v>1</v>
      </c>
      <c r="CO23" s="19">
        <v>44</v>
      </c>
      <c r="CP23" s="10">
        <v>3</v>
      </c>
      <c r="CQ23" s="11">
        <v>170</v>
      </c>
      <c r="CR23" s="18">
        <v>3</v>
      </c>
      <c r="CS23" s="19">
        <v>459</v>
      </c>
      <c r="CT23" s="10">
        <v>1</v>
      </c>
      <c r="CU23" s="19">
        <v>478</v>
      </c>
      <c r="CV23" s="18">
        <v>0</v>
      </c>
      <c r="CW23" s="19">
        <v>0</v>
      </c>
      <c r="CX23" s="18">
        <v>0</v>
      </c>
      <c r="CY23" s="11">
        <v>0</v>
      </c>
      <c r="CZ23" s="18">
        <v>0</v>
      </c>
      <c r="DA23" s="19">
        <v>0</v>
      </c>
      <c r="DB23" s="10">
        <v>0</v>
      </c>
      <c r="DC23" s="11">
        <v>0</v>
      </c>
      <c r="DD23" s="18">
        <v>0</v>
      </c>
      <c r="DE23" s="19">
        <v>0</v>
      </c>
      <c r="DF23" s="318">
        <f t="shared" si="59"/>
        <v>12</v>
      </c>
      <c r="DG23" s="317">
        <f t="shared" si="60"/>
        <v>1186</v>
      </c>
      <c r="DH23" s="172" t="s">
        <v>189</v>
      </c>
      <c r="DI23" s="21"/>
      <c r="DJ23" s="172" t="s">
        <v>189</v>
      </c>
      <c r="DK23" s="18">
        <v>2</v>
      </c>
      <c r="DL23" s="19">
        <v>5</v>
      </c>
      <c r="DM23" s="10">
        <v>5</v>
      </c>
      <c r="DN23" s="11">
        <v>34</v>
      </c>
      <c r="DO23" s="18">
        <v>3</v>
      </c>
      <c r="DP23" s="19">
        <v>38</v>
      </c>
      <c r="DQ23" s="10">
        <v>0</v>
      </c>
      <c r="DR23" s="11">
        <v>0</v>
      </c>
      <c r="DS23" s="18">
        <v>0</v>
      </c>
      <c r="DT23" s="19">
        <v>0</v>
      </c>
      <c r="DU23" s="10">
        <v>1</v>
      </c>
      <c r="DV23" s="11">
        <v>120</v>
      </c>
      <c r="DW23" s="18">
        <v>0</v>
      </c>
      <c r="DX23" s="19">
        <v>0</v>
      </c>
      <c r="DY23" s="18">
        <v>0</v>
      </c>
      <c r="DZ23" s="19">
        <v>0</v>
      </c>
      <c r="EA23" s="318">
        <f t="shared" si="61"/>
        <v>11</v>
      </c>
      <c r="EB23" s="317">
        <f t="shared" si="62"/>
        <v>197</v>
      </c>
      <c r="EC23" s="21"/>
      <c r="ED23" s="172" t="s">
        <v>189</v>
      </c>
      <c r="EE23" s="10">
        <v>17</v>
      </c>
      <c r="EF23" s="11">
        <v>219</v>
      </c>
      <c r="EG23" s="18">
        <v>0</v>
      </c>
      <c r="EH23" s="19">
        <v>0</v>
      </c>
      <c r="EI23" s="10">
        <v>0</v>
      </c>
      <c r="EJ23" s="11">
        <v>0</v>
      </c>
      <c r="EK23" s="18">
        <v>0</v>
      </c>
      <c r="EL23" s="19">
        <v>0</v>
      </c>
      <c r="EM23" s="10">
        <v>0</v>
      </c>
      <c r="EN23" s="11">
        <v>0</v>
      </c>
      <c r="EO23" s="18">
        <v>1</v>
      </c>
      <c r="EP23" s="19">
        <v>3500</v>
      </c>
      <c r="EQ23" s="18">
        <v>0</v>
      </c>
      <c r="ER23" s="11">
        <v>0</v>
      </c>
      <c r="ES23" s="18">
        <v>1</v>
      </c>
      <c r="ET23" s="19">
        <v>22000</v>
      </c>
      <c r="EU23" s="10">
        <v>0</v>
      </c>
      <c r="EV23" s="11">
        <v>0</v>
      </c>
      <c r="EW23" s="18">
        <v>0</v>
      </c>
      <c r="EX23" s="19">
        <v>0</v>
      </c>
      <c r="EY23" s="324">
        <f t="shared" si="50"/>
        <v>19</v>
      </c>
      <c r="EZ23" s="317">
        <f t="shared" si="50"/>
        <v>25719</v>
      </c>
      <c r="FA23" s="172" t="s">
        <v>189</v>
      </c>
      <c r="FB23" s="21"/>
      <c r="FC23" s="172" t="s">
        <v>189</v>
      </c>
      <c r="FD23" s="10"/>
      <c r="FE23" s="11"/>
      <c r="FF23" s="18"/>
      <c r="FG23" s="19"/>
      <c r="FH23" s="10"/>
      <c r="FI23" s="11"/>
      <c r="FJ23" s="18"/>
      <c r="FK23" s="19"/>
      <c r="FL23" s="18"/>
      <c r="FM23" s="19"/>
      <c r="FN23" s="18"/>
      <c r="FO23" s="19"/>
      <c r="FP23" s="18"/>
      <c r="FQ23" s="19"/>
      <c r="FR23" s="18"/>
      <c r="FS23" s="19"/>
      <c r="FT23" s="318">
        <f t="shared" si="51"/>
        <v>0</v>
      </c>
      <c r="FU23" s="317">
        <f t="shared" si="51"/>
        <v>0</v>
      </c>
      <c r="FV23" s="172" t="s">
        <v>189</v>
      </c>
      <c r="FW23" s="21"/>
      <c r="FX23" s="172" t="s">
        <v>189</v>
      </c>
      <c r="FY23" s="10">
        <v>4</v>
      </c>
      <c r="FZ23" s="11">
        <v>4</v>
      </c>
      <c r="GA23" s="18">
        <v>13</v>
      </c>
      <c r="GB23" s="19">
        <v>56</v>
      </c>
      <c r="GC23" s="10">
        <v>6</v>
      </c>
      <c r="GD23" s="11">
        <v>73</v>
      </c>
      <c r="GE23" s="18">
        <v>1</v>
      </c>
      <c r="GF23" s="19">
        <v>21</v>
      </c>
      <c r="GG23" s="10">
        <v>2</v>
      </c>
      <c r="GH23" s="11">
        <v>67</v>
      </c>
      <c r="GI23" s="18">
        <v>0</v>
      </c>
      <c r="GJ23" s="19">
        <v>0</v>
      </c>
      <c r="GK23" s="10">
        <v>0</v>
      </c>
      <c r="GL23" s="11">
        <v>0</v>
      </c>
      <c r="GM23" s="18">
        <v>0</v>
      </c>
      <c r="GN23" s="19">
        <v>0</v>
      </c>
      <c r="GO23" s="318">
        <f t="shared" ref="GO23:GO30" si="63">SUM(FY23,GA23,GC23,GE23,GG23,GI23,GK23,GM23)</f>
        <v>26</v>
      </c>
      <c r="GP23" s="317">
        <f t="shared" si="52"/>
        <v>221</v>
      </c>
      <c r="GQ23" s="21"/>
      <c r="GR23" s="21"/>
      <c r="GS23" s="21"/>
      <c r="GT23" s="21"/>
      <c r="GU23" s="21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" customFormat="1" ht="17.25" customHeight="1">
      <c r="A24" s="172" t="s">
        <v>74</v>
      </c>
      <c r="B24" s="10">
        <v>0</v>
      </c>
      <c r="C24" s="11">
        <v>0</v>
      </c>
      <c r="D24" s="18">
        <v>1</v>
      </c>
      <c r="E24" s="19">
        <v>2</v>
      </c>
      <c r="F24" s="10">
        <v>2</v>
      </c>
      <c r="G24" s="11">
        <v>15</v>
      </c>
      <c r="H24" s="18">
        <v>2</v>
      </c>
      <c r="I24" s="19">
        <v>26</v>
      </c>
      <c r="J24" s="10">
        <v>0</v>
      </c>
      <c r="K24" s="11">
        <v>0</v>
      </c>
      <c r="L24" s="18">
        <v>0</v>
      </c>
      <c r="M24" s="19">
        <v>0</v>
      </c>
      <c r="N24" s="18">
        <v>0</v>
      </c>
      <c r="O24" s="19">
        <v>0</v>
      </c>
      <c r="P24" s="18">
        <v>0</v>
      </c>
      <c r="Q24" s="19">
        <v>0</v>
      </c>
      <c r="R24" s="10">
        <v>0</v>
      </c>
      <c r="S24" s="11">
        <v>0</v>
      </c>
      <c r="T24" s="18">
        <v>0</v>
      </c>
      <c r="U24" s="19">
        <v>0</v>
      </c>
      <c r="V24" s="10">
        <v>0</v>
      </c>
      <c r="W24" s="11">
        <v>0</v>
      </c>
      <c r="X24" s="18">
        <v>0</v>
      </c>
      <c r="Y24" s="19">
        <v>0</v>
      </c>
      <c r="Z24" s="318">
        <f t="shared" si="53"/>
        <v>5</v>
      </c>
      <c r="AA24" s="317">
        <f t="shared" si="54"/>
        <v>43</v>
      </c>
      <c r="AB24" s="172" t="s">
        <v>74</v>
      </c>
      <c r="AC24" s="22"/>
      <c r="AD24" s="172" t="s">
        <v>74</v>
      </c>
      <c r="AE24" s="10"/>
      <c r="AF24" s="11"/>
      <c r="AG24" s="18">
        <v>1</v>
      </c>
      <c r="AH24" s="19">
        <v>2</v>
      </c>
      <c r="AI24" s="10">
        <v>3</v>
      </c>
      <c r="AJ24" s="11">
        <v>18</v>
      </c>
      <c r="AK24" s="18">
        <v>1</v>
      </c>
      <c r="AL24" s="19">
        <v>10</v>
      </c>
      <c r="AM24" s="10">
        <v>0</v>
      </c>
      <c r="AN24" s="11">
        <v>0</v>
      </c>
      <c r="AO24" s="18">
        <v>0</v>
      </c>
      <c r="AP24" s="19">
        <v>0</v>
      </c>
      <c r="AQ24" s="18">
        <v>0</v>
      </c>
      <c r="AR24" s="19">
        <v>0</v>
      </c>
      <c r="AS24" s="18">
        <v>0</v>
      </c>
      <c r="AT24" s="19">
        <v>0</v>
      </c>
      <c r="AU24" s="18">
        <v>0</v>
      </c>
      <c r="AV24" s="19">
        <v>0</v>
      </c>
      <c r="AW24" s="18">
        <v>0</v>
      </c>
      <c r="AX24" s="19">
        <v>0</v>
      </c>
      <c r="AY24" s="318">
        <f t="shared" si="47"/>
        <v>5</v>
      </c>
      <c r="AZ24" s="317">
        <f t="shared" si="55"/>
        <v>30</v>
      </c>
      <c r="BA24" s="172" t="s">
        <v>74</v>
      </c>
      <c r="BB24" s="19">
        <v>0</v>
      </c>
      <c r="BC24" s="172" t="s">
        <v>74</v>
      </c>
      <c r="BD24" s="10"/>
      <c r="BE24" s="11"/>
      <c r="BF24" s="18"/>
      <c r="BG24" s="19"/>
      <c r="BH24" s="18"/>
      <c r="BI24" s="19"/>
      <c r="BJ24" s="10"/>
      <c r="BK24" s="11"/>
      <c r="BL24" s="18"/>
      <c r="BM24" s="19"/>
      <c r="BN24" s="18"/>
      <c r="BO24" s="19"/>
      <c r="BP24" s="318">
        <f t="shared" si="56"/>
        <v>0</v>
      </c>
      <c r="BQ24" s="317">
        <f t="shared" si="57"/>
        <v>0</v>
      </c>
      <c r="BR24" s="21"/>
      <c r="BS24" s="172" t="s">
        <v>74</v>
      </c>
      <c r="BT24" s="10"/>
      <c r="BU24" s="11"/>
      <c r="BV24" s="18"/>
      <c r="BW24" s="19"/>
      <c r="BX24" s="10"/>
      <c r="BY24" s="11"/>
      <c r="BZ24" s="18"/>
      <c r="CA24" s="19"/>
      <c r="CB24" s="10"/>
      <c r="CC24" s="11"/>
      <c r="CD24" s="18"/>
      <c r="CE24" s="19"/>
      <c r="CF24" s="18"/>
      <c r="CG24" s="19"/>
      <c r="CH24" s="318">
        <f t="shared" si="48"/>
        <v>0</v>
      </c>
      <c r="CI24" s="317">
        <f t="shared" si="58"/>
        <v>0</v>
      </c>
      <c r="CJ24" s="21"/>
      <c r="CK24" s="172" t="s">
        <v>74</v>
      </c>
      <c r="CL24" s="10"/>
      <c r="CM24" s="11"/>
      <c r="CN24" s="18"/>
      <c r="CO24" s="19"/>
      <c r="CP24" s="10"/>
      <c r="CQ24" s="11"/>
      <c r="CR24" s="18"/>
      <c r="CS24" s="19"/>
      <c r="CT24" s="10"/>
      <c r="CU24" s="19"/>
      <c r="CV24" s="18"/>
      <c r="CW24" s="19"/>
      <c r="CX24" s="18"/>
      <c r="CY24" s="11"/>
      <c r="CZ24" s="18"/>
      <c r="DA24" s="19"/>
      <c r="DB24" s="10"/>
      <c r="DC24" s="11"/>
      <c r="DD24" s="18"/>
      <c r="DE24" s="19"/>
      <c r="DF24" s="318">
        <f t="shared" si="59"/>
        <v>0</v>
      </c>
      <c r="DG24" s="317">
        <f t="shared" si="60"/>
        <v>0</v>
      </c>
      <c r="DH24" s="172" t="s">
        <v>74</v>
      </c>
      <c r="DI24" s="21"/>
      <c r="DJ24" s="172" t="s">
        <v>74</v>
      </c>
      <c r="DK24" s="18"/>
      <c r="DL24" s="19"/>
      <c r="DM24" s="10"/>
      <c r="DN24" s="11"/>
      <c r="DO24" s="18"/>
      <c r="DP24" s="19"/>
      <c r="DQ24" s="10"/>
      <c r="DR24" s="11"/>
      <c r="DS24" s="18"/>
      <c r="DT24" s="19"/>
      <c r="DU24" s="10"/>
      <c r="DV24" s="11"/>
      <c r="DW24" s="18"/>
      <c r="DX24" s="19"/>
      <c r="DY24" s="18"/>
      <c r="DZ24" s="19"/>
      <c r="EA24" s="318">
        <f t="shared" si="61"/>
        <v>0</v>
      </c>
      <c r="EB24" s="317">
        <f t="shared" si="62"/>
        <v>0</v>
      </c>
      <c r="EC24" s="21"/>
      <c r="ED24" s="172" t="s">
        <v>74</v>
      </c>
      <c r="EE24" s="10"/>
      <c r="EF24" s="11"/>
      <c r="EG24" s="18"/>
      <c r="EH24" s="19"/>
      <c r="EI24" s="10"/>
      <c r="EJ24" s="11"/>
      <c r="EK24" s="18"/>
      <c r="EL24" s="19"/>
      <c r="EM24" s="10"/>
      <c r="EN24" s="11"/>
      <c r="EO24" s="18"/>
      <c r="EP24" s="19"/>
      <c r="EQ24" s="18"/>
      <c r="ER24" s="11"/>
      <c r="ES24" s="18"/>
      <c r="ET24" s="19"/>
      <c r="EU24" s="10"/>
      <c r="EV24" s="11"/>
      <c r="EW24" s="18"/>
      <c r="EX24" s="19"/>
      <c r="EY24" s="324">
        <f t="shared" si="50"/>
        <v>0</v>
      </c>
      <c r="EZ24" s="317">
        <f t="shared" si="50"/>
        <v>0</v>
      </c>
      <c r="FA24" s="172" t="s">
        <v>74</v>
      </c>
      <c r="FB24" s="21"/>
      <c r="FC24" s="172" t="s">
        <v>74</v>
      </c>
      <c r="FD24" s="10"/>
      <c r="FE24" s="11"/>
      <c r="FF24" s="18"/>
      <c r="FG24" s="19"/>
      <c r="FH24" s="10"/>
      <c r="FI24" s="11"/>
      <c r="FJ24" s="18"/>
      <c r="FK24" s="19"/>
      <c r="FL24" s="18"/>
      <c r="FM24" s="19"/>
      <c r="FN24" s="18"/>
      <c r="FO24" s="19"/>
      <c r="FP24" s="18"/>
      <c r="FQ24" s="19"/>
      <c r="FR24" s="18"/>
      <c r="FS24" s="19"/>
      <c r="FT24" s="318">
        <f t="shared" si="51"/>
        <v>0</v>
      </c>
      <c r="FU24" s="317">
        <f t="shared" si="51"/>
        <v>0</v>
      </c>
      <c r="FV24" s="172" t="s">
        <v>74</v>
      </c>
      <c r="FW24" s="21"/>
      <c r="FX24" s="172" t="s">
        <v>74</v>
      </c>
      <c r="FY24" s="10">
        <v>0</v>
      </c>
      <c r="FZ24" s="11">
        <v>0</v>
      </c>
      <c r="GA24" s="18">
        <v>0</v>
      </c>
      <c r="GB24" s="19">
        <v>0</v>
      </c>
      <c r="GC24" s="10">
        <v>0</v>
      </c>
      <c r="GD24" s="11">
        <v>0</v>
      </c>
      <c r="GE24" s="18">
        <v>1</v>
      </c>
      <c r="GF24" s="19">
        <v>26</v>
      </c>
      <c r="GG24" s="10">
        <v>0</v>
      </c>
      <c r="GH24" s="11">
        <v>0</v>
      </c>
      <c r="GI24" s="18">
        <v>0</v>
      </c>
      <c r="GJ24" s="19">
        <v>0</v>
      </c>
      <c r="GK24" s="10">
        <v>0</v>
      </c>
      <c r="GL24" s="11">
        <v>0</v>
      </c>
      <c r="GM24" s="18">
        <v>0</v>
      </c>
      <c r="GN24" s="19">
        <v>0</v>
      </c>
      <c r="GO24" s="318">
        <f t="shared" si="63"/>
        <v>1</v>
      </c>
      <c r="GP24" s="317">
        <f t="shared" si="52"/>
        <v>26</v>
      </c>
      <c r="GQ24" s="21"/>
      <c r="GR24" s="21"/>
      <c r="GS24" s="21"/>
      <c r="GT24" s="21"/>
      <c r="GU24" s="21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3" customFormat="1" ht="17.25" customHeight="1">
      <c r="A25" s="172" t="s">
        <v>190</v>
      </c>
      <c r="B25" s="10"/>
      <c r="C25" s="11"/>
      <c r="D25" s="18"/>
      <c r="E25" s="19"/>
      <c r="F25" s="10"/>
      <c r="G25" s="11"/>
      <c r="H25" s="18"/>
      <c r="I25" s="19"/>
      <c r="J25" s="10"/>
      <c r="K25" s="11"/>
      <c r="L25" s="18"/>
      <c r="M25" s="19"/>
      <c r="N25" s="18"/>
      <c r="O25" s="19"/>
      <c r="P25" s="18"/>
      <c r="Q25" s="19"/>
      <c r="R25" s="10"/>
      <c r="S25" s="11"/>
      <c r="T25" s="18"/>
      <c r="U25" s="19"/>
      <c r="V25" s="10"/>
      <c r="W25" s="11"/>
      <c r="X25" s="18"/>
      <c r="Y25" s="19"/>
      <c r="Z25" s="318">
        <f t="shared" si="53"/>
        <v>0</v>
      </c>
      <c r="AA25" s="317">
        <f t="shared" si="54"/>
        <v>0</v>
      </c>
      <c r="AB25" s="172" t="s">
        <v>190</v>
      </c>
      <c r="AC25" s="22"/>
      <c r="AD25" s="172" t="s">
        <v>190</v>
      </c>
      <c r="AE25" s="10"/>
      <c r="AF25" s="11"/>
      <c r="AG25" s="18"/>
      <c r="AH25" s="19"/>
      <c r="AI25" s="10"/>
      <c r="AJ25" s="11"/>
      <c r="AK25" s="18"/>
      <c r="AL25" s="19"/>
      <c r="AM25" s="10"/>
      <c r="AN25" s="11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318">
        <f t="shared" si="47"/>
        <v>0</v>
      </c>
      <c r="AZ25" s="317">
        <f t="shared" si="55"/>
        <v>0</v>
      </c>
      <c r="BA25" s="172" t="s">
        <v>190</v>
      </c>
      <c r="BB25" s="19"/>
      <c r="BC25" s="172" t="s">
        <v>190</v>
      </c>
      <c r="BD25" s="10"/>
      <c r="BE25" s="11"/>
      <c r="BF25" s="18"/>
      <c r="BG25" s="19"/>
      <c r="BH25" s="18"/>
      <c r="BI25" s="19"/>
      <c r="BJ25" s="10"/>
      <c r="BK25" s="11"/>
      <c r="BL25" s="18"/>
      <c r="BM25" s="19"/>
      <c r="BN25" s="18"/>
      <c r="BO25" s="19"/>
      <c r="BP25" s="318">
        <f t="shared" si="56"/>
        <v>0</v>
      </c>
      <c r="BQ25" s="317">
        <f t="shared" si="57"/>
        <v>0</v>
      </c>
      <c r="BR25" s="21"/>
      <c r="BS25" s="172" t="s">
        <v>190</v>
      </c>
      <c r="BT25" s="10"/>
      <c r="BU25" s="11"/>
      <c r="BV25" s="18"/>
      <c r="BW25" s="19"/>
      <c r="BX25" s="10"/>
      <c r="BY25" s="11"/>
      <c r="BZ25" s="18"/>
      <c r="CA25" s="19"/>
      <c r="CB25" s="10"/>
      <c r="CC25" s="11"/>
      <c r="CD25" s="18"/>
      <c r="CE25" s="19"/>
      <c r="CF25" s="18"/>
      <c r="CG25" s="19"/>
      <c r="CH25" s="318">
        <f t="shared" si="48"/>
        <v>0</v>
      </c>
      <c r="CI25" s="317">
        <f t="shared" si="58"/>
        <v>0</v>
      </c>
      <c r="CJ25" s="21"/>
      <c r="CK25" s="172" t="s">
        <v>190</v>
      </c>
      <c r="CL25" s="10"/>
      <c r="CM25" s="11"/>
      <c r="CN25" s="18"/>
      <c r="CO25" s="19"/>
      <c r="CP25" s="10"/>
      <c r="CQ25" s="11"/>
      <c r="CR25" s="18"/>
      <c r="CS25" s="19"/>
      <c r="CT25" s="10"/>
      <c r="CU25" s="19"/>
      <c r="CV25" s="18"/>
      <c r="CW25" s="19"/>
      <c r="CX25" s="18"/>
      <c r="CY25" s="11"/>
      <c r="CZ25" s="18"/>
      <c r="DA25" s="19"/>
      <c r="DB25" s="10"/>
      <c r="DC25" s="11"/>
      <c r="DD25" s="18"/>
      <c r="DE25" s="19"/>
      <c r="DF25" s="318">
        <f t="shared" si="59"/>
        <v>0</v>
      </c>
      <c r="DG25" s="317">
        <f t="shared" si="60"/>
        <v>0</v>
      </c>
      <c r="DH25" s="172" t="s">
        <v>190</v>
      </c>
      <c r="DI25" s="21"/>
      <c r="DJ25" s="172" t="s">
        <v>190</v>
      </c>
      <c r="DK25" s="18"/>
      <c r="DL25" s="19"/>
      <c r="DM25" s="10"/>
      <c r="DN25" s="11"/>
      <c r="DO25" s="18"/>
      <c r="DP25" s="19"/>
      <c r="DQ25" s="10"/>
      <c r="DR25" s="11"/>
      <c r="DS25" s="18"/>
      <c r="DT25" s="19"/>
      <c r="DU25" s="10"/>
      <c r="DV25" s="11"/>
      <c r="DW25" s="18"/>
      <c r="DX25" s="19"/>
      <c r="DY25" s="18"/>
      <c r="DZ25" s="19"/>
      <c r="EA25" s="318">
        <f t="shared" si="61"/>
        <v>0</v>
      </c>
      <c r="EB25" s="317">
        <f t="shared" si="62"/>
        <v>0</v>
      </c>
      <c r="EC25" s="21"/>
      <c r="ED25" s="172" t="s">
        <v>190</v>
      </c>
      <c r="EE25" s="10"/>
      <c r="EF25" s="11"/>
      <c r="EG25" s="18"/>
      <c r="EH25" s="19"/>
      <c r="EI25" s="10"/>
      <c r="EJ25" s="11"/>
      <c r="EK25" s="18"/>
      <c r="EL25" s="19"/>
      <c r="EM25" s="10"/>
      <c r="EN25" s="11"/>
      <c r="EO25" s="18"/>
      <c r="EP25" s="19"/>
      <c r="EQ25" s="18"/>
      <c r="ER25" s="11"/>
      <c r="ES25" s="18"/>
      <c r="ET25" s="19"/>
      <c r="EU25" s="10"/>
      <c r="EV25" s="11"/>
      <c r="EW25" s="18"/>
      <c r="EX25" s="19"/>
      <c r="EY25" s="324">
        <f t="shared" si="50"/>
        <v>0</v>
      </c>
      <c r="EZ25" s="317">
        <f t="shared" si="50"/>
        <v>0</v>
      </c>
      <c r="FA25" s="172" t="s">
        <v>190</v>
      </c>
      <c r="FB25" s="21"/>
      <c r="FC25" s="172" t="s">
        <v>190</v>
      </c>
      <c r="FD25" s="10"/>
      <c r="FE25" s="11"/>
      <c r="FF25" s="18"/>
      <c r="FG25" s="19"/>
      <c r="FH25" s="10"/>
      <c r="FI25" s="11"/>
      <c r="FJ25" s="18"/>
      <c r="FK25" s="19"/>
      <c r="FL25" s="18"/>
      <c r="FM25" s="19"/>
      <c r="FN25" s="18"/>
      <c r="FO25" s="19"/>
      <c r="FP25" s="18"/>
      <c r="FQ25" s="19"/>
      <c r="FR25" s="18"/>
      <c r="FS25" s="19"/>
      <c r="FT25" s="318">
        <f t="shared" si="51"/>
        <v>0</v>
      </c>
      <c r="FU25" s="317">
        <f t="shared" si="51"/>
        <v>0</v>
      </c>
      <c r="FV25" s="172" t="s">
        <v>190</v>
      </c>
      <c r="FW25" s="21"/>
      <c r="FX25" s="172" t="s">
        <v>190</v>
      </c>
      <c r="FY25" s="10">
        <v>1</v>
      </c>
      <c r="FZ25" s="11">
        <v>1</v>
      </c>
      <c r="GA25" s="18">
        <v>3</v>
      </c>
      <c r="GB25" s="19">
        <v>10</v>
      </c>
      <c r="GC25" s="10">
        <v>0</v>
      </c>
      <c r="GD25" s="11">
        <v>0</v>
      </c>
      <c r="GE25" s="18">
        <v>0</v>
      </c>
      <c r="GF25" s="19">
        <v>0</v>
      </c>
      <c r="GG25" s="10">
        <v>0</v>
      </c>
      <c r="GH25" s="11">
        <v>0</v>
      </c>
      <c r="GI25" s="18">
        <v>0</v>
      </c>
      <c r="GJ25" s="19">
        <v>0</v>
      </c>
      <c r="GK25" s="10">
        <v>0</v>
      </c>
      <c r="GL25" s="11">
        <v>0</v>
      </c>
      <c r="GM25" s="18">
        <v>0</v>
      </c>
      <c r="GN25" s="19">
        <v>0</v>
      </c>
      <c r="GO25" s="318">
        <f t="shared" si="63"/>
        <v>4</v>
      </c>
      <c r="GP25" s="317">
        <f t="shared" si="52"/>
        <v>11</v>
      </c>
      <c r="GQ25" s="21"/>
      <c r="GR25" s="21"/>
      <c r="GS25" s="21"/>
      <c r="GT25" s="21"/>
      <c r="GU25" s="21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3" customFormat="1" ht="17.25" customHeight="1">
      <c r="A26" s="172" t="s">
        <v>76</v>
      </c>
      <c r="B26" s="10">
        <v>0</v>
      </c>
      <c r="C26" s="11">
        <v>0</v>
      </c>
      <c r="D26" s="18">
        <v>0</v>
      </c>
      <c r="E26" s="19">
        <v>0</v>
      </c>
      <c r="F26" s="10">
        <v>0</v>
      </c>
      <c r="G26" s="11">
        <v>0</v>
      </c>
      <c r="H26" s="18">
        <v>1</v>
      </c>
      <c r="I26" s="19">
        <v>16</v>
      </c>
      <c r="J26" s="10">
        <v>0</v>
      </c>
      <c r="K26" s="11">
        <v>0</v>
      </c>
      <c r="L26" s="18">
        <v>0</v>
      </c>
      <c r="M26" s="19">
        <v>0</v>
      </c>
      <c r="N26" s="18">
        <v>0</v>
      </c>
      <c r="O26" s="19">
        <v>0</v>
      </c>
      <c r="P26" s="18">
        <v>0</v>
      </c>
      <c r="Q26" s="19">
        <v>0</v>
      </c>
      <c r="R26" s="10">
        <v>0</v>
      </c>
      <c r="S26" s="11">
        <v>0</v>
      </c>
      <c r="T26" s="18">
        <v>0</v>
      </c>
      <c r="U26" s="19">
        <v>0</v>
      </c>
      <c r="V26" s="10">
        <v>0</v>
      </c>
      <c r="W26" s="11">
        <v>0</v>
      </c>
      <c r="X26" s="18">
        <v>0</v>
      </c>
      <c r="Y26" s="19">
        <v>0</v>
      </c>
      <c r="Z26" s="318">
        <f t="shared" si="53"/>
        <v>1</v>
      </c>
      <c r="AA26" s="317">
        <f t="shared" si="54"/>
        <v>16</v>
      </c>
      <c r="AB26" s="172" t="s">
        <v>76</v>
      </c>
      <c r="AC26" s="22"/>
      <c r="AD26" s="172" t="s">
        <v>76</v>
      </c>
      <c r="AE26" s="10"/>
      <c r="AF26" s="11"/>
      <c r="AG26" s="18"/>
      <c r="AH26" s="19"/>
      <c r="AI26" s="10"/>
      <c r="AJ26" s="325"/>
      <c r="AK26" s="18"/>
      <c r="AL26" s="19"/>
      <c r="AM26" s="10"/>
      <c r="AN26" s="11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318">
        <f t="shared" si="47"/>
        <v>0</v>
      </c>
      <c r="AZ26" s="317">
        <f t="shared" si="55"/>
        <v>0</v>
      </c>
      <c r="BA26" s="172" t="s">
        <v>76</v>
      </c>
      <c r="BB26" s="19">
        <v>0</v>
      </c>
      <c r="BC26" s="172" t="s">
        <v>76</v>
      </c>
      <c r="BD26" s="10"/>
      <c r="BE26" s="11"/>
      <c r="BF26" s="18"/>
      <c r="BG26" s="19"/>
      <c r="BH26" s="18"/>
      <c r="BI26" s="19"/>
      <c r="BJ26" s="10"/>
      <c r="BK26" s="11"/>
      <c r="BL26" s="18"/>
      <c r="BM26" s="19"/>
      <c r="BN26" s="18"/>
      <c r="BO26" s="19"/>
      <c r="BP26" s="318">
        <f t="shared" si="56"/>
        <v>0</v>
      </c>
      <c r="BQ26" s="317">
        <f t="shared" si="57"/>
        <v>0</v>
      </c>
      <c r="BR26" s="21"/>
      <c r="BS26" s="172" t="s">
        <v>76</v>
      </c>
      <c r="BT26" s="10"/>
      <c r="BU26" s="11"/>
      <c r="BV26" s="18"/>
      <c r="BW26" s="19"/>
      <c r="BX26" s="10"/>
      <c r="BY26" s="11"/>
      <c r="BZ26" s="18"/>
      <c r="CA26" s="19"/>
      <c r="CB26" s="10"/>
      <c r="CC26" s="11"/>
      <c r="CD26" s="18"/>
      <c r="CE26" s="19"/>
      <c r="CF26" s="18"/>
      <c r="CG26" s="19"/>
      <c r="CH26" s="318">
        <f t="shared" si="48"/>
        <v>0</v>
      </c>
      <c r="CI26" s="317">
        <f t="shared" si="58"/>
        <v>0</v>
      </c>
      <c r="CJ26" s="21"/>
      <c r="CK26" s="172" t="s">
        <v>250</v>
      </c>
      <c r="CL26" s="10"/>
      <c r="CM26" s="11"/>
      <c r="CN26" s="18"/>
      <c r="CO26" s="19"/>
      <c r="CP26" s="10"/>
      <c r="CQ26" s="11"/>
      <c r="CR26" s="18"/>
      <c r="CS26" s="19"/>
      <c r="CT26" s="10"/>
      <c r="CU26" s="19"/>
      <c r="CV26" s="18"/>
      <c r="CW26" s="19"/>
      <c r="CX26" s="18"/>
      <c r="CY26" s="11"/>
      <c r="CZ26" s="18"/>
      <c r="DA26" s="19"/>
      <c r="DB26" s="10"/>
      <c r="DC26" s="11"/>
      <c r="DD26" s="18"/>
      <c r="DE26" s="19"/>
      <c r="DF26" s="318">
        <f t="shared" si="59"/>
        <v>0</v>
      </c>
      <c r="DG26" s="317">
        <f t="shared" si="60"/>
        <v>0</v>
      </c>
      <c r="DH26" s="172" t="s">
        <v>250</v>
      </c>
      <c r="DI26" s="21"/>
      <c r="DJ26" s="172" t="s">
        <v>250</v>
      </c>
      <c r="DK26" s="18"/>
      <c r="DL26" s="19"/>
      <c r="DM26" s="10"/>
      <c r="DN26" s="11"/>
      <c r="DO26" s="18"/>
      <c r="DP26" s="19"/>
      <c r="DQ26" s="10"/>
      <c r="DR26" s="11"/>
      <c r="DS26" s="18"/>
      <c r="DT26" s="19"/>
      <c r="DU26" s="10"/>
      <c r="DV26" s="11"/>
      <c r="DW26" s="18"/>
      <c r="DX26" s="19"/>
      <c r="DY26" s="18"/>
      <c r="DZ26" s="19"/>
      <c r="EA26" s="318">
        <f t="shared" si="61"/>
        <v>0</v>
      </c>
      <c r="EB26" s="317">
        <f t="shared" si="62"/>
        <v>0</v>
      </c>
      <c r="EC26" s="21"/>
      <c r="ED26" s="172" t="s">
        <v>76</v>
      </c>
      <c r="EE26" s="10">
        <v>4</v>
      </c>
      <c r="EF26" s="11">
        <v>51</v>
      </c>
      <c r="EG26" s="18">
        <v>0</v>
      </c>
      <c r="EH26" s="19">
        <v>0</v>
      </c>
      <c r="EI26" s="10">
        <v>0</v>
      </c>
      <c r="EJ26" s="11">
        <v>0</v>
      </c>
      <c r="EK26" s="18">
        <v>0</v>
      </c>
      <c r="EL26" s="19">
        <v>0</v>
      </c>
      <c r="EM26" s="10">
        <v>1</v>
      </c>
      <c r="EN26" s="11">
        <v>1200</v>
      </c>
      <c r="EO26" s="18">
        <v>0</v>
      </c>
      <c r="EP26" s="19">
        <v>0</v>
      </c>
      <c r="EQ26" s="18">
        <v>0</v>
      </c>
      <c r="ER26" s="11">
        <v>0</v>
      </c>
      <c r="ES26" s="18">
        <v>0</v>
      </c>
      <c r="ET26" s="19">
        <v>0</v>
      </c>
      <c r="EU26" s="10">
        <v>0</v>
      </c>
      <c r="EV26" s="11">
        <v>0</v>
      </c>
      <c r="EW26" s="18">
        <v>0</v>
      </c>
      <c r="EX26" s="19">
        <v>0</v>
      </c>
      <c r="EY26" s="324">
        <f t="shared" si="50"/>
        <v>5</v>
      </c>
      <c r="EZ26" s="317">
        <f t="shared" si="50"/>
        <v>1251</v>
      </c>
      <c r="FA26" s="172" t="s">
        <v>76</v>
      </c>
      <c r="FB26" s="21"/>
      <c r="FC26" s="172" t="s">
        <v>76</v>
      </c>
      <c r="FD26" s="10"/>
      <c r="FE26" s="11"/>
      <c r="FF26" s="18"/>
      <c r="FG26" s="19"/>
      <c r="FH26" s="10"/>
      <c r="FI26" s="11"/>
      <c r="FJ26" s="18"/>
      <c r="FK26" s="19"/>
      <c r="FL26" s="18"/>
      <c r="FM26" s="19"/>
      <c r="FN26" s="18"/>
      <c r="FO26" s="19"/>
      <c r="FP26" s="18"/>
      <c r="FQ26" s="19"/>
      <c r="FR26" s="18"/>
      <c r="FS26" s="19"/>
      <c r="FT26" s="318">
        <f t="shared" si="51"/>
        <v>0</v>
      </c>
      <c r="FU26" s="317">
        <f t="shared" si="51"/>
        <v>0</v>
      </c>
      <c r="FV26" s="172" t="s">
        <v>76</v>
      </c>
      <c r="FW26" s="21"/>
      <c r="FX26" s="172" t="s">
        <v>76</v>
      </c>
      <c r="FY26" s="10">
        <v>2</v>
      </c>
      <c r="FZ26" s="11">
        <v>2</v>
      </c>
      <c r="GA26" s="18">
        <v>6</v>
      </c>
      <c r="GB26" s="19">
        <v>35</v>
      </c>
      <c r="GC26" s="10">
        <v>1</v>
      </c>
      <c r="GD26" s="11">
        <v>18</v>
      </c>
      <c r="GE26" s="18">
        <v>1</v>
      </c>
      <c r="GF26" s="19">
        <v>24</v>
      </c>
      <c r="GG26" s="10">
        <v>0</v>
      </c>
      <c r="GH26" s="11">
        <v>0</v>
      </c>
      <c r="GI26" s="18">
        <v>0</v>
      </c>
      <c r="GJ26" s="19">
        <v>0</v>
      </c>
      <c r="GK26" s="10">
        <v>0</v>
      </c>
      <c r="GL26" s="11">
        <v>0</v>
      </c>
      <c r="GM26" s="18">
        <v>0</v>
      </c>
      <c r="GN26" s="19">
        <v>0</v>
      </c>
      <c r="GO26" s="318">
        <f t="shared" si="63"/>
        <v>10</v>
      </c>
      <c r="GP26" s="317">
        <f t="shared" si="52"/>
        <v>79</v>
      </c>
      <c r="GQ26" s="21"/>
      <c r="GR26" s="21"/>
      <c r="GS26" s="21"/>
      <c r="GT26" s="21"/>
      <c r="GU26" s="21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3" customFormat="1" ht="17.25" customHeight="1">
      <c r="A27" s="172" t="s">
        <v>191</v>
      </c>
      <c r="B27" s="10">
        <v>0</v>
      </c>
      <c r="C27" s="11">
        <v>0</v>
      </c>
      <c r="D27" s="18">
        <v>1</v>
      </c>
      <c r="E27" s="19">
        <v>4</v>
      </c>
      <c r="F27" s="10">
        <v>3</v>
      </c>
      <c r="G27" s="11">
        <v>20</v>
      </c>
      <c r="H27" s="18">
        <v>1</v>
      </c>
      <c r="I27" s="19">
        <v>11</v>
      </c>
      <c r="J27" s="10">
        <v>1</v>
      </c>
      <c r="K27" s="11">
        <v>28</v>
      </c>
      <c r="L27" s="18">
        <v>0</v>
      </c>
      <c r="M27" s="19">
        <v>0</v>
      </c>
      <c r="N27" s="18">
        <v>0</v>
      </c>
      <c r="O27" s="19">
        <v>0</v>
      </c>
      <c r="P27" s="18">
        <v>0</v>
      </c>
      <c r="Q27" s="19">
        <v>0</v>
      </c>
      <c r="R27" s="10">
        <v>0</v>
      </c>
      <c r="S27" s="11">
        <v>0</v>
      </c>
      <c r="T27" s="18">
        <v>0</v>
      </c>
      <c r="U27" s="19">
        <v>0</v>
      </c>
      <c r="V27" s="10">
        <v>0</v>
      </c>
      <c r="W27" s="11">
        <v>0</v>
      </c>
      <c r="X27" s="18">
        <v>0</v>
      </c>
      <c r="Y27" s="19">
        <v>0</v>
      </c>
      <c r="Z27" s="318">
        <f t="shared" si="53"/>
        <v>6</v>
      </c>
      <c r="AA27" s="317">
        <f t="shared" si="54"/>
        <v>63</v>
      </c>
      <c r="AB27" s="172" t="s">
        <v>191</v>
      </c>
      <c r="AC27" s="22"/>
      <c r="AD27" s="172" t="s">
        <v>191</v>
      </c>
      <c r="AE27" s="10">
        <v>1</v>
      </c>
      <c r="AF27" s="11">
        <v>1</v>
      </c>
      <c r="AG27" s="18">
        <v>1</v>
      </c>
      <c r="AH27" s="19">
        <v>4</v>
      </c>
      <c r="AI27" s="10">
        <v>2</v>
      </c>
      <c r="AJ27" s="11">
        <v>10</v>
      </c>
      <c r="AK27" s="18">
        <v>1</v>
      </c>
      <c r="AL27" s="19">
        <v>15</v>
      </c>
      <c r="AM27" s="10">
        <v>0</v>
      </c>
      <c r="AN27" s="11">
        <v>0</v>
      </c>
      <c r="AO27" s="18">
        <v>0</v>
      </c>
      <c r="AP27" s="19">
        <v>0</v>
      </c>
      <c r="AQ27" s="18">
        <v>0</v>
      </c>
      <c r="AR27" s="19">
        <v>0</v>
      </c>
      <c r="AS27" s="18">
        <v>0</v>
      </c>
      <c r="AT27" s="19">
        <v>0</v>
      </c>
      <c r="AU27" s="18">
        <v>0</v>
      </c>
      <c r="AV27" s="19">
        <v>0</v>
      </c>
      <c r="AW27" s="18">
        <v>0</v>
      </c>
      <c r="AX27" s="19">
        <v>0</v>
      </c>
      <c r="AY27" s="318">
        <f t="shared" si="47"/>
        <v>5</v>
      </c>
      <c r="AZ27" s="317">
        <f t="shared" si="55"/>
        <v>30</v>
      </c>
      <c r="BA27" s="172" t="s">
        <v>191</v>
      </c>
      <c r="BB27" s="19">
        <v>0</v>
      </c>
      <c r="BC27" s="172" t="s">
        <v>191</v>
      </c>
      <c r="BD27" s="10"/>
      <c r="BE27" s="11"/>
      <c r="BF27" s="18"/>
      <c r="BG27" s="19"/>
      <c r="BH27" s="18"/>
      <c r="BI27" s="19"/>
      <c r="BJ27" s="10"/>
      <c r="BK27" s="11"/>
      <c r="BL27" s="18"/>
      <c r="BM27" s="19"/>
      <c r="BN27" s="18"/>
      <c r="BO27" s="19"/>
      <c r="BP27" s="318">
        <f t="shared" si="56"/>
        <v>0</v>
      </c>
      <c r="BQ27" s="317">
        <f t="shared" si="57"/>
        <v>0</v>
      </c>
      <c r="BR27" s="21"/>
      <c r="BS27" s="172" t="s">
        <v>191</v>
      </c>
      <c r="BT27" s="10"/>
      <c r="BU27" s="11"/>
      <c r="BV27" s="18"/>
      <c r="BW27" s="19"/>
      <c r="BX27" s="10"/>
      <c r="BY27" s="11"/>
      <c r="BZ27" s="18"/>
      <c r="CA27" s="19"/>
      <c r="CB27" s="10"/>
      <c r="CC27" s="11"/>
      <c r="CD27" s="18"/>
      <c r="CE27" s="19"/>
      <c r="CF27" s="18"/>
      <c r="CG27" s="19"/>
      <c r="CH27" s="318">
        <f t="shared" si="48"/>
        <v>0</v>
      </c>
      <c r="CI27" s="317">
        <f t="shared" si="58"/>
        <v>0</v>
      </c>
      <c r="CJ27" s="21"/>
      <c r="CK27" s="172" t="s">
        <v>191</v>
      </c>
      <c r="CL27" s="10">
        <v>1</v>
      </c>
      <c r="CM27" s="11">
        <v>11</v>
      </c>
      <c r="CN27" s="18">
        <v>0</v>
      </c>
      <c r="CO27" s="19">
        <v>0</v>
      </c>
      <c r="CP27" s="10">
        <v>0</v>
      </c>
      <c r="CQ27" s="11">
        <v>0</v>
      </c>
      <c r="CR27" s="18">
        <v>0</v>
      </c>
      <c r="CS27" s="19">
        <v>0</v>
      </c>
      <c r="CT27" s="10">
        <v>1</v>
      </c>
      <c r="CU27" s="19">
        <v>476</v>
      </c>
      <c r="CV27" s="18">
        <v>0</v>
      </c>
      <c r="CW27" s="19">
        <v>0</v>
      </c>
      <c r="CX27" s="18">
        <v>0</v>
      </c>
      <c r="CY27" s="11">
        <v>0</v>
      </c>
      <c r="CZ27" s="18">
        <v>0</v>
      </c>
      <c r="DA27" s="19">
        <v>0</v>
      </c>
      <c r="DB27" s="10">
        <v>0</v>
      </c>
      <c r="DC27" s="11">
        <v>0</v>
      </c>
      <c r="DD27" s="18">
        <v>0</v>
      </c>
      <c r="DE27" s="19">
        <v>0</v>
      </c>
      <c r="DF27" s="318">
        <f t="shared" si="59"/>
        <v>2</v>
      </c>
      <c r="DG27" s="317">
        <f t="shared" si="60"/>
        <v>487</v>
      </c>
      <c r="DH27" s="172" t="s">
        <v>191</v>
      </c>
      <c r="DI27" s="21"/>
      <c r="DJ27" s="172" t="s">
        <v>191</v>
      </c>
      <c r="DK27" s="18">
        <v>0</v>
      </c>
      <c r="DL27" s="19">
        <v>0</v>
      </c>
      <c r="DM27" s="10">
        <v>0</v>
      </c>
      <c r="DN27" s="11">
        <v>0</v>
      </c>
      <c r="DO27" s="18">
        <v>0</v>
      </c>
      <c r="DP27" s="19">
        <v>0</v>
      </c>
      <c r="DQ27" s="10">
        <v>0</v>
      </c>
      <c r="DR27" s="11">
        <v>0</v>
      </c>
      <c r="DS27" s="18">
        <v>1</v>
      </c>
      <c r="DT27" s="19">
        <v>50</v>
      </c>
      <c r="DU27" s="10">
        <v>0</v>
      </c>
      <c r="DV27" s="11">
        <v>0</v>
      </c>
      <c r="DW27" s="18">
        <v>0</v>
      </c>
      <c r="DX27" s="19">
        <v>0</v>
      </c>
      <c r="DY27" s="18">
        <v>0</v>
      </c>
      <c r="DZ27" s="19">
        <v>0</v>
      </c>
      <c r="EA27" s="318">
        <f t="shared" si="61"/>
        <v>1</v>
      </c>
      <c r="EB27" s="317">
        <f t="shared" si="62"/>
        <v>50</v>
      </c>
      <c r="EC27" s="21"/>
      <c r="ED27" s="172" t="s">
        <v>191</v>
      </c>
      <c r="EE27" s="10">
        <v>4</v>
      </c>
      <c r="EF27" s="11">
        <v>100</v>
      </c>
      <c r="EG27" s="18">
        <v>0</v>
      </c>
      <c r="EH27" s="19">
        <v>0</v>
      </c>
      <c r="EI27" s="10">
        <v>0</v>
      </c>
      <c r="EJ27" s="11">
        <v>0</v>
      </c>
      <c r="EK27" s="18">
        <v>1</v>
      </c>
      <c r="EL27" s="19">
        <v>700</v>
      </c>
      <c r="EM27" s="10">
        <v>0</v>
      </c>
      <c r="EN27" s="11">
        <v>0</v>
      </c>
      <c r="EO27" s="18">
        <v>0</v>
      </c>
      <c r="EP27" s="19">
        <v>0</v>
      </c>
      <c r="EQ27" s="18">
        <v>0</v>
      </c>
      <c r="ER27" s="11">
        <v>0</v>
      </c>
      <c r="ES27" s="18">
        <v>0</v>
      </c>
      <c r="ET27" s="19">
        <v>0</v>
      </c>
      <c r="EU27" s="10">
        <v>0</v>
      </c>
      <c r="EV27" s="11">
        <v>0</v>
      </c>
      <c r="EW27" s="18">
        <v>0</v>
      </c>
      <c r="EX27" s="19">
        <v>0</v>
      </c>
      <c r="EY27" s="324">
        <f t="shared" si="50"/>
        <v>5</v>
      </c>
      <c r="EZ27" s="317">
        <f t="shared" si="50"/>
        <v>800</v>
      </c>
      <c r="FA27" s="172" t="s">
        <v>191</v>
      </c>
      <c r="FB27" s="21"/>
      <c r="FC27" s="172" t="s">
        <v>191</v>
      </c>
      <c r="FD27" s="10"/>
      <c r="FE27" s="11"/>
      <c r="FF27" s="18"/>
      <c r="FG27" s="19"/>
      <c r="FH27" s="10"/>
      <c r="FI27" s="11"/>
      <c r="FJ27" s="18"/>
      <c r="FK27" s="19"/>
      <c r="FL27" s="18"/>
      <c r="FM27" s="19"/>
      <c r="FN27" s="18"/>
      <c r="FO27" s="19"/>
      <c r="FP27" s="18"/>
      <c r="FQ27" s="19"/>
      <c r="FR27" s="18"/>
      <c r="FS27" s="19"/>
      <c r="FT27" s="318">
        <f t="shared" si="51"/>
        <v>0</v>
      </c>
      <c r="FU27" s="317">
        <f t="shared" si="51"/>
        <v>0</v>
      </c>
      <c r="FV27" s="172" t="s">
        <v>191</v>
      </c>
      <c r="FW27" s="21"/>
      <c r="FX27" s="172" t="s">
        <v>191</v>
      </c>
      <c r="FY27" s="10">
        <v>0</v>
      </c>
      <c r="FZ27" s="11">
        <v>0</v>
      </c>
      <c r="GA27" s="18">
        <v>2</v>
      </c>
      <c r="GB27" s="19">
        <v>8</v>
      </c>
      <c r="GC27" s="10">
        <v>1</v>
      </c>
      <c r="GD27" s="11">
        <v>16</v>
      </c>
      <c r="GE27" s="18">
        <v>0</v>
      </c>
      <c r="GF27" s="19">
        <v>0</v>
      </c>
      <c r="GG27" s="10">
        <v>0</v>
      </c>
      <c r="GH27" s="11">
        <v>0</v>
      </c>
      <c r="GI27" s="18">
        <v>0</v>
      </c>
      <c r="GJ27" s="19">
        <v>0</v>
      </c>
      <c r="GK27" s="10">
        <v>0</v>
      </c>
      <c r="GL27" s="11">
        <v>0</v>
      </c>
      <c r="GM27" s="18">
        <v>0</v>
      </c>
      <c r="GN27" s="19">
        <v>0</v>
      </c>
      <c r="GO27" s="318">
        <f t="shared" si="63"/>
        <v>3</v>
      </c>
      <c r="GP27" s="317">
        <f t="shared" si="52"/>
        <v>24</v>
      </c>
      <c r="GQ27" s="21"/>
      <c r="GR27" s="21"/>
      <c r="GS27" s="21"/>
      <c r="GT27" s="21"/>
      <c r="GU27" s="21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3" customFormat="1" ht="17.25" customHeight="1">
      <c r="A28" s="172" t="s">
        <v>78</v>
      </c>
      <c r="B28" s="10">
        <v>0</v>
      </c>
      <c r="C28" s="11">
        <v>0</v>
      </c>
      <c r="D28" s="18">
        <v>0</v>
      </c>
      <c r="E28" s="19">
        <v>0</v>
      </c>
      <c r="F28" s="10">
        <v>0</v>
      </c>
      <c r="G28" s="11">
        <v>0</v>
      </c>
      <c r="H28" s="18">
        <v>1</v>
      </c>
      <c r="I28" s="19">
        <v>19</v>
      </c>
      <c r="J28" s="10">
        <v>0</v>
      </c>
      <c r="K28" s="11">
        <v>0</v>
      </c>
      <c r="L28" s="18">
        <v>0</v>
      </c>
      <c r="M28" s="19">
        <v>0</v>
      </c>
      <c r="N28" s="18">
        <v>0</v>
      </c>
      <c r="O28" s="19">
        <v>0</v>
      </c>
      <c r="P28" s="18">
        <v>0</v>
      </c>
      <c r="Q28" s="19">
        <v>0</v>
      </c>
      <c r="R28" s="10">
        <v>0</v>
      </c>
      <c r="S28" s="11">
        <v>0</v>
      </c>
      <c r="T28" s="18">
        <v>0</v>
      </c>
      <c r="U28" s="19">
        <v>0</v>
      </c>
      <c r="V28" s="10">
        <v>0</v>
      </c>
      <c r="W28" s="11">
        <v>0</v>
      </c>
      <c r="X28" s="18">
        <v>0</v>
      </c>
      <c r="Y28" s="19">
        <v>0</v>
      </c>
      <c r="Z28" s="318">
        <f t="shared" si="53"/>
        <v>1</v>
      </c>
      <c r="AA28" s="317">
        <f t="shared" si="54"/>
        <v>19</v>
      </c>
      <c r="AB28" s="172" t="s">
        <v>78</v>
      </c>
      <c r="AC28" s="22"/>
      <c r="AD28" s="172" t="s">
        <v>78</v>
      </c>
      <c r="AE28" s="10">
        <v>0</v>
      </c>
      <c r="AF28" s="11">
        <v>0</v>
      </c>
      <c r="AG28" s="18">
        <v>0</v>
      </c>
      <c r="AH28" s="19">
        <v>0</v>
      </c>
      <c r="AI28" s="10">
        <v>1</v>
      </c>
      <c r="AJ28" s="11">
        <v>5</v>
      </c>
      <c r="AK28" s="18">
        <v>0</v>
      </c>
      <c r="AL28" s="19">
        <v>0</v>
      </c>
      <c r="AM28" s="10">
        <v>0</v>
      </c>
      <c r="AN28" s="11">
        <v>0</v>
      </c>
      <c r="AO28" s="18">
        <v>0</v>
      </c>
      <c r="AP28" s="19">
        <v>0</v>
      </c>
      <c r="AQ28" s="18">
        <v>0</v>
      </c>
      <c r="AR28" s="19">
        <v>0</v>
      </c>
      <c r="AS28" s="18">
        <v>0</v>
      </c>
      <c r="AT28" s="19">
        <v>0</v>
      </c>
      <c r="AU28" s="18">
        <v>0</v>
      </c>
      <c r="AV28" s="19">
        <v>0</v>
      </c>
      <c r="AW28" s="18">
        <v>0</v>
      </c>
      <c r="AX28" s="19">
        <v>0</v>
      </c>
      <c r="AY28" s="318">
        <f t="shared" si="47"/>
        <v>1</v>
      </c>
      <c r="AZ28" s="317">
        <f t="shared" si="55"/>
        <v>5</v>
      </c>
      <c r="BA28" s="172" t="s">
        <v>78</v>
      </c>
      <c r="BB28" s="19">
        <v>0</v>
      </c>
      <c r="BC28" s="172" t="s">
        <v>78</v>
      </c>
      <c r="BD28" s="10"/>
      <c r="BE28" s="11"/>
      <c r="BF28" s="18"/>
      <c r="BG28" s="19"/>
      <c r="BH28" s="18"/>
      <c r="BI28" s="19"/>
      <c r="BJ28" s="10"/>
      <c r="BK28" s="11"/>
      <c r="BL28" s="18"/>
      <c r="BM28" s="19"/>
      <c r="BN28" s="18"/>
      <c r="BO28" s="19"/>
      <c r="BP28" s="318">
        <f t="shared" si="56"/>
        <v>0</v>
      </c>
      <c r="BQ28" s="317">
        <f t="shared" si="57"/>
        <v>0</v>
      </c>
      <c r="BR28" s="21"/>
      <c r="BS28" s="172" t="s">
        <v>78</v>
      </c>
      <c r="BT28" s="10"/>
      <c r="BU28" s="11"/>
      <c r="BV28" s="18"/>
      <c r="BW28" s="19"/>
      <c r="BX28" s="10"/>
      <c r="BY28" s="11"/>
      <c r="BZ28" s="18"/>
      <c r="CA28" s="19"/>
      <c r="CB28" s="10"/>
      <c r="CC28" s="11"/>
      <c r="CD28" s="18"/>
      <c r="CE28" s="19"/>
      <c r="CF28" s="18"/>
      <c r="CG28" s="19"/>
      <c r="CH28" s="318">
        <f t="shared" si="48"/>
        <v>0</v>
      </c>
      <c r="CI28" s="317">
        <f t="shared" si="58"/>
        <v>0</v>
      </c>
      <c r="CJ28" s="21"/>
      <c r="CK28" s="172" t="s">
        <v>78</v>
      </c>
      <c r="CL28" s="10"/>
      <c r="CM28" s="11"/>
      <c r="CN28" s="18"/>
      <c r="CO28" s="19"/>
      <c r="CP28" s="10"/>
      <c r="CQ28" s="11"/>
      <c r="CR28" s="18"/>
      <c r="CS28" s="19"/>
      <c r="CT28" s="10"/>
      <c r="CU28" s="19"/>
      <c r="CV28" s="18"/>
      <c r="CW28" s="19"/>
      <c r="CX28" s="18"/>
      <c r="CY28" s="11"/>
      <c r="CZ28" s="18"/>
      <c r="DA28" s="19"/>
      <c r="DB28" s="10"/>
      <c r="DC28" s="11"/>
      <c r="DD28" s="18"/>
      <c r="DE28" s="19"/>
      <c r="DF28" s="318">
        <f t="shared" si="59"/>
        <v>0</v>
      </c>
      <c r="DG28" s="317">
        <f t="shared" si="60"/>
        <v>0</v>
      </c>
      <c r="DH28" s="172" t="s">
        <v>78</v>
      </c>
      <c r="DI28" s="21"/>
      <c r="DJ28" s="172" t="s">
        <v>78</v>
      </c>
      <c r="DK28" s="18"/>
      <c r="DL28" s="19"/>
      <c r="DM28" s="10"/>
      <c r="DN28" s="11"/>
      <c r="DO28" s="18"/>
      <c r="DP28" s="19"/>
      <c r="DQ28" s="10"/>
      <c r="DR28" s="11"/>
      <c r="DS28" s="18"/>
      <c r="DT28" s="19"/>
      <c r="DU28" s="10"/>
      <c r="DV28" s="11"/>
      <c r="DW28" s="18"/>
      <c r="DX28" s="19"/>
      <c r="DY28" s="18"/>
      <c r="DZ28" s="19"/>
      <c r="EA28" s="318">
        <f t="shared" si="61"/>
        <v>0</v>
      </c>
      <c r="EB28" s="317">
        <f t="shared" si="62"/>
        <v>0</v>
      </c>
      <c r="EC28" s="21"/>
      <c r="ED28" s="172" t="s">
        <v>78</v>
      </c>
      <c r="EE28" s="10">
        <v>1</v>
      </c>
      <c r="EF28" s="11">
        <v>5</v>
      </c>
      <c r="EG28" s="18">
        <v>0</v>
      </c>
      <c r="EH28" s="19">
        <v>0</v>
      </c>
      <c r="EI28" s="10">
        <v>0</v>
      </c>
      <c r="EJ28" s="11">
        <v>0</v>
      </c>
      <c r="EK28" s="18">
        <v>0</v>
      </c>
      <c r="EL28" s="19">
        <v>0</v>
      </c>
      <c r="EM28" s="10">
        <v>0</v>
      </c>
      <c r="EN28" s="11">
        <v>0</v>
      </c>
      <c r="EO28" s="18">
        <v>0</v>
      </c>
      <c r="EP28" s="19">
        <v>0</v>
      </c>
      <c r="EQ28" s="18">
        <v>0</v>
      </c>
      <c r="ER28" s="11">
        <v>0</v>
      </c>
      <c r="ES28" s="18">
        <v>0</v>
      </c>
      <c r="ET28" s="19">
        <v>0</v>
      </c>
      <c r="EU28" s="10">
        <v>0</v>
      </c>
      <c r="EV28" s="11">
        <v>0</v>
      </c>
      <c r="EW28" s="18">
        <v>0</v>
      </c>
      <c r="EX28" s="19">
        <v>0</v>
      </c>
      <c r="EY28" s="324">
        <f t="shared" si="50"/>
        <v>1</v>
      </c>
      <c r="EZ28" s="317">
        <f t="shared" si="50"/>
        <v>5</v>
      </c>
      <c r="FA28" s="172" t="s">
        <v>78</v>
      </c>
      <c r="FB28" s="21"/>
      <c r="FC28" s="172" t="s">
        <v>78</v>
      </c>
      <c r="FD28" s="10"/>
      <c r="FE28" s="11"/>
      <c r="FF28" s="18"/>
      <c r="FG28" s="19"/>
      <c r="FH28" s="10"/>
      <c r="FI28" s="11"/>
      <c r="FJ28" s="18"/>
      <c r="FK28" s="19"/>
      <c r="FL28" s="18"/>
      <c r="FM28" s="19"/>
      <c r="FN28" s="18"/>
      <c r="FO28" s="19"/>
      <c r="FP28" s="18"/>
      <c r="FQ28" s="19"/>
      <c r="FR28" s="18"/>
      <c r="FS28" s="19"/>
      <c r="FT28" s="318">
        <f t="shared" si="51"/>
        <v>0</v>
      </c>
      <c r="FU28" s="317">
        <f t="shared" si="51"/>
        <v>0</v>
      </c>
      <c r="FV28" s="172" t="s">
        <v>78</v>
      </c>
      <c r="FW28" s="21"/>
      <c r="FX28" s="172" t="s">
        <v>78</v>
      </c>
      <c r="FY28" s="10">
        <v>0</v>
      </c>
      <c r="FZ28" s="11">
        <v>0</v>
      </c>
      <c r="GA28" s="18">
        <v>1</v>
      </c>
      <c r="GB28" s="19">
        <v>2</v>
      </c>
      <c r="GC28" s="10">
        <v>1</v>
      </c>
      <c r="GD28" s="11">
        <v>10</v>
      </c>
      <c r="GE28" s="18">
        <v>1</v>
      </c>
      <c r="GF28" s="19">
        <v>22</v>
      </c>
      <c r="GG28" s="10">
        <v>0</v>
      </c>
      <c r="GH28" s="11">
        <v>0</v>
      </c>
      <c r="GI28" s="18">
        <v>0</v>
      </c>
      <c r="GJ28" s="19">
        <v>0</v>
      </c>
      <c r="GK28" s="10">
        <v>0</v>
      </c>
      <c r="GL28" s="11">
        <v>0</v>
      </c>
      <c r="GM28" s="18">
        <v>0</v>
      </c>
      <c r="GN28" s="19">
        <v>0</v>
      </c>
      <c r="GO28" s="318">
        <f t="shared" si="63"/>
        <v>3</v>
      </c>
      <c r="GP28" s="317">
        <f t="shared" si="52"/>
        <v>34</v>
      </c>
      <c r="GQ28" s="21"/>
      <c r="GR28" s="21"/>
      <c r="GS28" s="21"/>
      <c r="GT28" s="21"/>
      <c r="GU28" s="21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3" customFormat="1" ht="17.25" customHeight="1">
      <c r="A29" s="172" t="s">
        <v>192</v>
      </c>
      <c r="B29" s="10">
        <v>0</v>
      </c>
      <c r="C29" s="11">
        <v>0</v>
      </c>
      <c r="D29" s="18">
        <v>2</v>
      </c>
      <c r="E29" s="19">
        <v>6</v>
      </c>
      <c r="F29" s="10">
        <v>1</v>
      </c>
      <c r="G29" s="11">
        <v>5</v>
      </c>
      <c r="H29" s="18">
        <v>8</v>
      </c>
      <c r="I29" s="19">
        <v>106</v>
      </c>
      <c r="J29" s="10">
        <v>6</v>
      </c>
      <c r="K29" s="11">
        <v>149</v>
      </c>
      <c r="L29" s="18">
        <v>1</v>
      </c>
      <c r="M29" s="19">
        <v>33</v>
      </c>
      <c r="N29" s="18">
        <v>1</v>
      </c>
      <c r="O29" s="19">
        <v>40</v>
      </c>
      <c r="P29" s="18">
        <v>0</v>
      </c>
      <c r="Q29" s="19">
        <v>0</v>
      </c>
      <c r="R29" s="10">
        <v>0</v>
      </c>
      <c r="S29" s="11">
        <v>0</v>
      </c>
      <c r="T29" s="18">
        <v>0</v>
      </c>
      <c r="U29" s="19">
        <v>0</v>
      </c>
      <c r="V29" s="10">
        <v>0</v>
      </c>
      <c r="W29" s="11">
        <v>0</v>
      </c>
      <c r="X29" s="18">
        <v>0</v>
      </c>
      <c r="Y29" s="19">
        <v>0</v>
      </c>
      <c r="Z29" s="318">
        <f t="shared" si="53"/>
        <v>19</v>
      </c>
      <c r="AA29" s="317">
        <f t="shared" si="54"/>
        <v>339</v>
      </c>
      <c r="AB29" s="172" t="s">
        <v>192</v>
      </c>
      <c r="AC29" s="22"/>
      <c r="AD29" s="172" t="s">
        <v>192</v>
      </c>
      <c r="AE29" s="10">
        <v>1</v>
      </c>
      <c r="AF29" s="11">
        <v>1</v>
      </c>
      <c r="AG29" s="18">
        <v>2</v>
      </c>
      <c r="AH29" s="19">
        <v>6</v>
      </c>
      <c r="AI29" s="10">
        <v>5</v>
      </c>
      <c r="AJ29" s="11">
        <v>36</v>
      </c>
      <c r="AK29" s="18">
        <v>9</v>
      </c>
      <c r="AL29" s="19">
        <v>119</v>
      </c>
      <c r="AM29" s="10">
        <v>2</v>
      </c>
      <c r="AN29" s="11">
        <v>49</v>
      </c>
      <c r="AO29" s="18">
        <v>0</v>
      </c>
      <c r="AP29" s="19">
        <v>0</v>
      </c>
      <c r="AQ29" s="18">
        <v>0</v>
      </c>
      <c r="AR29" s="19">
        <v>0</v>
      </c>
      <c r="AS29" s="18">
        <v>0</v>
      </c>
      <c r="AT29" s="19">
        <v>0</v>
      </c>
      <c r="AU29" s="18">
        <v>0</v>
      </c>
      <c r="AV29" s="19">
        <v>0</v>
      </c>
      <c r="AW29" s="18">
        <v>0</v>
      </c>
      <c r="AX29" s="19">
        <v>0</v>
      </c>
      <c r="AY29" s="318">
        <f t="shared" si="47"/>
        <v>19</v>
      </c>
      <c r="AZ29" s="317">
        <f t="shared" si="55"/>
        <v>211</v>
      </c>
      <c r="BA29" s="172" t="s">
        <v>192</v>
      </c>
      <c r="BB29" s="19">
        <v>0</v>
      </c>
      <c r="BC29" s="172" t="s">
        <v>192</v>
      </c>
      <c r="BD29" s="10"/>
      <c r="BE29" s="11"/>
      <c r="BF29" s="18"/>
      <c r="BG29" s="19"/>
      <c r="BH29" s="18"/>
      <c r="BI29" s="19"/>
      <c r="BJ29" s="10"/>
      <c r="BK29" s="11"/>
      <c r="BL29" s="18"/>
      <c r="BM29" s="19"/>
      <c r="BN29" s="18"/>
      <c r="BO29" s="19"/>
      <c r="BP29" s="318">
        <f t="shared" si="56"/>
        <v>0</v>
      </c>
      <c r="BQ29" s="317">
        <f t="shared" si="57"/>
        <v>0</v>
      </c>
      <c r="BR29" s="21"/>
      <c r="BS29" s="172" t="s">
        <v>192</v>
      </c>
      <c r="BT29" s="10"/>
      <c r="BU29" s="11"/>
      <c r="BV29" s="18"/>
      <c r="BW29" s="19"/>
      <c r="BX29" s="10"/>
      <c r="BY29" s="11"/>
      <c r="BZ29" s="18"/>
      <c r="CA29" s="19"/>
      <c r="CB29" s="10"/>
      <c r="CC29" s="11"/>
      <c r="CD29" s="18"/>
      <c r="CE29" s="19"/>
      <c r="CF29" s="18"/>
      <c r="CG29" s="19"/>
      <c r="CH29" s="318">
        <f t="shared" si="48"/>
        <v>0</v>
      </c>
      <c r="CI29" s="317">
        <f t="shared" si="58"/>
        <v>0</v>
      </c>
      <c r="CJ29" s="21"/>
      <c r="CK29" s="172" t="s">
        <v>192</v>
      </c>
      <c r="CL29" s="10">
        <v>0</v>
      </c>
      <c r="CM29" s="11">
        <v>0</v>
      </c>
      <c r="CN29" s="18">
        <v>1</v>
      </c>
      <c r="CO29" s="19">
        <v>22</v>
      </c>
      <c r="CP29" s="10">
        <v>1</v>
      </c>
      <c r="CQ29" s="11">
        <v>63</v>
      </c>
      <c r="CR29" s="18">
        <v>0</v>
      </c>
      <c r="CS29" s="19">
        <v>0</v>
      </c>
      <c r="CT29" s="10">
        <v>0</v>
      </c>
      <c r="CU29" s="19">
        <v>0</v>
      </c>
      <c r="CV29" s="18">
        <v>0</v>
      </c>
      <c r="CW29" s="19">
        <v>0</v>
      </c>
      <c r="CX29" s="18">
        <v>0</v>
      </c>
      <c r="CY29" s="11">
        <v>0</v>
      </c>
      <c r="CZ29" s="18">
        <v>0</v>
      </c>
      <c r="DA29" s="19">
        <v>0</v>
      </c>
      <c r="DB29" s="10">
        <v>0</v>
      </c>
      <c r="DC29" s="11">
        <v>0</v>
      </c>
      <c r="DD29" s="18">
        <v>0</v>
      </c>
      <c r="DE29" s="19">
        <v>0</v>
      </c>
      <c r="DF29" s="318">
        <f t="shared" si="59"/>
        <v>2</v>
      </c>
      <c r="DG29" s="317">
        <f t="shared" si="60"/>
        <v>85</v>
      </c>
      <c r="DH29" s="172" t="s">
        <v>192</v>
      </c>
      <c r="DI29" s="21"/>
      <c r="DJ29" s="172" t="s">
        <v>192</v>
      </c>
      <c r="DK29" s="18">
        <v>0</v>
      </c>
      <c r="DL29" s="19">
        <v>0</v>
      </c>
      <c r="DM29" s="10">
        <v>0</v>
      </c>
      <c r="DN29" s="11">
        <v>0</v>
      </c>
      <c r="DO29" s="18">
        <v>0</v>
      </c>
      <c r="DP29" s="19">
        <v>0</v>
      </c>
      <c r="DQ29" s="10">
        <v>0</v>
      </c>
      <c r="DR29" s="11">
        <v>0</v>
      </c>
      <c r="DS29" s="18">
        <v>0</v>
      </c>
      <c r="DT29" s="19">
        <v>0</v>
      </c>
      <c r="DU29" s="10">
        <v>0</v>
      </c>
      <c r="DV29" s="11">
        <v>0</v>
      </c>
      <c r="DW29" s="18">
        <v>0</v>
      </c>
      <c r="DX29" s="19">
        <v>0</v>
      </c>
      <c r="DY29" s="18">
        <v>0</v>
      </c>
      <c r="DZ29" s="19">
        <v>0</v>
      </c>
      <c r="EA29" s="318">
        <f t="shared" si="61"/>
        <v>0</v>
      </c>
      <c r="EB29" s="317">
        <f t="shared" si="62"/>
        <v>0</v>
      </c>
      <c r="EC29" s="21"/>
      <c r="ED29" s="172" t="s">
        <v>192</v>
      </c>
      <c r="EE29" s="10">
        <v>2</v>
      </c>
      <c r="EF29" s="11">
        <v>44</v>
      </c>
      <c r="EG29" s="18">
        <v>0</v>
      </c>
      <c r="EH29" s="19">
        <v>0</v>
      </c>
      <c r="EI29" s="10">
        <v>1</v>
      </c>
      <c r="EJ29" s="11">
        <v>450</v>
      </c>
      <c r="EK29" s="18">
        <v>0</v>
      </c>
      <c r="EL29" s="19">
        <v>0</v>
      </c>
      <c r="EM29" s="10">
        <v>0</v>
      </c>
      <c r="EN29" s="11">
        <v>0</v>
      </c>
      <c r="EO29" s="18">
        <v>0</v>
      </c>
      <c r="EP29" s="19">
        <v>0</v>
      </c>
      <c r="EQ29" s="18">
        <v>0</v>
      </c>
      <c r="ER29" s="11">
        <v>0</v>
      </c>
      <c r="ES29" s="18">
        <v>0</v>
      </c>
      <c r="ET29" s="19">
        <v>0</v>
      </c>
      <c r="EU29" s="10">
        <v>0</v>
      </c>
      <c r="EV29" s="11">
        <v>0</v>
      </c>
      <c r="EW29" s="18">
        <v>0</v>
      </c>
      <c r="EX29" s="19">
        <v>0</v>
      </c>
      <c r="EY29" s="324">
        <f t="shared" si="50"/>
        <v>3</v>
      </c>
      <c r="EZ29" s="317">
        <f t="shared" si="50"/>
        <v>494</v>
      </c>
      <c r="FA29" s="172" t="s">
        <v>192</v>
      </c>
      <c r="FB29" s="21"/>
      <c r="FC29" s="172" t="s">
        <v>192</v>
      </c>
      <c r="FD29" s="10"/>
      <c r="FE29" s="11"/>
      <c r="FF29" s="18"/>
      <c r="FG29" s="19"/>
      <c r="FH29" s="10"/>
      <c r="FI29" s="11"/>
      <c r="FJ29" s="18"/>
      <c r="FK29" s="19"/>
      <c r="FL29" s="18"/>
      <c r="FM29" s="19"/>
      <c r="FN29" s="18"/>
      <c r="FO29" s="19"/>
      <c r="FP29" s="18"/>
      <c r="FQ29" s="19"/>
      <c r="FR29" s="18"/>
      <c r="FS29" s="19"/>
      <c r="FT29" s="318">
        <f t="shared" si="51"/>
        <v>0</v>
      </c>
      <c r="FU29" s="317">
        <f t="shared" si="51"/>
        <v>0</v>
      </c>
      <c r="FV29" s="172" t="s">
        <v>192</v>
      </c>
      <c r="FW29" s="21"/>
      <c r="FX29" s="172" t="s">
        <v>192</v>
      </c>
      <c r="FY29" s="10">
        <v>1</v>
      </c>
      <c r="FZ29" s="11">
        <v>1</v>
      </c>
      <c r="GA29" s="18">
        <v>6</v>
      </c>
      <c r="GB29" s="19">
        <v>25</v>
      </c>
      <c r="GC29" s="10">
        <v>4</v>
      </c>
      <c r="GD29" s="11">
        <v>58</v>
      </c>
      <c r="GE29" s="18">
        <v>1</v>
      </c>
      <c r="GF29" s="19">
        <v>23</v>
      </c>
      <c r="GG29" s="10">
        <v>0</v>
      </c>
      <c r="GH29" s="11">
        <v>0</v>
      </c>
      <c r="GI29" s="18">
        <v>0</v>
      </c>
      <c r="GJ29" s="19">
        <v>0</v>
      </c>
      <c r="GK29" s="10">
        <v>0</v>
      </c>
      <c r="GL29" s="11">
        <v>0</v>
      </c>
      <c r="GM29" s="18">
        <v>0</v>
      </c>
      <c r="GN29" s="19">
        <v>0</v>
      </c>
      <c r="GO29" s="318">
        <f t="shared" si="63"/>
        <v>12</v>
      </c>
      <c r="GP29" s="317">
        <f t="shared" si="52"/>
        <v>107</v>
      </c>
      <c r="GQ29" s="21"/>
      <c r="GR29" s="21"/>
      <c r="GS29" s="21"/>
      <c r="GT29" s="21"/>
      <c r="GU29" s="21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3" customFormat="1" ht="17.25" customHeight="1">
      <c r="A30" s="172" t="s">
        <v>193</v>
      </c>
      <c r="B30" s="10"/>
      <c r="C30" s="11"/>
      <c r="D30" s="18"/>
      <c r="E30" s="19"/>
      <c r="F30" s="10"/>
      <c r="G30" s="11"/>
      <c r="H30" s="18"/>
      <c r="I30" s="19"/>
      <c r="J30" s="10"/>
      <c r="K30" s="11"/>
      <c r="L30" s="18"/>
      <c r="M30" s="19"/>
      <c r="N30" s="18"/>
      <c r="O30" s="19"/>
      <c r="P30" s="18"/>
      <c r="Q30" s="19"/>
      <c r="R30" s="10"/>
      <c r="S30" s="11"/>
      <c r="T30" s="18"/>
      <c r="U30" s="19"/>
      <c r="V30" s="10"/>
      <c r="W30" s="11"/>
      <c r="X30" s="18"/>
      <c r="Y30" s="19"/>
      <c r="Z30" s="318">
        <f t="shared" si="53"/>
        <v>0</v>
      </c>
      <c r="AA30" s="317">
        <f t="shared" si="54"/>
        <v>0</v>
      </c>
      <c r="AB30" s="172" t="s">
        <v>193</v>
      </c>
      <c r="AC30" s="22"/>
      <c r="AD30" s="172" t="s">
        <v>193</v>
      </c>
      <c r="AE30" s="10"/>
      <c r="AF30" s="11"/>
      <c r="AG30" s="18"/>
      <c r="AH30" s="19"/>
      <c r="AI30" s="10"/>
      <c r="AJ30" s="11"/>
      <c r="AK30" s="18"/>
      <c r="AL30" s="19"/>
      <c r="AM30" s="10"/>
      <c r="AN30" s="11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318">
        <f t="shared" si="47"/>
        <v>0</v>
      </c>
      <c r="AZ30" s="317">
        <f t="shared" si="55"/>
        <v>0</v>
      </c>
      <c r="BA30" s="172" t="s">
        <v>193</v>
      </c>
      <c r="BB30" s="19"/>
      <c r="BC30" s="172" t="s">
        <v>193</v>
      </c>
      <c r="BD30" s="10"/>
      <c r="BE30" s="11"/>
      <c r="BF30" s="18"/>
      <c r="BG30" s="19"/>
      <c r="BH30" s="18"/>
      <c r="BI30" s="19"/>
      <c r="BJ30" s="10"/>
      <c r="BK30" s="11"/>
      <c r="BL30" s="18"/>
      <c r="BM30" s="19"/>
      <c r="BN30" s="18"/>
      <c r="BO30" s="19"/>
      <c r="BP30" s="318">
        <f t="shared" si="56"/>
        <v>0</v>
      </c>
      <c r="BQ30" s="317">
        <f t="shared" si="57"/>
        <v>0</v>
      </c>
      <c r="BR30" s="21"/>
      <c r="BS30" s="172" t="s">
        <v>193</v>
      </c>
      <c r="BT30" s="10"/>
      <c r="BU30" s="11"/>
      <c r="BV30" s="18"/>
      <c r="BW30" s="19"/>
      <c r="BX30" s="10"/>
      <c r="BY30" s="11"/>
      <c r="BZ30" s="18"/>
      <c r="CA30" s="19"/>
      <c r="CB30" s="10"/>
      <c r="CC30" s="11"/>
      <c r="CD30" s="18"/>
      <c r="CE30" s="19"/>
      <c r="CF30" s="18"/>
      <c r="CG30" s="19"/>
      <c r="CH30" s="318">
        <f t="shared" si="48"/>
        <v>0</v>
      </c>
      <c r="CI30" s="317">
        <f t="shared" si="58"/>
        <v>0</v>
      </c>
      <c r="CJ30" s="21"/>
      <c r="CK30" s="172" t="s">
        <v>193</v>
      </c>
      <c r="CL30" s="10"/>
      <c r="CM30" s="11"/>
      <c r="CN30" s="18"/>
      <c r="CO30" s="19"/>
      <c r="CP30" s="10"/>
      <c r="CQ30" s="11"/>
      <c r="CR30" s="18"/>
      <c r="CS30" s="19"/>
      <c r="CT30" s="10"/>
      <c r="CU30" s="19"/>
      <c r="CV30" s="18"/>
      <c r="CW30" s="19"/>
      <c r="CX30" s="18"/>
      <c r="CY30" s="11"/>
      <c r="CZ30" s="18"/>
      <c r="DA30" s="19"/>
      <c r="DB30" s="10"/>
      <c r="DC30" s="11"/>
      <c r="DD30" s="18"/>
      <c r="DE30" s="19"/>
      <c r="DF30" s="318">
        <f t="shared" si="59"/>
        <v>0</v>
      </c>
      <c r="DG30" s="317">
        <f t="shared" si="60"/>
        <v>0</v>
      </c>
      <c r="DH30" s="172" t="s">
        <v>193</v>
      </c>
      <c r="DI30" s="21"/>
      <c r="DJ30" s="172" t="s">
        <v>193</v>
      </c>
      <c r="DK30" s="18"/>
      <c r="DL30" s="19"/>
      <c r="DM30" s="10"/>
      <c r="DN30" s="11"/>
      <c r="DO30" s="18"/>
      <c r="DP30" s="19"/>
      <c r="DQ30" s="10"/>
      <c r="DR30" s="11"/>
      <c r="DS30" s="18"/>
      <c r="DT30" s="19"/>
      <c r="DU30" s="10"/>
      <c r="DV30" s="11"/>
      <c r="DW30" s="18"/>
      <c r="DX30" s="19"/>
      <c r="DY30" s="18"/>
      <c r="DZ30" s="19"/>
      <c r="EA30" s="318">
        <f t="shared" si="61"/>
        <v>0</v>
      </c>
      <c r="EB30" s="317">
        <f t="shared" si="62"/>
        <v>0</v>
      </c>
      <c r="EC30" s="21"/>
      <c r="ED30" s="172" t="s">
        <v>193</v>
      </c>
      <c r="EE30" s="10">
        <v>1</v>
      </c>
      <c r="EF30" s="11">
        <v>20</v>
      </c>
      <c r="EG30" s="18">
        <v>0</v>
      </c>
      <c r="EH30" s="19">
        <v>0</v>
      </c>
      <c r="EI30" s="10">
        <v>1</v>
      </c>
      <c r="EJ30" s="11">
        <v>250</v>
      </c>
      <c r="EK30" s="18">
        <v>0</v>
      </c>
      <c r="EL30" s="19">
        <v>0</v>
      </c>
      <c r="EM30" s="10">
        <v>0</v>
      </c>
      <c r="EN30" s="11">
        <v>0</v>
      </c>
      <c r="EO30" s="18">
        <v>0</v>
      </c>
      <c r="EP30" s="19">
        <v>0</v>
      </c>
      <c r="EQ30" s="18">
        <v>0</v>
      </c>
      <c r="ER30" s="11">
        <v>0</v>
      </c>
      <c r="ES30" s="18">
        <v>0</v>
      </c>
      <c r="ET30" s="19">
        <v>0</v>
      </c>
      <c r="EU30" s="10">
        <v>0</v>
      </c>
      <c r="EV30" s="11">
        <v>0</v>
      </c>
      <c r="EW30" s="18">
        <v>0</v>
      </c>
      <c r="EX30" s="19">
        <v>0</v>
      </c>
      <c r="EY30" s="324">
        <f t="shared" si="50"/>
        <v>2</v>
      </c>
      <c r="EZ30" s="317">
        <f t="shared" si="50"/>
        <v>270</v>
      </c>
      <c r="FA30" s="172" t="s">
        <v>193</v>
      </c>
      <c r="FB30" s="21"/>
      <c r="FC30" s="172" t="s">
        <v>193</v>
      </c>
      <c r="FD30" s="10"/>
      <c r="FE30" s="11"/>
      <c r="FF30" s="18"/>
      <c r="FG30" s="19"/>
      <c r="FH30" s="10"/>
      <c r="FI30" s="11"/>
      <c r="FJ30" s="18"/>
      <c r="FK30" s="19"/>
      <c r="FL30" s="18"/>
      <c r="FM30" s="19"/>
      <c r="FN30" s="18"/>
      <c r="FO30" s="19"/>
      <c r="FP30" s="18"/>
      <c r="FQ30" s="19"/>
      <c r="FR30" s="18"/>
      <c r="FS30" s="19"/>
      <c r="FT30" s="318">
        <f>SUM(FD30,FF30,FH30,FJ30,FL30,FN30,FP30,FR30)</f>
        <v>0</v>
      </c>
      <c r="FU30" s="317">
        <f>SUM(FE30,FG30,FI30,FK30,FM30,FO30,FQ30,FS30)</f>
        <v>0</v>
      </c>
      <c r="FV30" s="172" t="s">
        <v>193</v>
      </c>
      <c r="FW30" s="21"/>
      <c r="FX30" s="172" t="s">
        <v>193</v>
      </c>
      <c r="FY30" s="10">
        <v>0</v>
      </c>
      <c r="FZ30" s="11">
        <v>0</v>
      </c>
      <c r="GA30" s="18">
        <v>0</v>
      </c>
      <c r="GB30" s="19">
        <v>0</v>
      </c>
      <c r="GC30" s="10">
        <v>1</v>
      </c>
      <c r="GD30" s="11">
        <v>10</v>
      </c>
      <c r="GE30" s="18">
        <v>0</v>
      </c>
      <c r="GF30" s="19">
        <v>0</v>
      </c>
      <c r="GG30" s="10">
        <v>0</v>
      </c>
      <c r="GH30" s="11">
        <v>0</v>
      </c>
      <c r="GI30" s="18">
        <v>0</v>
      </c>
      <c r="GJ30" s="19">
        <v>0</v>
      </c>
      <c r="GK30" s="10">
        <v>0</v>
      </c>
      <c r="GL30" s="11">
        <v>0</v>
      </c>
      <c r="GM30" s="18">
        <v>0</v>
      </c>
      <c r="GN30" s="19">
        <v>0</v>
      </c>
      <c r="GO30" s="318">
        <f t="shared" si="63"/>
        <v>1</v>
      </c>
      <c r="GP30" s="317">
        <f t="shared" si="52"/>
        <v>10</v>
      </c>
      <c r="GQ30" s="21"/>
      <c r="GR30" s="21"/>
      <c r="GS30" s="21"/>
      <c r="GT30" s="21"/>
      <c r="GU30" s="21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7.25" customHeight="1">
      <c r="A31" s="252" t="s">
        <v>81</v>
      </c>
      <c r="B31" s="253">
        <f>SUBTOTAL(9,B32:B45)</f>
        <v>12</v>
      </c>
      <c r="C31" s="320">
        <f t="shared" ref="C31:Y31" si="64">SUBTOTAL(9,C32:C45)</f>
        <v>12</v>
      </c>
      <c r="D31" s="321">
        <f t="shared" si="64"/>
        <v>15</v>
      </c>
      <c r="E31" s="322">
        <f t="shared" si="64"/>
        <v>42</v>
      </c>
      <c r="F31" s="253">
        <f t="shared" si="64"/>
        <v>36</v>
      </c>
      <c r="G31" s="320">
        <f t="shared" si="64"/>
        <v>247</v>
      </c>
      <c r="H31" s="321">
        <f t="shared" si="64"/>
        <v>77</v>
      </c>
      <c r="I31" s="322">
        <f t="shared" si="64"/>
        <v>1129</v>
      </c>
      <c r="J31" s="253">
        <f t="shared" si="64"/>
        <v>33</v>
      </c>
      <c r="K31" s="320">
        <f t="shared" si="64"/>
        <v>797</v>
      </c>
      <c r="L31" s="321">
        <f t="shared" si="64"/>
        <v>39</v>
      </c>
      <c r="M31" s="322">
        <f t="shared" si="64"/>
        <v>1297</v>
      </c>
      <c r="N31" s="321">
        <f t="shared" si="64"/>
        <v>20</v>
      </c>
      <c r="O31" s="322">
        <f t="shared" si="64"/>
        <v>863</v>
      </c>
      <c r="P31" s="321">
        <f t="shared" si="64"/>
        <v>46</v>
      </c>
      <c r="Q31" s="322">
        <f t="shared" si="64"/>
        <v>3047</v>
      </c>
      <c r="R31" s="253">
        <f t="shared" si="64"/>
        <v>13</v>
      </c>
      <c r="S31" s="320">
        <f t="shared" si="64"/>
        <v>1694</v>
      </c>
      <c r="T31" s="321">
        <f t="shared" si="64"/>
        <v>1</v>
      </c>
      <c r="U31" s="322">
        <f t="shared" si="64"/>
        <v>214</v>
      </c>
      <c r="V31" s="253">
        <f t="shared" si="64"/>
        <v>0</v>
      </c>
      <c r="W31" s="320">
        <f t="shared" si="64"/>
        <v>0</v>
      </c>
      <c r="X31" s="321">
        <f t="shared" si="64"/>
        <v>0</v>
      </c>
      <c r="Y31" s="322">
        <f t="shared" si="64"/>
        <v>0</v>
      </c>
      <c r="Z31" s="321">
        <f>SUBTOTAL(9,Z32:Z45)</f>
        <v>292</v>
      </c>
      <c r="AA31" s="322">
        <f>SUBTOTAL(9,AA32:AA45)</f>
        <v>9342</v>
      </c>
      <c r="AB31" s="128" t="s">
        <v>81</v>
      </c>
      <c r="AC31" s="22"/>
      <c r="AD31" s="128" t="s">
        <v>81</v>
      </c>
      <c r="AE31" s="253">
        <f t="shared" ref="AE31:AZ31" si="65">SUBTOTAL(9,AE32:AE45)</f>
        <v>17</v>
      </c>
      <c r="AF31" s="320">
        <f t="shared" si="65"/>
        <v>17</v>
      </c>
      <c r="AG31" s="321">
        <f t="shared" si="65"/>
        <v>27</v>
      </c>
      <c r="AH31" s="322">
        <f t="shared" si="65"/>
        <v>87</v>
      </c>
      <c r="AI31" s="253">
        <f t="shared" si="65"/>
        <v>65</v>
      </c>
      <c r="AJ31" s="320">
        <f t="shared" si="65"/>
        <v>452</v>
      </c>
      <c r="AK31" s="321">
        <f t="shared" si="65"/>
        <v>80</v>
      </c>
      <c r="AL31" s="322">
        <f t="shared" si="65"/>
        <v>1119</v>
      </c>
      <c r="AM31" s="253">
        <f t="shared" si="65"/>
        <v>43</v>
      </c>
      <c r="AN31" s="320">
        <f t="shared" si="65"/>
        <v>1025</v>
      </c>
      <c r="AO31" s="321">
        <f t="shared" si="65"/>
        <v>25</v>
      </c>
      <c r="AP31" s="322">
        <f t="shared" si="65"/>
        <v>835</v>
      </c>
      <c r="AQ31" s="321">
        <f t="shared" si="65"/>
        <v>15</v>
      </c>
      <c r="AR31" s="322">
        <f t="shared" si="65"/>
        <v>665</v>
      </c>
      <c r="AS31" s="321">
        <f t="shared" si="65"/>
        <v>5</v>
      </c>
      <c r="AT31" s="322">
        <f t="shared" si="65"/>
        <v>260</v>
      </c>
      <c r="AU31" s="321">
        <f t="shared" si="65"/>
        <v>11</v>
      </c>
      <c r="AV31" s="322">
        <f t="shared" si="65"/>
        <v>809</v>
      </c>
      <c r="AW31" s="321">
        <f t="shared" si="65"/>
        <v>2</v>
      </c>
      <c r="AX31" s="322">
        <f t="shared" si="65"/>
        <v>266</v>
      </c>
      <c r="AY31" s="321">
        <f t="shared" si="65"/>
        <v>290</v>
      </c>
      <c r="AZ31" s="322">
        <f t="shared" si="65"/>
        <v>5535</v>
      </c>
      <c r="BA31" s="128" t="s">
        <v>81</v>
      </c>
      <c r="BB31" s="21"/>
      <c r="BC31" s="128" t="s">
        <v>81</v>
      </c>
      <c r="BD31" s="253">
        <f t="shared" ref="BD31:BQ31" si="66">SUBTOTAL(9,BD32:BD45)</f>
        <v>0</v>
      </c>
      <c r="BE31" s="320">
        <f t="shared" si="66"/>
        <v>0</v>
      </c>
      <c r="BF31" s="321">
        <f t="shared" si="66"/>
        <v>8</v>
      </c>
      <c r="BG31" s="322">
        <f t="shared" si="66"/>
        <v>258</v>
      </c>
      <c r="BH31" s="321">
        <f t="shared" si="66"/>
        <v>14</v>
      </c>
      <c r="BI31" s="322">
        <f t="shared" si="66"/>
        <v>702</v>
      </c>
      <c r="BJ31" s="253">
        <f t="shared" si="66"/>
        <v>9</v>
      </c>
      <c r="BK31" s="320">
        <f t="shared" si="66"/>
        <v>609</v>
      </c>
      <c r="BL31" s="321">
        <f t="shared" si="66"/>
        <v>5</v>
      </c>
      <c r="BM31" s="322">
        <f t="shared" si="66"/>
        <v>427</v>
      </c>
      <c r="BN31" s="321">
        <f t="shared" si="66"/>
        <v>7</v>
      </c>
      <c r="BO31" s="322">
        <f t="shared" si="66"/>
        <v>1015</v>
      </c>
      <c r="BP31" s="321">
        <f t="shared" si="66"/>
        <v>43</v>
      </c>
      <c r="BQ31" s="322">
        <f t="shared" si="66"/>
        <v>3011</v>
      </c>
      <c r="BR31" s="21"/>
      <c r="BS31" s="128" t="s">
        <v>81</v>
      </c>
      <c r="BT31" s="253">
        <f t="shared" ref="BT31:CI31" si="67">SUBTOTAL(9,BT32:BT45)</f>
        <v>1</v>
      </c>
      <c r="BU31" s="320">
        <f t="shared" si="67"/>
        <v>6</v>
      </c>
      <c r="BV31" s="321">
        <f t="shared" si="67"/>
        <v>1</v>
      </c>
      <c r="BW31" s="322">
        <f t="shared" si="67"/>
        <v>17</v>
      </c>
      <c r="BX31" s="253">
        <f t="shared" si="67"/>
        <v>3</v>
      </c>
      <c r="BY31" s="320">
        <f t="shared" si="67"/>
        <v>86</v>
      </c>
      <c r="BZ31" s="321">
        <f t="shared" si="67"/>
        <v>6</v>
      </c>
      <c r="CA31" s="322">
        <f t="shared" si="67"/>
        <v>200</v>
      </c>
      <c r="CB31" s="253">
        <f t="shared" si="67"/>
        <v>10</v>
      </c>
      <c r="CC31" s="320">
        <f t="shared" si="67"/>
        <v>452</v>
      </c>
      <c r="CD31" s="321">
        <f t="shared" si="67"/>
        <v>14</v>
      </c>
      <c r="CE31" s="322">
        <f t="shared" si="67"/>
        <v>859</v>
      </c>
      <c r="CF31" s="321">
        <f t="shared" si="67"/>
        <v>8</v>
      </c>
      <c r="CG31" s="322">
        <f t="shared" si="67"/>
        <v>961</v>
      </c>
      <c r="CH31" s="321">
        <f t="shared" si="67"/>
        <v>43</v>
      </c>
      <c r="CI31" s="322">
        <f t="shared" si="67"/>
        <v>2581</v>
      </c>
      <c r="CJ31" s="21"/>
      <c r="CK31" s="128" t="s">
        <v>81</v>
      </c>
      <c r="CL31" s="253">
        <f t="shared" ref="CL31:DG31" si="68">SUBTOTAL(9,CL32:CL45)</f>
        <v>12</v>
      </c>
      <c r="CM31" s="320">
        <f t="shared" si="68"/>
        <v>72</v>
      </c>
      <c r="CN31" s="321">
        <f t="shared" si="68"/>
        <v>9</v>
      </c>
      <c r="CO31" s="322">
        <f t="shared" si="68"/>
        <v>289</v>
      </c>
      <c r="CP31" s="253">
        <f t="shared" si="68"/>
        <v>11</v>
      </c>
      <c r="CQ31" s="320">
        <f t="shared" si="68"/>
        <v>798</v>
      </c>
      <c r="CR31" s="321">
        <f t="shared" si="68"/>
        <v>10</v>
      </c>
      <c r="CS31" s="322">
        <f t="shared" si="68"/>
        <v>1497</v>
      </c>
      <c r="CT31" s="253">
        <f t="shared" si="68"/>
        <v>8</v>
      </c>
      <c r="CU31" s="322">
        <f t="shared" si="68"/>
        <v>2812</v>
      </c>
      <c r="CV31" s="321">
        <f t="shared" si="68"/>
        <v>13</v>
      </c>
      <c r="CW31" s="322">
        <f t="shared" si="68"/>
        <v>8637</v>
      </c>
      <c r="CX31" s="321">
        <f t="shared" si="68"/>
        <v>6</v>
      </c>
      <c r="CY31" s="320">
        <f t="shared" si="68"/>
        <v>8582</v>
      </c>
      <c r="CZ31" s="321">
        <f t="shared" si="68"/>
        <v>0</v>
      </c>
      <c r="DA31" s="322">
        <f t="shared" si="68"/>
        <v>0</v>
      </c>
      <c r="DB31" s="253">
        <f t="shared" si="68"/>
        <v>1</v>
      </c>
      <c r="DC31" s="320">
        <f t="shared" si="68"/>
        <v>3788</v>
      </c>
      <c r="DD31" s="321">
        <f t="shared" si="68"/>
        <v>2</v>
      </c>
      <c r="DE31" s="322">
        <f t="shared" si="68"/>
        <v>16636</v>
      </c>
      <c r="DF31" s="321">
        <f t="shared" si="68"/>
        <v>72</v>
      </c>
      <c r="DG31" s="322">
        <f t="shared" si="68"/>
        <v>43111</v>
      </c>
      <c r="DH31" s="128" t="s">
        <v>81</v>
      </c>
      <c r="DI31" s="21"/>
      <c r="DJ31" s="252" t="s">
        <v>81</v>
      </c>
      <c r="DK31" s="321">
        <f t="shared" ref="DK31:EB31" si="69">SUBTOTAL(9,DK32:DK45)</f>
        <v>5</v>
      </c>
      <c r="DL31" s="322">
        <f t="shared" si="69"/>
        <v>11</v>
      </c>
      <c r="DM31" s="253">
        <f t="shared" si="69"/>
        <v>2</v>
      </c>
      <c r="DN31" s="320">
        <f t="shared" si="69"/>
        <v>15</v>
      </c>
      <c r="DO31" s="321">
        <f t="shared" si="69"/>
        <v>10</v>
      </c>
      <c r="DP31" s="322">
        <f t="shared" si="69"/>
        <v>132</v>
      </c>
      <c r="DQ31" s="253">
        <f t="shared" si="69"/>
        <v>3</v>
      </c>
      <c r="DR31" s="320">
        <f t="shared" si="69"/>
        <v>110</v>
      </c>
      <c r="DS31" s="321">
        <f t="shared" si="69"/>
        <v>7</v>
      </c>
      <c r="DT31" s="322">
        <f t="shared" si="69"/>
        <v>450</v>
      </c>
      <c r="DU31" s="253">
        <f t="shared" si="69"/>
        <v>10</v>
      </c>
      <c r="DV31" s="320">
        <f t="shared" si="69"/>
        <v>1413</v>
      </c>
      <c r="DW31" s="321">
        <f t="shared" si="69"/>
        <v>0</v>
      </c>
      <c r="DX31" s="322">
        <f t="shared" si="69"/>
        <v>0</v>
      </c>
      <c r="DY31" s="321">
        <f t="shared" si="69"/>
        <v>4</v>
      </c>
      <c r="DZ31" s="322">
        <f t="shared" si="69"/>
        <v>7281</v>
      </c>
      <c r="EA31" s="321">
        <f t="shared" si="69"/>
        <v>41</v>
      </c>
      <c r="EB31" s="322">
        <f t="shared" si="69"/>
        <v>9412</v>
      </c>
      <c r="EC31" s="21"/>
      <c r="ED31" s="128" t="s">
        <v>81</v>
      </c>
      <c r="EE31" s="253">
        <f t="shared" ref="EE31:EZ31" si="70">SUBTOTAL(9,EE32:EE45)</f>
        <v>19</v>
      </c>
      <c r="EF31" s="320">
        <f t="shared" si="70"/>
        <v>428</v>
      </c>
      <c r="EG31" s="321">
        <f t="shared" si="70"/>
        <v>3</v>
      </c>
      <c r="EH31" s="322">
        <f t="shared" si="70"/>
        <v>315</v>
      </c>
      <c r="EI31" s="253">
        <f t="shared" si="70"/>
        <v>2</v>
      </c>
      <c r="EJ31" s="320">
        <f t="shared" si="70"/>
        <v>790</v>
      </c>
      <c r="EK31" s="321">
        <f t="shared" si="70"/>
        <v>2</v>
      </c>
      <c r="EL31" s="322">
        <f t="shared" si="70"/>
        <v>1500</v>
      </c>
      <c r="EM31" s="253">
        <f t="shared" si="70"/>
        <v>0</v>
      </c>
      <c r="EN31" s="320">
        <f t="shared" si="70"/>
        <v>0</v>
      </c>
      <c r="EO31" s="321">
        <f t="shared" si="70"/>
        <v>2</v>
      </c>
      <c r="EP31" s="322">
        <f t="shared" si="70"/>
        <v>7000</v>
      </c>
      <c r="EQ31" s="321">
        <f t="shared" si="70"/>
        <v>4</v>
      </c>
      <c r="ER31" s="320">
        <f t="shared" si="70"/>
        <v>27800</v>
      </c>
      <c r="ES31" s="321">
        <f t="shared" si="70"/>
        <v>4</v>
      </c>
      <c r="ET31" s="322">
        <f t="shared" si="70"/>
        <v>65300</v>
      </c>
      <c r="EU31" s="253">
        <f t="shared" si="70"/>
        <v>1</v>
      </c>
      <c r="EV31" s="320">
        <f t="shared" si="70"/>
        <v>31000</v>
      </c>
      <c r="EW31" s="321">
        <f t="shared" si="70"/>
        <v>5</v>
      </c>
      <c r="EX31" s="322">
        <f t="shared" si="70"/>
        <v>489403</v>
      </c>
      <c r="EY31" s="321">
        <f t="shared" si="70"/>
        <v>42</v>
      </c>
      <c r="EZ31" s="322">
        <f t="shared" si="70"/>
        <v>623536</v>
      </c>
      <c r="FA31" s="128" t="s">
        <v>81</v>
      </c>
      <c r="FB31" s="21"/>
      <c r="FC31" s="128" t="s">
        <v>81</v>
      </c>
      <c r="FD31" s="253">
        <f t="shared" ref="FD31:FU31" si="71">SUBTOTAL(9,FD32:FD45)</f>
        <v>0</v>
      </c>
      <c r="FE31" s="320">
        <f t="shared" si="71"/>
        <v>0</v>
      </c>
      <c r="FF31" s="321">
        <f t="shared" si="71"/>
        <v>1</v>
      </c>
      <c r="FG31" s="322">
        <f t="shared" si="71"/>
        <v>3000</v>
      </c>
      <c r="FH31" s="253">
        <f t="shared" si="71"/>
        <v>0</v>
      </c>
      <c r="FI31" s="320">
        <f t="shared" si="71"/>
        <v>0</v>
      </c>
      <c r="FJ31" s="321">
        <f t="shared" si="71"/>
        <v>0</v>
      </c>
      <c r="FK31" s="322">
        <f t="shared" si="71"/>
        <v>0</v>
      </c>
      <c r="FL31" s="321">
        <f t="shared" si="71"/>
        <v>0</v>
      </c>
      <c r="FM31" s="322">
        <f t="shared" si="71"/>
        <v>0</v>
      </c>
      <c r="FN31" s="321">
        <f t="shared" si="71"/>
        <v>0</v>
      </c>
      <c r="FO31" s="322">
        <f t="shared" si="71"/>
        <v>0</v>
      </c>
      <c r="FP31" s="321">
        <f t="shared" si="71"/>
        <v>0</v>
      </c>
      <c r="FQ31" s="322">
        <f t="shared" si="71"/>
        <v>0</v>
      </c>
      <c r="FR31" s="321">
        <f t="shared" si="71"/>
        <v>0</v>
      </c>
      <c r="FS31" s="322">
        <f t="shared" si="71"/>
        <v>0</v>
      </c>
      <c r="FT31" s="321">
        <f t="shared" si="71"/>
        <v>1</v>
      </c>
      <c r="FU31" s="322">
        <f t="shared" si="71"/>
        <v>3000</v>
      </c>
      <c r="FV31" s="128" t="s">
        <v>81</v>
      </c>
      <c r="FW31" s="21"/>
      <c r="FX31" s="128" t="s">
        <v>81</v>
      </c>
      <c r="FY31" s="253">
        <f t="shared" ref="FY31:GP31" si="72">SUBTOTAL(9,FY32:FY45)</f>
        <v>30</v>
      </c>
      <c r="FZ31" s="320">
        <f t="shared" si="72"/>
        <v>30</v>
      </c>
      <c r="GA31" s="321">
        <f t="shared" si="72"/>
        <v>182</v>
      </c>
      <c r="GB31" s="322">
        <f t="shared" si="72"/>
        <v>779</v>
      </c>
      <c r="GC31" s="253">
        <f t="shared" si="72"/>
        <v>30</v>
      </c>
      <c r="GD31" s="320">
        <f t="shared" si="72"/>
        <v>413</v>
      </c>
      <c r="GE31" s="321">
        <f t="shared" si="72"/>
        <v>9</v>
      </c>
      <c r="GF31" s="322">
        <f t="shared" si="72"/>
        <v>206</v>
      </c>
      <c r="GG31" s="253">
        <f t="shared" si="72"/>
        <v>5</v>
      </c>
      <c r="GH31" s="320">
        <f t="shared" si="72"/>
        <v>162</v>
      </c>
      <c r="GI31" s="321">
        <f t="shared" si="72"/>
        <v>2</v>
      </c>
      <c r="GJ31" s="322">
        <f t="shared" si="72"/>
        <v>84</v>
      </c>
      <c r="GK31" s="253">
        <f t="shared" si="72"/>
        <v>0</v>
      </c>
      <c r="GL31" s="320">
        <f t="shared" si="72"/>
        <v>0</v>
      </c>
      <c r="GM31" s="321">
        <f t="shared" si="72"/>
        <v>4</v>
      </c>
      <c r="GN31" s="322">
        <f t="shared" si="72"/>
        <v>577</v>
      </c>
      <c r="GO31" s="321">
        <f t="shared" si="72"/>
        <v>262</v>
      </c>
      <c r="GP31" s="322">
        <f t="shared" si="72"/>
        <v>2251</v>
      </c>
      <c r="GQ31" s="21"/>
      <c r="GR31" s="21"/>
      <c r="GS31" s="21"/>
      <c r="GT31" s="21"/>
      <c r="GU31" s="21"/>
    </row>
    <row r="32" spans="1:256" s="3" customFormat="1" ht="17.25" customHeight="1">
      <c r="A32" s="172" t="s">
        <v>194</v>
      </c>
      <c r="B32" s="10"/>
      <c r="C32" s="11"/>
      <c r="D32" s="18"/>
      <c r="E32" s="19"/>
      <c r="F32" s="10"/>
      <c r="G32" s="11"/>
      <c r="H32" s="18"/>
      <c r="I32" s="19"/>
      <c r="J32" s="10"/>
      <c r="K32" s="11"/>
      <c r="L32" s="18"/>
      <c r="M32" s="19"/>
      <c r="N32" s="18"/>
      <c r="O32" s="19"/>
      <c r="P32" s="18"/>
      <c r="Q32" s="19"/>
      <c r="R32" s="10"/>
      <c r="S32" s="11"/>
      <c r="T32" s="18"/>
      <c r="U32" s="19"/>
      <c r="V32" s="10"/>
      <c r="W32" s="11"/>
      <c r="X32" s="18"/>
      <c r="Y32" s="19"/>
      <c r="Z32" s="318">
        <f>SUM(B32,D32,F32,H32,J32,L32,N32,P32,R32,T32,V32,X32)</f>
        <v>0</v>
      </c>
      <c r="AA32" s="317">
        <f t="shared" ref="AA32" si="73">SUM(C32,E32,G32,I32,K32,M32,O32,Q32,S32,U32,W32,Y32)</f>
        <v>0</v>
      </c>
      <c r="AB32" s="172" t="s">
        <v>194</v>
      </c>
      <c r="AC32" s="22"/>
      <c r="AD32" s="172" t="s">
        <v>194</v>
      </c>
      <c r="AE32" s="10"/>
      <c r="AF32" s="11"/>
      <c r="AG32" s="18"/>
      <c r="AH32" s="19"/>
      <c r="AI32" s="10"/>
      <c r="AJ32" s="11"/>
      <c r="AK32" s="18"/>
      <c r="AL32" s="19"/>
      <c r="AM32" s="10"/>
      <c r="AN32" s="11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318">
        <f>SUM(AE32,AG32,AI32,AK32,AM32,AO32,AQ32,AS32,AU32,AW32)</f>
        <v>0</v>
      </c>
      <c r="AZ32" s="317">
        <f>SUM(AF32,AH32,AJ32,AL32,AN32,AP32,AR32,AT32,AV32,AX32)</f>
        <v>0</v>
      </c>
      <c r="BA32" s="172" t="s">
        <v>194</v>
      </c>
      <c r="BB32" s="21"/>
      <c r="BC32" s="172" t="s">
        <v>194</v>
      </c>
      <c r="BD32" s="10"/>
      <c r="BE32" s="11"/>
      <c r="BF32" s="18"/>
      <c r="BG32" s="19"/>
      <c r="BH32" s="18"/>
      <c r="BI32" s="19"/>
      <c r="BJ32" s="10"/>
      <c r="BK32" s="11"/>
      <c r="BL32" s="18"/>
      <c r="BM32" s="19"/>
      <c r="BN32" s="18"/>
      <c r="BO32" s="19"/>
      <c r="BP32" s="318">
        <f>SUM(BD32,BF32,BH32,BJ32,BL32,BN32)</f>
        <v>0</v>
      </c>
      <c r="BQ32" s="317">
        <f t="shared" ref="BQ32:BQ43" si="74">SUM(BE32,BG32,BI32,BK32,BM32,BO32)</f>
        <v>0</v>
      </c>
      <c r="BR32" s="21"/>
      <c r="BS32" s="172" t="s">
        <v>194</v>
      </c>
      <c r="BT32" s="10"/>
      <c r="BU32" s="11"/>
      <c r="BV32" s="18"/>
      <c r="BW32" s="19"/>
      <c r="BX32" s="10"/>
      <c r="BY32" s="11"/>
      <c r="BZ32" s="18"/>
      <c r="CA32" s="19"/>
      <c r="CB32" s="10"/>
      <c r="CC32" s="11"/>
      <c r="CD32" s="18"/>
      <c r="CE32" s="19"/>
      <c r="CF32" s="18"/>
      <c r="CG32" s="19"/>
      <c r="CH32" s="318">
        <f t="shared" ref="CH32:CH45" si="75">SUM(BT32,BV32,BX32,BZ32,CB32,CD32,CF32)</f>
        <v>0</v>
      </c>
      <c r="CI32" s="317">
        <f>SUM(BU32,BW32,BY32,CA32,CC32,CE32,CG32)</f>
        <v>0</v>
      </c>
      <c r="CJ32" s="21"/>
      <c r="CK32" s="172" t="s">
        <v>194</v>
      </c>
      <c r="CL32" s="10"/>
      <c r="CM32" s="11"/>
      <c r="CN32" s="18"/>
      <c r="CO32" s="19"/>
      <c r="CP32" s="10"/>
      <c r="CQ32" s="11"/>
      <c r="CR32" s="18"/>
      <c r="CS32" s="19"/>
      <c r="CT32" s="10"/>
      <c r="CU32" s="19"/>
      <c r="CV32" s="18"/>
      <c r="CW32" s="19"/>
      <c r="CX32" s="18"/>
      <c r="CY32" s="11"/>
      <c r="CZ32" s="18"/>
      <c r="DA32" s="19"/>
      <c r="DB32" s="10"/>
      <c r="DC32" s="11"/>
      <c r="DD32" s="18"/>
      <c r="DE32" s="19"/>
      <c r="DF32" s="318">
        <f t="shared" ref="DF32:DG45" si="76">SUM(CL32,CN32,CP32,CR32,CT32,CV32,CX32,CZ32,DB32,DD32)</f>
        <v>0</v>
      </c>
      <c r="DG32" s="317">
        <f t="shared" si="76"/>
        <v>0</v>
      </c>
      <c r="DH32" s="172" t="s">
        <v>194</v>
      </c>
      <c r="DI32" s="21"/>
      <c r="DJ32" s="172" t="s">
        <v>194</v>
      </c>
      <c r="DK32" s="18"/>
      <c r="DL32" s="19"/>
      <c r="DM32" s="10"/>
      <c r="DN32" s="11"/>
      <c r="DO32" s="18"/>
      <c r="DP32" s="19"/>
      <c r="DQ32" s="10"/>
      <c r="DR32" s="11"/>
      <c r="DS32" s="18"/>
      <c r="DT32" s="19"/>
      <c r="DU32" s="10"/>
      <c r="DV32" s="11"/>
      <c r="DW32" s="18"/>
      <c r="DX32" s="19"/>
      <c r="DY32" s="18"/>
      <c r="DZ32" s="19"/>
      <c r="EA32" s="318">
        <f t="shared" si="49"/>
        <v>0</v>
      </c>
      <c r="EB32" s="317">
        <f t="shared" si="49"/>
        <v>0</v>
      </c>
      <c r="EC32" s="21"/>
      <c r="ED32" s="172" t="s">
        <v>194</v>
      </c>
      <c r="EE32" s="10">
        <v>1</v>
      </c>
      <c r="EF32" s="11">
        <v>1</v>
      </c>
      <c r="EG32" s="18"/>
      <c r="EH32" s="19"/>
      <c r="EI32" s="10"/>
      <c r="EJ32" s="11"/>
      <c r="EK32" s="18"/>
      <c r="EL32" s="19"/>
      <c r="EM32" s="10"/>
      <c r="EN32" s="11"/>
      <c r="EO32" s="18"/>
      <c r="EP32" s="19"/>
      <c r="EQ32" s="18"/>
      <c r="ER32" s="11"/>
      <c r="ES32" s="18"/>
      <c r="ET32" s="19"/>
      <c r="EU32" s="10"/>
      <c r="EV32" s="11"/>
      <c r="EW32" s="18"/>
      <c r="EX32" s="19"/>
      <c r="EY32" s="324">
        <f t="shared" si="50"/>
        <v>1</v>
      </c>
      <c r="EZ32" s="326">
        <f t="shared" si="50"/>
        <v>1</v>
      </c>
      <c r="FA32" s="172" t="s">
        <v>194</v>
      </c>
      <c r="FB32" s="21"/>
      <c r="FC32" s="172" t="s">
        <v>194</v>
      </c>
      <c r="FD32" s="10"/>
      <c r="FE32" s="11"/>
      <c r="FF32" s="18"/>
      <c r="FG32" s="19"/>
      <c r="FH32" s="10"/>
      <c r="FI32" s="11"/>
      <c r="FJ32" s="18"/>
      <c r="FK32" s="19"/>
      <c r="FL32" s="18"/>
      <c r="FM32" s="19"/>
      <c r="FN32" s="18"/>
      <c r="FO32" s="19"/>
      <c r="FP32" s="18"/>
      <c r="FQ32" s="19"/>
      <c r="FR32" s="18"/>
      <c r="FS32" s="19"/>
      <c r="FT32" s="318">
        <f t="shared" si="51"/>
        <v>0</v>
      </c>
      <c r="FU32" s="317">
        <f t="shared" si="51"/>
        <v>0</v>
      </c>
      <c r="FV32" s="172" t="s">
        <v>194</v>
      </c>
      <c r="FW32" s="21"/>
      <c r="FX32" s="172" t="s">
        <v>194</v>
      </c>
      <c r="FY32" s="10">
        <v>0</v>
      </c>
      <c r="FZ32" s="11">
        <v>0</v>
      </c>
      <c r="GA32" s="18">
        <v>3</v>
      </c>
      <c r="GB32" s="19">
        <v>14</v>
      </c>
      <c r="GC32" s="10">
        <v>0</v>
      </c>
      <c r="GD32" s="11">
        <v>0</v>
      </c>
      <c r="GE32" s="18">
        <v>0</v>
      </c>
      <c r="GF32" s="19">
        <v>0</v>
      </c>
      <c r="GG32" s="10">
        <v>0</v>
      </c>
      <c r="GH32" s="11">
        <v>0</v>
      </c>
      <c r="GI32" s="18">
        <v>0</v>
      </c>
      <c r="GJ32" s="19">
        <v>0</v>
      </c>
      <c r="GK32" s="10">
        <v>0</v>
      </c>
      <c r="GL32" s="11">
        <v>0</v>
      </c>
      <c r="GM32" s="18">
        <v>0</v>
      </c>
      <c r="GN32" s="19">
        <v>0</v>
      </c>
      <c r="GO32" s="318">
        <f>SUM(FY32,GA32,GC32,GE32,GG32,GI32,GK32,GM32)</f>
        <v>3</v>
      </c>
      <c r="GP32" s="317">
        <f t="shared" si="52"/>
        <v>14</v>
      </c>
      <c r="GQ32" s="21"/>
      <c r="GR32" s="21"/>
      <c r="GS32" s="21"/>
      <c r="GT32" s="21"/>
      <c r="GU32" s="21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3" customFormat="1" ht="17.25" customHeight="1">
      <c r="A33" s="172" t="s">
        <v>153</v>
      </c>
      <c r="B33" s="10">
        <v>0</v>
      </c>
      <c r="C33" s="11">
        <v>0</v>
      </c>
      <c r="D33" s="18">
        <v>0</v>
      </c>
      <c r="E33" s="19">
        <v>0</v>
      </c>
      <c r="F33" s="10">
        <v>0</v>
      </c>
      <c r="G33" s="11">
        <v>0</v>
      </c>
      <c r="H33" s="18">
        <v>3</v>
      </c>
      <c r="I33" s="19">
        <v>43</v>
      </c>
      <c r="J33" s="10">
        <v>3</v>
      </c>
      <c r="K33" s="11">
        <v>79</v>
      </c>
      <c r="L33" s="18">
        <v>3</v>
      </c>
      <c r="M33" s="19">
        <v>99</v>
      </c>
      <c r="N33" s="18">
        <v>0</v>
      </c>
      <c r="O33" s="19">
        <v>0</v>
      </c>
      <c r="P33" s="18">
        <v>2</v>
      </c>
      <c r="Q33" s="19">
        <v>141</v>
      </c>
      <c r="R33" s="10">
        <v>0</v>
      </c>
      <c r="S33" s="11">
        <v>0</v>
      </c>
      <c r="T33" s="18">
        <v>0</v>
      </c>
      <c r="U33" s="19">
        <v>0</v>
      </c>
      <c r="V33" s="10">
        <v>0</v>
      </c>
      <c r="W33" s="11">
        <v>0</v>
      </c>
      <c r="X33" s="18">
        <v>0</v>
      </c>
      <c r="Y33" s="19">
        <v>0</v>
      </c>
      <c r="Z33" s="318">
        <f t="shared" ref="Z33:Z45" si="77">SUM(B33,D33,F33,H33,J33,L33,N33,P33,R33,T33,V33,X33)</f>
        <v>11</v>
      </c>
      <c r="AA33" s="317">
        <f t="shared" ref="AA33:AA45" si="78">SUM(C33,E33,G33,I33,K33,M33,O33,Q33,S33,U33,W33,Y33)</f>
        <v>362</v>
      </c>
      <c r="AB33" s="172" t="s">
        <v>153</v>
      </c>
      <c r="AC33" s="22"/>
      <c r="AD33" s="172" t="s">
        <v>153</v>
      </c>
      <c r="AE33" s="10">
        <v>0</v>
      </c>
      <c r="AF33" s="11">
        <v>0</v>
      </c>
      <c r="AG33" s="18">
        <v>0</v>
      </c>
      <c r="AH33" s="19">
        <v>0</v>
      </c>
      <c r="AI33" s="10">
        <v>3</v>
      </c>
      <c r="AJ33" s="11">
        <v>22</v>
      </c>
      <c r="AK33" s="18">
        <v>3</v>
      </c>
      <c r="AL33" s="19">
        <v>49</v>
      </c>
      <c r="AM33" s="10">
        <v>3</v>
      </c>
      <c r="AN33" s="11">
        <v>64</v>
      </c>
      <c r="AO33" s="18">
        <v>0</v>
      </c>
      <c r="AP33" s="19">
        <v>0</v>
      </c>
      <c r="AQ33" s="18">
        <v>2</v>
      </c>
      <c r="AR33" s="19">
        <v>88</v>
      </c>
      <c r="AS33" s="18">
        <v>0</v>
      </c>
      <c r="AT33" s="19">
        <v>0</v>
      </c>
      <c r="AU33" s="18">
        <v>0</v>
      </c>
      <c r="AV33" s="19">
        <v>0</v>
      </c>
      <c r="AW33" s="18">
        <v>0</v>
      </c>
      <c r="AX33" s="19">
        <v>0</v>
      </c>
      <c r="AY33" s="318">
        <f t="shared" ref="AY33:AY45" si="79">SUM(AE33,AG33,AI33,AK33,AM33,AO33,AQ33,AS33,AU33,AW33)</f>
        <v>11</v>
      </c>
      <c r="AZ33" s="317">
        <f t="shared" ref="AZ33:AZ45" si="80">SUM(AF33,AH33,AJ33,AL33,AN33,AP33,AR33,AT33,AV33,AX33)</f>
        <v>223</v>
      </c>
      <c r="BA33" s="172" t="s">
        <v>153</v>
      </c>
      <c r="BB33" s="21"/>
      <c r="BC33" s="172" t="s">
        <v>153</v>
      </c>
      <c r="BD33" s="10">
        <v>0</v>
      </c>
      <c r="BE33" s="11">
        <v>0</v>
      </c>
      <c r="BF33" s="18">
        <v>0</v>
      </c>
      <c r="BG33" s="19">
        <v>0</v>
      </c>
      <c r="BH33" s="18">
        <v>1</v>
      </c>
      <c r="BI33" s="19">
        <v>40</v>
      </c>
      <c r="BJ33" s="10">
        <v>0</v>
      </c>
      <c r="BK33" s="11">
        <v>0</v>
      </c>
      <c r="BL33" s="18">
        <v>2</v>
      </c>
      <c r="BM33" s="19">
        <v>170</v>
      </c>
      <c r="BN33" s="18">
        <v>0</v>
      </c>
      <c r="BO33" s="19">
        <v>0</v>
      </c>
      <c r="BP33" s="318">
        <f t="shared" ref="BP33:BQ45" si="81">SUM(BD33,BF33,BH33,BJ33,BL33,BN33)</f>
        <v>3</v>
      </c>
      <c r="BQ33" s="317">
        <f t="shared" si="74"/>
        <v>210</v>
      </c>
      <c r="BR33" s="21"/>
      <c r="BS33" s="172" t="s">
        <v>153</v>
      </c>
      <c r="BT33" s="10">
        <v>0</v>
      </c>
      <c r="BU33" s="11">
        <v>0</v>
      </c>
      <c r="BV33" s="18">
        <v>0</v>
      </c>
      <c r="BW33" s="19">
        <v>0</v>
      </c>
      <c r="BX33" s="10">
        <v>0</v>
      </c>
      <c r="BY33" s="11">
        <v>0</v>
      </c>
      <c r="BZ33" s="18">
        <v>0</v>
      </c>
      <c r="CA33" s="19">
        <v>0</v>
      </c>
      <c r="CB33" s="10">
        <v>1</v>
      </c>
      <c r="CC33" s="11">
        <v>40</v>
      </c>
      <c r="CD33" s="18">
        <v>1</v>
      </c>
      <c r="CE33" s="19">
        <v>79</v>
      </c>
      <c r="CF33" s="18">
        <v>1</v>
      </c>
      <c r="CG33" s="19">
        <v>80</v>
      </c>
      <c r="CH33" s="318">
        <f t="shared" si="75"/>
        <v>3</v>
      </c>
      <c r="CI33" s="317">
        <f t="shared" ref="CI33:CI45" si="82">SUM(BU33,BW33,BY33,CA33,CC33,CE33,CG33)</f>
        <v>199</v>
      </c>
      <c r="CJ33" s="21"/>
      <c r="CK33" s="172" t="s">
        <v>153</v>
      </c>
      <c r="CL33" s="10">
        <v>0</v>
      </c>
      <c r="CM33" s="11">
        <v>0</v>
      </c>
      <c r="CN33" s="18">
        <v>1</v>
      </c>
      <c r="CO33" s="19">
        <v>27</v>
      </c>
      <c r="CP33" s="10">
        <v>3</v>
      </c>
      <c r="CQ33" s="11">
        <v>205</v>
      </c>
      <c r="CR33" s="18">
        <v>1</v>
      </c>
      <c r="CS33" s="19">
        <v>166</v>
      </c>
      <c r="CT33" s="10">
        <v>1</v>
      </c>
      <c r="CU33" s="19">
        <v>355</v>
      </c>
      <c r="CV33" s="18">
        <v>0</v>
      </c>
      <c r="CW33" s="19">
        <v>0</v>
      </c>
      <c r="CX33" s="18">
        <v>0</v>
      </c>
      <c r="CY33" s="11">
        <v>0</v>
      </c>
      <c r="CZ33" s="18">
        <v>0</v>
      </c>
      <c r="DA33" s="19">
        <v>0</v>
      </c>
      <c r="DB33" s="10">
        <v>0</v>
      </c>
      <c r="DC33" s="11">
        <v>0</v>
      </c>
      <c r="DD33" s="18">
        <v>0</v>
      </c>
      <c r="DE33" s="19">
        <v>0</v>
      </c>
      <c r="DF33" s="318">
        <f t="shared" si="76"/>
        <v>6</v>
      </c>
      <c r="DG33" s="317">
        <f t="shared" si="76"/>
        <v>753</v>
      </c>
      <c r="DH33" s="172" t="s">
        <v>153</v>
      </c>
      <c r="DI33" s="21"/>
      <c r="DJ33" s="172" t="s">
        <v>153</v>
      </c>
      <c r="DK33" s="18">
        <v>0</v>
      </c>
      <c r="DL33" s="19">
        <v>0</v>
      </c>
      <c r="DM33" s="10">
        <v>0</v>
      </c>
      <c r="DN33" s="11">
        <v>0</v>
      </c>
      <c r="DO33" s="18">
        <v>2</v>
      </c>
      <c r="DP33" s="19">
        <v>34</v>
      </c>
      <c r="DQ33" s="10">
        <v>0</v>
      </c>
      <c r="DR33" s="11">
        <v>0</v>
      </c>
      <c r="DS33" s="18">
        <v>2</v>
      </c>
      <c r="DT33" s="19">
        <v>105</v>
      </c>
      <c r="DU33" s="10">
        <v>0</v>
      </c>
      <c r="DV33" s="11">
        <v>0</v>
      </c>
      <c r="DW33" s="18">
        <v>0</v>
      </c>
      <c r="DX33" s="19">
        <v>0</v>
      </c>
      <c r="DY33" s="18">
        <v>0</v>
      </c>
      <c r="DZ33" s="19">
        <v>0</v>
      </c>
      <c r="EA33" s="318">
        <f t="shared" si="49"/>
        <v>4</v>
      </c>
      <c r="EB33" s="317">
        <f t="shared" si="49"/>
        <v>139</v>
      </c>
      <c r="EC33" s="21"/>
      <c r="ED33" s="172" t="s">
        <v>153</v>
      </c>
      <c r="EE33" s="10">
        <v>1</v>
      </c>
      <c r="EF33" s="11">
        <v>90</v>
      </c>
      <c r="EG33" s="18">
        <v>0</v>
      </c>
      <c r="EH33" s="19">
        <v>0</v>
      </c>
      <c r="EI33" s="10">
        <v>0</v>
      </c>
      <c r="EJ33" s="11">
        <v>0</v>
      </c>
      <c r="EK33" s="18">
        <v>1</v>
      </c>
      <c r="EL33" s="19">
        <v>900</v>
      </c>
      <c r="EM33" s="10">
        <v>0</v>
      </c>
      <c r="EN33" s="11">
        <v>0</v>
      </c>
      <c r="EO33" s="18">
        <v>0</v>
      </c>
      <c r="EP33" s="19">
        <v>0</v>
      </c>
      <c r="EQ33" s="18">
        <v>0</v>
      </c>
      <c r="ER33" s="11">
        <v>0</v>
      </c>
      <c r="ES33" s="18">
        <v>0</v>
      </c>
      <c r="ET33" s="19">
        <v>0</v>
      </c>
      <c r="EU33" s="10">
        <v>0</v>
      </c>
      <c r="EV33" s="11">
        <v>0</v>
      </c>
      <c r="EW33" s="18">
        <v>0</v>
      </c>
      <c r="EX33" s="19">
        <v>0</v>
      </c>
      <c r="EY33" s="324">
        <f t="shared" si="50"/>
        <v>2</v>
      </c>
      <c r="EZ33" s="317">
        <f t="shared" si="50"/>
        <v>990</v>
      </c>
      <c r="FA33" s="172" t="s">
        <v>153</v>
      </c>
      <c r="FB33" s="21"/>
      <c r="FC33" s="172" t="s">
        <v>153</v>
      </c>
      <c r="FD33" s="10"/>
      <c r="FE33" s="11"/>
      <c r="FF33" s="18"/>
      <c r="FG33" s="19"/>
      <c r="FH33" s="10"/>
      <c r="FI33" s="11"/>
      <c r="FJ33" s="18"/>
      <c r="FK33" s="19"/>
      <c r="FL33" s="18"/>
      <c r="FM33" s="19"/>
      <c r="FN33" s="18"/>
      <c r="FO33" s="19"/>
      <c r="FP33" s="18"/>
      <c r="FQ33" s="19"/>
      <c r="FR33" s="18"/>
      <c r="FS33" s="19"/>
      <c r="FT33" s="318">
        <f t="shared" si="51"/>
        <v>0</v>
      </c>
      <c r="FU33" s="317">
        <f t="shared" si="51"/>
        <v>0</v>
      </c>
      <c r="FV33" s="172" t="s">
        <v>153</v>
      </c>
      <c r="FW33" s="21"/>
      <c r="FX33" s="172" t="s">
        <v>153</v>
      </c>
      <c r="FY33" s="10">
        <v>0</v>
      </c>
      <c r="FZ33" s="11">
        <v>0</v>
      </c>
      <c r="GA33" s="18">
        <v>11</v>
      </c>
      <c r="GB33" s="19">
        <v>57</v>
      </c>
      <c r="GC33" s="10">
        <v>1</v>
      </c>
      <c r="GD33" s="11">
        <v>11</v>
      </c>
      <c r="GE33" s="18">
        <v>0</v>
      </c>
      <c r="GF33" s="19">
        <v>0</v>
      </c>
      <c r="GG33" s="10">
        <v>0</v>
      </c>
      <c r="GH33" s="11">
        <v>0</v>
      </c>
      <c r="GI33" s="18">
        <v>0</v>
      </c>
      <c r="GJ33" s="19">
        <v>0</v>
      </c>
      <c r="GK33" s="10">
        <v>0</v>
      </c>
      <c r="GL33" s="11">
        <v>0</v>
      </c>
      <c r="GM33" s="18">
        <v>0</v>
      </c>
      <c r="GN33" s="19">
        <v>0</v>
      </c>
      <c r="GO33" s="318">
        <f t="shared" ref="GO33:GP45" si="83">SUM(FY33,GA33,GC33,GE33,GG33,GI33,GK33,GM33)</f>
        <v>12</v>
      </c>
      <c r="GP33" s="317">
        <f t="shared" si="52"/>
        <v>68</v>
      </c>
      <c r="GQ33" s="21"/>
      <c r="GR33" s="21"/>
      <c r="GS33" s="21"/>
      <c r="GT33" s="21"/>
      <c r="GU33" s="21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3" customFormat="1" ht="17.25" customHeight="1">
      <c r="A34" s="172" t="s">
        <v>195</v>
      </c>
      <c r="B34" s="10">
        <v>4</v>
      </c>
      <c r="C34" s="11">
        <v>4</v>
      </c>
      <c r="D34" s="18">
        <v>0</v>
      </c>
      <c r="E34" s="19">
        <v>0</v>
      </c>
      <c r="F34" s="10">
        <v>4</v>
      </c>
      <c r="G34" s="11">
        <v>32</v>
      </c>
      <c r="H34" s="18">
        <v>9</v>
      </c>
      <c r="I34" s="19">
        <v>129</v>
      </c>
      <c r="J34" s="10">
        <v>5</v>
      </c>
      <c r="K34" s="11">
        <v>116</v>
      </c>
      <c r="L34" s="18">
        <v>9</v>
      </c>
      <c r="M34" s="19">
        <v>300</v>
      </c>
      <c r="N34" s="18">
        <v>4</v>
      </c>
      <c r="O34" s="19">
        <v>174</v>
      </c>
      <c r="P34" s="18">
        <v>10</v>
      </c>
      <c r="Q34" s="19">
        <v>712</v>
      </c>
      <c r="R34" s="10">
        <v>6</v>
      </c>
      <c r="S34" s="11">
        <v>821</v>
      </c>
      <c r="T34" s="18">
        <v>0</v>
      </c>
      <c r="U34" s="19">
        <v>0</v>
      </c>
      <c r="V34" s="10">
        <v>0</v>
      </c>
      <c r="W34" s="11">
        <v>0</v>
      </c>
      <c r="X34" s="18">
        <v>0</v>
      </c>
      <c r="Y34" s="19">
        <v>0</v>
      </c>
      <c r="Z34" s="318">
        <f t="shared" si="77"/>
        <v>51</v>
      </c>
      <c r="AA34" s="317">
        <f t="shared" si="78"/>
        <v>2288</v>
      </c>
      <c r="AB34" s="172" t="s">
        <v>195</v>
      </c>
      <c r="AC34" s="22"/>
      <c r="AD34" s="172" t="s">
        <v>195</v>
      </c>
      <c r="AE34" s="10">
        <v>3</v>
      </c>
      <c r="AF34" s="11">
        <v>3</v>
      </c>
      <c r="AG34" s="18">
        <v>0</v>
      </c>
      <c r="AH34" s="19">
        <v>0</v>
      </c>
      <c r="AI34" s="10">
        <v>9</v>
      </c>
      <c r="AJ34" s="11">
        <v>60</v>
      </c>
      <c r="AK34" s="18">
        <v>12</v>
      </c>
      <c r="AL34" s="19">
        <v>173</v>
      </c>
      <c r="AM34" s="10">
        <v>10</v>
      </c>
      <c r="AN34" s="11">
        <v>235</v>
      </c>
      <c r="AO34" s="18">
        <v>5</v>
      </c>
      <c r="AP34" s="19">
        <v>157</v>
      </c>
      <c r="AQ34" s="18">
        <v>4</v>
      </c>
      <c r="AR34" s="19">
        <v>184</v>
      </c>
      <c r="AS34" s="18">
        <v>1</v>
      </c>
      <c r="AT34" s="19">
        <v>50</v>
      </c>
      <c r="AU34" s="18">
        <v>6</v>
      </c>
      <c r="AV34" s="19">
        <v>467</v>
      </c>
      <c r="AW34" s="18">
        <v>0</v>
      </c>
      <c r="AX34" s="19">
        <v>0</v>
      </c>
      <c r="AY34" s="318">
        <f t="shared" si="79"/>
        <v>50</v>
      </c>
      <c r="AZ34" s="317">
        <f t="shared" si="80"/>
        <v>1329</v>
      </c>
      <c r="BA34" s="172" t="s">
        <v>195</v>
      </c>
      <c r="BB34" s="21"/>
      <c r="BC34" s="172" t="s">
        <v>195</v>
      </c>
      <c r="BD34" s="10">
        <v>0</v>
      </c>
      <c r="BE34" s="11">
        <v>0</v>
      </c>
      <c r="BF34" s="18">
        <v>0</v>
      </c>
      <c r="BG34" s="19">
        <v>0</v>
      </c>
      <c r="BH34" s="18">
        <v>3</v>
      </c>
      <c r="BI34" s="19">
        <v>142</v>
      </c>
      <c r="BJ34" s="10">
        <v>0</v>
      </c>
      <c r="BK34" s="11">
        <v>0</v>
      </c>
      <c r="BL34" s="18">
        <v>0</v>
      </c>
      <c r="BM34" s="19">
        <v>0</v>
      </c>
      <c r="BN34" s="18">
        <v>0</v>
      </c>
      <c r="BO34" s="19">
        <v>0</v>
      </c>
      <c r="BP34" s="318">
        <f t="shared" si="81"/>
        <v>3</v>
      </c>
      <c r="BQ34" s="317">
        <f t="shared" si="74"/>
        <v>142</v>
      </c>
      <c r="BR34" s="21"/>
      <c r="BS34" s="172" t="s">
        <v>195</v>
      </c>
      <c r="BT34" s="10">
        <v>0</v>
      </c>
      <c r="BU34" s="11">
        <v>0</v>
      </c>
      <c r="BV34" s="18">
        <v>0</v>
      </c>
      <c r="BW34" s="19">
        <v>0</v>
      </c>
      <c r="BX34" s="10">
        <v>0</v>
      </c>
      <c r="BY34" s="11">
        <v>0</v>
      </c>
      <c r="BZ34" s="18">
        <v>1</v>
      </c>
      <c r="CA34" s="19">
        <v>30</v>
      </c>
      <c r="CB34" s="10">
        <v>2</v>
      </c>
      <c r="CC34" s="11">
        <v>91</v>
      </c>
      <c r="CD34" s="18">
        <v>0</v>
      </c>
      <c r="CE34" s="19">
        <v>0</v>
      </c>
      <c r="CF34" s="18">
        <v>0</v>
      </c>
      <c r="CG34" s="19">
        <v>0</v>
      </c>
      <c r="CH34" s="318">
        <f t="shared" si="75"/>
        <v>3</v>
      </c>
      <c r="CI34" s="317">
        <f t="shared" si="82"/>
        <v>121</v>
      </c>
      <c r="CJ34" s="21"/>
      <c r="CK34" s="172" t="s">
        <v>195</v>
      </c>
      <c r="CL34" s="10">
        <v>4</v>
      </c>
      <c r="CM34" s="11">
        <v>26</v>
      </c>
      <c r="CN34" s="18">
        <v>1</v>
      </c>
      <c r="CO34" s="19">
        <v>27</v>
      </c>
      <c r="CP34" s="10">
        <v>3</v>
      </c>
      <c r="CQ34" s="11">
        <v>236</v>
      </c>
      <c r="CR34" s="18">
        <v>4</v>
      </c>
      <c r="CS34" s="19">
        <v>561</v>
      </c>
      <c r="CT34" s="10">
        <v>1</v>
      </c>
      <c r="CU34" s="19">
        <v>400</v>
      </c>
      <c r="CV34" s="18">
        <v>5</v>
      </c>
      <c r="CW34" s="19">
        <v>3081</v>
      </c>
      <c r="CX34" s="18">
        <v>3</v>
      </c>
      <c r="CY34" s="11">
        <v>4047</v>
      </c>
      <c r="CZ34" s="18">
        <v>0</v>
      </c>
      <c r="DA34" s="19">
        <v>0</v>
      </c>
      <c r="DB34" s="10">
        <v>1</v>
      </c>
      <c r="DC34" s="11">
        <v>3788</v>
      </c>
      <c r="DD34" s="18">
        <v>0</v>
      </c>
      <c r="DE34" s="19">
        <v>0</v>
      </c>
      <c r="DF34" s="318">
        <f t="shared" si="76"/>
        <v>22</v>
      </c>
      <c r="DG34" s="317">
        <f t="shared" si="76"/>
        <v>12166</v>
      </c>
      <c r="DH34" s="172" t="s">
        <v>195</v>
      </c>
      <c r="DI34" s="21"/>
      <c r="DJ34" s="172" t="s">
        <v>195</v>
      </c>
      <c r="DK34" s="18">
        <v>1</v>
      </c>
      <c r="DL34" s="19">
        <v>4</v>
      </c>
      <c r="DM34" s="10">
        <v>1</v>
      </c>
      <c r="DN34" s="11">
        <v>8</v>
      </c>
      <c r="DO34" s="18">
        <v>3</v>
      </c>
      <c r="DP34" s="19">
        <v>38</v>
      </c>
      <c r="DQ34" s="10">
        <v>1</v>
      </c>
      <c r="DR34" s="11">
        <v>45</v>
      </c>
      <c r="DS34" s="18">
        <v>1</v>
      </c>
      <c r="DT34" s="19">
        <v>88</v>
      </c>
      <c r="DU34" s="10">
        <v>4</v>
      </c>
      <c r="DV34" s="11">
        <v>641</v>
      </c>
      <c r="DW34" s="18">
        <v>0</v>
      </c>
      <c r="DX34" s="19">
        <v>0</v>
      </c>
      <c r="DY34" s="18">
        <v>1</v>
      </c>
      <c r="DZ34" s="19">
        <v>1675</v>
      </c>
      <c r="EA34" s="318">
        <f t="shared" si="49"/>
        <v>12</v>
      </c>
      <c r="EB34" s="317">
        <f t="shared" si="49"/>
        <v>2499</v>
      </c>
      <c r="EC34" s="21"/>
      <c r="ED34" s="172" t="s">
        <v>195</v>
      </c>
      <c r="EE34" s="10">
        <v>3</v>
      </c>
      <c r="EF34" s="11">
        <v>120</v>
      </c>
      <c r="EG34" s="18">
        <v>1</v>
      </c>
      <c r="EH34" s="19">
        <v>115</v>
      </c>
      <c r="EI34" s="10">
        <v>0</v>
      </c>
      <c r="EJ34" s="11">
        <v>0</v>
      </c>
      <c r="EK34" s="18">
        <v>1</v>
      </c>
      <c r="EL34" s="19">
        <v>600</v>
      </c>
      <c r="EM34" s="10">
        <v>0</v>
      </c>
      <c r="EN34" s="11">
        <v>0</v>
      </c>
      <c r="EO34" s="18">
        <v>1</v>
      </c>
      <c r="EP34" s="19">
        <v>3000</v>
      </c>
      <c r="EQ34" s="18">
        <v>0</v>
      </c>
      <c r="ER34" s="11">
        <v>0</v>
      </c>
      <c r="ES34" s="18">
        <v>1</v>
      </c>
      <c r="ET34" s="19">
        <v>12000</v>
      </c>
      <c r="EU34" s="10">
        <v>0</v>
      </c>
      <c r="EV34" s="11">
        <v>0</v>
      </c>
      <c r="EW34" s="18">
        <v>1</v>
      </c>
      <c r="EX34" s="19">
        <v>140000</v>
      </c>
      <c r="EY34" s="324">
        <f t="shared" si="50"/>
        <v>8</v>
      </c>
      <c r="EZ34" s="317">
        <f t="shared" si="50"/>
        <v>155835</v>
      </c>
      <c r="FA34" s="172" t="s">
        <v>195</v>
      </c>
      <c r="FB34" s="21"/>
      <c r="FC34" s="172" t="s">
        <v>195</v>
      </c>
      <c r="FD34" s="10"/>
      <c r="FE34" s="11"/>
      <c r="FF34" s="18"/>
      <c r="FG34" s="19"/>
      <c r="FH34" s="10"/>
      <c r="FI34" s="11"/>
      <c r="FJ34" s="18"/>
      <c r="FK34" s="19"/>
      <c r="FL34" s="18"/>
      <c r="FM34" s="19"/>
      <c r="FN34" s="18"/>
      <c r="FO34" s="19"/>
      <c r="FP34" s="18"/>
      <c r="FQ34" s="19"/>
      <c r="FR34" s="18"/>
      <c r="FS34" s="19"/>
      <c r="FT34" s="318">
        <f t="shared" si="51"/>
        <v>0</v>
      </c>
      <c r="FU34" s="317">
        <f t="shared" si="51"/>
        <v>0</v>
      </c>
      <c r="FV34" s="172" t="s">
        <v>195</v>
      </c>
      <c r="FW34" s="21"/>
      <c r="FX34" s="172" t="s">
        <v>195</v>
      </c>
      <c r="FY34" s="10">
        <v>3</v>
      </c>
      <c r="FZ34" s="11">
        <v>3</v>
      </c>
      <c r="GA34" s="18">
        <v>28</v>
      </c>
      <c r="GB34" s="19">
        <v>129</v>
      </c>
      <c r="GC34" s="10">
        <v>8</v>
      </c>
      <c r="GD34" s="11">
        <v>118</v>
      </c>
      <c r="GE34" s="18">
        <v>4</v>
      </c>
      <c r="GF34" s="19">
        <v>87</v>
      </c>
      <c r="GG34" s="10">
        <v>1</v>
      </c>
      <c r="GH34" s="11">
        <v>39</v>
      </c>
      <c r="GI34" s="18">
        <v>0</v>
      </c>
      <c r="GJ34" s="19">
        <v>0</v>
      </c>
      <c r="GK34" s="10">
        <v>0</v>
      </c>
      <c r="GL34" s="11">
        <v>0</v>
      </c>
      <c r="GM34" s="18">
        <v>3</v>
      </c>
      <c r="GN34" s="19">
        <v>412</v>
      </c>
      <c r="GO34" s="318">
        <f t="shared" si="83"/>
        <v>47</v>
      </c>
      <c r="GP34" s="317">
        <f t="shared" si="52"/>
        <v>788</v>
      </c>
      <c r="GQ34" s="21"/>
      <c r="GR34" s="21"/>
      <c r="GS34" s="21"/>
      <c r="GT34" s="21"/>
      <c r="GU34" s="21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3" customFormat="1" ht="17.25" customHeight="1">
      <c r="A35" s="172" t="s">
        <v>196</v>
      </c>
      <c r="B35" s="10">
        <v>2</v>
      </c>
      <c r="C35" s="11">
        <v>2</v>
      </c>
      <c r="D35" s="18">
        <v>1</v>
      </c>
      <c r="E35" s="19">
        <v>4</v>
      </c>
      <c r="F35" s="10">
        <v>5</v>
      </c>
      <c r="G35" s="11">
        <v>34</v>
      </c>
      <c r="H35" s="18">
        <v>17</v>
      </c>
      <c r="I35" s="19">
        <v>251</v>
      </c>
      <c r="J35" s="10">
        <v>7</v>
      </c>
      <c r="K35" s="11">
        <v>162</v>
      </c>
      <c r="L35" s="18">
        <v>5</v>
      </c>
      <c r="M35" s="19">
        <v>160</v>
      </c>
      <c r="N35" s="18">
        <v>1</v>
      </c>
      <c r="O35" s="19">
        <v>42</v>
      </c>
      <c r="P35" s="18">
        <v>4</v>
      </c>
      <c r="Q35" s="19">
        <v>265</v>
      </c>
      <c r="R35" s="10">
        <v>2</v>
      </c>
      <c r="S35" s="11">
        <v>252</v>
      </c>
      <c r="T35" s="18">
        <v>0</v>
      </c>
      <c r="U35" s="19">
        <v>0</v>
      </c>
      <c r="V35" s="10">
        <v>0</v>
      </c>
      <c r="W35" s="11">
        <v>0</v>
      </c>
      <c r="X35" s="18">
        <v>0</v>
      </c>
      <c r="Y35" s="19">
        <v>0</v>
      </c>
      <c r="Z35" s="318">
        <f t="shared" si="77"/>
        <v>44</v>
      </c>
      <c r="AA35" s="317">
        <f t="shared" si="78"/>
        <v>1172</v>
      </c>
      <c r="AB35" s="172" t="s">
        <v>196</v>
      </c>
      <c r="AC35" s="22"/>
      <c r="AD35" s="172" t="s">
        <v>196</v>
      </c>
      <c r="AE35" s="10">
        <v>2</v>
      </c>
      <c r="AF35" s="11">
        <v>2</v>
      </c>
      <c r="AG35" s="18">
        <v>2</v>
      </c>
      <c r="AH35" s="19">
        <v>8</v>
      </c>
      <c r="AI35" s="10">
        <v>15</v>
      </c>
      <c r="AJ35" s="11">
        <v>100</v>
      </c>
      <c r="AK35" s="18">
        <v>15</v>
      </c>
      <c r="AL35" s="19">
        <v>196</v>
      </c>
      <c r="AM35" s="10">
        <v>3</v>
      </c>
      <c r="AN35" s="11">
        <v>71</v>
      </c>
      <c r="AO35" s="18">
        <v>3</v>
      </c>
      <c r="AP35" s="19">
        <v>100</v>
      </c>
      <c r="AQ35" s="18">
        <v>1</v>
      </c>
      <c r="AR35" s="19">
        <v>45</v>
      </c>
      <c r="AS35" s="18">
        <v>1</v>
      </c>
      <c r="AT35" s="19">
        <v>55</v>
      </c>
      <c r="AU35" s="18">
        <v>2</v>
      </c>
      <c r="AV35" s="19">
        <v>138</v>
      </c>
      <c r="AW35" s="18">
        <v>0</v>
      </c>
      <c r="AX35" s="19">
        <v>0</v>
      </c>
      <c r="AY35" s="318">
        <f t="shared" si="79"/>
        <v>44</v>
      </c>
      <c r="AZ35" s="317">
        <f t="shared" si="80"/>
        <v>715</v>
      </c>
      <c r="BA35" s="172" t="s">
        <v>196</v>
      </c>
      <c r="BB35" s="21"/>
      <c r="BC35" s="172" t="s">
        <v>196</v>
      </c>
      <c r="BD35" s="10">
        <v>0</v>
      </c>
      <c r="BE35" s="11">
        <v>0</v>
      </c>
      <c r="BF35" s="18">
        <v>1</v>
      </c>
      <c r="BG35" s="19">
        <v>34</v>
      </c>
      <c r="BH35" s="18">
        <v>4</v>
      </c>
      <c r="BI35" s="19">
        <v>197</v>
      </c>
      <c r="BJ35" s="10">
        <v>2</v>
      </c>
      <c r="BK35" s="11">
        <v>141</v>
      </c>
      <c r="BL35" s="18">
        <v>2</v>
      </c>
      <c r="BM35" s="19">
        <v>175</v>
      </c>
      <c r="BN35" s="18">
        <v>2</v>
      </c>
      <c r="BO35" s="19">
        <v>231</v>
      </c>
      <c r="BP35" s="318">
        <f t="shared" si="81"/>
        <v>11</v>
      </c>
      <c r="BQ35" s="317">
        <f t="shared" si="74"/>
        <v>778</v>
      </c>
      <c r="BR35" s="21"/>
      <c r="BS35" s="172" t="s">
        <v>196</v>
      </c>
      <c r="BT35" s="10">
        <v>0</v>
      </c>
      <c r="BU35" s="11">
        <v>0</v>
      </c>
      <c r="BV35" s="18">
        <v>0</v>
      </c>
      <c r="BW35" s="19">
        <v>0</v>
      </c>
      <c r="BX35" s="10">
        <v>1</v>
      </c>
      <c r="BY35" s="11">
        <v>29</v>
      </c>
      <c r="BZ35" s="18"/>
      <c r="CA35" s="19"/>
      <c r="CB35" s="10">
        <v>3</v>
      </c>
      <c r="CC35" s="11">
        <v>138</v>
      </c>
      <c r="CD35" s="18">
        <v>5</v>
      </c>
      <c r="CE35" s="19">
        <v>319</v>
      </c>
      <c r="CF35" s="18">
        <v>2</v>
      </c>
      <c r="CG35" s="19">
        <v>211</v>
      </c>
      <c r="CH35" s="318">
        <f t="shared" si="75"/>
        <v>11</v>
      </c>
      <c r="CI35" s="317">
        <f t="shared" si="82"/>
        <v>697</v>
      </c>
      <c r="CJ35" s="21"/>
      <c r="CK35" s="172" t="s">
        <v>196</v>
      </c>
      <c r="CL35" s="10">
        <v>0</v>
      </c>
      <c r="CM35" s="11">
        <v>0</v>
      </c>
      <c r="CN35" s="18">
        <v>0</v>
      </c>
      <c r="CO35" s="19">
        <v>0</v>
      </c>
      <c r="CP35" s="10">
        <v>0</v>
      </c>
      <c r="CQ35" s="11">
        <v>0</v>
      </c>
      <c r="CR35" s="18">
        <v>2</v>
      </c>
      <c r="CS35" s="19">
        <v>334</v>
      </c>
      <c r="CT35" s="10">
        <v>3</v>
      </c>
      <c r="CU35" s="19">
        <v>962</v>
      </c>
      <c r="CV35" s="18">
        <v>1</v>
      </c>
      <c r="CW35" s="19">
        <v>750</v>
      </c>
      <c r="CX35" s="18">
        <v>1</v>
      </c>
      <c r="CY35" s="11">
        <v>1700</v>
      </c>
      <c r="CZ35" s="18">
        <v>0</v>
      </c>
      <c r="DA35" s="19">
        <v>0</v>
      </c>
      <c r="DB35" s="10">
        <v>0</v>
      </c>
      <c r="DC35" s="11">
        <v>0</v>
      </c>
      <c r="DD35" s="18">
        <v>2</v>
      </c>
      <c r="DE35" s="19">
        <v>16636</v>
      </c>
      <c r="DF35" s="318">
        <f t="shared" si="76"/>
        <v>9</v>
      </c>
      <c r="DG35" s="317">
        <f>SUM(CM35,CO35,CQ35,CS35,CU35,CW35,CY35,DA35,DC35,DE35)</f>
        <v>20382</v>
      </c>
      <c r="DH35" s="172" t="s">
        <v>196</v>
      </c>
      <c r="DI35" s="21"/>
      <c r="DJ35" s="172" t="s">
        <v>196</v>
      </c>
      <c r="DK35" s="18">
        <v>0</v>
      </c>
      <c r="DL35" s="19">
        <v>0</v>
      </c>
      <c r="DM35" s="10">
        <v>0</v>
      </c>
      <c r="DN35" s="11">
        <v>0</v>
      </c>
      <c r="DO35" s="18">
        <v>1</v>
      </c>
      <c r="DP35" s="19">
        <v>13</v>
      </c>
      <c r="DQ35" s="10">
        <v>1</v>
      </c>
      <c r="DR35" s="11">
        <v>45</v>
      </c>
      <c r="DS35" s="18">
        <v>0</v>
      </c>
      <c r="DT35" s="19">
        <v>0</v>
      </c>
      <c r="DU35" s="10">
        <v>2</v>
      </c>
      <c r="DV35" s="11">
        <v>214</v>
      </c>
      <c r="DW35" s="18">
        <v>0</v>
      </c>
      <c r="DX35" s="19">
        <v>0</v>
      </c>
      <c r="DY35" s="18">
        <v>2</v>
      </c>
      <c r="DZ35" s="19">
        <v>4997</v>
      </c>
      <c r="EA35" s="318">
        <f t="shared" si="49"/>
        <v>6</v>
      </c>
      <c r="EB35" s="317">
        <f t="shared" si="49"/>
        <v>5269</v>
      </c>
      <c r="EC35" s="21"/>
      <c r="ED35" s="172" t="s">
        <v>196</v>
      </c>
      <c r="EE35" s="10">
        <v>0</v>
      </c>
      <c r="EF35" s="11">
        <v>0</v>
      </c>
      <c r="EG35" s="18">
        <v>0</v>
      </c>
      <c r="EH35" s="19">
        <v>0</v>
      </c>
      <c r="EI35" s="10">
        <v>0</v>
      </c>
      <c r="EJ35" s="11">
        <v>0</v>
      </c>
      <c r="EK35" s="18">
        <v>0</v>
      </c>
      <c r="EL35" s="19">
        <v>0</v>
      </c>
      <c r="EM35" s="10">
        <v>0</v>
      </c>
      <c r="EN35" s="11">
        <v>0</v>
      </c>
      <c r="EO35" s="18">
        <v>1</v>
      </c>
      <c r="EP35" s="19">
        <v>4000</v>
      </c>
      <c r="EQ35" s="18">
        <v>2</v>
      </c>
      <c r="ER35" s="11">
        <v>10600</v>
      </c>
      <c r="ES35" s="18">
        <v>1</v>
      </c>
      <c r="ET35" s="19">
        <v>17000</v>
      </c>
      <c r="EU35" s="10">
        <v>0</v>
      </c>
      <c r="EV35" s="11">
        <v>0</v>
      </c>
      <c r="EW35" s="18">
        <v>1</v>
      </c>
      <c r="EX35" s="19">
        <v>73000</v>
      </c>
      <c r="EY35" s="324">
        <f t="shared" si="50"/>
        <v>5</v>
      </c>
      <c r="EZ35" s="317">
        <f t="shared" si="50"/>
        <v>104600</v>
      </c>
      <c r="FA35" s="172" t="s">
        <v>196</v>
      </c>
      <c r="FB35" s="21"/>
      <c r="FC35" s="172" t="s">
        <v>196</v>
      </c>
      <c r="FD35" s="10"/>
      <c r="FE35" s="11"/>
      <c r="FF35" s="18"/>
      <c r="FG35" s="19"/>
      <c r="FH35" s="10"/>
      <c r="FI35" s="11"/>
      <c r="FJ35" s="18"/>
      <c r="FK35" s="19"/>
      <c r="FL35" s="18"/>
      <c r="FM35" s="19"/>
      <c r="FN35" s="18"/>
      <c r="FO35" s="19"/>
      <c r="FP35" s="18"/>
      <c r="FQ35" s="19"/>
      <c r="FR35" s="18"/>
      <c r="FS35" s="19"/>
      <c r="FT35" s="318">
        <f t="shared" si="51"/>
        <v>0</v>
      </c>
      <c r="FU35" s="317">
        <f t="shared" si="51"/>
        <v>0</v>
      </c>
      <c r="FV35" s="172" t="s">
        <v>196</v>
      </c>
      <c r="FW35" s="21"/>
      <c r="FX35" s="172" t="s">
        <v>196</v>
      </c>
      <c r="FY35" s="10">
        <v>0</v>
      </c>
      <c r="FZ35" s="11">
        <v>0</v>
      </c>
      <c r="GA35" s="18">
        <v>7</v>
      </c>
      <c r="GB35" s="19">
        <v>34</v>
      </c>
      <c r="GC35" s="10">
        <v>1</v>
      </c>
      <c r="GD35" s="11">
        <v>12</v>
      </c>
      <c r="GE35" s="18">
        <v>1</v>
      </c>
      <c r="GF35" s="19">
        <v>23</v>
      </c>
      <c r="GG35" s="10">
        <v>0</v>
      </c>
      <c r="GH35" s="11">
        <v>0</v>
      </c>
      <c r="GI35" s="18">
        <v>1</v>
      </c>
      <c r="GJ35" s="19">
        <v>44</v>
      </c>
      <c r="GK35" s="10">
        <v>0</v>
      </c>
      <c r="GL35" s="11">
        <v>0</v>
      </c>
      <c r="GM35" s="18">
        <v>0</v>
      </c>
      <c r="GN35" s="19">
        <v>0</v>
      </c>
      <c r="GO35" s="318">
        <f t="shared" si="83"/>
        <v>10</v>
      </c>
      <c r="GP35" s="317">
        <f t="shared" si="52"/>
        <v>113</v>
      </c>
      <c r="GQ35" s="21"/>
      <c r="GR35" s="21"/>
      <c r="GS35" s="21"/>
      <c r="GT35" s="21"/>
      <c r="GU35" s="21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3" customFormat="1" ht="17.25" customHeight="1">
      <c r="A36" s="172" t="s">
        <v>197</v>
      </c>
      <c r="B36" s="10">
        <v>0</v>
      </c>
      <c r="C36" s="11">
        <v>0</v>
      </c>
      <c r="D36" s="18">
        <v>5</v>
      </c>
      <c r="E36" s="19">
        <v>14</v>
      </c>
      <c r="F36" s="10">
        <v>8</v>
      </c>
      <c r="G36" s="11">
        <v>53</v>
      </c>
      <c r="H36" s="18">
        <v>13</v>
      </c>
      <c r="I36" s="19">
        <v>185</v>
      </c>
      <c r="J36" s="10">
        <v>5</v>
      </c>
      <c r="K36" s="11">
        <v>120</v>
      </c>
      <c r="L36" s="18">
        <v>12</v>
      </c>
      <c r="M36" s="19">
        <v>397</v>
      </c>
      <c r="N36" s="18">
        <v>6</v>
      </c>
      <c r="O36" s="19">
        <v>254</v>
      </c>
      <c r="P36" s="18">
        <v>8</v>
      </c>
      <c r="Q36" s="19">
        <v>544</v>
      </c>
      <c r="R36" s="10">
        <v>1</v>
      </c>
      <c r="S36" s="11">
        <v>106</v>
      </c>
      <c r="T36" s="18">
        <v>0</v>
      </c>
      <c r="U36" s="19">
        <v>0</v>
      </c>
      <c r="V36" s="10">
        <v>0</v>
      </c>
      <c r="W36" s="11">
        <v>0</v>
      </c>
      <c r="X36" s="18">
        <v>0</v>
      </c>
      <c r="Y36" s="19">
        <v>0</v>
      </c>
      <c r="Z36" s="318">
        <f t="shared" si="77"/>
        <v>58</v>
      </c>
      <c r="AA36" s="317">
        <f t="shared" si="78"/>
        <v>1673</v>
      </c>
      <c r="AB36" s="172" t="s">
        <v>197</v>
      </c>
      <c r="AC36" s="22"/>
      <c r="AD36" s="172" t="s">
        <v>197</v>
      </c>
      <c r="AE36" s="10">
        <v>3</v>
      </c>
      <c r="AF36" s="11">
        <v>3</v>
      </c>
      <c r="AG36" s="18">
        <v>7</v>
      </c>
      <c r="AH36" s="19">
        <v>23</v>
      </c>
      <c r="AI36" s="10">
        <v>11</v>
      </c>
      <c r="AJ36" s="11">
        <v>81</v>
      </c>
      <c r="AK36" s="18">
        <v>17</v>
      </c>
      <c r="AL36" s="19">
        <v>259</v>
      </c>
      <c r="AM36" s="10">
        <v>12</v>
      </c>
      <c r="AN36" s="11">
        <v>286</v>
      </c>
      <c r="AO36" s="18">
        <v>3</v>
      </c>
      <c r="AP36" s="19">
        <v>111</v>
      </c>
      <c r="AQ36" s="18">
        <v>1</v>
      </c>
      <c r="AR36" s="19">
        <v>43</v>
      </c>
      <c r="AS36" s="18">
        <v>2</v>
      </c>
      <c r="AT36" s="19">
        <v>104</v>
      </c>
      <c r="AU36" s="18">
        <v>1</v>
      </c>
      <c r="AV36" s="19">
        <v>60</v>
      </c>
      <c r="AW36" s="18">
        <v>0</v>
      </c>
      <c r="AX36" s="19">
        <v>0</v>
      </c>
      <c r="AY36" s="318">
        <f>SUM(AE36,AG36,AI36,AK36,AM36,AO36,AQ36,AS36,AU36,AW36)</f>
        <v>57</v>
      </c>
      <c r="AZ36" s="317">
        <f>SUM(AF36,AH36,AJ36,AL36,AN36,AP36,AR36,AT36,AV36,AX36)</f>
        <v>970</v>
      </c>
      <c r="BA36" s="172" t="s">
        <v>197</v>
      </c>
      <c r="BB36" s="21"/>
      <c r="BC36" s="172" t="s">
        <v>197</v>
      </c>
      <c r="BD36" s="10">
        <v>0</v>
      </c>
      <c r="BE36" s="11">
        <v>0</v>
      </c>
      <c r="BF36" s="18">
        <v>6</v>
      </c>
      <c r="BG36" s="19">
        <v>189</v>
      </c>
      <c r="BH36" s="18">
        <v>4</v>
      </c>
      <c r="BI36" s="19">
        <v>213</v>
      </c>
      <c r="BJ36" s="10">
        <v>6</v>
      </c>
      <c r="BK36" s="11">
        <v>405</v>
      </c>
      <c r="BL36" s="18">
        <v>0</v>
      </c>
      <c r="BM36" s="19">
        <v>0</v>
      </c>
      <c r="BN36" s="18">
        <v>5</v>
      </c>
      <c r="BO36" s="19">
        <v>784</v>
      </c>
      <c r="BP36" s="318">
        <f t="shared" si="81"/>
        <v>21</v>
      </c>
      <c r="BQ36" s="317">
        <f t="shared" si="74"/>
        <v>1591</v>
      </c>
      <c r="BR36" s="21"/>
      <c r="BS36" s="172" t="s">
        <v>197</v>
      </c>
      <c r="BT36" s="10">
        <v>0</v>
      </c>
      <c r="BU36" s="11">
        <v>0</v>
      </c>
      <c r="BV36" s="18">
        <v>1</v>
      </c>
      <c r="BW36" s="19">
        <v>17</v>
      </c>
      <c r="BX36" s="10">
        <v>2</v>
      </c>
      <c r="BY36" s="11">
        <v>57</v>
      </c>
      <c r="BZ36" s="18">
        <v>4</v>
      </c>
      <c r="CA36" s="19">
        <v>136</v>
      </c>
      <c r="CB36" s="10">
        <v>3</v>
      </c>
      <c r="CC36" s="11">
        <v>136</v>
      </c>
      <c r="CD36" s="18">
        <v>6</v>
      </c>
      <c r="CE36" s="19">
        <v>331</v>
      </c>
      <c r="CF36" s="18">
        <v>5</v>
      </c>
      <c r="CG36" s="19">
        <v>670</v>
      </c>
      <c r="CH36" s="318">
        <f t="shared" si="75"/>
        <v>21</v>
      </c>
      <c r="CI36" s="317">
        <f t="shared" si="82"/>
        <v>1347</v>
      </c>
      <c r="CJ36" s="21"/>
      <c r="CK36" s="172" t="s">
        <v>197</v>
      </c>
      <c r="CL36" s="10">
        <v>4</v>
      </c>
      <c r="CM36" s="11">
        <v>26</v>
      </c>
      <c r="CN36" s="18">
        <v>3</v>
      </c>
      <c r="CO36" s="19">
        <v>109</v>
      </c>
      <c r="CP36" s="10">
        <v>4</v>
      </c>
      <c r="CQ36" s="11">
        <v>287</v>
      </c>
      <c r="CR36" s="18">
        <v>3</v>
      </c>
      <c r="CS36" s="19">
        <v>436</v>
      </c>
      <c r="CT36" s="10">
        <v>2</v>
      </c>
      <c r="CU36" s="19">
        <v>770</v>
      </c>
      <c r="CV36" s="18">
        <v>7</v>
      </c>
      <c r="CW36" s="19">
        <v>4806</v>
      </c>
      <c r="CX36" s="18">
        <v>2</v>
      </c>
      <c r="CY36" s="11">
        <v>2835</v>
      </c>
      <c r="CZ36" s="18">
        <v>0</v>
      </c>
      <c r="DA36" s="19">
        <v>0</v>
      </c>
      <c r="DB36" s="10">
        <v>0</v>
      </c>
      <c r="DC36" s="11">
        <v>0</v>
      </c>
      <c r="DD36" s="18">
        <v>0</v>
      </c>
      <c r="DE36" s="19">
        <v>0</v>
      </c>
      <c r="DF36" s="318">
        <f t="shared" si="76"/>
        <v>25</v>
      </c>
      <c r="DG36" s="317">
        <f t="shared" si="76"/>
        <v>9269</v>
      </c>
      <c r="DH36" s="172" t="s">
        <v>197</v>
      </c>
      <c r="DI36" s="21"/>
      <c r="DJ36" s="172" t="s">
        <v>197</v>
      </c>
      <c r="DK36" s="18">
        <v>2</v>
      </c>
      <c r="DL36" s="19">
        <v>3</v>
      </c>
      <c r="DM36" s="10">
        <v>1</v>
      </c>
      <c r="DN36" s="11">
        <v>7</v>
      </c>
      <c r="DO36" s="18">
        <v>2</v>
      </c>
      <c r="DP36" s="19">
        <v>27</v>
      </c>
      <c r="DQ36" s="10">
        <v>1</v>
      </c>
      <c r="DR36" s="11">
        <v>20</v>
      </c>
      <c r="DS36" s="18">
        <v>3</v>
      </c>
      <c r="DT36" s="19">
        <v>179</v>
      </c>
      <c r="DU36" s="10">
        <v>4</v>
      </c>
      <c r="DV36" s="11">
        <v>558</v>
      </c>
      <c r="DW36" s="18">
        <v>0</v>
      </c>
      <c r="DX36" s="19">
        <v>0</v>
      </c>
      <c r="DY36" s="18">
        <v>1</v>
      </c>
      <c r="DZ36" s="19">
        <v>609</v>
      </c>
      <c r="EA36" s="318">
        <f t="shared" si="49"/>
        <v>14</v>
      </c>
      <c r="EB36" s="317">
        <f t="shared" si="49"/>
        <v>1403</v>
      </c>
      <c r="EC36" s="21"/>
      <c r="ED36" s="172" t="s">
        <v>197</v>
      </c>
      <c r="EE36" s="10">
        <v>1</v>
      </c>
      <c r="EF36" s="11">
        <v>30</v>
      </c>
      <c r="EG36" s="18">
        <v>2</v>
      </c>
      <c r="EH36" s="19">
        <v>200</v>
      </c>
      <c r="EI36" s="10">
        <v>0</v>
      </c>
      <c r="EJ36" s="11">
        <v>0</v>
      </c>
      <c r="EK36" s="18">
        <v>0</v>
      </c>
      <c r="EL36" s="19">
        <v>0</v>
      </c>
      <c r="EM36" s="10">
        <v>0</v>
      </c>
      <c r="EN36" s="11">
        <v>0</v>
      </c>
      <c r="EO36" s="18">
        <v>0</v>
      </c>
      <c r="EP36" s="19">
        <v>0</v>
      </c>
      <c r="EQ36" s="18">
        <v>2</v>
      </c>
      <c r="ER36" s="11">
        <v>17200</v>
      </c>
      <c r="ES36" s="18">
        <v>2</v>
      </c>
      <c r="ET36" s="19">
        <v>36300</v>
      </c>
      <c r="EU36" s="10">
        <v>1</v>
      </c>
      <c r="EV36" s="11">
        <v>31000</v>
      </c>
      <c r="EW36" s="18">
        <v>2</v>
      </c>
      <c r="EX36" s="19">
        <v>186000</v>
      </c>
      <c r="EY36" s="324">
        <f t="shared" si="50"/>
        <v>10</v>
      </c>
      <c r="EZ36" s="317">
        <f t="shared" si="50"/>
        <v>270730</v>
      </c>
      <c r="FA36" s="172" t="s">
        <v>197</v>
      </c>
      <c r="FB36" s="21"/>
      <c r="FC36" s="172" t="s">
        <v>197</v>
      </c>
      <c r="FD36" s="10"/>
      <c r="FE36" s="11"/>
      <c r="FF36" s="18"/>
      <c r="FG36" s="19"/>
      <c r="FH36" s="10"/>
      <c r="FI36" s="11"/>
      <c r="FJ36" s="18"/>
      <c r="FK36" s="19"/>
      <c r="FL36" s="18"/>
      <c r="FM36" s="19"/>
      <c r="FN36" s="18"/>
      <c r="FO36" s="19"/>
      <c r="FP36" s="18"/>
      <c r="FQ36" s="19"/>
      <c r="FR36" s="18"/>
      <c r="FS36" s="19"/>
      <c r="FT36" s="318">
        <f t="shared" si="51"/>
        <v>0</v>
      </c>
      <c r="FU36" s="317">
        <f t="shared" si="51"/>
        <v>0</v>
      </c>
      <c r="FV36" s="172" t="s">
        <v>197</v>
      </c>
      <c r="FW36" s="21"/>
      <c r="FX36" s="172" t="s">
        <v>197</v>
      </c>
      <c r="FY36" s="10">
        <v>4</v>
      </c>
      <c r="FZ36" s="11">
        <v>4</v>
      </c>
      <c r="GA36" s="18">
        <v>33</v>
      </c>
      <c r="GB36" s="19">
        <v>156</v>
      </c>
      <c r="GC36" s="10">
        <v>9</v>
      </c>
      <c r="GD36" s="11">
        <v>129</v>
      </c>
      <c r="GE36" s="18">
        <v>1</v>
      </c>
      <c r="GF36" s="19">
        <v>26</v>
      </c>
      <c r="GG36" s="10">
        <v>3</v>
      </c>
      <c r="GH36" s="11">
        <v>92</v>
      </c>
      <c r="GI36" s="18">
        <v>1</v>
      </c>
      <c r="GJ36" s="19">
        <v>40</v>
      </c>
      <c r="GK36" s="10">
        <v>0</v>
      </c>
      <c r="GL36" s="11">
        <v>0</v>
      </c>
      <c r="GM36" s="18">
        <v>1</v>
      </c>
      <c r="GN36" s="19">
        <v>165</v>
      </c>
      <c r="GO36" s="318">
        <f t="shared" si="83"/>
        <v>52</v>
      </c>
      <c r="GP36" s="317">
        <f t="shared" si="52"/>
        <v>612</v>
      </c>
      <c r="GQ36" s="21"/>
      <c r="GR36" s="21"/>
      <c r="GS36" s="21"/>
      <c r="GT36" s="21"/>
      <c r="GU36" s="21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3" customFormat="1" ht="17.25" customHeight="1">
      <c r="A37" s="172" t="s">
        <v>84</v>
      </c>
      <c r="B37" s="10"/>
      <c r="C37" s="11"/>
      <c r="D37" s="18"/>
      <c r="E37" s="19"/>
      <c r="F37" s="10"/>
      <c r="G37" s="11"/>
      <c r="H37" s="18"/>
      <c r="I37" s="19"/>
      <c r="J37" s="10"/>
      <c r="K37" s="11"/>
      <c r="L37" s="18"/>
      <c r="M37" s="19"/>
      <c r="N37" s="18"/>
      <c r="O37" s="19"/>
      <c r="P37" s="18"/>
      <c r="Q37" s="19"/>
      <c r="R37" s="10"/>
      <c r="S37" s="11"/>
      <c r="T37" s="18"/>
      <c r="U37" s="19"/>
      <c r="V37" s="10"/>
      <c r="W37" s="11"/>
      <c r="X37" s="18"/>
      <c r="Y37" s="19"/>
      <c r="Z37" s="318">
        <f t="shared" si="77"/>
        <v>0</v>
      </c>
      <c r="AA37" s="317">
        <f t="shared" si="78"/>
        <v>0</v>
      </c>
      <c r="AB37" s="172" t="s">
        <v>84</v>
      </c>
      <c r="AC37" s="22"/>
      <c r="AD37" s="172" t="s">
        <v>84</v>
      </c>
      <c r="AE37" s="10"/>
      <c r="AF37" s="11"/>
      <c r="AG37" s="18"/>
      <c r="AH37" s="19"/>
      <c r="AI37" s="10"/>
      <c r="AJ37" s="11"/>
      <c r="AK37" s="18"/>
      <c r="AL37" s="19"/>
      <c r="AM37" s="10"/>
      <c r="AN37" s="11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318">
        <f t="shared" si="79"/>
        <v>0</v>
      </c>
      <c r="AZ37" s="317">
        <f t="shared" si="80"/>
        <v>0</v>
      </c>
      <c r="BA37" s="172" t="s">
        <v>84</v>
      </c>
      <c r="BB37" s="21"/>
      <c r="BC37" s="172" t="s">
        <v>84</v>
      </c>
      <c r="BD37" s="10"/>
      <c r="BE37" s="11"/>
      <c r="BF37" s="18"/>
      <c r="BG37" s="19"/>
      <c r="BH37" s="18"/>
      <c r="BI37" s="19"/>
      <c r="BJ37" s="10"/>
      <c r="BK37" s="11"/>
      <c r="BL37" s="18"/>
      <c r="BM37" s="19"/>
      <c r="BN37" s="18"/>
      <c r="BO37" s="19"/>
      <c r="BP37" s="318">
        <f t="shared" si="81"/>
        <v>0</v>
      </c>
      <c r="BQ37" s="317">
        <f t="shared" si="74"/>
        <v>0</v>
      </c>
      <c r="BR37" s="21"/>
      <c r="BS37" s="172" t="s">
        <v>84</v>
      </c>
      <c r="BT37" s="10"/>
      <c r="BU37" s="11"/>
      <c r="BV37" s="18"/>
      <c r="BW37" s="19"/>
      <c r="BX37" s="10"/>
      <c r="BY37" s="11"/>
      <c r="BZ37" s="18"/>
      <c r="CA37" s="19"/>
      <c r="CB37" s="10"/>
      <c r="CC37" s="11"/>
      <c r="CD37" s="18"/>
      <c r="CE37" s="19"/>
      <c r="CF37" s="18"/>
      <c r="CG37" s="19"/>
      <c r="CH37" s="318">
        <f t="shared" si="75"/>
        <v>0</v>
      </c>
      <c r="CI37" s="317">
        <f t="shared" si="82"/>
        <v>0</v>
      </c>
      <c r="CJ37" s="21"/>
      <c r="CK37" s="172" t="s">
        <v>84</v>
      </c>
      <c r="CL37" s="10"/>
      <c r="CM37" s="11"/>
      <c r="CN37" s="18"/>
      <c r="CO37" s="19"/>
      <c r="CP37" s="10"/>
      <c r="CQ37" s="11"/>
      <c r="CR37" s="18"/>
      <c r="CS37" s="19"/>
      <c r="CT37" s="10"/>
      <c r="CU37" s="19"/>
      <c r="CV37" s="18"/>
      <c r="CW37" s="19"/>
      <c r="CX37" s="18"/>
      <c r="CY37" s="11"/>
      <c r="CZ37" s="18"/>
      <c r="DA37" s="19"/>
      <c r="DB37" s="10"/>
      <c r="DC37" s="11"/>
      <c r="DD37" s="18"/>
      <c r="DE37" s="19"/>
      <c r="DF37" s="318">
        <f t="shared" si="76"/>
        <v>0</v>
      </c>
      <c r="DG37" s="317">
        <f t="shared" si="76"/>
        <v>0</v>
      </c>
      <c r="DH37" s="172" t="s">
        <v>84</v>
      </c>
      <c r="DI37" s="21"/>
      <c r="DJ37" s="172" t="s">
        <v>84</v>
      </c>
      <c r="DK37" s="18"/>
      <c r="DL37" s="19"/>
      <c r="DM37" s="10"/>
      <c r="DN37" s="11"/>
      <c r="DO37" s="18"/>
      <c r="DP37" s="19"/>
      <c r="DQ37" s="10"/>
      <c r="DR37" s="11"/>
      <c r="DS37" s="18"/>
      <c r="DT37" s="19"/>
      <c r="DU37" s="10"/>
      <c r="DV37" s="11"/>
      <c r="DW37" s="18"/>
      <c r="DX37" s="19"/>
      <c r="DY37" s="18"/>
      <c r="DZ37" s="19"/>
      <c r="EA37" s="318">
        <f t="shared" si="49"/>
        <v>0</v>
      </c>
      <c r="EB37" s="317">
        <f t="shared" si="49"/>
        <v>0</v>
      </c>
      <c r="EC37" s="21"/>
      <c r="ED37" s="172" t="s">
        <v>84</v>
      </c>
      <c r="EE37" s="10"/>
      <c r="EF37" s="11"/>
      <c r="EG37" s="18"/>
      <c r="EH37" s="19"/>
      <c r="EI37" s="10"/>
      <c r="EJ37" s="11"/>
      <c r="EK37" s="18"/>
      <c r="EL37" s="19"/>
      <c r="EM37" s="10"/>
      <c r="EN37" s="11"/>
      <c r="EO37" s="18"/>
      <c r="EP37" s="19"/>
      <c r="EQ37" s="18"/>
      <c r="ER37" s="11"/>
      <c r="ES37" s="18"/>
      <c r="ET37" s="19"/>
      <c r="EU37" s="10"/>
      <c r="EV37" s="11"/>
      <c r="EW37" s="18">
        <v>1</v>
      </c>
      <c r="EX37" s="19">
        <v>90403</v>
      </c>
      <c r="EY37" s="324">
        <f t="shared" ref="EY37:EY45" si="84">SUM(EE37,EG37,EI37,EK37,EM37,EO37,EQ37,ES37,EU37,EW37)</f>
        <v>1</v>
      </c>
      <c r="EZ37" s="317">
        <f t="shared" ref="EZ37:EZ45" si="85">SUM(EF37,EH37,EJ37,EL37,EN37,EP37,ER37,ET37,EV37,EX37)</f>
        <v>90403</v>
      </c>
      <c r="FA37" s="172" t="s">
        <v>84</v>
      </c>
      <c r="FB37" s="21"/>
      <c r="FC37" s="172" t="s">
        <v>84</v>
      </c>
      <c r="FD37" s="10"/>
      <c r="FE37" s="11"/>
      <c r="FF37" s="18"/>
      <c r="FG37" s="19"/>
      <c r="FH37" s="10"/>
      <c r="FI37" s="11"/>
      <c r="FJ37" s="18"/>
      <c r="FK37" s="19"/>
      <c r="FL37" s="18"/>
      <c r="FM37" s="19"/>
      <c r="FN37" s="18"/>
      <c r="FO37" s="19"/>
      <c r="FP37" s="18"/>
      <c r="FQ37" s="19"/>
      <c r="FR37" s="18"/>
      <c r="FS37" s="19"/>
      <c r="FT37" s="318">
        <f t="shared" si="51"/>
        <v>0</v>
      </c>
      <c r="FU37" s="317">
        <f t="shared" si="51"/>
        <v>0</v>
      </c>
      <c r="FV37" s="172" t="s">
        <v>84</v>
      </c>
      <c r="FW37" s="21"/>
      <c r="FX37" s="172" t="s">
        <v>84</v>
      </c>
      <c r="FY37" s="10"/>
      <c r="FZ37" s="11"/>
      <c r="GA37" s="18">
        <v>1</v>
      </c>
      <c r="GB37" s="19">
        <v>7</v>
      </c>
      <c r="GC37" s="10"/>
      <c r="GD37" s="11"/>
      <c r="GE37" s="18"/>
      <c r="GF37" s="19"/>
      <c r="GG37" s="10"/>
      <c r="GH37" s="11"/>
      <c r="GI37" s="18"/>
      <c r="GJ37" s="19"/>
      <c r="GK37" s="10"/>
      <c r="GL37" s="11"/>
      <c r="GM37" s="18"/>
      <c r="GN37" s="19"/>
      <c r="GO37" s="318">
        <f t="shared" si="83"/>
        <v>1</v>
      </c>
      <c r="GP37" s="317">
        <f t="shared" si="52"/>
        <v>7</v>
      </c>
      <c r="GQ37" s="21"/>
      <c r="GR37" s="21"/>
      <c r="GS37" s="21"/>
      <c r="GT37" s="21"/>
      <c r="GU37" s="21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3" customFormat="1" ht="17.25" customHeight="1">
      <c r="A38" s="172" t="s">
        <v>85</v>
      </c>
      <c r="B38" s="10">
        <v>0</v>
      </c>
      <c r="C38" s="11">
        <v>0</v>
      </c>
      <c r="D38" s="18">
        <v>0</v>
      </c>
      <c r="E38" s="19">
        <v>0</v>
      </c>
      <c r="F38" s="10">
        <v>0</v>
      </c>
      <c r="G38" s="11">
        <v>0</v>
      </c>
      <c r="H38" s="18">
        <v>1</v>
      </c>
      <c r="I38" s="19">
        <v>11</v>
      </c>
      <c r="J38" s="10">
        <v>0</v>
      </c>
      <c r="K38" s="11">
        <v>0</v>
      </c>
      <c r="L38" s="18">
        <v>0</v>
      </c>
      <c r="M38" s="19">
        <v>0</v>
      </c>
      <c r="N38" s="18">
        <v>1</v>
      </c>
      <c r="O38" s="19">
        <v>43</v>
      </c>
      <c r="P38" s="18">
        <v>0</v>
      </c>
      <c r="Q38" s="19">
        <v>0</v>
      </c>
      <c r="R38" s="10">
        <v>0</v>
      </c>
      <c r="S38" s="11">
        <v>0</v>
      </c>
      <c r="T38" s="18">
        <v>0</v>
      </c>
      <c r="U38" s="19">
        <v>0</v>
      </c>
      <c r="V38" s="10">
        <v>0</v>
      </c>
      <c r="W38" s="11">
        <v>0</v>
      </c>
      <c r="X38" s="18">
        <v>0</v>
      </c>
      <c r="Y38" s="19">
        <v>0</v>
      </c>
      <c r="Z38" s="318">
        <f t="shared" si="77"/>
        <v>2</v>
      </c>
      <c r="AA38" s="317">
        <f t="shared" si="78"/>
        <v>54</v>
      </c>
      <c r="AB38" s="172" t="s">
        <v>85</v>
      </c>
      <c r="AC38" s="22"/>
      <c r="AD38" s="172" t="s">
        <v>85</v>
      </c>
      <c r="AE38" s="10">
        <v>0</v>
      </c>
      <c r="AF38" s="11">
        <v>0</v>
      </c>
      <c r="AG38" s="18">
        <v>0</v>
      </c>
      <c r="AH38" s="19">
        <v>0</v>
      </c>
      <c r="AI38" s="10">
        <v>1</v>
      </c>
      <c r="AJ38" s="11">
        <v>9</v>
      </c>
      <c r="AK38" s="18">
        <v>0</v>
      </c>
      <c r="AL38" s="19">
        <v>0</v>
      </c>
      <c r="AM38" s="10">
        <v>0</v>
      </c>
      <c r="AN38" s="11">
        <v>0</v>
      </c>
      <c r="AO38" s="18">
        <v>1</v>
      </c>
      <c r="AP38" s="19">
        <v>30</v>
      </c>
      <c r="AQ38" s="18">
        <v>0</v>
      </c>
      <c r="AR38" s="19">
        <v>0</v>
      </c>
      <c r="AS38" s="18">
        <v>0</v>
      </c>
      <c r="AT38" s="19">
        <v>0</v>
      </c>
      <c r="AU38" s="18">
        <v>0</v>
      </c>
      <c r="AV38" s="19">
        <v>0</v>
      </c>
      <c r="AW38" s="18">
        <v>0</v>
      </c>
      <c r="AX38" s="19">
        <v>0</v>
      </c>
      <c r="AY38" s="318">
        <f t="shared" si="79"/>
        <v>2</v>
      </c>
      <c r="AZ38" s="317">
        <f t="shared" si="80"/>
        <v>39</v>
      </c>
      <c r="BA38" s="172" t="s">
        <v>85</v>
      </c>
      <c r="BB38" s="21"/>
      <c r="BC38" s="172" t="s">
        <v>85</v>
      </c>
      <c r="BD38" s="10">
        <v>0</v>
      </c>
      <c r="BE38" s="11">
        <v>0</v>
      </c>
      <c r="BF38" s="18">
        <v>1</v>
      </c>
      <c r="BG38" s="19">
        <v>35</v>
      </c>
      <c r="BH38" s="18">
        <v>2</v>
      </c>
      <c r="BI38" s="19">
        <v>110</v>
      </c>
      <c r="BJ38" s="10">
        <v>1</v>
      </c>
      <c r="BK38" s="11">
        <v>63</v>
      </c>
      <c r="BL38" s="18">
        <v>1</v>
      </c>
      <c r="BM38" s="19">
        <v>82</v>
      </c>
      <c r="BN38" s="18">
        <v>0</v>
      </c>
      <c r="BO38" s="19">
        <v>0</v>
      </c>
      <c r="BP38" s="318">
        <f t="shared" si="81"/>
        <v>5</v>
      </c>
      <c r="BQ38" s="317">
        <f t="shared" si="74"/>
        <v>290</v>
      </c>
      <c r="BR38" s="21"/>
      <c r="BS38" s="172" t="s">
        <v>85</v>
      </c>
      <c r="BT38" s="10">
        <v>1</v>
      </c>
      <c r="BU38" s="11">
        <v>6</v>
      </c>
      <c r="BV38" s="18">
        <v>0</v>
      </c>
      <c r="BW38" s="19">
        <v>0</v>
      </c>
      <c r="BX38" s="10">
        <v>0</v>
      </c>
      <c r="BY38" s="11">
        <v>0</v>
      </c>
      <c r="BZ38" s="18">
        <v>1</v>
      </c>
      <c r="CA38" s="19">
        <v>34</v>
      </c>
      <c r="CB38" s="10">
        <v>1</v>
      </c>
      <c r="CC38" s="11">
        <v>47</v>
      </c>
      <c r="CD38" s="18">
        <v>2</v>
      </c>
      <c r="CE38" s="19">
        <v>130</v>
      </c>
      <c r="CF38" s="18">
        <v>0</v>
      </c>
      <c r="CG38" s="19">
        <v>0</v>
      </c>
      <c r="CH38" s="318">
        <f t="shared" si="75"/>
        <v>5</v>
      </c>
      <c r="CI38" s="317">
        <f t="shared" si="82"/>
        <v>217</v>
      </c>
      <c r="CJ38" s="21"/>
      <c r="CK38" s="172" t="s">
        <v>85</v>
      </c>
      <c r="CL38" s="10">
        <v>1</v>
      </c>
      <c r="CM38" s="11">
        <v>1</v>
      </c>
      <c r="CN38" s="18">
        <v>1</v>
      </c>
      <c r="CO38" s="19">
        <v>33</v>
      </c>
      <c r="CP38" s="10">
        <v>0</v>
      </c>
      <c r="CQ38" s="11">
        <v>0</v>
      </c>
      <c r="CR38" s="18">
        <v>0</v>
      </c>
      <c r="CS38" s="19">
        <v>0</v>
      </c>
      <c r="CT38" s="10">
        <v>1</v>
      </c>
      <c r="CU38" s="19">
        <v>325</v>
      </c>
      <c r="CV38" s="18">
        <v>0</v>
      </c>
      <c r="CW38" s="19">
        <v>0</v>
      </c>
      <c r="CX38" s="18">
        <v>0</v>
      </c>
      <c r="CY38" s="11">
        <v>0</v>
      </c>
      <c r="CZ38" s="18">
        <v>0</v>
      </c>
      <c r="DA38" s="19">
        <v>0</v>
      </c>
      <c r="DB38" s="10">
        <v>0</v>
      </c>
      <c r="DC38" s="11">
        <v>0</v>
      </c>
      <c r="DD38" s="18">
        <v>0</v>
      </c>
      <c r="DE38" s="19">
        <v>0</v>
      </c>
      <c r="DF38" s="318">
        <f t="shared" si="76"/>
        <v>3</v>
      </c>
      <c r="DG38" s="317">
        <f t="shared" si="76"/>
        <v>359</v>
      </c>
      <c r="DH38" s="172" t="s">
        <v>85</v>
      </c>
      <c r="DI38" s="21"/>
      <c r="DJ38" s="172" t="s">
        <v>85</v>
      </c>
      <c r="DK38" s="18">
        <v>0</v>
      </c>
      <c r="DL38" s="19">
        <v>0</v>
      </c>
      <c r="DM38" s="10">
        <v>0</v>
      </c>
      <c r="DN38" s="11">
        <v>0</v>
      </c>
      <c r="DO38" s="18">
        <v>0</v>
      </c>
      <c r="DP38" s="19">
        <v>0</v>
      </c>
      <c r="DQ38" s="10">
        <v>0</v>
      </c>
      <c r="DR38" s="11">
        <v>0</v>
      </c>
      <c r="DS38" s="18">
        <v>1</v>
      </c>
      <c r="DT38" s="19">
        <v>78</v>
      </c>
      <c r="DU38" s="10">
        <v>0</v>
      </c>
      <c r="DV38" s="11">
        <v>0</v>
      </c>
      <c r="DW38" s="18">
        <v>0</v>
      </c>
      <c r="DX38" s="19">
        <v>0</v>
      </c>
      <c r="DY38" s="18">
        <v>0</v>
      </c>
      <c r="DZ38" s="19">
        <v>0</v>
      </c>
      <c r="EA38" s="318">
        <f t="shared" si="49"/>
        <v>1</v>
      </c>
      <c r="EB38" s="317">
        <f t="shared" si="49"/>
        <v>78</v>
      </c>
      <c r="EC38" s="21"/>
      <c r="ED38" s="172" t="s">
        <v>85</v>
      </c>
      <c r="EE38" s="10"/>
      <c r="EF38" s="11"/>
      <c r="EG38" s="18"/>
      <c r="EH38" s="19"/>
      <c r="EI38" s="10"/>
      <c r="EJ38" s="11"/>
      <c r="EK38" s="18"/>
      <c r="EL38" s="19"/>
      <c r="EM38" s="10"/>
      <c r="EN38" s="11"/>
      <c r="EO38" s="18"/>
      <c r="EP38" s="19"/>
      <c r="EQ38" s="18"/>
      <c r="ER38" s="11"/>
      <c r="ES38" s="18"/>
      <c r="ET38" s="19"/>
      <c r="EU38" s="10"/>
      <c r="EV38" s="11"/>
      <c r="EW38" s="18"/>
      <c r="EX38" s="19"/>
      <c r="EY38" s="324">
        <f t="shared" si="84"/>
        <v>0</v>
      </c>
      <c r="EZ38" s="317">
        <f t="shared" si="85"/>
        <v>0</v>
      </c>
      <c r="FA38" s="172" t="s">
        <v>85</v>
      </c>
      <c r="FB38" s="21"/>
      <c r="FC38" s="172" t="s">
        <v>85</v>
      </c>
      <c r="FD38" s="10"/>
      <c r="FE38" s="11"/>
      <c r="FF38" s="18"/>
      <c r="FG38" s="19"/>
      <c r="FH38" s="10"/>
      <c r="FI38" s="11"/>
      <c r="FJ38" s="18"/>
      <c r="FK38" s="19"/>
      <c r="FL38" s="18"/>
      <c r="FM38" s="19"/>
      <c r="FN38" s="18"/>
      <c r="FO38" s="19"/>
      <c r="FP38" s="18"/>
      <c r="FQ38" s="19"/>
      <c r="FR38" s="18"/>
      <c r="FS38" s="19"/>
      <c r="FT38" s="318">
        <f t="shared" si="51"/>
        <v>0</v>
      </c>
      <c r="FU38" s="317">
        <f t="shared" si="51"/>
        <v>0</v>
      </c>
      <c r="FV38" s="172" t="s">
        <v>85</v>
      </c>
      <c r="FW38" s="21"/>
      <c r="FX38" s="172" t="s">
        <v>85</v>
      </c>
      <c r="FY38" s="10">
        <v>1</v>
      </c>
      <c r="FZ38" s="11">
        <v>1</v>
      </c>
      <c r="GA38" s="18">
        <v>1</v>
      </c>
      <c r="GB38" s="19">
        <v>8</v>
      </c>
      <c r="GC38" s="10">
        <v>1</v>
      </c>
      <c r="GD38" s="11">
        <v>10</v>
      </c>
      <c r="GE38" s="18">
        <v>0</v>
      </c>
      <c r="GF38" s="19">
        <v>0</v>
      </c>
      <c r="GG38" s="10">
        <v>0</v>
      </c>
      <c r="GH38" s="11">
        <v>0</v>
      </c>
      <c r="GI38" s="18">
        <v>0</v>
      </c>
      <c r="GJ38" s="19">
        <v>0</v>
      </c>
      <c r="GK38" s="10">
        <v>0</v>
      </c>
      <c r="GL38" s="11">
        <v>0</v>
      </c>
      <c r="GM38" s="18">
        <v>0</v>
      </c>
      <c r="GN38" s="19">
        <v>0</v>
      </c>
      <c r="GO38" s="318">
        <f t="shared" si="83"/>
        <v>3</v>
      </c>
      <c r="GP38" s="317">
        <f t="shared" si="52"/>
        <v>19</v>
      </c>
      <c r="GQ38" s="21"/>
      <c r="GR38" s="21"/>
      <c r="GS38" s="21"/>
      <c r="GT38" s="21"/>
      <c r="GU38" s="21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3" customFormat="1" ht="17.25" customHeight="1">
      <c r="A39" s="172" t="s">
        <v>198</v>
      </c>
      <c r="B39" s="10">
        <v>1</v>
      </c>
      <c r="C39" s="11">
        <v>1</v>
      </c>
      <c r="D39" s="18">
        <v>3</v>
      </c>
      <c r="E39" s="19">
        <v>10</v>
      </c>
      <c r="F39" s="10">
        <v>9</v>
      </c>
      <c r="G39" s="11">
        <v>59</v>
      </c>
      <c r="H39" s="18">
        <v>28</v>
      </c>
      <c r="I39" s="19">
        <v>417</v>
      </c>
      <c r="J39" s="10">
        <v>13</v>
      </c>
      <c r="K39" s="11">
        <v>320</v>
      </c>
      <c r="L39" s="18">
        <v>10</v>
      </c>
      <c r="M39" s="19">
        <v>341</v>
      </c>
      <c r="N39" s="18">
        <v>8</v>
      </c>
      <c r="O39" s="19">
        <v>350</v>
      </c>
      <c r="P39" s="18">
        <v>21</v>
      </c>
      <c r="Q39" s="19">
        <v>1318</v>
      </c>
      <c r="R39" s="10">
        <v>3</v>
      </c>
      <c r="S39" s="11">
        <v>410</v>
      </c>
      <c r="T39" s="18">
        <v>0</v>
      </c>
      <c r="U39" s="19">
        <v>0</v>
      </c>
      <c r="V39" s="10">
        <v>0</v>
      </c>
      <c r="W39" s="11">
        <v>0</v>
      </c>
      <c r="X39" s="18">
        <v>0</v>
      </c>
      <c r="Y39" s="19">
        <v>0</v>
      </c>
      <c r="Z39" s="318">
        <f t="shared" si="77"/>
        <v>96</v>
      </c>
      <c r="AA39" s="317">
        <f t="shared" si="78"/>
        <v>3226</v>
      </c>
      <c r="AB39" s="172" t="s">
        <v>198</v>
      </c>
      <c r="AC39" s="22"/>
      <c r="AD39" s="172" t="s">
        <v>198</v>
      </c>
      <c r="AE39" s="10">
        <v>1</v>
      </c>
      <c r="AF39" s="11">
        <v>1</v>
      </c>
      <c r="AG39" s="18">
        <v>8</v>
      </c>
      <c r="AH39" s="19">
        <v>25</v>
      </c>
      <c r="AI39" s="10">
        <v>19</v>
      </c>
      <c r="AJ39" s="11">
        <v>135</v>
      </c>
      <c r="AK39" s="18">
        <v>31</v>
      </c>
      <c r="AL39" s="19">
        <v>420</v>
      </c>
      <c r="AM39" s="10">
        <v>15</v>
      </c>
      <c r="AN39" s="11">
        <v>369</v>
      </c>
      <c r="AO39" s="18">
        <v>12</v>
      </c>
      <c r="AP39" s="19">
        <v>400</v>
      </c>
      <c r="AQ39" s="18">
        <v>6</v>
      </c>
      <c r="AR39" s="19">
        <v>258</v>
      </c>
      <c r="AS39" s="18">
        <v>1</v>
      </c>
      <c r="AT39" s="19">
        <v>51</v>
      </c>
      <c r="AU39" s="18">
        <v>2</v>
      </c>
      <c r="AV39" s="19">
        <v>144</v>
      </c>
      <c r="AW39" s="18">
        <v>1</v>
      </c>
      <c r="AX39" s="19">
        <v>119</v>
      </c>
      <c r="AY39" s="318">
        <f t="shared" si="79"/>
        <v>96</v>
      </c>
      <c r="AZ39" s="317">
        <f>SUM(AF39,AH39,AJ39,AL39,AN39,AP39,AR39,AT39,AV39,AX39)</f>
        <v>1922</v>
      </c>
      <c r="BA39" s="172" t="s">
        <v>198</v>
      </c>
      <c r="BB39" s="21"/>
      <c r="BC39" s="172" t="s">
        <v>198</v>
      </c>
      <c r="BD39" s="10"/>
      <c r="BE39" s="11"/>
      <c r="BF39" s="18"/>
      <c r="BG39" s="19"/>
      <c r="BH39" s="18"/>
      <c r="BI39" s="19"/>
      <c r="BJ39" s="10"/>
      <c r="BK39" s="11"/>
      <c r="BL39" s="18"/>
      <c r="BM39" s="19"/>
      <c r="BN39" s="18"/>
      <c r="BO39" s="19"/>
      <c r="BP39" s="318">
        <f t="shared" si="81"/>
        <v>0</v>
      </c>
      <c r="BQ39" s="317">
        <f t="shared" si="74"/>
        <v>0</v>
      </c>
      <c r="BR39" s="21"/>
      <c r="BS39" s="172" t="s">
        <v>198</v>
      </c>
      <c r="BT39" s="10"/>
      <c r="BU39" s="11"/>
      <c r="BV39" s="18"/>
      <c r="BW39" s="19"/>
      <c r="BX39" s="10"/>
      <c r="BY39" s="11"/>
      <c r="BZ39" s="18"/>
      <c r="CA39" s="19"/>
      <c r="CB39" s="10"/>
      <c r="CC39" s="11"/>
      <c r="CD39" s="18"/>
      <c r="CE39" s="19"/>
      <c r="CF39" s="18"/>
      <c r="CG39" s="19"/>
      <c r="CH39" s="318">
        <f t="shared" si="75"/>
        <v>0</v>
      </c>
      <c r="CI39" s="317">
        <f t="shared" si="82"/>
        <v>0</v>
      </c>
      <c r="CJ39" s="21"/>
      <c r="CK39" s="172" t="s">
        <v>198</v>
      </c>
      <c r="CL39" s="10">
        <v>3</v>
      </c>
      <c r="CM39" s="11">
        <v>19</v>
      </c>
      <c r="CN39" s="18">
        <v>3</v>
      </c>
      <c r="CO39" s="19">
        <v>93</v>
      </c>
      <c r="CP39" s="10">
        <v>1</v>
      </c>
      <c r="CQ39" s="11">
        <v>70</v>
      </c>
      <c r="CR39" s="18">
        <v>0</v>
      </c>
      <c r="CS39" s="19">
        <v>0</v>
      </c>
      <c r="CT39" s="10">
        <v>0</v>
      </c>
      <c r="CU39" s="19">
        <v>0</v>
      </c>
      <c r="CV39" s="18">
        <v>0</v>
      </c>
      <c r="CW39" s="19">
        <v>0</v>
      </c>
      <c r="CX39" s="18">
        <v>0</v>
      </c>
      <c r="CY39" s="11">
        <v>0</v>
      </c>
      <c r="CZ39" s="18">
        <v>0</v>
      </c>
      <c r="DA39" s="19">
        <v>0</v>
      </c>
      <c r="DB39" s="10">
        <v>0</v>
      </c>
      <c r="DC39" s="11">
        <v>0</v>
      </c>
      <c r="DD39" s="18">
        <v>0</v>
      </c>
      <c r="DE39" s="19">
        <v>0</v>
      </c>
      <c r="DF39" s="318">
        <f t="shared" si="76"/>
        <v>7</v>
      </c>
      <c r="DG39" s="317">
        <f t="shared" si="76"/>
        <v>182</v>
      </c>
      <c r="DH39" s="172" t="s">
        <v>198</v>
      </c>
      <c r="DI39" s="21"/>
      <c r="DJ39" s="172" t="s">
        <v>198</v>
      </c>
      <c r="DK39" s="18">
        <v>2</v>
      </c>
      <c r="DL39" s="19">
        <v>4</v>
      </c>
      <c r="DM39" s="10">
        <v>0</v>
      </c>
      <c r="DN39" s="11">
        <v>0</v>
      </c>
      <c r="DO39" s="18">
        <v>2</v>
      </c>
      <c r="DP39" s="19">
        <v>20</v>
      </c>
      <c r="DQ39" s="10">
        <v>0</v>
      </c>
      <c r="DR39" s="11">
        <v>0</v>
      </c>
      <c r="DS39" s="18">
        <v>0</v>
      </c>
      <c r="DT39" s="19">
        <v>0</v>
      </c>
      <c r="DU39" s="10">
        <v>0</v>
      </c>
      <c r="DV39" s="11">
        <v>0</v>
      </c>
      <c r="DW39" s="18">
        <v>0</v>
      </c>
      <c r="DX39" s="19">
        <v>0</v>
      </c>
      <c r="DY39" s="18">
        <v>0</v>
      </c>
      <c r="DZ39" s="19">
        <v>0</v>
      </c>
      <c r="EA39" s="318">
        <f t="shared" si="49"/>
        <v>4</v>
      </c>
      <c r="EB39" s="317">
        <f t="shared" si="49"/>
        <v>24</v>
      </c>
      <c r="EC39" s="21"/>
      <c r="ED39" s="172" t="s">
        <v>198</v>
      </c>
      <c r="EE39" s="10">
        <v>9</v>
      </c>
      <c r="EF39" s="11">
        <v>65</v>
      </c>
      <c r="EG39" s="18"/>
      <c r="EH39" s="19"/>
      <c r="EI39" s="10">
        <v>1</v>
      </c>
      <c r="EJ39" s="11">
        <v>370</v>
      </c>
      <c r="EK39" s="18"/>
      <c r="EL39" s="19"/>
      <c r="EM39" s="10"/>
      <c r="EN39" s="11"/>
      <c r="EO39" s="18"/>
      <c r="EP39" s="19"/>
      <c r="EQ39" s="18"/>
      <c r="ER39" s="11"/>
      <c r="ES39" s="18"/>
      <c r="ET39" s="19"/>
      <c r="EU39" s="10"/>
      <c r="EV39" s="11"/>
      <c r="EW39" s="18"/>
      <c r="EX39" s="19"/>
      <c r="EY39" s="324">
        <f t="shared" si="84"/>
        <v>10</v>
      </c>
      <c r="EZ39" s="317">
        <f t="shared" si="85"/>
        <v>435</v>
      </c>
      <c r="FA39" s="172" t="s">
        <v>198</v>
      </c>
      <c r="FB39" s="21"/>
      <c r="FC39" s="172" t="s">
        <v>198</v>
      </c>
      <c r="FD39" s="10">
        <v>0</v>
      </c>
      <c r="FE39" s="11">
        <v>0</v>
      </c>
      <c r="FF39" s="18">
        <v>1</v>
      </c>
      <c r="FG39" s="19">
        <v>3000</v>
      </c>
      <c r="FH39" s="10">
        <v>0</v>
      </c>
      <c r="FI39" s="11">
        <v>0</v>
      </c>
      <c r="FJ39" s="18">
        <v>0</v>
      </c>
      <c r="FK39" s="19">
        <v>0</v>
      </c>
      <c r="FL39" s="18">
        <v>0</v>
      </c>
      <c r="FM39" s="19">
        <v>0</v>
      </c>
      <c r="FN39" s="18">
        <v>0</v>
      </c>
      <c r="FO39" s="19">
        <v>0</v>
      </c>
      <c r="FP39" s="18">
        <v>0</v>
      </c>
      <c r="FQ39" s="19">
        <v>0</v>
      </c>
      <c r="FR39" s="18">
        <v>0</v>
      </c>
      <c r="FS39" s="19">
        <v>0</v>
      </c>
      <c r="FT39" s="318">
        <f t="shared" si="51"/>
        <v>1</v>
      </c>
      <c r="FU39" s="317">
        <f t="shared" si="51"/>
        <v>3000</v>
      </c>
      <c r="FV39" s="172" t="s">
        <v>198</v>
      </c>
      <c r="FW39" s="21"/>
      <c r="FX39" s="172" t="s">
        <v>198</v>
      </c>
      <c r="FY39" s="10">
        <v>14</v>
      </c>
      <c r="FZ39" s="11">
        <v>14</v>
      </c>
      <c r="GA39" s="18">
        <v>53</v>
      </c>
      <c r="GB39" s="19">
        <v>187</v>
      </c>
      <c r="GC39" s="10">
        <v>5</v>
      </c>
      <c r="GD39" s="11">
        <v>63</v>
      </c>
      <c r="GE39" s="18">
        <v>1</v>
      </c>
      <c r="GF39" s="19">
        <v>23</v>
      </c>
      <c r="GG39" s="10">
        <v>1</v>
      </c>
      <c r="GH39" s="11">
        <v>31</v>
      </c>
      <c r="GI39" s="18">
        <v>0</v>
      </c>
      <c r="GJ39" s="19">
        <v>0</v>
      </c>
      <c r="GK39" s="10">
        <v>0</v>
      </c>
      <c r="GL39" s="11">
        <v>0</v>
      </c>
      <c r="GM39" s="18">
        <v>0</v>
      </c>
      <c r="GN39" s="19">
        <v>0</v>
      </c>
      <c r="GO39" s="318">
        <f t="shared" si="83"/>
        <v>74</v>
      </c>
      <c r="GP39" s="317">
        <f t="shared" si="52"/>
        <v>318</v>
      </c>
      <c r="GQ39" s="21"/>
      <c r="GR39" s="21"/>
      <c r="GS39" s="21"/>
      <c r="GT39" s="21"/>
      <c r="GU39" s="21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3" customFormat="1" ht="17.25" customHeight="1">
      <c r="A40" s="172" t="s">
        <v>86</v>
      </c>
      <c r="B40" s="10"/>
      <c r="C40" s="11"/>
      <c r="D40" s="18"/>
      <c r="E40" s="19"/>
      <c r="F40" s="10"/>
      <c r="G40" s="11"/>
      <c r="H40" s="18"/>
      <c r="I40" s="19"/>
      <c r="J40" s="10"/>
      <c r="K40" s="11"/>
      <c r="L40" s="18"/>
      <c r="M40" s="19"/>
      <c r="N40" s="18"/>
      <c r="O40" s="19"/>
      <c r="P40" s="18"/>
      <c r="Q40" s="19"/>
      <c r="R40" s="10"/>
      <c r="S40" s="11"/>
      <c r="T40" s="18"/>
      <c r="U40" s="19"/>
      <c r="V40" s="10"/>
      <c r="W40" s="11"/>
      <c r="X40" s="18"/>
      <c r="Y40" s="19"/>
      <c r="Z40" s="318">
        <f t="shared" si="77"/>
        <v>0</v>
      </c>
      <c r="AA40" s="317">
        <f t="shared" si="78"/>
        <v>0</v>
      </c>
      <c r="AB40" s="172" t="s">
        <v>86</v>
      </c>
      <c r="AC40" s="22"/>
      <c r="AD40" s="172" t="s">
        <v>86</v>
      </c>
      <c r="AE40" s="10"/>
      <c r="AF40" s="11"/>
      <c r="AG40" s="18"/>
      <c r="AH40" s="19"/>
      <c r="AI40" s="10"/>
      <c r="AJ40" s="11"/>
      <c r="AK40" s="18"/>
      <c r="AL40" s="19"/>
      <c r="AM40" s="10"/>
      <c r="AN40" s="11"/>
      <c r="AO40" s="18"/>
      <c r="AP40" s="19"/>
      <c r="AQ40" s="18"/>
      <c r="AR40" s="19"/>
      <c r="AS40" s="18"/>
      <c r="AT40" s="19"/>
      <c r="AU40" s="18"/>
      <c r="AV40" s="19"/>
      <c r="AW40" s="18"/>
      <c r="AX40" s="19"/>
      <c r="AY40" s="318">
        <f t="shared" si="79"/>
        <v>0</v>
      </c>
      <c r="AZ40" s="317">
        <f t="shared" si="80"/>
        <v>0</v>
      </c>
      <c r="BA40" s="172" t="s">
        <v>86</v>
      </c>
      <c r="BB40" s="21"/>
      <c r="BC40" s="172" t="s">
        <v>86</v>
      </c>
      <c r="BD40" s="10"/>
      <c r="BE40" s="11"/>
      <c r="BF40" s="18"/>
      <c r="BG40" s="19"/>
      <c r="BH40" s="18"/>
      <c r="BI40" s="19"/>
      <c r="BJ40" s="10"/>
      <c r="BK40" s="11"/>
      <c r="BL40" s="18"/>
      <c r="BM40" s="19"/>
      <c r="BN40" s="18"/>
      <c r="BO40" s="19"/>
      <c r="BP40" s="318">
        <f t="shared" si="81"/>
        <v>0</v>
      </c>
      <c r="BQ40" s="317">
        <f t="shared" si="74"/>
        <v>0</v>
      </c>
      <c r="BR40" s="21"/>
      <c r="BS40" s="172" t="s">
        <v>86</v>
      </c>
      <c r="BT40" s="10"/>
      <c r="BU40" s="11"/>
      <c r="BV40" s="18"/>
      <c r="BW40" s="19"/>
      <c r="BX40" s="10"/>
      <c r="BY40" s="11"/>
      <c r="BZ40" s="18"/>
      <c r="CA40" s="19"/>
      <c r="CB40" s="10"/>
      <c r="CC40" s="11"/>
      <c r="CD40" s="18"/>
      <c r="CE40" s="19"/>
      <c r="CF40" s="18"/>
      <c r="CG40" s="19"/>
      <c r="CH40" s="318">
        <f t="shared" si="75"/>
        <v>0</v>
      </c>
      <c r="CI40" s="317">
        <f t="shared" si="82"/>
        <v>0</v>
      </c>
      <c r="CJ40" s="21"/>
      <c r="CK40" s="172" t="s">
        <v>86</v>
      </c>
      <c r="CL40" s="10"/>
      <c r="CM40" s="11"/>
      <c r="CN40" s="18"/>
      <c r="CO40" s="19"/>
      <c r="CP40" s="10"/>
      <c r="CQ40" s="11"/>
      <c r="CR40" s="18"/>
      <c r="CS40" s="19"/>
      <c r="CT40" s="10"/>
      <c r="CU40" s="19"/>
      <c r="CV40" s="18"/>
      <c r="CW40" s="19"/>
      <c r="CX40" s="18"/>
      <c r="CY40" s="11"/>
      <c r="CZ40" s="18"/>
      <c r="DA40" s="19"/>
      <c r="DB40" s="10"/>
      <c r="DC40" s="11"/>
      <c r="DD40" s="18"/>
      <c r="DE40" s="19"/>
      <c r="DF40" s="318">
        <f t="shared" si="76"/>
        <v>0</v>
      </c>
      <c r="DG40" s="317">
        <f t="shared" si="76"/>
        <v>0</v>
      </c>
      <c r="DH40" s="172" t="s">
        <v>86</v>
      </c>
      <c r="DI40" s="21"/>
      <c r="DJ40" s="172" t="s">
        <v>86</v>
      </c>
      <c r="DK40" s="18"/>
      <c r="DL40" s="19"/>
      <c r="DM40" s="10"/>
      <c r="DN40" s="11"/>
      <c r="DO40" s="18"/>
      <c r="DP40" s="19"/>
      <c r="DQ40" s="10"/>
      <c r="DR40" s="11"/>
      <c r="DS40" s="18"/>
      <c r="DT40" s="19"/>
      <c r="DU40" s="10"/>
      <c r="DV40" s="11"/>
      <c r="DW40" s="18"/>
      <c r="DX40" s="19"/>
      <c r="DY40" s="18"/>
      <c r="DZ40" s="19"/>
      <c r="EA40" s="318">
        <f t="shared" si="49"/>
        <v>0</v>
      </c>
      <c r="EB40" s="317">
        <f t="shared" si="49"/>
        <v>0</v>
      </c>
      <c r="EC40" s="21"/>
      <c r="ED40" s="172" t="s">
        <v>86</v>
      </c>
      <c r="EE40" s="10">
        <v>1</v>
      </c>
      <c r="EF40" s="11">
        <v>50</v>
      </c>
      <c r="EG40" s="18"/>
      <c r="EH40" s="19"/>
      <c r="EI40" s="10"/>
      <c r="EJ40" s="11"/>
      <c r="EK40" s="18"/>
      <c r="EL40" s="19"/>
      <c r="EM40" s="10"/>
      <c r="EN40" s="11"/>
      <c r="EO40" s="18"/>
      <c r="EP40" s="19"/>
      <c r="EQ40" s="18"/>
      <c r="ER40" s="11"/>
      <c r="ES40" s="18"/>
      <c r="ET40" s="19"/>
      <c r="EU40" s="10"/>
      <c r="EV40" s="11"/>
      <c r="EW40" s="18"/>
      <c r="EX40" s="19"/>
      <c r="EY40" s="324">
        <f t="shared" si="84"/>
        <v>1</v>
      </c>
      <c r="EZ40" s="317">
        <f t="shared" si="85"/>
        <v>50</v>
      </c>
      <c r="FA40" s="172" t="s">
        <v>86</v>
      </c>
      <c r="FB40" s="21"/>
      <c r="FC40" s="172" t="s">
        <v>86</v>
      </c>
      <c r="FD40" s="10"/>
      <c r="FE40" s="11"/>
      <c r="FF40" s="18"/>
      <c r="FG40" s="19"/>
      <c r="FH40" s="10"/>
      <c r="FI40" s="11"/>
      <c r="FJ40" s="18"/>
      <c r="FK40" s="19"/>
      <c r="FL40" s="18"/>
      <c r="FM40" s="19"/>
      <c r="FN40" s="18"/>
      <c r="FO40" s="19"/>
      <c r="FP40" s="18"/>
      <c r="FQ40" s="19"/>
      <c r="FR40" s="18"/>
      <c r="FS40" s="19"/>
      <c r="FT40" s="318">
        <f t="shared" si="51"/>
        <v>0</v>
      </c>
      <c r="FU40" s="317">
        <f t="shared" si="51"/>
        <v>0</v>
      </c>
      <c r="FV40" s="172" t="s">
        <v>86</v>
      </c>
      <c r="FW40" s="21"/>
      <c r="FX40" s="172" t="s">
        <v>86</v>
      </c>
      <c r="FY40" s="10">
        <v>2</v>
      </c>
      <c r="FZ40" s="11">
        <v>2</v>
      </c>
      <c r="GA40" s="18">
        <v>9</v>
      </c>
      <c r="GB40" s="19">
        <v>20</v>
      </c>
      <c r="GC40" s="10">
        <v>0</v>
      </c>
      <c r="GD40" s="11">
        <v>0</v>
      </c>
      <c r="GE40" s="18">
        <v>0</v>
      </c>
      <c r="GF40" s="19">
        <v>0</v>
      </c>
      <c r="GG40" s="10">
        <v>0</v>
      </c>
      <c r="GH40" s="11">
        <v>0</v>
      </c>
      <c r="GI40" s="18">
        <v>0</v>
      </c>
      <c r="GJ40" s="19">
        <v>0</v>
      </c>
      <c r="GK40" s="10">
        <v>0</v>
      </c>
      <c r="GL40" s="11">
        <v>0</v>
      </c>
      <c r="GM40" s="18">
        <v>0</v>
      </c>
      <c r="GN40" s="19">
        <v>0</v>
      </c>
      <c r="GO40" s="318">
        <f t="shared" si="83"/>
        <v>11</v>
      </c>
      <c r="GP40" s="317">
        <f t="shared" si="52"/>
        <v>22</v>
      </c>
      <c r="GQ40" s="21"/>
      <c r="GR40" s="21"/>
      <c r="GS40" s="21"/>
      <c r="GT40" s="21"/>
      <c r="GU40" s="21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3" customFormat="1" ht="17.25" customHeight="1">
      <c r="A41" s="172" t="s">
        <v>87</v>
      </c>
      <c r="B41" s="10">
        <v>0</v>
      </c>
      <c r="C41" s="11">
        <v>0</v>
      </c>
      <c r="D41" s="18">
        <v>0</v>
      </c>
      <c r="E41" s="19">
        <v>0</v>
      </c>
      <c r="F41" s="10">
        <v>0</v>
      </c>
      <c r="G41" s="11">
        <v>0</v>
      </c>
      <c r="H41" s="18">
        <v>1</v>
      </c>
      <c r="I41" s="19">
        <v>18</v>
      </c>
      <c r="J41" s="10">
        <v>0</v>
      </c>
      <c r="K41" s="11">
        <v>0</v>
      </c>
      <c r="L41" s="18">
        <v>0</v>
      </c>
      <c r="M41" s="19">
        <v>0</v>
      </c>
      <c r="N41" s="18">
        <v>0</v>
      </c>
      <c r="O41" s="19">
        <v>0</v>
      </c>
      <c r="P41" s="18">
        <v>0</v>
      </c>
      <c r="Q41" s="19">
        <v>0</v>
      </c>
      <c r="R41" s="10">
        <v>0</v>
      </c>
      <c r="S41" s="11">
        <v>0</v>
      </c>
      <c r="T41" s="18">
        <v>0</v>
      </c>
      <c r="U41" s="19">
        <v>0</v>
      </c>
      <c r="V41" s="10">
        <v>0</v>
      </c>
      <c r="W41" s="11">
        <v>0</v>
      </c>
      <c r="X41" s="18">
        <v>0</v>
      </c>
      <c r="Y41" s="19">
        <v>0</v>
      </c>
      <c r="Z41" s="318">
        <f t="shared" si="77"/>
        <v>1</v>
      </c>
      <c r="AA41" s="317">
        <f t="shared" si="78"/>
        <v>18</v>
      </c>
      <c r="AB41" s="172" t="s">
        <v>87</v>
      </c>
      <c r="AC41" s="22"/>
      <c r="AD41" s="172" t="s">
        <v>87</v>
      </c>
      <c r="AE41" s="10">
        <v>0</v>
      </c>
      <c r="AF41" s="11">
        <v>0</v>
      </c>
      <c r="AG41" s="18">
        <v>0</v>
      </c>
      <c r="AH41" s="19">
        <v>0</v>
      </c>
      <c r="AI41" s="10">
        <v>1</v>
      </c>
      <c r="AJ41" s="11">
        <v>8</v>
      </c>
      <c r="AK41" s="18">
        <v>0</v>
      </c>
      <c r="AL41" s="19">
        <v>0</v>
      </c>
      <c r="AM41" s="10">
        <v>0</v>
      </c>
      <c r="AN41" s="11">
        <v>0</v>
      </c>
      <c r="AO41" s="18">
        <v>0</v>
      </c>
      <c r="AP41" s="19">
        <v>0</v>
      </c>
      <c r="AQ41" s="18">
        <v>0</v>
      </c>
      <c r="AR41" s="19">
        <v>0</v>
      </c>
      <c r="AS41" s="18">
        <v>0</v>
      </c>
      <c r="AT41" s="19">
        <v>0</v>
      </c>
      <c r="AU41" s="18">
        <v>0</v>
      </c>
      <c r="AV41" s="19">
        <v>0</v>
      </c>
      <c r="AW41" s="18">
        <v>0</v>
      </c>
      <c r="AX41" s="19">
        <v>0</v>
      </c>
      <c r="AY41" s="318">
        <f t="shared" si="79"/>
        <v>1</v>
      </c>
      <c r="AZ41" s="317">
        <f t="shared" si="80"/>
        <v>8</v>
      </c>
      <c r="BA41" s="172" t="s">
        <v>87</v>
      </c>
      <c r="BB41" s="21"/>
      <c r="BC41" s="172" t="s">
        <v>87</v>
      </c>
      <c r="BD41" s="10"/>
      <c r="BE41" s="11"/>
      <c r="BF41" s="18"/>
      <c r="BG41" s="19"/>
      <c r="BH41" s="18"/>
      <c r="BI41" s="19"/>
      <c r="BJ41" s="10"/>
      <c r="BK41" s="11"/>
      <c r="BL41" s="18"/>
      <c r="BM41" s="19"/>
      <c r="BN41" s="18"/>
      <c r="BO41" s="19"/>
      <c r="BP41" s="318">
        <f t="shared" si="81"/>
        <v>0</v>
      </c>
      <c r="BQ41" s="317">
        <f t="shared" si="74"/>
        <v>0</v>
      </c>
      <c r="BR41" s="21"/>
      <c r="BS41" s="172" t="s">
        <v>87</v>
      </c>
      <c r="BT41" s="10"/>
      <c r="BU41" s="11"/>
      <c r="BV41" s="18"/>
      <c r="BW41" s="19"/>
      <c r="BX41" s="10"/>
      <c r="BY41" s="11"/>
      <c r="BZ41" s="18"/>
      <c r="CA41" s="19"/>
      <c r="CB41" s="10"/>
      <c r="CC41" s="11"/>
      <c r="CD41" s="18"/>
      <c r="CE41" s="19"/>
      <c r="CF41" s="18"/>
      <c r="CG41" s="19"/>
      <c r="CH41" s="318">
        <f t="shared" si="75"/>
        <v>0</v>
      </c>
      <c r="CI41" s="317">
        <f t="shared" si="82"/>
        <v>0</v>
      </c>
      <c r="CJ41" s="21"/>
      <c r="CK41" s="172" t="s">
        <v>87</v>
      </c>
      <c r="CL41" s="10"/>
      <c r="CM41" s="11"/>
      <c r="CN41" s="18"/>
      <c r="CO41" s="19"/>
      <c r="CP41" s="10"/>
      <c r="CQ41" s="11"/>
      <c r="CR41" s="18"/>
      <c r="CS41" s="19"/>
      <c r="CT41" s="10"/>
      <c r="CU41" s="19"/>
      <c r="CV41" s="18"/>
      <c r="CW41" s="19"/>
      <c r="CX41" s="18"/>
      <c r="CY41" s="11"/>
      <c r="CZ41" s="18"/>
      <c r="DA41" s="19"/>
      <c r="DB41" s="10"/>
      <c r="DC41" s="11"/>
      <c r="DD41" s="18"/>
      <c r="DE41" s="19"/>
      <c r="DF41" s="318">
        <f t="shared" si="76"/>
        <v>0</v>
      </c>
      <c r="DG41" s="317">
        <f t="shared" si="76"/>
        <v>0</v>
      </c>
      <c r="DH41" s="172" t="s">
        <v>87</v>
      </c>
      <c r="DI41" s="21"/>
      <c r="DJ41" s="172" t="s">
        <v>87</v>
      </c>
      <c r="DK41" s="18"/>
      <c r="DL41" s="19"/>
      <c r="DM41" s="10"/>
      <c r="DN41" s="11"/>
      <c r="DO41" s="18"/>
      <c r="DP41" s="19"/>
      <c r="DQ41" s="10"/>
      <c r="DR41" s="11"/>
      <c r="DS41" s="18"/>
      <c r="DT41" s="19"/>
      <c r="DU41" s="10"/>
      <c r="DV41" s="11"/>
      <c r="DW41" s="18"/>
      <c r="DX41" s="19"/>
      <c r="DY41" s="18"/>
      <c r="DZ41" s="19"/>
      <c r="EA41" s="318">
        <f t="shared" si="49"/>
        <v>0</v>
      </c>
      <c r="EB41" s="317">
        <f t="shared" si="49"/>
        <v>0</v>
      </c>
      <c r="EC41" s="21"/>
      <c r="ED41" s="172" t="s">
        <v>87</v>
      </c>
      <c r="EE41" s="10"/>
      <c r="EF41" s="11"/>
      <c r="EG41" s="18"/>
      <c r="EH41" s="19"/>
      <c r="EI41" s="10"/>
      <c r="EJ41" s="11"/>
      <c r="EK41" s="18"/>
      <c r="EL41" s="19"/>
      <c r="EM41" s="10"/>
      <c r="EN41" s="11"/>
      <c r="EO41" s="18"/>
      <c r="EP41" s="19"/>
      <c r="EQ41" s="18"/>
      <c r="ER41" s="11"/>
      <c r="ES41" s="18"/>
      <c r="ET41" s="19"/>
      <c r="EU41" s="10"/>
      <c r="EV41" s="11"/>
      <c r="EW41" s="18"/>
      <c r="EX41" s="19"/>
      <c r="EY41" s="324">
        <f t="shared" si="84"/>
        <v>0</v>
      </c>
      <c r="EZ41" s="317">
        <f t="shared" si="85"/>
        <v>0</v>
      </c>
      <c r="FA41" s="172" t="s">
        <v>87</v>
      </c>
      <c r="FB41" s="21"/>
      <c r="FC41" s="172" t="s">
        <v>87</v>
      </c>
      <c r="FD41" s="10"/>
      <c r="FE41" s="11"/>
      <c r="FF41" s="18"/>
      <c r="FG41" s="19"/>
      <c r="FH41" s="10"/>
      <c r="FI41" s="11"/>
      <c r="FJ41" s="18"/>
      <c r="FK41" s="19"/>
      <c r="FL41" s="18"/>
      <c r="FM41" s="19"/>
      <c r="FN41" s="18"/>
      <c r="FO41" s="19"/>
      <c r="FP41" s="18"/>
      <c r="FQ41" s="19"/>
      <c r="FR41" s="18"/>
      <c r="FS41" s="19"/>
      <c r="FT41" s="318">
        <f t="shared" si="51"/>
        <v>0</v>
      </c>
      <c r="FU41" s="317">
        <f t="shared" si="51"/>
        <v>0</v>
      </c>
      <c r="FV41" s="172" t="s">
        <v>87</v>
      </c>
      <c r="FW41" s="21"/>
      <c r="FX41" s="172" t="s">
        <v>87</v>
      </c>
      <c r="FY41" s="10"/>
      <c r="FZ41" s="11"/>
      <c r="GA41" s="18"/>
      <c r="GB41" s="19"/>
      <c r="GC41" s="10"/>
      <c r="GD41" s="11"/>
      <c r="GE41" s="18"/>
      <c r="GF41" s="19"/>
      <c r="GG41" s="10"/>
      <c r="GH41" s="11"/>
      <c r="GI41" s="18"/>
      <c r="GJ41" s="19"/>
      <c r="GK41" s="10"/>
      <c r="GL41" s="11"/>
      <c r="GM41" s="18"/>
      <c r="GN41" s="19"/>
      <c r="GO41" s="318">
        <f>SUM(FY41,GA41,GC41,GE41,GG41,GI41,GK41,GM41)</f>
        <v>0</v>
      </c>
      <c r="GP41" s="317">
        <f t="shared" si="52"/>
        <v>0</v>
      </c>
      <c r="GQ41" s="21"/>
      <c r="GR41" s="21"/>
      <c r="GS41" s="21"/>
      <c r="GT41" s="21"/>
      <c r="GU41" s="21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3" customFormat="1" ht="17.25" customHeight="1">
      <c r="A42" s="172" t="s">
        <v>199</v>
      </c>
      <c r="B42" s="10">
        <v>5</v>
      </c>
      <c r="C42" s="11">
        <v>5</v>
      </c>
      <c r="D42" s="18">
        <v>6</v>
      </c>
      <c r="E42" s="19">
        <v>14</v>
      </c>
      <c r="F42" s="10">
        <v>10</v>
      </c>
      <c r="G42" s="11">
        <v>69</v>
      </c>
      <c r="H42" s="18">
        <v>5</v>
      </c>
      <c r="I42" s="19">
        <v>75</v>
      </c>
      <c r="J42" s="10">
        <v>0</v>
      </c>
      <c r="K42" s="11">
        <v>0</v>
      </c>
      <c r="L42" s="18">
        <v>0</v>
      </c>
      <c r="M42" s="19">
        <v>0</v>
      </c>
      <c r="N42" s="18">
        <v>0</v>
      </c>
      <c r="O42" s="19">
        <v>0</v>
      </c>
      <c r="P42" s="18">
        <v>1</v>
      </c>
      <c r="Q42" s="19">
        <v>67</v>
      </c>
      <c r="R42" s="10">
        <v>1</v>
      </c>
      <c r="S42" s="11">
        <v>105</v>
      </c>
      <c r="T42" s="18">
        <v>0</v>
      </c>
      <c r="U42" s="19">
        <v>0</v>
      </c>
      <c r="V42" s="10">
        <v>0</v>
      </c>
      <c r="W42" s="11">
        <v>0</v>
      </c>
      <c r="X42" s="18">
        <v>0</v>
      </c>
      <c r="Y42" s="19">
        <v>0</v>
      </c>
      <c r="Z42" s="318">
        <f t="shared" si="77"/>
        <v>28</v>
      </c>
      <c r="AA42" s="317">
        <f t="shared" si="78"/>
        <v>335</v>
      </c>
      <c r="AB42" s="172" t="s">
        <v>199</v>
      </c>
      <c r="AC42" s="22"/>
      <c r="AD42" s="172" t="s">
        <v>199</v>
      </c>
      <c r="AE42" s="10">
        <v>8</v>
      </c>
      <c r="AF42" s="11">
        <v>8</v>
      </c>
      <c r="AG42" s="18">
        <v>10</v>
      </c>
      <c r="AH42" s="19">
        <v>31</v>
      </c>
      <c r="AI42" s="10">
        <v>6</v>
      </c>
      <c r="AJ42" s="11">
        <v>37</v>
      </c>
      <c r="AK42" s="18">
        <v>2</v>
      </c>
      <c r="AL42" s="19">
        <v>22</v>
      </c>
      <c r="AM42" s="10">
        <v>0</v>
      </c>
      <c r="AN42" s="11">
        <v>0</v>
      </c>
      <c r="AO42" s="18">
        <v>1</v>
      </c>
      <c r="AP42" s="19">
        <v>37</v>
      </c>
      <c r="AQ42" s="18">
        <v>1</v>
      </c>
      <c r="AR42" s="19">
        <v>47</v>
      </c>
      <c r="AS42" s="18">
        <v>0</v>
      </c>
      <c r="AT42" s="19">
        <v>0</v>
      </c>
      <c r="AU42" s="18">
        <v>0</v>
      </c>
      <c r="AV42" s="19">
        <v>0</v>
      </c>
      <c r="AW42" s="18">
        <v>0</v>
      </c>
      <c r="AX42" s="19">
        <v>0</v>
      </c>
      <c r="AY42" s="318">
        <f t="shared" si="79"/>
        <v>28</v>
      </c>
      <c r="AZ42" s="317">
        <f t="shared" si="80"/>
        <v>182</v>
      </c>
      <c r="BA42" s="172" t="s">
        <v>199</v>
      </c>
      <c r="BB42" s="21"/>
      <c r="BC42" s="172" t="s">
        <v>199</v>
      </c>
      <c r="BD42" s="10"/>
      <c r="BE42" s="11"/>
      <c r="BF42" s="18"/>
      <c r="BG42" s="19"/>
      <c r="BH42" s="18"/>
      <c r="BI42" s="19"/>
      <c r="BJ42" s="10"/>
      <c r="BK42" s="11"/>
      <c r="BL42" s="18"/>
      <c r="BM42" s="19"/>
      <c r="BN42" s="18"/>
      <c r="BO42" s="19"/>
      <c r="BP42" s="318">
        <f t="shared" si="81"/>
        <v>0</v>
      </c>
      <c r="BQ42" s="317">
        <f t="shared" si="74"/>
        <v>0</v>
      </c>
      <c r="BR42" s="21"/>
      <c r="BS42" s="172" t="s">
        <v>199</v>
      </c>
      <c r="BT42" s="10"/>
      <c r="BU42" s="11"/>
      <c r="BV42" s="18"/>
      <c r="BW42" s="19"/>
      <c r="BX42" s="10"/>
      <c r="BY42" s="11"/>
      <c r="BZ42" s="18"/>
      <c r="CA42" s="19"/>
      <c r="CB42" s="10"/>
      <c r="CC42" s="11"/>
      <c r="CD42" s="18"/>
      <c r="CE42" s="19"/>
      <c r="CF42" s="18"/>
      <c r="CG42" s="19"/>
      <c r="CH42" s="318">
        <f t="shared" si="75"/>
        <v>0</v>
      </c>
      <c r="CI42" s="317">
        <f t="shared" si="82"/>
        <v>0</v>
      </c>
      <c r="CJ42" s="21"/>
      <c r="CK42" s="172" t="s">
        <v>199</v>
      </c>
      <c r="CL42" s="10"/>
      <c r="CM42" s="11"/>
      <c r="CN42" s="18"/>
      <c r="CO42" s="19"/>
      <c r="CP42" s="10"/>
      <c r="CQ42" s="11"/>
      <c r="CR42" s="18"/>
      <c r="CS42" s="19"/>
      <c r="CT42" s="10"/>
      <c r="CU42" s="19"/>
      <c r="CV42" s="18"/>
      <c r="CW42" s="19"/>
      <c r="CX42" s="18"/>
      <c r="CY42" s="11"/>
      <c r="CZ42" s="18"/>
      <c r="DA42" s="19"/>
      <c r="DB42" s="10"/>
      <c r="DC42" s="11"/>
      <c r="DD42" s="18"/>
      <c r="DE42" s="19"/>
      <c r="DF42" s="318">
        <f t="shared" si="76"/>
        <v>0</v>
      </c>
      <c r="DG42" s="317">
        <f t="shared" si="76"/>
        <v>0</v>
      </c>
      <c r="DH42" s="172" t="s">
        <v>199</v>
      </c>
      <c r="DI42" s="21"/>
      <c r="DJ42" s="172" t="s">
        <v>199</v>
      </c>
      <c r="DK42" s="18"/>
      <c r="DL42" s="19"/>
      <c r="DM42" s="10"/>
      <c r="DN42" s="11"/>
      <c r="DO42" s="18"/>
      <c r="DP42" s="19"/>
      <c r="DQ42" s="10"/>
      <c r="DR42" s="11"/>
      <c r="DS42" s="18"/>
      <c r="DT42" s="19"/>
      <c r="DU42" s="10"/>
      <c r="DV42" s="11"/>
      <c r="DW42" s="18"/>
      <c r="DX42" s="19"/>
      <c r="DY42" s="18"/>
      <c r="DZ42" s="19"/>
      <c r="EA42" s="318">
        <f t="shared" si="49"/>
        <v>0</v>
      </c>
      <c r="EB42" s="317">
        <f t="shared" si="49"/>
        <v>0</v>
      </c>
      <c r="EC42" s="21"/>
      <c r="ED42" s="172" t="s">
        <v>199</v>
      </c>
      <c r="EE42" s="10">
        <v>3</v>
      </c>
      <c r="EF42" s="11">
        <v>72</v>
      </c>
      <c r="EG42" s="18"/>
      <c r="EH42" s="19"/>
      <c r="EI42" s="10"/>
      <c r="EJ42" s="11"/>
      <c r="EK42" s="18"/>
      <c r="EL42" s="19"/>
      <c r="EM42" s="10"/>
      <c r="EN42" s="11"/>
      <c r="EO42" s="18"/>
      <c r="EP42" s="19"/>
      <c r="EQ42" s="18"/>
      <c r="ER42" s="11"/>
      <c r="ES42" s="18"/>
      <c r="ET42" s="19"/>
      <c r="EU42" s="10"/>
      <c r="EV42" s="11"/>
      <c r="EW42" s="18"/>
      <c r="EX42" s="19"/>
      <c r="EY42" s="324">
        <f t="shared" si="84"/>
        <v>3</v>
      </c>
      <c r="EZ42" s="317">
        <f t="shared" si="85"/>
        <v>72</v>
      </c>
      <c r="FA42" s="172" t="s">
        <v>199</v>
      </c>
      <c r="FB42" s="21"/>
      <c r="FC42" s="172" t="s">
        <v>199</v>
      </c>
      <c r="FD42" s="10"/>
      <c r="FE42" s="11"/>
      <c r="FF42" s="18"/>
      <c r="FG42" s="19"/>
      <c r="FH42" s="10"/>
      <c r="FI42" s="11"/>
      <c r="FJ42" s="18"/>
      <c r="FK42" s="19"/>
      <c r="FL42" s="18"/>
      <c r="FM42" s="19"/>
      <c r="FN42" s="18"/>
      <c r="FO42" s="19"/>
      <c r="FP42" s="18"/>
      <c r="FQ42" s="19"/>
      <c r="FR42" s="18"/>
      <c r="FS42" s="19"/>
      <c r="FT42" s="318">
        <f t="shared" si="51"/>
        <v>0</v>
      </c>
      <c r="FU42" s="317">
        <f t="shared" si="51"/>
        <v>0</v>
      </c>
      <c r="FV42" s="172" t="s">
        <v>199</v>
      </c>
      <c r="FW42" s="21"/>
      <c r="FX42" s="172" t="s">
        <v>199</v>
      </c>
      <c r="FY42" s="10">
        <v>6</v>
      </c>
      <c r="FZ42" s="11">
        <v>6</v>
      </c>
      <c r="GA42" s="18">
        <v>14</v>
      </c>
      <c r="GB42" s="19">
        <v>52</v>
      </c>
      <c r="GC42" s="10">
        <v>1</v>
      </c>
      <c r="GD42" s="11">
        <v>18</v>
      </c>
      <c r="GE42" s="18">
        <v>0</v>
      </c>
      <c r="GF42" s="19">
        <v>0</v>
      </c>
      <c r="GG42" s="10">
        <v>0</v>
      </c>
      <c r="GH42" s="11">
        <v>0</v>
      </c>
      <c r="GI42" s="18">
        <v>0</v>
      </c>
      <c r="GJ42" s="19">
        <v>0</v>
      </c>
      <c r="GK42" s="10">
        <v>0</v>
      </c>
      <c r="GL42" s="11">
        <v>0</v>
      </c>
      <c r="GM42" s="18">
        <v>0</v>
      </c>
      <c r="GN42" s="19">
        <v>0</v>
      </c>
      <c r="GO42" s="318">
        <f t="shared" si="83"/>
        <v>21</v>
      </c>
      <c r="GP42" s="317">
        <f t="shared" si="52"/>
        <v>76</v>
      </c>
      <c r="GQ42" s="21"/>
      <c r="GR42" s="21"/>
      <c r="GS42" s="21"/>
      <c r="GT42" s="21"/>
      <c r="GU42" s="21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3" customFormat="1" ht="17.25" customHeight="1">
      <c r="A43" s="172" t="s">
        <v>89</v>
      </c>
      <c r="B43" s="10"/>
      <c r="C43" s="11"/>
      <c r="D43" s="18"/>
      <c r="E43" s="19"/>
      <c r="F43" s="10"/>
      <c r="G43" s="11"/>
      <c r="H43" s="18"/>
      <c r="I43" s="19"/>
      <c r="J43" s="10"/>
      <c r="K43" s="11"/>
      <c r="L43" s="18"/>
      <c r="M43" s="19"/>
      <c r="N43" s="18"/>
      <c r="O43" s="19"/>
      <c r="P43" s="18"/>
      <c r="Q43" s="19"/>
      <c r="R43" s="10"/>
      <c r="S43" s="11"/>
      <c r="T43" s="18"/>
      <c r="U43" s="19"/>
      <c r="V43" s="10"/>
      <c r="W43" s="11"/>
      <c r="X43" s="18"/>
      <c r="Y43" s="19"/>
      <c r="Z43" s="318">
        <f t="shared" si="77"/>
        <v>0</v>
      </c>
      <c r="AA43" s="317">
        <f t="shared" si="78"/>
        <v>0</v>
      </c>
      <c r="AB43" s="172" t="s">
        <v>89</v>
      </c>
      <c r="AC43" s="22"/>
      <c r="AD43" s="172" t="s">
        <v>89</v>
      </c>
      <c r="AE43" s="10"/>
      <c r="AF43" s="11"/>
      <c r="AG43" s="18"/>
      <c r="AH43" s="19"/>
      <c r="AI43" s="10"/>
      <c r="AJ43" s="11"/>
      <c r="AK43" s="18"/>
      <c r="AL43" s="19"/>
      <c r="AM43" s="10"/>
      <c r="AN43" s="11"/>
      <c r="AO43" s="18"/>
      <c r="AP43" s="19"/>
      <c r="AQ43" s="18"/>
      <c r="AR43" s="19"/>
      <c r="AS43" s="18"/>
      <c r="AT43" s="19"/>
      <c r="AU43" s="18"/>
      <c r="AV43" s="19"/>
      <c r="AW43" s="18"/>
      <c r="AX43" s="19"/>
      <c r="AY43" s="318">
        <f t="shared" si="79"/>
        <v>0</v>
      </c>
      <c r="AZ43" s="317">
        <f t="shared" si="80"/>
        <v>0</v>
      </c>
      <c r="BA43" s="172" t="s">
        <v>89</v>
      </c>
      <c r="BB43" s="21"/>
      <c r="BC43" s="172" t="s">
        <v>89</v>
      </c>
      <c r="BD43" s="10"/>
      <c r="BE43" s="11"/>
      <c r="BF43" s="18"/>
      <c r="BG43" s="19"/>
      <c r="BH43" s="18"/>
      <c r="BI43" s="19"/>
      <c r="BJ43" s="10"/>
      <c r="BK43" s="11"/>
      <c r="BL43" s="18"/>
      <c r="BM43" s="19"/>
      <c r="BN43" s="18"/>
      <c r="BO43" s="19"/>
      <c r="BP43" s="318">
        <f t="shared" si="81"/>
        <v>0</v>
      </c>
      <c r="BQ43" s="317">
        <f t="shared" si="74"/>
        <v>0</v>
      </c>
      <c r="BR43" s="21"/>
      <c r="BS43" s="172" t="s">
        <v>89</v>
      </c>
      <c r="BT43" s="10"/>
      <c r="BU43" s="11"/>
      <c r="BV43" s="18"/>
      <c r="BW43" s="19"/>
      <c r="BX43" s="10"/>
      <c r="BY43" s="11"/>
      <c r="BZ43" s="18"/>
      <c r="CA43" s="19"/>
      <c r="CB43" s="10"/>
      <c r="CC43" s="11"/>
      <c r="CD43" s="18"/>
      <c r="CE43" s="19"/>
      <c r="CF43" s="18"/>
      <c r="CG43" s="19"/>
      <c r="CH43" s="318">
        <f t="shared" si="75"/>
        <v>0</v>
      </c>
      <c r="CI43" s="317">
        <f t="shared" si="82"/>
        <v>0</v>
      </c>
      <c r="CJ43" s="21"/>
      <c r="CK43" s="172" t="s">
        <v>89</v>
      </c>
      <c r="CL43" s="10"/>
      <c r="CM43" s="11"/>
      <c r="CN43" s="18"/>
      <c r="CO43" s="19"/>
      <c r="CP43" s="10"/>
      <c r="CQ43" s="11"/>
      <c r="CR43" s="18"/>
      <c r="CS43" s="19"/>
      <c r="CT43" s="10"/>
      <c r="CU43" s="19"/>
      <c r="CV43" s="18"/>
      <c r="CW43" s="19"/>
      <c r="CX43" s="18"/>
      <c r="CY43" s="11"/>
      <c r="CZ43" s="18"/>
      <c r="DA43" s="19"/>
      <c r="DB43" s="10"/>
      <c r="DC43" s="11"/>
      <c r="DD43" s="18"/>
      <c r="DE43" s="19"/>
      <c r="DF43" s="318">
        <f t="shared" si="76"/>
        <v>0</v>
      </c>
      <c r="DG43" s="317">
        <f t="shared" si="76"/>
        <v>0</v>
      </c>
      <c r="DH43" s="172" t="s">
        <v>89</v>
      </c>
      <c r="DI43" s="21"/>
      <c r="DJ43" s="172" t="s">
        <v>89</v>
      </c>
      <c r="DK43" s="18"/>
      <c r="DL43" s="19"/>
      <c r="DM43" s="10"/>
      <c r="DN43" s="11"/>
      <c r="DO43" s="18"/>
      <c r="DP43" s="19"/>
      <c r="DQ43" s="10"/>
      <c r="DR43" s="11"/>
      <c r="DS43" s="18"/>
      <c r="DT43" s="19"/>
      <c r="DU43" s="10"/>
      <c r="DV43" s="11"/>
      <c r="DW43" s="18"/>
      <c r="DX43" s="19"/>
      <c r="DY43" s="18"/>
      <c r="DZ43" s="19"/>
      <c r="EA43" s="318">
        <f t="shared" si="49"/>
        <v>0</v>
      </c>
      <c r="EB43" s="317">
        <f>SUM(DL43,DN43,DP43,DR43,DT43,DV43,DX43,DZ43)</f>
        <v>0</v>
      </c>
      <c r="EC43" s="21"/>
      <c r="ED43" s="172" t="s">
        <v>89</v>
      </c>
      <c r="EE43" s="10"/>
      <c r="EF43" s="11"/>
      <c r="EG43" s="18"/>
      <c r="EH43" s="19"/>
      <c r="EI43" s="10"/>
      <c r="EJ43" s="11"/>
      <c r="EK43" s="18"/>
      <c r="EL43" s="19"/>
      <c r="EM43" s="10"/>
      <c r="EN43" s="11"/>
      <c r="EO43" s="18"/>
      <c r="EP43" s="19"/>
      <c r="EQ43" s="18"/>
      <c r="ER43" s="11"/>
      <c r="ES43" s="18"/>
      <c r="ET43" s="19"/>
      <c r="EU43" s="10"/>
      <c r="EV43" s="11"/>
      <c r="EW43" s="18"/>
      <c r="EX43" s="19"/>
      <c r="EY43" s="324">
        <f t="shared" si="84"/>
        <v>0</v>
      </c>
      <c r="EZ43" s="317">
        <f t="shared" si="85"/>
        <v>0</v>
      </c>
      <c r="FA43" s="172" t="s">
        <v>89</v>
      </c>
      <c r="FB43" s="21"/>
      <c r="FC43" s="172" t="s">
        <v>89</v>
      </c>
      <c r="FD43" s="10"/>
      <c r="FE43" s="11"/>
      <c r="FF43" s="18"/>
      <c r="FG43" s="19"/>
      <c r="FH43" s="10"/>
      <c r="FI43" s="11"/>
      <c r="FJ43" s="18"/>
      <c r="FK43" s="19"/>
      <c r="FL43" s="18"/>
      <c r="FM43" s="19"/>
      <c r="FN43" s="18"/>
      <c r="FO43" s="19"/>
      <c r="FP43" s="18"/>
      <c r="FQ43" s="19"/>
      <c r="FR43" s="18"/>
      <c r="FS43" s="19"/>
      <c r="FT43" s="318">
        <f t="shared" si="51"/>
        <v>0</v>
      </c>
      <c r="FU43" s="317">
        <f t="shared" si="51"/>
        <v>0</v>
      </c>
      <c r="FV43" s="172" t="s">
        <v>89</v>
      </c>
      <c r="FW43" s="21"/>
      <c r="FX43" s="172" t="s">
        <v>89</v>
      </c>
      <c r="FY43" s="10">
        <v>0</v>
      </c>
      <c r="FZ43" s="11">
        <v>0</v>
      </c>
      <c r="GA43" s="18">
        <v>1</v>
      </c>
      <c r="GB43" s="19">
        <v>2</v>
      </c>
      <c r="GC43" s="10">
        <v>0</v>
      </c>
      <c r="GD43" s="11">
        <v>0</v>
      </c>
      <c r="GE43" s="18">
        <v>0</v>
      </c>
      <c r="GF43" s="19">
        <v>0</v>
      </c>
      <c r="GG43" s="10">
        <v>0</v>
      </c>
      <c r="GH43" s="11">
        <v>0</v>
      </c>
      <c r="GI43" s="18">
        <v>0</v>
      </c>
      <c r="GJ43" s="19">
        <v>0</v>
      </c>
      <c r="GK43" s="10">
        <v>0</v>
      </c>
      <c r="GL43" s="11">
        <v>0</v>
      </c>
      <c r="GM43" s="18">
        <v>0</v>
      </c>
      <c r="GN43" s="19">
        <v>0</v>
      </c>
      <c r="GO43" s="318">
        <f t="shared" si="83"/>
        <v>1</v>
      </c>
      <c r="GP43" s="317">
        <f t="shared" si="52"/>
        <v>2</v>
      </c>
      <c r="GQ43" s="21"/>
      <c r="GR43" s="21"/>
      <c r="GS43" s="21"/>
      <c r="GT43" s="21"/>
      <c r="GU43" s="21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3" customFormat="1" ht="17.25" customHeight="1">
      <c r="A44" s="172" t="s">
        <v>90</v>
      </c>
      <c r="B44" s="10">
        <v>0</v>
      </c>
      <c r="C44" s="11">
        <v>0</v>
      </c>
      <c r="D44" s="18">
        <v>0</v>
      </c>
      <c r="E44" s="19">
        <v>0</v>
      </c>
      <c r="F44" s="10">
        <v>0</v>
      </c>
      <c r="G44" s="11">
        <v>0</v>
      </c>
      <c r="H44" s="18">
        <v>0</v>
      </c>
      <c r="I44" s="19">
        <v>0</v>
      </c>
      <c r="J44" s="10">
        <v>0</v>
      </c>
      <c r="K44" s="11">
        <v>0</v>
      </c>
      <c r="L44" s="18">
        <v>0</v>
      </c>
      <c r="M44" s="19">
        <v>0</v>
      </c>
      <c r="N44" s="18">
        <v>0</v>
      </c>
      <c r="O44" s="19">
        <v>0</v>
      </c>
      <c r="P44" s="18">
        <v>0</v>
      </c>
      <c r="Q44" s="19">
        <v>0</v>
      </c>
      <c r="R44" s="10">
        <v>0</v>
      </c>
      <c r="S44" s="11">
        <v>0</v>
      </c>
      <c r="T44" s="18">
        <v>1</v>
      </c>
      <c r="U44" s="19">
        <v>214</v>
      </c>
      <c r="V44" s="10">
        <v>0</v>
      </c>
      <c r="W44" s="11">
        <v>0</v>
      </c>
      <c r="X44" s="18">
        <v>0</v>
      </c>
      <c r="Y44" s="19">
        <v>0</v>
      </c>
      <c r="Z44" s="318">
        <f t="shared" si="77"/>
        <v>1</v>
      </c>
      <c r="AA44" s="317">
        <f t="shared" si="78"/>
        <v>214</v>
      </c>
      <c r="AB44" s="172" t="s">
        <v>90</v>
      </c>
      <c r="AC44" s="22"/>
      <c r="AD44" s="172" t="s">
        <v>90</v>
      </c>
      <c r="AE44" s="10">
        <v>0</v>
      </c>
      <c r="AF44" s="11">
        <v>0</v>
      </c>
      <c r="AG44" s="18">
        <v>0</v>
      </c>
      <c r="AH44" s="19">
        <v>0</v>
      </c>
      <c r="AI44" s="10">
        <v>0</v>
      </c>
      <c r="AJ44" s="11">
        <v>0</v>
      </c>
      <c r="AK44" s="18">
        <v>0</v>
      </c>
      <c r="AL44" s="19">
        <v>0</v>
      </c>
      <c r="AM44" s="10">
        <v>0</v>
      </c>
      <c r="AN44" s="11">
        <v>0</v>
      </c>
      <c r="AO44" s="18">
        <v>0</v>
      </c>
      <c r="AP44" s="19">
        <v>0</v>
      </c>
      <c r="AQ44" s="18">
        <v>0</v>
      </c>
      <c r="AR44" s="19">
        <v>0</v>
      </c>
      <c r="AS44" s="18">
        <v>0</v>
      </c>
      <c r="AT44" s="19">
        <v>0</v>
      </c>
      <c r="AU44" s="18">
        <v>0</v>
      </c>
      <c r="AV44" s="19">
        <v>0</v>
      </c>
      <c r="AW44" s="18">
        <v>1</v>
      </c>
      <c r="AX44" s="19">
        <v>147</v>
      </c>
      <c r="AY44" s="318">
        <f t="shared" si="79"/>
        <v>1</v>
      </c>
      <c r="AZ44" s="317">
        <f t="shared" si="80"/>
        <v>147</v>
      </c>
      <c r="BA44" s="172" t="s">
        <v>90</v>
      </c>
      <c r="BB44" s="21"/>
      <c r="BC44" s="172" t="s">
        <v>90</v>
      </c>
      <c r="BD44" s="10"/>
      <c r="BE44" s="11"/>
      <c r="BF44" s="18"/>
      <c r="BG44" s="19"/>
      <c r="BH44" s="18"/>
      <c r="BI44" s="19"/>
      <c r="BJ44" s="10"/>
      <c r="BK44" s="11"/>
      <c r="BL44" s="18"/>
      <c r="BM44" s="19"/>
      <c r="BN44" s="18"/>
      <c r="BO44" s="19"/>
      <c r="BP44" s="318">
        <f t="shared" si="81"/>
        <v>0</v>
      </c>
      <c r="BQ44" s="317">
        <f t="shared" si="81"/>
        <v>0</v>
      </c>
      <c r="BR44" s="21"/>
      <c r="BS44" s="172" t="s">
        <v>90</v>
      </c>
      <c r="BT44" s="10"/>
      <c r="BU44" s="11"/>
      <c r="BV44" s="18"/>
      <c r="BW44" s="19"/>
      <c r="BX44" s="10"/>
      <c r="BY44" s="11"/>
      <c r="BZ44" s="18"/>
      <c r="CA44" s="19"/>
      <c r="CB44" s="10"/>
      <c r="CC44" s="11"/>
      <c r="CD44" s="18"/>
      <c r="CE44" s="19"/>
      <c r="CF44" s="18"/>
      <c r="CG44" s="19"/>
      <c r="CH44" s="318">
        <f t="shared" si="75"/>
        <v>0</v>
      </c>
      <c r="CI44" s="317">
        <f t="shared" si="82"/>
        <v>0</v>
      </c>
      <c r="CJ44" s="21"/>
      <c r="CK44" s="172" t="s">
        <v>90</v>
      </c>
      <c r="CL44" s="10"/>
      <c r="CM44" s="11"/>
      <c r="CN44" s="18"/>
      <c r="CO44" s="19"/>
      <c r="CP44" s="10"/>
      <c r="CQ44" s="11"/>
      <c r="CR44" s="18"/>
      <c r="CS44" s="19"/>
      <c r="CT44" s="10"/>
      <c r="CU44" s="19"/>
      <c r="CV44" s="18"/>
      <c r="CW44" s="19"/>
      <c r="CX44" s="18"/>
      <c r="CY44" s="11"/>
      <c r="CZ44" s="18"/>
      <c r="DA44" s="19"/>
      <c r="DB44" s="10"/>
      <c r="DC44" s="11"/>
      <c r="DD44" s="18"/>
      <c r="DE44" s="19"/>
      <c r="DF44" s="318">
        <f t="shared" si="76"/>
        <v>0</v>
      </c>
      <c r="DG44" s="317">
        <f t="shared" si="76"/>
        <v>0</v>
      </c>
      <c r="DH44" s="172" t="s">
        <v>90</v>
      </c>
      <c r="DI44" s="21"/>
      <c r="DJ44" s="172" t="s">
        <v>90</v>
      </c>
      <c r="DK44" s="18"/>
      <c r="DL44" s="19"/>
      <c r="DM44" s="10"/>
      <c r="DN44" s="11"/>
      <c r="DO44" s="18"/>
      <c r="DP44" s="19"/>
      <c r="DQ44" s="10"/>
      <c r="DR44" s="11"/>
      <c r="DS44" s="18"/>
      <c r="DT44" s="19"/>
      <c r="DU44" s="10"/>
      <c r="DV44" s="11"/>
      <c r="DW44" s="18"/>
      <c r="DX44" s="19"/>
      <c r="DY44" s="18"/>
      <c r="DZ44" s="19"/>
      <c r="EA44" s="318">
        <f t="shared" si="49"/>
        <v>0</v>
      </c>
      <c r="EB44" s="317">
        <f t="shared" si="49"/>
        <v>0</v>
      </c>
      <c r="EC44" s="21"/>
      <c r="ED44" s="172" t="s">
        <v>90</v>
      </c>
      <c r="EE44" s="10">
        <v>0</v>
      </c>
      <c r="EF44" s="11">
        <v>0</v>
      </c>
      <c r="EG44" s="18">
        <v>0</v>
      </c>
      <c r="EH44" s="19">
        <v>0</v>
      </c>
      <c r="EI44" s="10">
        <v>1</v>
      </c>
      <c r="EJ44" s="11">
        <v>420</v>
      </c>
      <c r="EK44" s="18">
        <v>0</v>
      </c>
      <c r="EL44" s="19">
        <v>0</v>
      </c>
      <c r="EM44" s="10">
        <v>0</v>
      </c>
      <c r="EN44" s="11">
        <v>0</v>
      </c>
      <c r="EO44" s="18">
        <v>0</v>
      </c>
      <c r="EP44" s="19">
        <v>0</v>
      </c>
      <c r="EQ44" s="18">
        <v>0</v>
      </c>
      <c r="ER44" s="11">
        <v>0</v>
      </c>
      <c r="ES44" s="18">
        <v>0</v>
      </c>
      <c r="ET44" s="19">
        <v>0</v>
      </c>
      <c r="EU44" s="10">
        <v>0</v>
      </c>
      <c r="EV44" s="11">
        <v>0</v>
      </c>
      <c r="EW44" s="18">
        <v>0</v>
      </c>
      <c r="EX44" s="19">
        <v>0</v>
      </c>
      <c r="EY44" s="324">
        <f t="shared" si="84"/>
        <v>1</v>
      </c>
      <c r="EZ44" s="317">
        <f t="shared" si="85"/>
        <v>420</v>
      </c>
      <c r="FA44" s="172" t="s">
        <v>90</v>
      </c>
      <c r="FB44" s="21"/>
      <c r="FC44" s="172" t="s">
        <v>90</v>
      </c>
      <c r="FD44" s="10"/>
      <c r="FE44" s="11"/>
      <c r="FF44" s="18"/>
      <c r="FG44" s="19"/>
      <c r="FH44" s="10"/>
      <c r="FI44" s="11"/>
      <c r="FJ44" s="18"/>
      <c r="FK44" s="19"/>
      <c r="FL44" s="18"/>
      <c r="FM44" s="19"/>
      <c r="FN44" s="18"/>
      <c r="FO44" s="19"/>
      <c r="FP44" s="18"/>
      <c r="FQ44" s="19"/>
      <c r="FR44" s="18"/>
      <c r="FS44" s="19"/>
      <c r="FT44" s="318">
        <f t="shared" si="51"/>
        <v>0</v>
      </c>
      <c r="FU44" s="317">
        <f t="shared" si="51"/>
        <v>0</v>
      </c>
      <c r="FV44" s="172" t="s">
        <v>90</v>
      </c>
      <c r="FW44" s="21"/>
      <c r="FX44" s="172" t="s">
        <v>90</v>
      </c>
      <c r="FY44" s="10">
        <v>0</v>
      </c>
      <c r="FZ44" s="11">
        <v>0</v>
      </c>
      <c r="GA44" s="18">
        <v>8</v>
      </c>
      <c r="GB44" s="19">
        <v>47</v>
      </c>
      <c r="GC44" s="10">
        <v>4</v>
      </c>
      <c r="GD44" s="11">
        <v>52</v>
      </c>
      <c r="GE44" s="18">
        <v>2</v>
      </c>
      <c r="GF44" s="19">
        <v>47</v>
      </c>
      <c r="GG44" s="10">
        <v>0</v>
      </c>
      <c r="GH44" s="11">
        <v>0</v>
      </c>
      <c r="GI44" s="18">
        <v>0</v>
      </c>
      <c r="GJ44" s="19">
        <v>0</v>
      </c>
      <c r="GK44" s="10">
        <v>0</v>
      </c>
      <c r="GL44" s="11">
        <v>0</v>
      </c>
      <c r="GM44" s="18">
        <v>0</v>
      </c>
      <c r="GN44" s="19">
        <v>0</v>
      </c>
      <c r="GO44" s="318">
        <f t="shared" si="83"/>
        <v>14</v>
      </c>
      <c r="GP44" s="317">
        <f t="shared" si="52"/>
        <v>146</v>
      </c>
      <c r="GQ44" s="21"/>
      <c r="GR44" s="21"/>
      <c r="GS44" s="21"/>
      <c r="GT44" s="21"/>
      <c r="GU44" s="21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3" customFormat="1" ht="17.25" customHeight="1">
      <c r="A45" s="172" t="s">
        <v>91</v>
      </c>
      <c r="B45" s="10"/>
      <c r="C45" s="11"/>
      <c r="D45" s="18"/>
      <c r="E45" s="19"/>
      <c r="F45" s="10"/>
      <c r="G45" s="11"/>
      <c r="H45" s="18"/>
      <c r="I45" s="19"/>
      <c r="J45" s="10"/>
      <c r="K45" s="11"/>
      <c r="L45" s="18"/>
      <c r="M45" s="19"/>
      <c r="N45" s="18"/>
      <c r="O45" s="19"/>
      <c r="P45" s="18"/>
      <c r="Q45" s="19"/>
      <c r="R45" s="10"/>
      <c r="S45" s="11"/>
      <c r="T45" s="18"/>
      <c r="U45" s="19"/>
      <c r="V45" s="10"/>
      <c r="W45" s="11"/>
      <c r="X45" s="18"/>
      <c r="Y45" s="19"/>
      <c r="Z45" s="318">
        <f t="shared" si="77"/>
        <v>0</v>
      </c>
      <c r="AA45" s="317">
        <f t="shared" si="78"/>
        <v>0</v>
      </c>
      <c r="AB45" s="172" t="s">
        <v>91</v>
      </c>
      <c r="AC45" s="22"/>
      <c r="AD45" s="172" t="s">
        <v>91</v>
      </c>
      <c r="AE45" s="10"/>
      <c r="AF45" s="11"/>
      <c r="AG45" s="18"/>
      <c r="AH45" s="19"/>
      <c r="AI45" s="10"/>
      <c r="AJ45" s="11"/>
      <c r="AK45" s="18"/>
      <c r="AL45" s="19"/>
      <c r="AM45" s="10"/>
      <c r="AN45" s="11"/>
      <c r="AO45" s="18"/>
      <c r="AP45" s="19"/>
      <c r="AQ45" s="18"/>
      <c r="AR45" s="19"/>
      <c r="AS45" s="18"/>
      <c r="AT45" s="19"/>
      <c r="AU45" s="18"/>
      <c r="AV45" s="19"/>
      <c r="AW45" s="18"/>
      <c r="AX45" s="19"/>
      <c r="AY45" s="318">
        <f t="shared" si="79"/>
        <v>0</v>
      </c>
      <c r="AZ45" s="317">
        <f t="shared" si="80"/>
        <v>0</v>
      </c>
      <c r="BA45" s="172" t="s">
        <v>91</v>
      </c>
      <c r="BB45" s="21"/>
      <c r="BC45" s="172" t="s">
        <v>91</v>
      </c>
      <c r="BD45" s="10"/>
      <c r="BE45" s="11"/>
      <c r="BF45" s="18"/>
      <c r="BG45" s="19"/>
      <c r="BH45" s="18"/>
      <c r="BI45" s="19"/>
      <c r="BJ45" s="10"/>
      <c r="BK45" s="11"/>
      <c r="BL45" s="18"/>
      <c r="BM45" s="19"/>
      <c r="BN45" s="18"/>
      <c r="BO45" s="19"/>
      <c r="BP45" s="318">
        <f t="shared" si="81"/>
        <v>0</v>
      </c>
      <c r="BQ45" s="317">
        <f t="shared" si="81"/>
        <v>0</v>
      </c>
      <c r="BR45" s="21"/>
      <c r="BS45" s="172" t="s">
        <v>91</v>
      </c>
      <c r="BT45" s="10"/>
      <c r="BU45" s="11"/>
      <c r="BV45" s="18"/>
      <c r="BW45" s="19"/>
      <c r="BX45" s="10"/>
      <c r="BY45" s="11"/>
      <c r="BZ45" s="18"/>
      <c r="CA45" s="19"/>
      <c r="CB45" s="10"/>
      <c r="CC45" s="11"/>
      <c r="CD45" s="18"/>
      <c r="CE45" s="19"/>
      <c r="CF45" s="18"/>
      <c r="CG45" s="19"/>
      <c r="CH45" s="318">
        <f t="shared" si="75"/>
        <v>0</v>
      </c>
      <c r="CI45" s="317">
        <f t="shared" si="82"/>
        <v>0</v>
      </c>
      <c r="CJ45" s="21"/>
      <c r="CK45" s="172" t="s">
        <v>91</v>
      </c>
      <c r="CL45" s="10"/>
      <c r="CM45" s="11"/>
      <c r="CN45" s="18"/>
      <c r="CO45" s="19"/>
      <c r="CP45" s="10"/>
      <c r="CQ45" s="11"/>
      <c r="CR45" s="18"/>
      <c r="CS45" s="19"/>
      <c r="CT45" s="10"/>
      <c r="CU45" s="19"/>
      <c r="CV45" s="18"/>
      <c r="CW45" s="19"/>
      <c r="CX45" s="18"/>
      <c r="CY45" s="11"/>
      <c r="CZ45" s="18"/>
      <c r="DA45" s="19"/>
      <c r="DB45" s="10"/>
      <c r="DC45" s="11"/>
      <c r="DD45" s="18"/>
      <c r="DE45" s="19"/>
      <c r="DF45" s="318">
        <f t="shared" si="76"/>
        <v>0</v>
      </c>
      <c r="DG45" s="317">
        <f>SUM(CM45,CO45,CQ45,CS45,CU45,CW45,CY45,DA45,DC45,DE45)</f>
        <v>0</v>
      </c>
      <c r="DH45" s="172" t="s">
        <v>91</v>
      </c>
      <c r="DI45" s="21"/>
      <c r="DJ45" s="172" t="s">
        <v>91</v>
      </c>
      <c r="DK45" s="18"/>
      <c r="DL45" s="19"/>
      <c r="DM45" s="10"/>
      <c r="DN45" s="11"/>
      <c r="DO45" s="18"/>
      <c r="DP45" s="19"/>
      <c r="DQ45" s="10"/>
      <c r="DR45" s="11"/>
      <c r="DS45" s="18"/>
      <c r="DT45" s="19"/>
      <c r="DU45" s="10"/>
      <c r="DV45" s="11"/>
      <c r="DW45" s="18"/>
      <c r="DX45" s="19"/>
      <c r="DY45" s="18"/>
      <c r="DZ45" s="19"/>
      <c r="EA45" s="318">
        <f>SUM(DK45,DM45,DO45,DQ45,DS45,DU45,DW45,DY45)</f>
        <v>0</v>
      </c>
      <c r="EB45" s="317">
        <f t="shared" si="49"/>
        <v>0</v>
      </c>
      <c r="EC45" s="21"/>
      <c r="ED45" s="172" t="s">
        <v>91</v>
      </c>
      <c r="EE45" s="10"/>
      <c r="EF45" s="11"/>
      <c r="EG45" s="18"/>
      <c r="EH45" s="19"/>
      <c r="EI45" s="10"/>
      <c r="EJ45" s="11"/>
      <c r="EK45" s="18"/>
      <c r="EL45" s="19"/>
      <c r="EM45" s="10"/>
      <c r="EN45" s="11"/>
      <c r="EO45" s="18"/>
      <c r="EP45" s="19"/>
      <c r="EQ45" s="18"/>
      <c r="ER45" s="11"/>
      <c r="ES45" s="18"/>
      <c r="ET45" s="19"/>
      <c r="EU45" s="10"/>
      <c r="EV45" s="11"/>
      <c r="EW45" s="18"/>
      <c r="EX45" s="19"/>
      <c r="EY45" s="324">
        <f t="shared" si="84"/>
        <v>0</v>
      </c>
      <c r="EZ45" s="327">
        <f t="shared" si="85"/>
        <v>0</v>
      </c>
      <c r="FA45" s="172" t="s">
        <v>91</v>
      </c>
      <c r="FB45" s="21"/>
      <c r="FC45" s="172" t="s">
        <v>91</v>
      </c>
      <c r="FD45" s="10"/>
      <c r="FE45" s="11"/>
      <c r="FF45" s="18"/>
      <c r="FG45" s="19"/>
      <c r="FH45" s="10"/>
      <c r="FI45" s="11"/>
      <c r="FJ45" s="18"/>
      <c r="FK45" s="19"/>
      <c r="FL45" s="18"/>
      <c r="FM45" s="19"/>
      <c r="FN45" s="18"/>
      <c r="FO45" s="19"/>
      <c r="FP45" s="18"/>
      <c r="FQ45" s="19"/>
      <c r="FR45" s="18"/>
      <c r="FS45" s="19"/>
      <c r="FT45" s="318">
        <f>SUM(FD45,FF45,FH45,FJ45,FL45,FN45,FP45,FR45)</f>
        <v>0</v>
      </c>
      <c r="FU45" s="317">
        <f>SUM(FE45,FG45,FI45,FK45,FM45,FO45,FQ45,FS45)</f>
        <v>0</v>
      </c>
      <c r="FV45" s="172" t="s">
        <v>91</v>
      </c>
      <c r="FW45" s="21"/>
      <c r="FX45" s="172" t="s">
        <v>91</v>
      </c>
      <c r="FY45" s="10">
        <v>0</v>
      </c>
      <c r="FZ45" s="11">
        <v>0</v>
      </c>
      <c r="GA45" s="18">
        <v>13</v>
      </c>
      <c r="GB45" s="19">
        <v>66</v>
      </c>
      <c r="GC45" s="10">
        <v>0</v>
      </c>
      <c r="GD45" s="11">
        <v>0</v>
      </c>
      <c r="GE45" s="18">
        <v>0</v>
      </c>
      <c r="GF45" s="19">
        <v>0</v>
      </c>
      <c r="GG45" s="10">
        <v>0</v>
      </c>
      <c r="GH45" s="11">
        <v>0</v>
      </c>
      <c r="GI45" s="18">
        <v>0</v>
      </c>
      <c r="GJ45" s="19">
        <v>0</v>
      </c>
      <c r="GK45" s="10">
        <v>0</v>
      </c>
      <c r="GL45" s="11">
        <v>0</v>
      </c>
      <c r="GM45" s="18">
        <v>0</v>
      </c>
      <c r="GN45" s="19">
        <v>0</v>
      </c>
      <c r="GO45" s="318">
        <f t="shared" si="83"/>
        <v>13</v>
      </c>
      <c r="GP45" s="317">
        <f t="shared" si="83"/>
        <v>66</v>
      </c>
      <c r="GQ45" s="21"/>
      <c r="GR45" s="21"/>
      <c r="GS45" s="21"/>
      <c r="GT45" s="21"/>
      <c r="GU45" s="21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15" customHeight="1">
      <c r="A46" s="252" t="s">
        <v>92</v>
      </c>
      <c r="B46" s="253">
        <f>SUBTOTAL(9,B47:B48)</f>
        <v>23</v>
      </c>
      <c r="C46" s="320">
        <f t="shared" ref="C46:Y46" si="86">SUBTOTAL(9,C47:C48)</f>
        <v>23</v>
      </c>
      <c r="D46" s="321">
        <f t="shared" si="86"/>
        <v>130</v>
      </c>
      <c r="E46" s="322">
        <f t="shared" si="86"/>
        <v>367</v>
      </c>
      <c r="F46" s="253">
        <f t="shared" si="86"/>
        <v>155</v>
      </c>
      <c r="G46" s="320">
        <f t="shared" si="86"/>
        <v>1070</v>
      </c>
      <c r="H46" s="321">
        <f t="shared" si="86"/>
        <v>188</v>
      </c>
      <c r="I46" s="322">
        <f t="shared" si="86"/>
        <v>2589</v>
      </c>
      <c r="J46" s="253">
        <f t="shared" si="86"/>
        <v>98</v>
      </c>
      <c r="K46" s="320">
        <f t="shared" si="86"/>
        <v>2379</v>
      </c>
      <c r="L46" s="321">
        <f t="shared" si="86"/>
        <v>42</v>
      </c>
      <c r="M46" s="322">
        <f t="shared" si="86"/>
        <v>1437</v>
      </c>
      <c r="N46" s="321">
        <f t="shared" si="86"/>
        <v>22</v>
      </c>
      <c r="O46" s="322">
        <f t="shared" si="86"/>
        <v>980</v>
      </c>
      <c r="P46" s="321">
        <f t="shared" si="86"/>
        <v>31</v>
      </c>
      <c r="Q46" s="322">
        <f t="shared" si="86"/>
        <v>2052</v>
      </c>
      <c r="R46" s="253">
        <f t="shared" si="86"/>
        <v>4</v>
      </c>
      <c r="S46" s="320">
        <f t="shared" si="86"/>
        <v>533</v>
      </c>
      <c r="T46" s="321">
        <f t="shared" si="86"/>
        <v>3</v>
      </c>
      <c r="U46" s="322">
        <f t="shared" si="86"/>
        <v>784</v>
      </c>
      <c r="V46" s="253">
        <f t="shared" si="86"/>
        <v>2</v>
      </c>
      <c r="W46" s="320">
        <f t="shared" si="86"/>
        <v>819</v>
      </c>
      <c r="X46" s="321">
        <f t="shared" si="86"/>
        <v>0</v>
      </c>
      <c r="Y46" s="322">
        <f t="shared" si="86"/>
        <v>0</v>
      </c>
      <c r="Z46" s="321">
        <f>SUBTOTAL(9,Z47:Z48)</f>
        <v>698</v>
      </c>
      <c r="AA46" s="322">
        <f>SUBTOTAL(9,AA47:AA48)</f>
        <v>13033</v>
      </c>
      <c r="AB46" s="128" t="s">
        <v>92</v>
      </c>
      <c r="AC46" s="22"/>
      <c r="AD46" s="128" t="s">
        <v>92</v>
      </c>
      <c r="AE46" s="253">
        <f t="shared" ref="AE46:AZ46" si="87">SUBTOTAL(9,AE47:AE48)</f>
        <v>67</v>
      </c>
      <c r="AF46" s="320">
        <f t="shared" si="87"/>
        <v>67</v>
      </c>
      <c r="AG46" s="321">
        <f t="shared" si="87"/>
        <v>188</v>
      </c>
      <c r="AH46" s="322">
        <f t="shared" si="87"/>
        <v>556</v>
      </c>
      <c r="AI46" s="253">
        <f t="shared" si="87"/>
        <v>200</v>
      </c>
      <c r="AJ46" s="320">
        <f t="shared" si="87"/>
        <v>1352</v>
      </c>
      <c r="AK46" s="321">
        <f t="shared" si="87"/>
        <v>156</v>
      </c>
      <c r="AL46" s="322">
        <f t="shared" si="87"/>
        <v>2139</v>
      </c>
      <c r="AM46" s="253">
        <f t="shared" si="87"/>
        <v>41</v>
      </c>
      <c r="AN46" s="320">
        <f t="shared" si="87"/>
        <v>987</v>
      </c>
      <c r="AO46" s="321">
        <f t="shared" si="87"/>
        <v>18</v>
      </c>
      <c r="AP46" s="322">
        <f t="shared" si="87"/>
        <v>600</v>
      </c>
      <c r="AQ46" s="321">
        <f t="shared" si="87"/>
        <v>7</v>
      </c>
      <c r="AR46" s="322">
        <f t="shared" si="87"/>
        <v>300</v>
      </c>
      <c r="AS46" s="321">
        <f t="shared" si="87"/>
        <v>2</v>
      </c>
      <c r="AT46" s="322">
        <f t="shared" si="87"/>
        <v>109</v>
      </c>
      <c r="AU46" s="321">
        <f t="shared" si="87"/>
        <v>3</v>
      </c>
      <c r="AV46" s="322">
        <f t="shared" si="87"/>
        <v>227</v>
      </c>
      <c r="AW46" s="321">
        <f t="shared" si="87"/>
        <v>4</v>
      </c>
      <c r="AX46" s="322">
        <f t="shared" si="87"/>
        <v>684</v>
      </c>
      <c r="AY46" s="321">
        <f t="shared" si="87"/>
        <v>686</v>
      </c>
      <c r="AZ46" s="322">
        <f t="shared" si="87"/>
        <v>7021</v>
      </c>
      <c r="BA46" s="128" t="s">
        <v>92</v>
      </c>
      <c r="BB46" s="21"/>
      <c r="BC46" s="128" t="s">
        <v>92</v>
      </c>
      <c r="BD46" s="253">
        <f t="shared" ref="BD46:BQ46" si="88">SUBTOTAL(9,BD47:BD48)</f>
        <v>1</v>
      </c>
      <c r="BE46" s="320">
        <f t="shared" si="88"/>
        <v>2</v>
      </c>
      <c r="BF46" s="321">
        <f t="shared" si="88"/>
        <v>0</v>
      </c>
      <c r="BG46" s="322">
        <f t="shared" si="88"/>
        <v>0</v>
      </c>
      <c r="BH46" s="321">
        <f t="shared" si="88"/>
        <v>0</v>
      </c>
      <c r="BI46" s="322">
        <f t="shared" si="88"/>
        <v>0</v>
      </c>
      <c r="BJ46" s="253">
        <f t="shared" si="88"/>
        <v>0</v>
      </c>
      <c r="BK46" s="320">
        <f t="shared" si="88"/>
        <v>0</v>
      </c>
      <c r="BL46" s="321">
        <f t="shared" si="88"/>
        <v>0</v>
      </c>
      <c r="BM46" s="322">
        <f t="shared" si="88"/>
        <v>0</v>
      </c>
      <c r="BN46" s="321">
        <f t="shared" si="88"/>
        <v>0</v>
      </c>
      <c r="BO46" s="322">
        <f t="shared" si="88"/>
        <v>0</v>
      </c>
      <c r="BP46" s="321">
        <f t="shared" si="88"/>
        <v>1</v>
      </c>
      <c r="BQ46" s="322">
        <f t="shared" si="88"/>
        <v>2</v>
      </c>
      <c r="BR46" s="21"/>
      <c r="BS46" s="128" t="s">
        <v>92</v>
      </c>
      <c r="BT46" s="253">
        <f t="shared" ref="BT46:CI46" si="89">SUBTOTAL(9,BT47:BT48)</f>
        <v>0</v>
      </c>
      <c r="BU46" s="320">
        <f t="shared" si="89"/>
        <v>0</v>
      </c>
      <c r="BV46" s="321">
        <f t="shared" si="89"/>
        <v>0</v>
      </c>
      <c r="BW46" s="322">
        <f t="shared" si="89"/>
        <v>0</v>
      </c>
      <c r="BX46" s="253">
        <f t="shared" si="89"/>
        <v>0</v>
      </c>
      <c r="BY46" s="320">
        <f t="shared" si="89"/>
        <v>0</v>
      </c>
      <c r="BZ46" s="321">
        <f t="shared" si="89"/>
        <v>0</v>
      </c>
      <c r="CA46" s="322">
        <f t="shared" si="89"/>
        <v>0</v>
      </c>
      <c r="CB46" s="253">
        <f t="shared" si="89"/>
        <v>0</v>
      </c>
      <c r="CC46" s="320">
        <f t="shared" si="89"/>
        <v>0</v>
      </c>
      <c r="CD46" s="321">
        <f t="shared" si="89"/>
        <v>0</v>
      </c>
      <c r="CE46" s="322">
        <f t="shared" si="89"/>
        <v>0</v>
      </c>
      <c r="CF46" s="321">
        <f t="shared" si="89"/>
        <v>0</v>
      </c>
      <c r="CG46" s="322">
        <f t="shared" si="89"/>
        <v>0</v>
      </c>
      <c r="CH46" s="321">
        <f t="shared" si="89"/>
        <v>0</v>
      </c>
      <c r="CI46" s="322">
        <f t="shared" si="89"/>
        <v>0</v>
      </c>
      <c r="CJ46" s="21"/>
      <c r="CK46" s="128" t="s">
        <v>92</v>
      </c>
      <c r="CL46" s="253">
        <f t="shared" ref="CL46:DG46" si="90">SUBTOTAL(9,CL47:CL48)</f>
        <v>4</v>
      </c>
      <c r="CM46" s="320">
        <f t="shared" si="90"/>
        <v>33</v>
      </c>
      <c r="CN46" s="321">
        <f t="shared" si="90"/>
        <v>4</v>
      </c>
      <c r="CO46" s="322">
        <f t="shared" si="90"/>
        <v>112</v>
      </c>
      <c r="CP46" s="253">
        <f t="shared" si="90"/>
        <v>3</v>
      </c>
      <c r="CQ46" s="320">
        <f t="shared" si="90"/>
        <v>177</v>
      </c>
      <c r="CR46" s="321">
        <f t="shared" si="90"/>
        <v>1</v>
      </c>
      <c r="CS46" s="322">
        <f t="shared" si="90"/>
        <v>182</v>
      </c>
      <c r="CT46" s="253">
        <f t="shared" si="90"/>
        <v>0</v>
      </c>
      <c r="CU46" s="322">
        <f t="shared" si="90"/>
        <v>0</v>
      </c>
      <c r="CV46" s="321">
        <f t="shared" si="90"/>
        <v>0</v>
      </c>
      <c r="CW46" s="322">
        <f t="shared" si="90"/>
        <v>0</v>
      </c>
      <c r="CX46" s="321">
        <f t="shared" si="90"/>
        <v>0</v>
      </c>
      <c r="CY46" s="320">
        <f t="shared" si="90"/>
        <v>0</v>
      </c>
      <c r="CZ46" s="321">
        <f t="shared" si="90"/>
        <v>0</v>
      </c>
      <c r="DA46" s="322">
        <f t="shared" si="90"/>
        <v>0</v>
      </c>
      <c r="DB46" s="253">
        <f t="shared" si="90"/>
        <v>0</v>
      </c>
      <c r="DC46" s="320">
        <f t="shared" si="90"/>
        <v>0</v>
      </c>
      <c r="DD46" s="321">
        <f t="shared" si="90"/>
        <v>0</v>
      </c>
      <c r="DE46" s="322">
        <f t="shared" si="90"/>
        <v>0</v>
      </c>
      <c r="DF46" s="321">
        <f t="shared" si="90"/>
        <v>12</v>
      </c>
      <c r="DG46" s="322">
        <f t="shared" si="90"/>
        <v>504</v>
      </c>
      <c r="DH46" s="128" t="s">
        <v>92</v>
      </c>
      <c r="DI46" s="21"/>
      <c r="DJ46" s="128" t="s">
        <v>92</v>
      </c>
      <c r="DK46" s="321">
        <f t="shared" ref="DK46:EB46" si="91">SUBTOTAL(9,DK47:DK48)</f>
        <v>8</v>
      </c>
      <c r="DL46" s="322">
        <f t="shared" si="91"/>
        <v>18</v>
      </c>
      <c r="DM46" s="253">
        <f t="shared" si="91"/>
        <v>1</v>
      </c>
      <c r="DN46" s="320">
        <f t="shared" si="91"/>
        <v>6</v>
      </c>
      <c r="DO46" s="321">
        <f t="shared" si="91"/>
        <v>1</v>
      </c>
      <c r="DP46" s="322">
        <f t="shared" si="91"/>
        <v>12</v>
      </c>
      <c r="DQ46" s="253">
        <f t="shared" si="91"/>
        <v>2</v>
      </c>
      <c r="DR46" s="320">
        <f t="shared" si="91"/>
        <v>61</v>
      </c>
      <c r="DS46" s="321">
        <f t="shared" si="91"/>
        <v>0</v>
      </c>
      <c r="DT46" s="322">
        <f t="shared" si="91"/>
        <v>0</v>
      </c>
      <c r="DU46" s="253">
        <f t="shared" si="91"/>
        <v>0</v>
      </c>
      <c r="DV46" s="320">
        <f t="shared" si="91"/>
        <v>0</v>
      </c>
      <c r="DW46" s="321">
        <f t="shared" si="91"/>
        <v>0</v>
      </c>
      <c r="DX46" s="322">
        <f t="shared" si="91"/>
        <v>0</v>
      </c>
      <c r="DY46" s="321">
        <f t="shared" si="91"/>
        <v>0</v>
      </c>
      <c r="DZ46" s="322">
        <f t="shared" si="91"/>
        <v>0</v>
      </c>
      <c r="EA46" s="321">
        <f t="shared" si="91"/>
        <v>12</v>
      </c>
      <c r="EB46" s="322">
        <f t="shared" si="91"/>
        <v>97</v>
      </c>
      <c r="EC46" s="21"/>
      <c r="ED46" s="128" t="s">
        <v>92</v>
      </c>
      <c r="EE46" s="253">
        <f t="shared" ref="EE46:EZ46" si="92">SUBTOTAL(9,EE47:EE48)</f>
        <v>31</v>
      </c>
      <c r="EF46" s="320">
        <f t="shared" si="92"/>
        <v>504</v>
      </c>
      <c r="EG46" s="321">
        <f t="shared" si="92"/>
        <v>2</v>
      </c>
      <c r="EH46" s="322">
        <f t="shared" si="92"/>
        <v>270</v>
      </c>
      <c r="EI46" s="253">
        <f t="shared" si="92"/>
        <v>1</v>
      </c>
      <c r="EJ46" s="320">
        <f t="shared" si="92"/>
        <v>308</v>
      </c>
      <c r="EK46" s="321">
        <f t="shared" si="92"/>
        <v>1</v>
      </c>
      <c r="EL46" s="322">
        <f t="shared" si="92"/>
        <v>900</v>
      </c>
      <c r="EM46" s="253">
        <f t="shared" si="92"/>
        <v>0</v>
      </c>
      <c r="EN46" s="320">
        <f t="shared" si="92"/>
        <v>0</v>
      </c>
      <c r="EO46" s="321">
        <f t="shared" si="92"/>
        <v>0</v>
      </c>
      <c r="EP46" s="322">
        <f t="shared" si="92"/>
        <v>0</v>
      </c>
      <c r="EQ46" s="321">
        <f t="shared" si="92"/>
        <v>0</v>
      </c>
      <c r="ER46" s="320">
        <f t="shared" si="92"/>
        <v>0</v>
      </c>
      <c r="ES46" s="321">
        <f t="shared" si="92"/>
        <v>0</v>
      </c>
      <c r="ET46" s="322">
        <f t="shared" si="92"/>
        <v>0</v>
      </c>
      <c r="EU46" s="253">
        <f t="shared" si="92"/>
        <v>1</v>
      </c>
      <c r="EV46" s="320">
        <f t="shared" si="92"/>
        <v>31100</v>
      </c>
      <c r="EW46" s="321">
        <f t="shared" si="92"/>
        <v>0</v>
      </c>
      <c r="EX46" s="322">
        <f t="shared" si="92"/>
        <v>0</v>
      </c>
      <c r="EY46" s="321">
        <f>SUBTOTAL(9,EY47:EY48)</f>
        <v>36</v>
      </c>
      <c r="EZ46" s="322">
        <f t="shared" si="92"/>
        <v>33082</v>
      </c>
      <c r="FA46" s="128" t="s">
        <v>92</v>
      </c>
      <c r="FB46" s="21"/>
      <c r="FC46" s="128" t="s">
        <v>92</v>
      </c>
      <c r="FD46" s="253">
        <f t="shared" ref="FD46:FU46" si="93">SUBTOTAL(9,FD47:FD48)</f>
        <v>0</v>
      </c>
      <c r="FE46" s="320">
        <f t="shared" si="93"/>
        <v>0</v>
      </c>
      <c r="FF46" s="321">
        <f t="shared" si="93"/>
        <v>0</v>
      </c>
      <c r="FG46" s="322">
        <f t="shared" si="93"/>
        <v>0</v>
      </c>
      <c r="FH46" s="253">
        <f t="shared" si="93"/>
        <v>0</v>
      </c>
      <c r="FI46" s="320">
        <f t="shared" si="93"/>
        <v>0</v>
      </c>
      <c r="FJ46" s="321">
        <f t="shared" si="93"/>
        <v>0</v>
      </c>
      <c r="FK46" s="322">
        <f t="shared" si="93"/>
        <v>0</v>
      </c>
      <c r="FL46" s="321">
        <f t="shared" si="93"/>
        <v>0</v>
      </c>
      <c r="FM46" s="322">
        <f t="shared" si="93"/>
        <v>0</v>
      </c>
      <c r="FN46" s="321">
        <f t="shared" si="93"/>
        <v>0</v>
      </c>
      <c r="FO46" s="322">
        <f t="shared" si="93"/>
        <v>0</v>
      </c>
      <c r="FP46" s="321">
        <f t="shared" si="93"/>
        <v>0</v>
      </c>
      <c r="FQ46" s="322">
        <f t="shared" si="93"/>
        <v>0</v>
      </c>
      <c r="FR46" s="321">
        <f t="shared" si="93"/>
        <v>0</v>
      </c>
      <c r="FS46" s="322">
        <f t="shared" si="93"/>
        <v>0</v>
      </c>
      <c r="FT46" s="321">
        <f t="shared" si="93"/>
        <v>0</v>
      </c>
      <c r="FU46" s="322">
        <f t="shared" si="93"/>
        <v>0</v>
      </c>
      <c r="FV46" s="128" t="s">
        <v>92</v>
      </c>
      <c r="FW46" s="21"/>
      <c r="FX46" s="128" t="s">
        <v>92</v>
      </c>
      <c r="FY46" s="253">
        <f t="shared" ref="FY46:GP46" si="94">SUBTOTAL(9,FY47:FY48)</f>
        <v>16</v>
      </c>
      <c r="FZ46" s="320">
        <f t="shared" si="94"/>
        <v>16</v>
      </c>
      <c r="GA46" s="321">
        <f t="shared" si="94"/>
        <v>128</v>
      </c>
      <c r="GB46" s="322">
        <f t="shared" si="94"/>
        <v>614</v>
      </c>
      <c r="GC46" s="253">
        <f t="shared" si="94"/>
        <v>31</v>
      </c>
      <c r="GD46" s="320">
        <f t="shared" si="94"/>
        <v>411</v>
      </c>
      <c r="GE46" s="321">
        <f t="shared" si="94"/>
        <v>7</v>
      </c>
      <c r="GF46" s="322">
        <f t="shared" si="94"/>
        <v>164</v>
      </c>
      <c r="GG46" s="253">
        <f t="shared" si="94"/>
        <v>1</v>
      </c>
      <c r="GH46" s="320">
        <f t="shared" si="94"/>
        <v>34</v>
      </c>
      <c r="GI46" s="321">
        <f t="shared" si="94"/>
        <v>3</v>
      </c>
      <c r="GJ46" s="322">
        <f t="shared" si="94"/>
        <v>140</v>
      </c>
      <c r="GK46" s="253">
        <f t="shared" si="94"/>
        <v>0</v>
      </c>
      <c r="GL46" s="320">
        <f t="shared" si="94"/>
        <v>0</v>
      </c>
      <c r="GM46" s="321">
        <f t="shared" si="94"/>
        <v>2</v>
      </c>
      <c r="GN46" s="322">
        <f t="shared" si="94"/>
        <v>164</v>
      </c>
      <c r="GO46" s="321">
        <f t="shared" si="94"/>
        <v>188</v>
      </c>
      <c r="GP46" s="322">
        <f t="shared" si="94"/>
        <v>1543</v>
      </c>
      <c r="GQ46" s="21"/>
      <c r="GR46" s="21"/>
      <c r="GS46" s="21"/>
      <c r="GT46" s="21"/>
      <c r="GU46" s="21"/>
    </row>
    <row r="47" spans="1:256" s="3" customFormat="1" ht="17.25" customHeight="1">
      <c r="A47" s="172" t="s">
        <v>186</v>
      </c>
      <c r="B47" s="10">
        <v>23</v>
      </c>
      <c r="C47" s="11">
        <v>23</v>
      </c>
      <c r="D47" s="18">
        <v>122</v>
      </c>
      <c r="E47" s="19">
        <v>342</v>
      </c>
      <c r="F47" s="10">
        <v>148</v>
      </c>
      <c r="G47" s="11">
        <v>1019</v>
      </c>
      <c r="H47" s="18">
        <v>173</v>
      </c>
      <c r="I47" s="19">
        <v>2385</v>
      </c>
      <c r="J47" s="10">
        <v>88</v>
      </c>
      <c r="K47" s="11">
        <v>2140</v>
      </c>
      <c r="L47" s="18">
        <v>27</v>
      </c>
      <c r="M47" s="19">
        <v>909</v>
      </c>
      <c r="N47" s="18">
        <v>14</v>
      </c>
      <c r="O47" s="19">
        <v>619</v>
      </c>
      <c r="P47" s="18">
        <v>19</v>
      </c>
      <c r="Q47" s="19">
        <v>1224</v>
      </c>
      <c r="R47" s="10">
        <v>3</v>
      </c>
      <c r="S47" s="11">
        <v>423</v>
      </c>
      <c r="T47" s="18">
        <v>1</v>
      </c>
      <c r="U47" s="19">
        <v>224</v>
      </c>
      <c r="V47" s="10">
        <v>1</v>
      </c>
      <c r="W47" s="11">
        <v>482</v>
      </c>
      <c r="X47" s="18">
        <v>0</v>
      </c>
      <c r="Y47" s="19">
        <v>0</v>
      </c>
      <c r="Z47" s="318">
        <f t="shared" ref="Z47" si="95">SUM(B47,D47,F47,H47,J47,L47,N47,P47,R47,T47,V47,X47)</f>
        <v>619</v>
      </c>
      <c r="AA47" s="317">
        <f>SUM(C47,E47,G47,I47,K47,M47,O47,Q47,S47,U47,W47,Y47)</f>
        <v>9790</v>
      </c>
      <c r="AB47" s="172" t="s">
        <v>186</v>
      </c>
      <c r="AC47" s="22"/>
      <c r="AD47" s="172" t="s">
        <v>186</v>
      </c>
      <c r="AE47" s="10">
        <v>67</v>
      </c>
      <c r="AF47" s="11">
        <v>67</v>
      </c>
      <c r="AG47" s="18">
        <v>177</v>
      </c>
      <c r="AH47" s="19">
        <v>524</v>
      </c>
      <c r="AI47" s="10">
        <v>183</v>
      </c>
      <c r="AJ47" s="11">
        <v>1229</v>
      </c>
      <c r="AK47" s="18">
        <v>136</v>
      </c>
      <c r="AL47" s="19">
        <v>1840</v>
      </c>
      <c r="AM47" s="10">
        <v>26</v>
      </c>
      <c r="AN47" s="11">
        <v>629</v>
      </c>
      <c r="AO47" s="18">
        <v>11</v>
      </c>
      <c r="AP47" s="19">
        <v>365</v>
      </c>
      <c r="AQ47" s="18">
        <v>2</v>
      </c>
      <c r="AR47" s="19">
        <v>84</v>
      </c>
      <c r="AS47" s="18">
        <v>1</v>
      </c>
      <c r="AT47" s="19">
        <v>57</v>
      </c>
      <c r="AU47" s="18">
        <v>3</v>
      </c>
      <c r="AV47" s="19">
        <v>227</v>
      </c>
      <c r="AW47" s="18">
        <v>1</v>
      </c>
      <c r="AX47" s="19">
        <v>192</v>
      </c>
      <c r="AY47" s="318">
        <f>SUM(AE47,AG47,AI47,AK47,AM47,AO47,AQ47,AS47,AU47,AW47)</f>
        <v>607</v>
      </c>
      <c r="AZ47" s="317">
        <f>SUM(AF47,AH47,AJ47,AL47,AN47,AP47,AR47,AT47,AV47,AX47)</f>
        <v>5214</v>
      </c>
      <c r="BA47" s="172" t="s">
        <v>186</v>
      </c>
      <c r="BB47" s="21"/>
      <c r="BC47" s="172" t="s">
        <v>186</v>
      </c>
      <c r="BD47" s="10">
        <v>1</v>
      </c>
      <c r="BE47" s="11">
        <v>2</v>
      </c>
      <c r="BF47" s="18"/>
      <c r="BG47" s="19"/>
      <c r="BH47" s="18"/>
      <c r="BI47" s="19"/>
      <c r="BJ47" s="10"/>
      <c r="BK47" s="11"/>
      <c r="BL47" s="18"/>
      <c r="BM47" s="19"/>
      <c r="BN47" s="18"/>
      <c r="BO47" s="19"/>
      <c r="BP47" s="318">
        <f>SUM(BD47,BF47,BH47,BJ47,BL47,BN47)</f>
        <v>1</v>
      </c>
      <c r="BQ47" s="317">
        <f>SUM(BE47,BG47,BI47,BK47,BM47,BO47)</f>
        <v>2</v>
      </c>
      <c r="BR47" s="21"/>
      <c r="BS47" s="172" t="s">
        <v>186</v>
      </c>
      <c r="BT47" s="10"/>
      <c r="BU47" s="11"/>
      <c r="BV47" s="18"/>
      <c r="BW47" s="19"/>
      <c r="BX47" s="10"/>
      <c r="BY47" s="11"/>
      <c r="BZ47" s="18"/>
      <c r="CA47" s="19"/>
      <c r="CB47" s="10"/>
      <c r="CC47" s="11"/>
      <c r="CD47" s="18"/>
      <c r="CE47" s="19"/>
      <c r="CF47" s="18"/>
      <c r="CG47" s="19"/>
      <c r="CH47" s="318">
        <f t="shared" ref="CH47" si="96">SUM(BT47,BV47,BX47,BZ47,CB47,CD47,CF47)</f>
        <v>0</v>
      </c>
      <c r="CI47" s="317">
        <f>SUM(BU47,BW47,BY47,CA47,CC47,CE47,CG47)</f>
        <v>0</v>
      </c>
      <c r="CJ47" s="21"/>
      <c r="CK47" s="172" t="s">
        <v>186</v>
      </c>
      <c r="CL47" s="10">
        <v>4</v>
      </c>
      <c r="CM47" s="11">
        <v>33</v>
      </c>
      <c r="CN47" s="18">
        <v>2</v>
      </c>
      <c r="CO47" s="19">
        <v>66</v>
      </c>
      <c r="CP47" s="10">
        <v>2</v>
      </c>
      <c r="CQ47" s="11">
        <v>106</v>
      </c>
      <c r="CR47" s="18">
        <v>1</v>
      </c>
      <c r="CS47" s="19">
        <v>182</v>
      </c>
      <c r="CT47" s="10">
        <v>0</v>
      </c>
      <c r="CU47" s="19">
        <v>0</v>
      </c>
      <c r="CV47" s="18">
        <v>0</v>
      </c>
      <c r="CW47" s="19">
        <v>0</v>
      </c>
      <c r="CX47" s="18"/>
      <c r="CY47" s="11"/>
      <c r="CZ47" s="18"/>
      <c r="DA47" s="19"/>
      <c r="DB47" s="10"/>
      <c r="DC47" s="11"/>
      <c r="DD47" s="18"/>
      <c r="DE47" s="19"/>
      <c r="DF47" s="318">
        <f>SUM(CL47,CN47,CP47,CR47,CT47,CV47,CX47,CZ47,DB47,DD47)</f>
        <v>9</v>
      </c>
      <c r="DG47" s="317">
        <f>SUM(CM47,CO47,CQ47,CS47,CU47,CW47,CY47,DA47,DC47,DE47)</f>
        <v>387</v>
      </c>
      <c r="DH47" s="172" t="s">
        <v>186</v>
      </c>
      <c r="DI47" s="21"/>
      <c r="DJ47" s="172" t="s">
        <v>186</v>
      </c>
      <c r="DK47" s="18">
        <v>5</v>
      </c>
      <c r="DL47" s="19">
        <v>11</v>
      </c>
      <c r="DM47" s="10">
        <v>1</v>
      </c>
      <c r="DN47" s="11">
        <v>6</v>
      </c>
      <c r="DO47" s="18">
        <v>1</v>
      </c>
      <c r="DP47" s="19">
        <v>12</v>
      </c>
      <c r="DQ47" s="10">
        <v>2</v>
      </c>
      <c r="DR47" s="11">
        <v>61</v>
      </c>
      <c r="DS47" s="18">
        <v>0</v>
      </c>
      <c r="DT47" s="19">
        <v>0</v>
      </c>
      <c r="DU47" s="10">
        <v>0</v>
      </c>
      <c r="DV47" s="11">
        <v>0</v>
      </c>
      <c r="DW47" s="18"/>
      <c r="DX47" s="19"/>
      <c r="DY47" s="18"/>
      <c r="DZ47" s="19"/>
      <c r="EA47" s="318">
        <f>SUM(DK47,DM47,DO47,DQ47,DS47,DU47,DW47,DY47)</f>
        <v>9</v>
      </c>
      <c r="EB47" s="317">
        <f>SUM(DL47,DN47,DP47,DR47,DT47,DV47,DX47,DZ47)</f>
        <v>90</v>
      </c>
      <c r="EC47" s="21"/>
      <c r="ED47" s="172" t="s">
        <v>186</v>
      </c>
      <c r="EE47" s="10">
        <v>27</v>
      </c>
      <c r="EF47" s="11">
        <v>399</v>
      </c>
      <c r="EG47" s="18">
        <v>1</v>
      </c>
      <c r="EH47" s="19">
        <v>170</v>
      </c>
      <c r="EI47" s="10">
        <v>1</v>
      </c>
      <c r="EJ47" s="11">
        <v>308</v>
      </c>
      <c r="EK47" s="18">
        <v>1</v>
      </c>
      <c r="EL47" s="19">
        <v>900</v>
      </c>
      <c r="EM47" s="10">
        <v>0</v>
      </c>
      <c r="EN47" s="11">
        <v>0</v>
      </c>
      <c r="EO47" s="18">
        <v>0</v>
      </c>
      <c r="EP47" s="19">
        <v>0</v>
      </c>
      <c r="EQ47" s="18">
        <v>0</v>
      </c>
      <c r="ER47" s="11">
        <v>0</v>
      </c>
      <c r="ES47" s="18">
        <v>0</v>
      </c>
      <c r="ET47" s="19">
        <v>0</v>
      </c>
      <c r="EU47" s="10">
        <v>1</v>
      </c>
      <c r="EV47" s="11">
        <v>31100</v>
      </c>
      <c r="EW47" s="18">
        <v>0</v>
      </c>
      <c r="EX47" s="19"/>
      <c r="EY47" s="316">
        <f>SUM(EE47,EG47,EI47,EK47,EM47,EO47,EQ47,ES47,EU47,EW47)</f>
        <v>31</v>
      </c>
      <c r="EZ47" s="319">
        <f>SUM(EF47,EH47,EJ47,EL47,EN47,EP47,ER47,ET47,EV47,EX47)</f>
        <v>32877</v>
      </c>
      <c r="FA47" s="172" t="s">
        <v>186</v>
      </c>
      <c r="FB47" s="21"/>
      <c r="FC47" s="172" t="s">
        <v>186</v>
      </c>
      <c r="FD47" s="10"/>
      <c r="FE47" s="11"/>
      <c r="FF47" s="18"/>
      <c r="FG47" s="19"/>
      <c r="FH47" s="10"/>
      <c r="FI47" s="11"/>
      <c r="FJ47" s="18"/>
      <c r="FK47" s="19"/>
      <c r="FL47" s="18"/>
      <c r="FM47" s="19"/>
      <c r="FN47" s="18"/>
      <c r="FO47" s="19"/>
      <c r="FP47" s="18"/>
      <c r="FQ47" s="19"/>
      <c r="FR47" s="18"/>
      <c r="FS47" s="19"/>
      <c r="FT47" s="318">
        <f t="shared" ref="FT47" si="97">SUM(FD47,FF47,FH47,FJ47,FL47,FN47,FP47,FR47)</f>
        <v>0</v>
      </c>
      <c r="FU47" s="317">
        <f>SUM(FE47,FG47,FI47,FK47,FM47,FO47,FQ47,FS47)</f>
        <v>0</v>
      </c>
      <c r="FV47" s="172" t="s">
        <v>186</v>
      </c>
      <c r="FW47" s="21"/>
      <c r="FX47" s="172" t="s">
        <v>186</v>
      </c>
      <c r="FY47" s="10">
        <v>11</v>
      </c>
      <c r="FZ47" s="11">
        <v>11</v>
      </c>
      <c r="GA47" s="18">
        <v>79</v>
      </c>
      <c r="GB47" s="19">
        <v>366</v>
      </c>
      <c r="GC47" s="10">
        <v>14</v>
      </c>
      <c r="GD47" s="11">
        <v>183</v>
      </c>
      <c r="GE47" s="18">
        <v>4</v>
      </c>
      <c r="GF47" s="19">
        <v>95</v>
      </c>
      <c r="GG47" s="10">
        <v>1</v>
      </c>
      <c r="GH47" s="11">
        <v>34</v>
      </c>
      <c r="GI47" s="18"/>
      <c r="GJ47" s="19"/>
      <c r="GK47" s="10"/>
      <c r="GL47" s="11"/>
      <c r="GM47" s="18">
        <v>1</v>
      </c>
      <c r="GN47" s="19">
        <v>82</v>
      </c>
      <c r="GO47" s="318">
        <f>SUM(FY47,GA47,GC47,GE47,GG47,GI47,GK47,GM47)</f>
        <v>110</v>
      </c>
      <c r="GP47" s="317">
        <f>SUM(FZ47,GB47,GD47,GF47,GH47,GJ47,GL47,GN47)</f>
        <v>771</v>
      </c>
      <c r="GQ47" s="21"/>
      <c r="GR47" s="21"/>
      <c r="GS47" s="21"/>
      <c r="GT47" s="21"/>
      <c r="GU47" s="21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3" customFormat="1" ht="17.25" customHeight="1">
      <c r="A48" s="172" t="s">
        <v>93</v>
      </c>
      <c r="B48" s="10">
        <v>0</v>
      </c>
      <c r="C48" s="11">
        <v>0</v>
      </c>
      <c r="D48" s="18">
        <v>8</v>
      </c>
      <c r="E48" s="19">
        <v>25</v>
      </c>
      <c r="F48" s="10">
        <v>7</v>
      </c>
      <c r="G48" s="11">
        <v>51</v>
      </c>
      <c r="H48" s="18">
        <v>15</v>
      </c>
      <c r="I48" s="19">
        <v>204</v>
      </c>
      <c r="J48" s="10">
        <v>10</v>
      </c>
      <c r="K48" s="11">
        <v>239</v>
      </c>
      <c r="L48" s="18">
        <v>15</v>
      </c>
      <c r="M48" s="19">
        <v>528</v>
      </c>
      <c r="N48" s="18">
        <v>8</v>
      </c>
      <c r="O48" s="19">
        <v>361</v>
      </c>
      <c r="P48" s="18">
        <v>12</v>
      </c>
      <c r="Q48" s="19">
        <v>828</v>
      </c>
      <c r="R48" s="10">
        <v>1</v>
      </c>
      <c r="S48" s="11">
        <v>110</v>
      </c>
      <c r="T48" s="18">
        <v>2</v>
      </c>
      <c r="U48" s="19">
        <v>560</v>
      </c>
      <c r="V48" s="10">
        <v>1</v>
      </c>
      <c r="W48" s="11">
        <v>337</v>
      </c>
      <c r="X48" s="18">
        <v>0</v>
      </c>
      <c r="Y48" s="19">
        <v>0</v>
      </c>
      <c r="Z48" s="318">
        <f>SUM(B48,D48,F48,H48,J48,L48,N48,P48,R48,T48,V48,X48)</f>
        <v>79</v>
      </c>
      <c r="AA48" s="317">
        <f t="shared" ref="AA48" si="98">SUM(C48,E48,G48,I48,K48,M48,O48,Q48,S48,U48,W48,Y48)</f>
        <v>3243</v>
      </c>
      <c r="AB48" s="172" t="s">
        <v>93</v>
      </c>
      <c r="AC48" s="22"/>
      <c r="AD48" s="172" t="s">
        <v>93</v>
      </c>
      <c r="AE48" s="10">
        <v>0</v>
      </c>
      <c r="AF48" s="11">
        <v>0</v>
      </c>
      <c r="AG48" s="18">
        <v>11</v>
      </c>
      <c r="AH48" s="19">
        <v>32</v>
      </c>
      <c r="AI48" s="10">
        <v>17</v>
      </c>
      <c r="AJ48" s="11">
        <v>123</v>
      </c>
      <c r="AK48" s="18">
        <v>20</v>
      </c>
      <c r="AL48" s="19">
        <v>299</v>
      </c>
      <c r="AM48" s="10">
        <v>15</v>
      </c>
      <c r="AN48" s="11">
        <v>358</v>
      </c>
      <c r="AO48" s="18">
        <v>7</v>
      </c>
      <c r="AP48" s="19">
        <v>235</v>
      </c>
      <c r="AQ48" s="18">
        <v>5</v>
      </c>
      <c r="AR48" s="19">
        <v>216</v>
      </c>
      <c r="AS48" s="18">
        <v>1</v>
      </c>
      <c r="AT48" s="19">
        <v>52</v>
      </c>
      <c r="AU48" s="18">
        <v>0</v>
      </c>
      <c r="AV48" s="19">
        <v>0</v>
      </c>
      <c r="AW48" s="18">
        <v>3</v>
      </c>
      <c r="AX48" s="19">
        <v>492</v>
      </c>
      <c r="AY48" s="318">
        <f>SUM(AE48,AG48,AI48,AK48,AM48,AO48,AQ48,AS48,AU48,AW48)</f>
        <v>79</v>
      </c>
      <c r="AZ48" s="317">
        <f t="shared" ref="AZ48" si="99">SUM(AF48,AH48,AJ48,AL48,AN48,AP48,AR48,AT48,AV48,AX48)</f>
        <v>1807</v>
      </c>
      <c r="BA48" s="172" t="s">
        <v>93</v>
      </c>
      <c r="BB48" s="21"/>
      <c r="BC48" s="172" t="s">
        <v>93</v>
      </c>
      <c r="BD48" s="10"/>
      <c r="BE48" s="11"/>
      <c r="BF48" s="18"/>
      <c r="BG48" s="19"/>
      <c r="BH48" s="18"/>
      <c r="BI48" s="19"/>
      <c r="BJ48" s="10"/>
      <c r="BK48" s="11"/>
      <c r="BL48" s="18"/>
      <c r="BM48" s="19"/>
      <c r="BN48" s="18"/>
      <c r="BO48" s="19"/>
      <c r="BP48" s="318">
        <f t="shared" ref="BP48" si="100">SUM(BD48,BF48,BH48,BJ48,BL48,BN48)</f>
        <v>0</v>
      </c>
      <c r="BQ48" s="317">
        <f>SUM(BE48,BG48,BI48,BK48,BM48,BO48)</f>
        <v>0</v>
      </c>
      <c r="BR48" s="21"/>
      <c r="BS48" s="172" t="s">
        <v>93</v>
      </c>
      <c r="BT48" s="10"/>
      <c r="BU48" s="11"/>
      <c r="BV48" s="18"/>
      <c r="BW48" s="19"/>
      <c r="BX48" s="10"/>
      <c r="BY48" s="11"/>
      <c r="BZ48" s="18"/>
      <c r="CA48" s="19"/>
      <c r="CB48" s="10"/>
      <c r="CC48" s="11"/>
      <c r="CD48" s="18"/>
      <c r="CE48" s="19"/>
      <c r="CF48" s="18"/>
      <c r="CG48" s="19"/>
      <c r="CH48" s="318">
        <f>SUM(BT48,BV48,BX48,BZ48,CB48,CD48,CF48)</f>
        <v>0</v>
      </c>
      <c r="CI48" s="317">
        <f t="shared" ref="CI48" si="101">SUM(BU48,BW48,BY48,CA48,CC48,CE48,CG48)</f>
        <v>0</v>
      </c>
      <c r="CJ48" s="21"/>
      <c r="CK48" s="172" t="s">
        <v>93</v>
      </c>
      <c r="CL48" s="10">
        <v>0</v>
      </c>
      <c r="CM48" s="11">
        <v>0</v>
      </c>
      <c r="CN48" s="18">
        <v>2</v>
      </c>
      <c r="CO48" s="19">
        <v>46</v>
      </c>
      <c r="CP48" s="10">
        <v>1</v>
      </c>
      <c r="CQ48" s="11">
        <v>71</v>
      </c>
      <c r="CR48" s="18">
        <v>0</v>
      </c>
      <c r="CS48" s="19">
        <v>0</v>
      </c>
      <c r="CT48" s="10"/>
      <c r="CU48" s="19"/>
      <c r="CV48" s="18"/>
      <c r="CW48" s="19"/>
      <c r="CX48" s="18"/>
      <c r="CY48" s="11"/>
      <c r="CZ48" s="18"/>
      <c r="DA48" s="19"/>
      <c r="DB48" s="10"/>
      <c r="DC48" s="11"/>
      <c r="DD48" s="18"/>
      <c r="DE48" s="19"/>
      <c r="DF48" s="318">
        <f>SUM(CL48,CN48,CP48,CR48,CT48,CV48,CX48,CZ48,DB48,DD48)</f>
        <v>3</v>
      </c>
      <c r="DG48" s="317">
        <f t="shared" ref="DG48" si="102">SUM(CM48,CO48,CQ48,CS48,CU48,CW48,CY48,DA48,DC48,DE48)</f>
        <v>117</v>
      </c>
      <c r="DH48" s="172" t="s">
        <v>93</v>
      </c>
      <c r="DI48" s="21"/>
      <c r="DJ48" s="172" t="s">
        <v>93</v>
      </c>
      <c r="DK48" s="18">
        <v>3</v>
      </c>
      <c r="DL48" s="19">
        <v>7</v>
      </c>
      <c r="DM48" s="10"/>
      <c r="DN48" s="11"/>
      <c r="DO48" s="18"/>
      <c r="DP48" s="19"/>
      <c r="DQ48" s="10"/>
      <c r="DR48" s="11"/>
      <c r="DS48" s="18"/>
      <c r="DT48" s="19"/>
      <c r="DU48" s="10"/>
      <c r="DV48" s="11"/>
      <c r="DW48" s="18"/>
      <c r="DX48" s="19"/>
      <c r="DY48" s="18"/>
      <c r="DZ48" s="19"/>
      <c r="EA48" s="318">
        <f t="shared" ref="EA48" si="103">SUM(DK48,DM48,DO48,DQ48,DS48,DU48,DW48,DY48)</f>
        <v>3</v>
      </c>
      <c r="EB48" s="317">
        <f>SUM(DL48,DN48,DP48,DR48,DT48,DV48,DX48,DZ48)</f>
        <v>7</v>
      </c>
      <c r="EC48" s="21"/>
      <c r="ED48" s="172" t="s">
        <v>93</v>
      </c>
      <c r="EE48" s="10">
        <v>4</v>
      </c>
      <c r="EF48" s="11">
        <v>105</v>
      </c>
      <c r="EG48" s="18">
        <v>1</v>
      </c>
      <c r="EH48" s="19">
        <v>100</v>
      </c>
      <c r="EI48" s="10"/>
      <c r="EJ48" s="11"/>
      <c r="EK48" s="18"/>
      <c r="EL48" s="19"/>
      <c r="EM48" s="10"/>
      <c r="EN48" s="11"/>
      <c r="EO48" s="18"/>
      <c r="EP48" s="19"/>
      <c r="EQ48" s="18"/>
      <c r="ER48" s="11"/>
      <c r="ES48" s="18"/>
      <c r="ET48" s="19"/>
      <c r="EU48" s="10"/>
      <c r="EV48" s="11"/>
      <c r="EW48" s="18"/>
      <c r="EX48" s="19"/>
      <c r="EY48" s="328">
        <f t="shared" ref="EY48" si="104">SUM(EE48,EG48,EI48,EK48,EM48,EO48,EQ48,ES48,EU48,EW48)</f>
        <v>5</v>
      </c>
      <c r="EZ48" s="327">
        <f>SUM(EF48,EH48,EJ48,EL48,EN48,EP48,ER48,ET48,EV48,EX48)</f>
        <v>205</v>
      </c>
      <c r="FA48" s="172" t="s">
        <v>93</v>
      </c>
      <c r="FB48" s="21"/>
      <c r="FC48" s="172" t="s">
        <v>93</v>
      </c>
      <c r="FD48" s="10"/>
      <c r="FE48" s="11"/>
      <c r="FF48" s="18"/>
      <c r="FG48" s="19"/>
      <c r="FH48" s="10"/>
      <c r="FI48" s="11"/>
      <c r="FJ48" s="18"/>
      <c r="FK48" s="19"/>
      <c r="FL48" s="18"/>
      <c r="FM48" s="19"/>
      <c r="FN48" s="18"/>
      <c r="FO48" s="19"/>
      <c r="FP48" s="18"/>
      <c r="FQ48" s="19"/>
      <c r="FR48" s="18"/>
      <c r="FS48" s="19"/>
      <c r="FT48" s="318">
        <f>SUM(FD48,FF48,FH48,FJ48,FL48,FN48,FP48,FR48)</f>
        <v>0</v>
      </c>
      <c r="FU48" s="317">
        <f t="shared" ref="FU48" si="105">SUM(FE48,FG48,FI48,FK48,FM48,FO48,FQ48,FS48)</f>
        <v>0</v>
      </c>
      <c r="FV48" s="172" t="s">
        <v>93</v>
      </c>
      <c r="FW48" s="21"/>
      <c r="FX48" s="172" t="s">
        <v>93</v>
      </c>
      <c r="FY48" s="10">
        <v>5</v>
      </c>
      <c r="FZ48" s="11">
        <v>5</v>
      </c>
      <c r="GA48" s="18">
        <v>49</v>
      </c>
      <c r="GB48" s="19">
        <v>248</v>
      </c>
      <c r="GC48" s="10">
        <v>17</v>
      </c>
      <c r="GD48" s="11">
        <v>228</v>
      </c>
      <c r="GE48" s="18">
        <v>3</v>
      </c>
      <c r="GF48" s="19">
        <v>69</v>
      </c>
      <c r="GG48" s="10">
        <v>0</v>
      </c>
      <c r="GH48" s="11">
        <v>0</v>
      </c>
      <c r="GI48" s="18">
        <v>3</v>
      </c>
      <c r="GJ48" s="19">
        <v>140</v>
      </c>
      <c r="GK48" s="10">
        <v>0</v>
      </c>
      <c r="GL48" s="11">
        <v>0</v>
      </c>
      <c r="GM48" s="18">
        <v>1</v>
      </c>
      <c r="GN48" s="19">
        <v>82</v>
      </c>
      <c r="GO48" s="318">
        <f t="shared" ref="GO48:GP48" si="106">SUM(FY48,GA48,GC48,GE48,GG48,GI48,GK48,GM48)</f>
        <v>78</v>
      </c>
      <c r="GP48" s="317">
        <f t="shared" si="106"/>
        <v>772</v>
      </c>
      <c r="GQ48" s="21"/>
      <c r="GR48" s="21"/>
      <c r="GS48" s="21"/>
      <c r="GT48" s="21"/>
      <c r="GU48" s="21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17.25" customHeight="1">
      <c r="A49" s="258" t="s">
        <v>94</v>
      </c>
      <c r="B49" s="253">
        <f>SUBTOTAL(9,B50:B52)</f>
        <v>5</v>
      </c>
      <c r="C49" s="320">
        <f t="shared" ref="C49:Y49" si="107">SUBTOTAL(9,C50:C52)</f>
        <v>5</v>
      </c>
      <c r="D49" s="321">
        <f t="shared" si="107"/>
        <v>44</v>
      </c>
      <c r="E49" s="322">
        <f t="shared" si="107"/>
        <v>123</v>
      </c>
      <c r="F49" s="253">
        <f t="shared" si="107"/>
        <v>92</v>
      </c>
      <c r="G49" s="320">
        <f t="shared" si="107"/>
        <v>655</v>
      </c>
      <c r="H49" s="321">
        <f t="shared" si="107"/>
        <v>144</v>
      </c>
      <c r="I49" s="322">
        <f t="shared" si="107"/>
        <v>2096</v>
      </c>
      <c r="J49" s="253">
        <f t="shared" si="107"/>
        <v>120</v>
      </c>
      <c r="K49" s="320">
        <f t="shared" si="107"/>
        <v>2911</v>
      </c>
      <c r="L49" s="321">
        <f t="shared" si="107"/>
        <v>72</v>
      </c>
      <c r="M49" s="322">
        <f t="shared" si="107"/>
        <v>2497</v>
      </c>
      <c r="N49" s="321">
        <f t="shared" si="107"/>
        <v>35</v>
      </c>
      <c r="O49" s="322">
        <f t="shared" si="107"/>
        <v>1546</v>
      </c>
      <c r="P49" s="321">
        <f t="shared" si="107"/>
        <v>110</v>
      </c>
      <c r="Q49" s="322">
        <f t="shared" si="107"/>
        <v>7472</v>
      </c>
      <c r="R49" s="253">
        <f t="shared" si="107"/>
        <v>40</v>
      </c>
      <c r="S49" s="320">
        <f t="shared" si="107"/>
        <v>5352</v>
      </c>
      <c r="T49" s="321">
        <f t="shared" si="107"/>
        <v>7</v>
      </c>
      <c r="U49" s="322">
        <f t="shared" si="107"/>
        <v>1656</v>
      </c>
      <c r="V49" s="253">
        <f t="shared" si="107"/>
        <v>11</v>
      </c>
      <c r="W49" s="320">
        <f t="shared" si="107"/>
        <v>4134</v>
      </c>
      <c r="X49" s="321">
        <f t="shared" si="107"/>
        <v>2</v>
      </c>
      <c r="Y49" s="322">
        <f t="shared" si="107"/>
        <v>1662</v>
      </c>
      <c r="Z49" s="321">
        <f>SUBTOTAL(9,Z50:Z52)</f>
        <v>682</v>
      </c>
      <c r="AA49" s="322">
        <f>SUBTOTAL(9,AA50:AA52)</f>
        <v>30109</v>
      </c>
      <c r="AB49" s="210" t="s">
        <v>94</v>
      </c>
      <c r="AC49" s="22"/>
      <c r="AD49" s="210" t="s">
        <v>94</v>
      </c>
      <c r="AE49" s="253">
        <f t="shared" ref="AE49:AZ49" si="108">SUBTOTAL(9,AE50:AE52)</f>
        <v>11</v>
      </c>
      <c r="AF49" s="320">
        <f t="shared" si="108"/>
        <v>11</v>
      </c>
      <c r="AG49" s="321">
        <f t="shared" si="108"/>
        <v>78</v>
      </c>
      <c r="AH49" s="322">
        <f t="shared" si="108"/>
        <v>231</v>
      </c>
      <c r="AI49" s="253">
        <f t="shared" si="108"/>
        <v>122</v>
      </c>
      <c r="AJ49" s="320">
        <f t="shared" si="108"/>
        <v>810</v>
      </c>
      <c r="AK49" s="321">
        <f t="shared" si="108"/>
        <v>199</v>
      </c>
      <c r="AL49" s="322">
        <f t="shared" si="108"/>
        <v>2759</v>
      </c>
      <c r="AM49" s="253">
        <f t="shared" si="108"/>
        <v>94</v>
      </c>
      <c r="AN49" s="320">
        <f t="shared" si="108"/>
        <v>2196</v>
      </c>
      <c r="AO49" s="321">
        <f t="shared" si="108"/>
        <v>54</v>
      </c>
      <c r="AP49" s="322">
        <f t="shared" si="108"/>
        <v>1815</v>
      </c>
      <c r="AQ49" s="321">
        <f t="shared" si="108"/>
        <v>39</v>
      </c>
      <c r="AR49" s="322">
        <f t="shared" si="108"/>
        <v>1700</v>
      </c>
      <c r="AS49" s="321">
        <f t="shared" si="108"/>
        <v>26</v>
      </c>
      <c r="AT49" s="322">
        <f t="shared" si="108"/>
        <v>1380</v>
      </c>
      <c r="AU49" s="321">
        <f t="shared" si="108"/>
        <v>26</v>
      </c>
      <c r="AV49" s="322">
        <f t="shared" si="108"/>
        <v>1865</v>
      </c>
      <c r="AW49" s="321">
        <f t="shared" si="108"/>
        <v>21</v>
      </c>
      <c r="AX49" s="322">
        <f t="shared" si="108"/>
        <v>3961</v>
      </c>
      <c r="AY49" s="321">
        <f t="shared" si="108"/>
        <v>670</v>
      </c>
      <c r="AZ49" s="322">
        <f t="shared" si="108"/>
        <v>16728</v>
      </c>
      <c r="BA49" s="210" t="s">
        <v>94</v>
      </c>
      <c r="BB49" s="21"/>
      <c r="BC49" s="210" t="s">
        <v>94</v>
      </c>
      <c r="BD49" s="253">
        <f t="shared" ref="BD49:BQ49" si="109">SUBTOTAL(9,BD50:BD52)</f>
        <v>2</v>
      </c>
      <c r="BE49" s="320">
        <f t="shared" si="109"/>
        <v>8</v>
      </c>
      <c r="BF49" s="321">
        <f t="shared" si="109"/>
        <v>1</v>
      </c>
      <c r="BG49" s="322">
        <f t="shared" si="109"/>
        <v>23</v>
      </c>
      <c r="BH49" s="321">
        <f t="shared" si="109"/>
        <v>0</v>
      </c>
      <c r="BI49" s="322">
        <f t="shared" si="109"/>
        <v>0</v>
      </c>
      <c r="BJ49" s="253">
        <f t="shared" si="109"/>
        <v>1</v>
      </c>
      <c r="BK49" s="320">
        <f t="shared" si="109"/>
        <v>72</v>
      </c>
      <c r="BL49" s="321">
        <f t="shared" si="109"/>
        <v>1</v>
      </c>
      <c r="BM49" s="322">
        <f t="shared" si="109"/>
        <v>82</v>
      </c>
      <c r="BN49" s="321">
        <f t="shared" si="109"/>
        <v>0</v>
      </c>
      <c r="BO49" s="322">
        <f t="shared" si="109"/>
        <v>0</v>
      </c>
      <c r="BP49" s="321">
        <f t="shared" si="109"/>
        <v>5</v>
      </c>
      <c r="BQ49" s="322">
        <f t="shared" si="109"/>
        <v>185</v>
      </c>
      <c r="BR49" s="21"/>
      <c r="BS49" s="210" t="s">
        <v>94</v>
      </c>
      <c r="BT49" s="253">
        <f t="shared" ref="BT49:CI49" si="110">SUBTOTAL(9,BT50:BT52)</f>
        <v>2</v>
      </c>
      <c r="BU49" s="320">
        <f t="shared" si="110"/>
        <v>8</v>
      </c>
      <c r="BV49" s="321">
        <f t="shared" si="110"/>
        <v>1</v>
      </c>
      <c r="BW49" s="322">
        <f t="shared" si="110"/>
        <v>12</v>
      </c>
      <c r="BX49" s="253">
        <f t="shared" si="110"/>
        <v>0</v>
      </c>
      <c r="BY49" s="320">
        <f t="shared" si="110"/>
        <v>0</v>
      </c>
      <c r="BZ49" s="321">
        <f t="shared" si="110"/>
        <v>0</v>
      </c>
      <c r="CA49" s="322">
        <f t="shared" si="110"/>
        <v>0</v>
      </c>
      <c r="CB49" s="253">
        <f t="shared" si="110"/>
        <v>0</v>
      </c>
      <c r="CC49" s="320">
        <f t="shared" si="110"/>
        <v>0</v>
      </c>
      <c r="CD49" s="321">
        <f t="shared" si="110"/>
        <v>2</v>
      </c>
      <c r="CE49" s="322">
        <f t="shared" si="110"/>
        <v>144</v>
      </c>
      <c r="CF49" s="321">
        <f t="shared" si="110"/>
        <v>0</v>
      </c>
      <c r="CG49" s="322">
        <f t="shared" si="110"/>
        <v>0</v>
      </c>
      <c r="CH49" s="321">
        <f t="shared" si="110"/>
        <v>5</v>
      </c>
      <c r="CI49" s="322">
        <f t="shared" si="110"/>
        <v>164</v>
      </c>
      <c r="CJ49" s="21"/>
      <c r="CK49" s="210" t="s">
        <v>94</v>
      </c>
      <c r="CL49" s="253">
        <f t="shared" ref="CL49:DG49" si="111">SUBTOTAL(9,CL50:CL52)</f>
        <v>9</v>
      </c>
      <c r="CM49" s="320">
        <f t="shared" si="111"/>
        <v>61</v>
      </c>
      <c r="CN49" s="321">
        <f t="shared" si="111"/>
        <v>4</v>
      </c>
      <c r="CO49" s="322">
        <f t="shared" si="111"/>
        <v>118</v>
      </c>
      <c r="CP49" s="253">
        <f t="shared" si="111"/>
        <v>0</v>
      </c>
      <c r="CQ49" s="320">
        <f t="shared" si="111"/>
        <v>0</v>
      </c>
      <c r="CR49" s="321">
        <f t="shared" si="111"/>
        <v>2</v>
      </c>
      <c r="CS49" s="322">
        <f t="shared" si="111"/>
        <v>484</v>
      </c>
      <c r="CT49" s="253">
        <f t="shared" si="111"/>
        <v>1</v>
      </c>
      <c r="CU49" s="322">
        <f t="shared" si="111"/>
        <v>312</v>
      </c>
      <c r="CV49" s="321">
        <f t="shared" si="111"/>
        <v>0</v>
      </c>
      <c r="CW49" s="322">
        <f t="shared" si="111"/>
        <v>0</v>
      </c>
      <c r="CX49" s="321">
        <f t="shared" si="111"/>
        <v>0</v>
      </c>
      <c r="CY49" s="320">
        <f t="shared" si="111"/>
        <v>0</v>
      </c>
      <c r="CZ49" s="321">
        <f t="shared" si="111"/>
        <v>0</v>
      </c>
      <c r="DA49" s="322">
        <f t="shared" si="111"/>
        <v>0</v>
      </c>
      <c r="DB49" s="253">
        <f t="shared" si="111"/>
        <v>0</v>
      </c>
      <c r="DC49" s="320">
        <f t="shared" si="111"/>
        <v>0</v>
      </c>
      <c r="DD49" s="321">
        <f t="shared" si="111"/>
        <v>0</v>
      </c>
      <c r="DE49" s="322">
        <f t="shared" si="111"/>
        <v>0</v>
      </c>
      <c r="DF49" s="321">
        <f t="shared" si="111"/>
        <v>16</v>
      </c>
      <c r="DG49" s="322">
        <f t="shared" si="111"/>
        <v>975</v>
      </c>
      <c r="DH49" s="210" t="s">
        <v>94</v>
      </c>
      <c r="DI49" s="21"/>
      <c r="DJ49" s="210" t="s">
        <v>94</v>
      </c>
      <c r="DK49" s="321">
        <f t="shared" ref="DK49:EB49" si="112">SUBTOTAL(9,DK50:DK52)</f>
        <v>8</v>
      </c>
      <c r="DL49" s="322">
        <f t="shared" si="112"/>
        <v>20</v>
      </c>
      <c r="DM49" s="253">
        <f t="shared" si="112"/>
        <v>4</v>
      </c>
      <c r="DN49" s="320">
        <f t="shared" si="112"/>
        <v>26</v>
      </c>
      <c r="DO49" s="321">
        <f t="shared" si="112"/>
        <v>1</v>
      </c>
      <c r="DP49" s="322">
        <f t="shared" si="112"/>
        <v>12</v>
      </c>
      <c r="DQ49" s="253">
        <f t="shared" si="112"/>
        <v>3</v>
      </c>
      <c r="DR49" s="320">
        <f t="shared" si="112"/>
        <v>100</v>
      </c>
      <c r="DS49" s="321">
        <f t="shared" si="112"/>
        <v>0</v>
      </c>
      <c r="DT49" s="322">
        <f t="shared" si="112"/>
        <v>0</v>
      </c>
      <c r="DU49" s="253">
        <f t="shared" si="112"/>
        <v>0</v>
      </c>
      <c r="DV49" s="320">
        <f t="shared" si="112"/>
        <v>0</v>
      </c>
      <c r="DW49" s="321">
        <f t="shared" si="112"/>
        <v>0</v>
      </c>
      <c r="DX49" s="322">
        <f t="shared" si="112"/>
        <v>0</v>
      </c>
      <c r="DY49" s="321">
        <f t="shared" si="112"/>
        <v>0</v>
      </c>
      <c r="DZ49" s="322">
        <f t="shared" si="112"/>
        <v>0</v>
      </c>
      <c r="EA49" s="321">
        <f t="shared" si="112"/>
        <v>16</v>
      </c>
      <c r="EB49" s="322">
        <f t="shared" si="112"/>
        <v>158</v>
      </c>
      <c r="EC49" s="21"/>
      <c r="ED49" s="210" t="s">
        <v>94</v>
      </c>
      <c r="EE49" s="253">
        <f t="shared" ref="EE49:EZ49" si="113">SUBTOTAL(9,EE50:EE52)</f>
        <v>56</v>
      </c>
      <c r="EF49" s="320">
        <f t="shared" si="113"/>
        <v>655</v>
      </c>
      <c r="EG49" s="321">
        <f t="shared" si="113"/>
        <v>0</v>
      </c>
      <c r="EH49" s="322">
        <f t="shared" si="113"/>
        <v>0</v>
      </c>
      <c r="EI49" s="253">
        <f t="shared" si="113"/>
        <v>2</v>
      </c>
      <c r="EJ49" s="320">
        <f t="shared" si="113"/>
        <v>500</v>
      </c>
      <c r="EK49" s="321">
        <f t="shared" si="113"/>
        <v>0</v>
      </c>
      <c r="EL49" s="322">
        <f t="shared" si="113"/>
        <v>0</v>
      </c>
      <c r="EM49" s="253">
        <f t="shared" si="113"/>
        <v>1</v>
      </c>
      <c r="EN49" s="320">
        <f t="shared" si="113"/>
        <v>1081</v>
      </c>
      <c r="EO49" s="321">
        <f t="shared" si="113"/>
        <v>0</v>
      </c>
      <c r="EP49" s="322">
        <f t="shared" si="113"/>
        <v>0</v>
      </c>
      <c r="EQ49" s="321">
        <f t="shared" si="113"/>
        <v>0</v>
      </c>
      <c r="ER49" s="320">
        <f t="shared" si="113"/>
        <v>0</v>
      </c>
      <c r="ES49" s="321">
        <f t="shared" si="113"/>
        <v>2</v>
      </c>
      <c r="ET49" s="322">
        <f t="shared" si="113"/>
        <v>28000</v>
      </c>
      <c r="EU49" s="253">
        <f t="shared" si="113"/>
        <v>0</v>
      </c>
      <c r="EV49" s="320">
        <f t="shared" si="113"/>
        <v>0</v>
      </c>
      <c r="EW49" s="321">
        <f t="shared" si="113"/>
        <v>0</v>
      </c>
      <c r="EX49" s="322">
        <f t="shared" si="113"/>
        <v>0</v>
      </c>
      <c r="EY49" s="321">
        <f t="shared" si="113"/>
        <v>61</v>
      </c>
      <c r="EZ49" s="322">
        <f t="shared" si="113"/>
        <v>30236</v>
      </c>
      <c r="FA49" s="210" t="s">
        <v>94</v>
      </c>
      <c r="FB49" s="21"/>
      <c r="FC49" s="210" t="s">
        <v>94</v>
      </c>
      <c r="FD49" s="253">
        <f t="shared" ref="FD49:FT49" si="114">SUBTOTAL(9,FD50:FD52)</f>
        <v>2</v>
      </c>
      <c r="FE49" s="320">
        <f t="shared" si="114"/>
        <v>900</v>
      </c>
      <c r="FF49" s="321">
        <f t="shared" si="114"/>
        <v>0</v>
      </c>
      <c r="FG49" s="322">
        <f t="shared" si="114"/>
        <v>0</v>
      </c>
      <c r="FH49" s="253">
        <f t="shared" si="114"/>
        <v>0</v>
      </c>
      <c r="FI49" s="320">
        <f t="shared" si="114"/>
        <v>0</v>
      </c>
      <c r="FJ49" s="321">
        <f t="shared" si="114"/>
        <v>0</v>
      </c>
      <c r="FK49" s="322">
        <f t="shared" si="114"/>
        <v>0</v>
      </c>
      <c r="FL49" s="321">
        <f t="shared" si="114"/>
        <v>0</v>
      </c>
      <c r="FM49" s="322">
        <f t="shared" si="114"/>
        <v>0</v>
      </c>
      <c r="FN49" s="321">
        <f t="shared" si="114"/>
        <v>0</v>
      </c>
      <c r="FO49" s="322">
        <f t="shared" si="114"/>
        <v>0</v>
      </c>
      <c r="FP49" s="321">
        <f t="shared" si="114"/>
        <v>0</v>
      </c>
      <c r="FQ49" s="322">
        <f t="shared" si="114"/>
        <v>0</v>
      </c>
      <c r="FR49" s="321">
        <f t="shared" si="114"/>
        <v>0</v>
      </c>
      <c r="FS49" s="322">
        <f t="shared" si="114"/>
        <v>0</v>
      </c>
      <c r="FT49" s="321">
        <f t="shared" si="114"/>
        <v>2</v>
      </c>
      <c r="FU49" s="322">
        <f>SUBTOTAL(9,FU50:FU52)</f>
        <v>900</v>
      </c>
      <c r="FV49" s="210" t="s">
        <v>94</v>
      </c>
      <c r="FW49" s="21"/>
      <c r="FX49" s="210" t="s">
        <v>94</v>
      </c>
      <c r="FY49" s="253">
        <f t="shared" ref="FY49:GP49" si="115">SUBTOTAL(9,FY50:FY52)</f>
        <v>33</v>
      </c>
      <c r="FZ49" s="320">
        <f t="shared" si="115"/>
        <v>33</v>
      </c>
      <c r="GA49" s="321">
        <f t="shared" si="115"/>
        <v>119</v>
      </c>
      <c r="GB49" s="322">
        <f t="shared" si="115"/>
        <v>521</v>
      </c>
      <c r="GC49" s="253">
        <f t="shared" si="115"/>
        <v>33</v>
      </c>
      <c r="GD49" s="320">
        <f t="shared" si="115"/>
        <v>456</v>
      </c>
      <c r="GE49" s="321">
        <f t="shared" si="115"/>
        <v>7</v>
      </c>
      <c r="GF49" s="322">
        <f t="shared" si="115"/>
        <v>173</v>
      </c>
      <c r="GG49" s="253">
        <f t="shared" si="115"/>
        <v>6</v>
      </c>
      <c r="GH49" s="320">
        <f t="shared" si="115"/>
        <v>208</v>
      </c>
      <c r="GI49" s="321">
        <f t="shared" si="115"/>
        <v>1</v>
      </c>
      <c r="GJ49" s="322">
        <f t="shared" si="115"/>
        <v>41</v>
      </c>
      <c r="GK49" s="253">
        <f t="shared" si="115"/>
        <v>3</v>
      </c>
      <c r="GL49" s="320">
        <f t="shared" si="115"/>
        <v>158</v>
      </c>
      <c r="GM49" s="321">
        <f t="shared" si="115"/>
        <v>4</v>
      </c>
      <c r="GN49" s="322">
        <f t="shared" si="115"/>
        <v>376</v>
      </c>
      <c r="GO49" s="321">
        <f t="shared" si="115"/>
        <v>206</v>
      </c>
      <c r="GP49" s="322">
        <f t="shared" si="115"/>
        <v>1966</v>
      </c>
      <c r="GQ49" s="21"/>
      <c r="GR49" s="21"/>
      <c r="GS49" s="21"/>
      <c r="GT49" s="21"/>
      <c r="GU49" s="21"/>
    </row>
    <row r="50" spans="1:256" s="3" customFormat="1" ht="17.25" customHeight="1">
      <c r="A50" s="141" t="s">
        <v>183</v>
      </c>
      <c r="B50" s="150">
        <v>1</v>
      </c>
      <c r="C50" s="154">
        <v>1</v>
      </c>
      <c r="D50" s="152">
        <v>27</v>
      </c>
      <c r="E50" s="153">
        <v>77</v>
      </c>
      <c r="F50" s="150">
        <v>72</v>
      </c>
      <c r="G50" s="154">
        <v>510</v>
      </c>
      <c r="H50" s="152">
        <v>108</v>
      </c>
      <c r="I50" s="153">
        <v>1573</v>
      </c>
      <c r="J50" s="150">
        <v>87</v>
      </c>
      <c r="K50" s="154">
        <v>2081</v>
      </c>
      <c r="L50" s="152">
        <v>51</v>
      </c>
      <c r="M50" s="153">
        <v>1766</v>
      </c>
      <c r="N50" s="152">
        <v>21</v>
      </c>
      <c r="O50" s="153">
        <v>932</v>
      </c>
      <c r="P50" s="152">
        <v>82</v>
      </c>
      <c r="Q50" s="153">
        <v>5587</v>
      </c>
      <c r="R50" s="150">
        <v>30</v>
      </c>
      <c r="S50" s="154">
        <v>3815</v>
      </c>
      <c r="T50" s="152">
        <v>5</v>
      </c>
      <c r="U50" s="153">
        <v>1215</v>
      </c>
      <c r="V50" s="150">
        <v>11</v>
      </c>
      <c r="W50" s="154">
        <v>4134</v>
      </c>
      <c r="X50" s="152">
        <v>2</v>
      </c>
      <c r="Y50" s="153">
        <v>1662</v>
      </c>
      <c r="Z50" s="329">
        <f t="shared" ref="Z50:AA52" si="116">SUM(B50,D50,F50,H50,J50,L50,N50,P50,R50,T50,V50,X50)</f>
        <v>497</v>
      </c>
      <c r="AA50" s="326">
        <f>SUM(C50,E50,G50,I50,K50,M50,O50,Q50,S50,U50,W50,Y50)</f>
        <v>23353</v>
      </c>
      <c r="AB50" s="141" t="s">
        <v>183</v>
      </c>
      <c r="AC50" s="22"/>
      <c r="AD50" s="141" t="s">
        <v>183</v>
      </c>
      <c r="AE50" s="150">
        <v>8</v>
      </c>
      <c r="AF50" s="154">
        <v>8</v>
      </c>
      <c r="AG50" s="152">
        <v>58</v>
      </c>
      <c r="AH50" s="153">
        <v>179</v>
      </c>
      <c r="AI50" s="150">
        <v>92</v>
      </c>
      <c r="AJ50" s="154">
        <v>609</v>
      </c>
      <c r="AK50" s="152">
        <v>144</v>
      </c>
      <c r="AL50" s="153">
        <v>1958</v>
      </c>
      <c r="AM50" s="150">
        <v>64</v>
      </c>
      <c r="AN50" s="154">
        <v>1473</v>
      </c>
      <c r="AO50" s="152">
        <v>41</v>
      </c>
      <c r="AP50" s="153">
        <v>1371</v>
      </c>
      <c r="AQ50" s="152">
        <v>24</v>
      </c>
      <c r="AR50" s="153">
        <v>1039</v>
      </c>
      <c r="AS50" s="152">
        <v>23</v>
      </c>
      <c r="AT50" s="153">
        <v>1222</v>
      </c>
      <c r="AU50" s="152">
        <v>21</v>
      </c>
      <c r="AV50" s="153">
        <v>1467</v>
      </c>
      <c r="AW50" s="152">
        <v>14</v>
      </c>
      <c r="AX50" s="153">
        <v>3088</v>
      </c>
      <c r="AY50" s="316">
        <f t="shared" ref="AY50:AZ52" si="117">SUM(AE50,AG50,AI50,AK50,AM50,AO50,AQ50,AS50,AU50,AW50)</f>
        <v>489</v>
      </c>
      <c r="AZ50" s="319">
        <f t="shared" si="117"/>
        <v>12414</v>
      </c>
      <c r="BA50" s="141" t="s">
        <v>183</v>
      </c>
      <c r="BB50" s="21"/>
      <c r="BC50" s="141" t="s">
        <v>183</v>
      </c>
      <c r="BD50" s="150">
        <v>2</v>
      </c>
      <c r="BE50" s="154">
        <v>8</v>
      </c>
      <c r="BF50" s="152">
        <v>1</v>
      </c>
      <c r="BG50" s="153">
        <v>23</v>
      </c>
      <c r="BH50" s="152">
        <v>0</v>
      </c>
      <c r="BI50" s="153">
        <v>0</v>
      </c>
      <c r="BJ50" s="150">
        <v>1</v>
      </c>
      <c r="BK50" s="154">
        <v>72</v>
      </c>
      <c r="BL50" s="152">
        <v>1</v>
      </c>
      <c r="BM50" s="153">
        <v>82</v>
      </c>
      <c r="BN50" s="152">
        <v>0</v>
      </c>
      <c r="BO50" s="153">
        <v>0</v>
      </c>
      <c r="BP50" s="329">
        <f>SUM(BD50,BF50,BH50,BJ50,BL50,BN50)</f>
        <v>5</v>
      </c>
      <c r="BQ50" s="326">
        <f>SUM(BE50,BG50,BI50,BK50,BM50,BO50)</f>
        <v>185</v>
      </c>
      <c r="BR50" s="21"/>
      <c r="BS50" s="141" t="s">
        <v>183</v>
      </c>
      <c r="BT50" s="150">
        <v>2</v>
      </c>
      <c r="BU50" s="154">
        <v>8</v>
      </c>
      <c r="BV50" s="152">
        <v>1</v>
      </c>
      <c r="BW50" s="153">
        <v>12</v>
      </c>
      <c r="BX50" s="150">
        <v>0</v>
      </c>
      <c r="BY50" s="154">
        <v>0</v>
      </c>
      <c r="BZ50" s="152">
        <v>0</v>
      </c>
      <c r="CA50" s="153">
        <v>0</v>
      </c>
      <c r="CB50" s="150">
        <v>0</v>
      </c>
      <c r="CC50" s="154">
        <v>0</v>
      </c>
      <c r="CD50" s="152">
        <v>2</v>
      </c>
      <c r="CE50" s="153">
        <v>144</v>
      </c>
      <c r="CF50" s="152">
        <v>0</v>
      </c>
      <c r="CG50" s="153">
        <v>0</v>
      </c>
      <c r="CH50" s="316">
        <f>SUM(BT50,BV50,BX50,BZ50,CB50,CD50,CF50)</f>
        <v>5</v>
      </c>
      <c r="CI50" s="319">
        <f>SUM(BU50,BW50,BY50,CA50,CC50,CE50,CG50)</f>
        <v>164</v>
      </c>
      <c r="CJ50" s="21"/>
      <c r="CK50" s="141" t="s">
        <v>183</v>
      </c>
      <c r="CL50" s="150">
        <v>5</v>
      </c>
      <c r="CM50" s="154">
        <v>37</v>
      </c>
      <c r="CN50" s="152">
        <v>4</v>
      </c>
      <c r="CO50" s="153">
        <v>118</v>
      </c>
      <c r="CP50" s="150">
        <v>0</v>
      </c>
      <c r="CQ50" s="154">
        <v>0</v>
      </c>
      <c r="CR50" s="152">
        <v>2</v>
      </c>
      <c r="CS50" s="153">
        <v>484</v>
      </c>
      <c r="CT50" s="150">
        <v>1</v>
      </c>
      <c r="CU50" s="153">
        <v>312</v>
      </c>
      <c r="CV50" s="152">
        <v>0</v>
      </c>
      <c r="CW50" s="153">
        <v>0</v>
      </c>
      <c r="CX50" s="152">
        <v>0</v>
      </c>
      <c r="CY50" s="154">
        <v>0</v>
      </c>
      <c r="CZ50" s="152">
        <v>0</v>
      </c>
      <c r="DA50" s="153">
        <v>0</v>
      </c>
      <c r="DB50" s="150">
        <v>0</v>
      </c>
      <c r="DC50" s="154">
        <v>0</v>
      </c>
      <c r="DD50" s="152">
        <v>0</v>
      </c>
      <c r="DE50" s="153">
        <v>0</v>
      </c>
      <c r="DF50" s="316">
        <f>SUM(CL50,CN50,CP50,CR50,CT50,CV50,CX50,CZ50,DB50,DD50)</f>
        <v>12</v>
      </c>
      <c r="DG50" s="319">
        <f>SUM(CM50,CO50,CQ50,CS50,CU50,CW50,CY50,DA50,DC50,DE50)</f>
        <v>951</v>
      </c>
      <c r="DH50" s="141" t="s">
        <v>183</v>
      </c>
      <c r="DI50" s="21"/>
      <c r="DJ50" s="141" t="s">
        <v>183</v>
      </c>
      <c r="DK50" s="18">
        <v>5</v>
      </c>
      <c r="DL50" s="19">
        <v>12</v>
      </c>
      <c r="DM50" s="10">
        <v>3</v>
      </c>
      <c r="DN50" s="11">
        <v>21</v>
      </c>
      <c r="DO50" s="18">
        <v>1</v>
      </c>
      <c r="DP50" s="19">
        <v>12</v>
      </c>
      <c r="DQ50" s="10">
        <v>3</v>
      </c>
      <c r="DR50" s="11">
        <v>100</v>
      </c>
      <c r="DS50" s="18">
        <v>0</v>
      </c>
      <c r="DT50" s="19">
        <v>0</v>
      </c>
      <c r="DU50" s="10">
        <v>0</v>
      </c>
      <c r="DV50" s="11">
        <v>0</v>
      </c>
      <c r="DW50" s="18">
        <v>0</v>
      </c>
      <c r="DX50" s="19">
        <v>0</v>
      </c>
      <c r="DY50" s="18">
        <v>0</v>
      </c>
      <c r="DZ50" s="19">
        <v>0</v>
      </c>
      <c r="EA50" s="316">
        <f>SUM(DK50,DM50,DO50,DQ50,DS50,DU50,DW50,DY50)</f>
        <v>12</v>
      </c>
      <c r="EB50" s="319">
        <f>SUM(DL50,DN50,DP50,DR50,DT50,DV50,DX50,DZ50)</f>
        <v>145</v>
      </c>
      <c r="EC50" s="21"/>
      <c r="ED50" s="141" t="s">
        <v>183</v>
      </c>
      <c r="EE50" s="150">
        <v>21</v>
      </c>
      <c r="EF50" s="154">
        <v>234</v>
      </c>
      <c r="EG50" s="152">
        <v>0</v>
      </c>
      <c r="EH50" s="153">
        <v>0</v>
      </c>
      <c r="EI50" s="150">
        <v>1</v>
      </c>
      <c r="EJ50" s="154">
        <v>250</v>
      </c>
      <c r="EK50" s="152">
        <v>0</v>
      </c>
      <c r="EL50" s="153">
        <v>0</v>
      </c>
      <c r="EM50" s="150">
        <v>1</v>
      </c>
      <c r="EN50" s="154">
        <v>1081</v>
      </c>
      <c r="EO50" s="152">
        <v>0</v>
      </c>
      <c r="EP50" s="153">
        <v>0</v>
      </c>
      <c r="EQ50" s="152">
        <v>0</v>
      </c>
      <c r="ER50" s="154">
        <v>0</v>
      </c>
      <c r="ES50" s="152">
        <v>2</v>
      </c>
      <c r="ET50" s="153">
        <v>28000</v>
      </c>
      <c r="EU50" s="150">
        <v>0</v>
      </c>
      <c r="EV50" s="154">
        <v>0</v>
      </c>
      <c r="EW50" s="152">
        <v>0</v>
      </c>
      <c r="EX50" s="153">
        <v>0</v>
      </c>
      <c r="EY50" s="329">
        <f>SUM(EE50,EG50,EI50,EK50,EM50,EO50,EQ50,ES50,EU50,EW50)</f>
        <v>25</v>
      </c>
      <c r="EZ50" s="326">
        <f>SUM(EF50,EH50,EJ50,EL50,EN50,EP50,ER50,ET50,EV50,EX50)</f>
        <v>29565</v>
      </c>
      <c r="FA50" s="141" t="s">
        <v>183</v>
      </c>
      <c r="FB50" s="21"/>
      <c r="FC50" s="141" t="s">
        <v>183</v>
      </c>
      <c r="FD50" s="150">
        <v>2</v>
      </c>
      <c r="FE50" s="154">
        <v>900</v>
      </c>
      <c r="FF50" s="152">
        <v>0</v>
      </c>
      <c r="FG50" s="153">
        <v>0</v>
      </c>
      <c r="FH50" s="150">
        <v>0</v>
      </c>
      <c r="FI50" s="154">
        <v>0</v>
      </c>
      <c r="FJ50" s="152">
        <v>0</v>
      </c>
      <c r="FK50" s="153">
        <v>0</v>
      </c>
      <c r="FL50" s="152">
        <v>0</v>
      </c>
      <c r="FM50" s="153">
        <v>0</v>
      </c>
      <c r="FN50" s="152">
        <v>0</v>
      </c>
      <c r="FO50" s="153">
        <v>0</v>
      </c>
      <c r="FP50" s="152">
        <v>0</v>
      </c>
      <c r="FQ50" s="153">
        <v>0</v>
      </c>
      <c r="FR50" s="152">
        <v>0</v>
      </c>
      <c r="FS50" s="153">
        <v>0</v>
      </c>
      <c r="FT50" s="318">
        <f t="shared" ref="FT50:FU52" si="118">SUM(FD50,FF50,FH50,FJ50,FL50,FN50,FP50,FR50)</f>
        <v>2</v>
      </c>
      <c r="FU50" s="317">
        <f>SUM(FE50,FG50,FI50,FK50,FM50,FO50,FQ50,FS50)</f>
        <v>900</v>
      </c>
      <c r="FV50" s="141" t="s">
        <v>183</v>
      </c>
      <c r="FW50" s="21"/>
      <c r="FX50" s="141" t="s">
        <v>183</v>
      </c>
      <c r="FY50" s="150">
        <v>11</v>
      </c>
      <c r="FZ50" s="154">
        <v>11</v>
      </c>
      <c r="GA50" s="152">
        <v>58</v>
      </c>
      <c r="GB50" s="153">
        <v>269</v>
      </c>
      <c r="GC50" s="150">
        <v>18</v>
      </c>
      <c r="GD50" s="154">
        <v>250</v>
      </c>
      <c r="GE50" s="152">
        <v>6</v>
      </c>
      <c r="GF50" s="153">
        <v>144</v>
      </c>
      <c r="GG50" s="150">
        <v>3</v>
      </c>
      <c r="GH50" s="154">
        <v>102</v>
      </c>
      <c r="GI50" s="152">
        <v>0</v>
      </c>
      <c r="GJ50" s="153">
        <v>0</v>
      </c>
      <c r="GK50" s="150">
        <v>3</v>
      </c>
      <c r="GL50" s="154">
        <v>158</v>
      </c>
      <c r="GM50" s="152">
        <v>3</v>
      </c>
      <c r="GN50" s="153">
        <v>284</v>
      </c>
      <c r="GO50" s="316">
        <f>SUM(FY50,GA50,GC50,GE50,GG50,GI50,GK50,GM50)</f>
        <v>102</v>
      </c>
      <c r="GP50" s="326">
        <f>SUM(FZ50,GB50,GD50,GF50,GH50,GJ50,GL50,GN50)</f>
        <v>1218</v>
      </c>
      <c r="GQ50" s="21"/>
      <c r="GR50" s="21"/>
      <c r="GS50" s="21"/>
      <c r="GT50" s="21"/>
      <c r="GU50" s="21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3" customFormat="1" ht="17.25" customHeight="1">
      <c r="A51" s="172" t="s">
        <v>184</v>
      </c>
      <c r="B51" s="10">
        <v>1</v>
      </c>
      <c r="C51" s="11">
        <v>1</v>
      </c>
      <c r="D51" s="18">
        <v>8</v>
      </c>
      <c r="E51" s="19">
        <v>22</v>
      </c>
      <c r="F51" s="10">
        <v>11</v>
      </c>
      <c r="G51" s="11">
        <v>85</v>
      </c>
      <c r="H51" s="18">
        <v>24</v>
      </c>
      <c r="I51" s="19">
        <v>359</v>
      </c>
      <c r="J51" s="10">
        <v>30</v>
      </c>
      <c r="K51" s="11">
        <v>756</v>
      </c>
      <c r="L51" s="18">
        <v>19</v>
      </c>
      <c r="M51" s="19">
        <v>662</v>
      </c>
      <c r="N51" s="18">
        <v>12</v>
      </c>
      <c r="O51" s="19">
        <v>532</v>
      </c>
      <c r="P51" s="18">
        <v>26</v>
      </c>
      <c r="Q51" s="19">
        <v>1727</v>
      </c>
      <c r="R51" s="10">
        <v>10</v>
      </c>
      <c r="S51" s="11">
        <v>1537</v>
      </c>
      <c r="T51" s="18">
        <v>1</v>
      </c>
      <c r="U51" s="19">
        <v>236</v>
      </c>
      <c r="V51" s="10">
        <v>0</v>
      </c>
      <c r="W51" s="11">
        <v>0</v>
      </c>
      <c r="X51" s="18">
        <v>0</v>
      </c>
      <c r="Y51" s="19">
        <v>0</v>
      </c>
      <c r="Z51" s="318">
        <f>SUM(B51,D51,F51,H51,J51,L51,N51,P51,R51,T51,V51,X51)</f>
        <v>142</v>
      </c>
      <c r="AA51" s="317">
        <f>SUM(C51,E51,G51,I51,K51,M51,O51,Q51,S51,U51,W51,Y51)</f>
        <v>5917</v>
      </c>
      <c r="AB51" s="172" t="s">
        <v>184</v>
      </c>
      <c r="AC51" s="22"/>
      <c r="AD51" s="172" t="s">
        <v>184</v>
      </c>
      <c r="AE51" s="10">
        <v>1</v>
      </c>
      <c r="AF51" s="11">
        <v>1</v>
      </c>
      <c r="AG51" s="18">
        <v>9</v>
      </c>
      <c r="AH51" s="19">
        <v>21</v>
      </c>
      <c r="AI51" s="10">
        <v>18</v>
      </c>
      <c r="AJ51" s="11">
        <v>117</v>
      </c>
      <c r="AK51" s="18">
        <v>48</v>
      </c>
      <c r="AL51" s="19">
        <v>710</v>
      </c>
      <c r="AM51" s="10">
        <v>26</v>
      </c>
      <c r="AN51" s="11">
        <v>625</v>
      </c>
      <c r="AO51" s="18">
        <v>13</v>
      </c>
      <c r="AP51" s="19">
        <v>444</v>
      </c>
      <c r="AQ51" s="18">
        <v>14</v>
      </c>
      <c r="AR51" s="19">
        <v>621</v>
      </c>
      <c r="AS51" s="18">
        <v>2</v>
      </c>
      <c r="AT51" s="19">
        <v>105</v>
      </c>
      <c r="AU51" s="18">
        <v>5</v>
      </c>
      <c r="AV51" s="19">
        <v>398</v>
      </c>
      <c r="AW51" s="18">
        <v>6</v>
      </c>
      <c r="AX51" s="19">
        <v>701</v>
      </c>
      <c r="AY51" s="318">
        <f t="shared" si="117"/>
        <v>142</v>
      </c>
      <c r="AZ51" s="317">
        <f t="shared" si="117"/>
        <v>3743</v>
      </c>
      <c r="BA51" s="172" t="s">
        <v>184</v>
      </c>
      <c r="BB51" s="21"/>
      <c r="BC51" s="172" t="s">
        <v>184</v>
      </c>
      <c r="BD51" s="10"/>
      <c r="BE51" s="11"/>
      <c r="BF51" s="18"/>
      <c r="BG51" s="19"/>
      <c r="BH51" s="18"/>
      <c r="BI51" s="19"/>
      <c r="BJ51" s="10"/>
      <c r="BK51" s="11"/>
      <c r="BL51" s="18"/>
      <c r="BM51" s="19"/>
      <c r="BN51" s="18"/>
      <c r="BO51" s="19"/>
      <c r="BP51" s="318">
        <f t="shared" ref="BP51:BQ52" si="119">SUM(BD51,BF51,BH51,BJ51,BL51,BN51)</f>
        <v>0</v>
      </c>
      <c r="BQ51" s="317">
        <f t="shared" si="119"/>
        <v>0</v>
      </c>
      <c r="BR51" s="21"/>
      <c r="BS51" s="172" t="s">
        <v>184</v>
      </c>
      <c r="BT51" s="10"/>
      <c r="BU51" s="11"/>
      <c r="BV51" s="18"/>
      <c r="BW51" s="19"/>
      <c r="BX51" s="10"/>
      <c r="BY51" s="11"/>
      <c r="BZ51" s="18"/>
      <c r="CA51" s="19"/>
      <c r="CB51" s="10"/>
      <c r="CC51" s="11"/>
      <c r="CD51" s="18"/>
      <c r="CE51" s="19"/>
      <c r="CF51" s="18"/>
      <c r="CG51" s="19"/>
      <c r="CH51" s="318">
        <f>SUM(BT51,BV51,BX51,BZ51,CB51,CD51,CF51)</f>
        <v>0</v>
      </c>
      <c r="CI51" s="317">
        <f t="shared" ref="CH51:CI52" si="120">SUM(BU51,BW51,BY51,CA51,CC51,CE51,CG51)</f>
        <v>0</v>
      </c>
      <c r="CJ51" s="21"/>
      <c r="CK51" s="172" t="s">
        <v>184</v>
      </c>
      <c r="CL51" s="10">
        <v>2</v>
      </c>
      <c r="CM51" s="11">
        <v>18</v>
      </c>
      <c r="CN51" s="18">
        <v>0</v>
      </c>
      <c r="CO51" s="19">
        <v>0</v>
      </c>
      <c r="CP51" s="10">
        <v>0</v>
      </c>
      <c r="CQ51" s="11">
        <v>0</v>
      </c>
      <c r="CR51" s="18">
        <v>0</v>
      </c>
      <c r="CS51" s="19">
        <v>0</v>
      </c>
      <c r="CT51" s="10">
        <v>0</v>
      </c>
      <c r="CU51" s="19">
        <v>0</v>
      </c>
      <c r="CV51" s="18">
        <v>0</v>
      </c>
      <c r="CW51" s="19">
        <v>0</v>
      </c>
      <c r="CX51" s="18">
        <v>0</v>
      </c>
      <c r="CY51" s="11">
        <v>0</v>
      </c>
      <c r="CZ51" s="18">
        <v>0</v>
      </c>
      <c r="DA51" s="19">
        <v>0</v>
      </c>
      <c r="DB51" s="10">
        <v>0</v>
      </c>
      <c r="DC51" s="11">
        <v>0</v>
      </c>
      <c r="DD51" s="18">
        <v>0</v>
      </c>
      <c r="DE51" s="19">
        <v>0</v>
      </c>
      <c r="DF51" s="318">
        <f>SUM(CL51,CN51,CP51,CR51,CT51,CV51,CX51,CZ51,DB51,DD51)</f>
        <v>2</v>
      </c>
      <c r="DG51" s="317">
        <f t="shared" ref="DF51:DG52" si="121">SUM(CM51,CO51,CQ51,CS51,CU51,CW51,CY51,DA51,DC51,DE51)</f>
        <v>18</v>
      </c>
      <c r="DH51" s="172" t="s">
        <v>184</v>
      </c>
      <c r="DI51" s="21"/>
      <c r="DJ51" s="172" t="s">
        <v>184</v>
      </c>
      <c r="DK51" s="18">
        <v>1</v>
      </c>
      <c r="DL51" s="19">
        <v>4</v>
      </c>
      <c r="DM51" s="10">
        <v>1</v>
      </c>
      <c r="DN51" s="11">
        <v>5</v>
      </c>
      <c r="DO51" s="18">
        <v>0</v>
      </c>
      <c r="DP51" s="19">
        <v>0</v>
      </c>
      <c r="DQ51" s="10">
        <v>0</v>
      </c>
      <c r="DR51" s="11">
        <v>0</v>
      </c>
      <c r="DS51" s="18">
        <v>0</v>
      </c>
      <c r="DT51" s="19">
        <v>0</v>
      </c>
      <c r="DU51" s="10">
        <v>0</v>
      </c>
      <c r="DV51" s="11">
        <v>0</v>
      </c>
      <c r="DW51" s="18">
        <v>0</v>
      </c>
      <c r="DX51" s="19">
        <v>0</v>
      </c>
      <c r="DY51" s="18">
        <v>0</v>
      </c>
      <c r="DZ51" s="19">
        <v>0</v>
      </c>
      <c r="EA51" s="318">
        <f t="shared" ref="EA51:EB52" si="122">SUM(DK51,DM51,DO51,DQ51,DS51,DU51,DW51,DY51)</f>
        <v>2</v>
      </c>
      <c r="EB51" s="317">
        <f t="shared" si="122"/>
        <v>9</v>
      </c>
      <c r="EC51" s="21">
        <v>0</v>
      </c>
      <c r="ED51" s="172" t="s">
        <v>249</v>
      </c>
      <c r="EE51" s="10">
        <v>27</v>
      </c>
      <c r="EF51" s="11">
        <v>283</v>
      </c>
      <c r="EG51" s="18">
        <v>0</v>
      </c>
      <c r="EH51" s="19">
        <v>0</v>
      </c>
      <c r="EI51" s="10">
        <v>0</v>
      </c>
      <c r="EJ51" s="11">
        <v>0</v>
      </c>
      <c r="EK51" s="18">
        <v>0</v>
      </c>
      <c r="EL51" s="19">
        <v>0</v>
      </c>
      <c r="EM51" s="10">
        <v>0</v>
      </c>
      <c r="EN51" s="11">
        <v>0</v>
      </c>
      <c r="EO51" s="18">
        <v>0</v>
      </c>
      <c r="EP51" s="19">
        <v>0</v>
      </c>
      <c r="EQ51" s="18">
        <v>0</v>
      </c>
      <c r="ER51" s="11">
        <v>0</v>
      </c>
      <c r="ES51" s="18">
        <v>0</v>
      </c>
      <c r="ET51" s="19">
        <v>0</v>
      </c>
      <c r="EU51" s="10">
        <v>0</v>
      </c>
      <c r="EV51" s="11">
        <v>0</v>
      </c>
      <c r="EW51" s="18">
        <v>0</v>
      </c>
      <c r="EX51" s="19">
        <v>0</v>
      </c>
      <c r="EY51" s="318">
        <f>SUM(EE51,EG51,EI51,EK51,EM51,EO51,EQ51,ES51,EU51,EW51)</f>
        <v>27</v>
      </c>
      <c r="EZ51" s="317">
        <f t="shared" ref="EZ51:EZ52" si="123">SUM(EF51,EH51,EJ51,EL51,EN51,EP51,ER51,ET51,EV51,EX51)</f>
        <v>283</v>
      </c>
      <c r="FA51" s="172" t="s">
        <v>184</v>
      </c>
      <c r="FB51" s="21"/>
      <c r="FC51" s="172" t="s">
        <v>184</v>
      </c>
      <c r="FD51" s="10"/>
      <c r="FE51" s="11"/>
      <c r="FF51" s="18"/>
      <c r="FG51" s="19"/>
      <c r="FH51" s="10"/>
      <c r="FI51" s="11"/>
      <c r="FJ51" s="18"/>
      <c r="FK51" s="19"/>
      <c r="FL51" s="18"/>
      <c r="FM51" s="19"/>
      <c r="FN51" s="18"/>
      <c r="FO51" s="19"/>
      <c r="FP51" s="18"/>
      <c r="FQ51" s="19"/>
      <c r="FR51" s="18"/>
      <c r="FS51" s="19"/>
      <c r="FT51" s="318">
        <f t="shared" si="118"/>
        <v>0</v>
      </c>
      <c r="FU51" s="317">
        <f>SUM(FE51,FG51,FI51,FK51,FM51,FO51,FQ51,FS51)</f>
        <v>0</v>
      </c>
      <c r="FV51" s="172" t="s">
        <v>184</v>
      </c>
      <c r="FW51" s="21"/>
      <c r="FX51" s="172" t="s">
        <v>184</v>
      </c>
      <c r="FY51" s="10">
        <v>18</v>
      </c>
      <c r="FZ51" s="11">
        <v>18</v>
      </c>
      <c r="GA51" s="18">
        <v>50</v>
      </c>
      <c r="GB51" s="19">
        <v>215</v>
      </c>
      <c r="GC51" s="10">
        <v>11</v>
      </c>
      <c r="GD51" s="11">
        <v>150</v>
      </c>
      <c r="GE51" s="18">
        <v>1</v>
      </c>
      <c r="GF51" s="19">
        <v>29</v>
      </c>
      <c r="GG51" s="10">
        <v>2</v>
      </c>
      <c r="GH51" s="11">
        <v>69</v>
      </c>
      <c r="GI51" s="18">
        <v>1</v>
      </c>
      <c r="GJ51" s="19">
        <v>41</v>
      </c>
      <c r="GK51" s="10">
        <v>0</v>
      </c>
      <c r="GL51" s="11">
        <v>0</v>
      </c>
      <c r="GM51" s="18">
        <v>1</v>
      </c>
      <c r="GN51" s="19">
        <v>92</v>
      </c>
      <c r="GO51" s="318">
        <f t="shared" ref="GO51:GP52" si="124">SUM(FY51,GA51,GC51,GE51,GG51,GI51,GK51,GM51)</f>
        <v>84</v>
      </c>
      <c r="GP51" s="317">
        <f t="shared" si="124"/>
        <v>614</v>
      </c>
      <c r="GQ51" s="21"/>
      <c r="GR51" s="21"/>
      <c r="GS51" s="21"/>
      <c r="GT51" s="21"/>
      <c r="GU51" s="21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3" customFormat="1" ht="17.25" customHeight="1">
      <c r="A52" s="188" t="s">
        <v>95</v>
      </c>
      <c r="B52" s="195">
        <v>3</v>
      </c>
      <c r="C52" s="199">
        <v>3</v>
      </c>
      <c r="D52" s="197">
        <v>9</v>
      </c>
      <c r="E52" s="198">
        <v>24</v>
      </c>
      <c r="F52" s="195">
        <v>9</v>
      </c>
      <c r="G52" s="199">
        <v>60</v>
      </c>
      <c r="H52" s="197">
        <v>12</v>
      </c>
      <c r="I52" s="198">
        <v>164</v>
      </c>
      <c r="J52" s="195">
        <v>3</v>
      </c>
      <c r="K52" s="199">
        <v>74</v>
      </c>
      <c r="L52" s="197">
        <v>2</v>
      </c>
      <c r="M52" s="198">
        <v>69</v>
      </c>
      <c r="N52" s="197">
        <v>2</v>
      </c>
      <c r="O52" s="198">
        <v>82</v>
      </c>
      <c r="P52" s="197">
        <v>2</v>
      </c>
      <c r="Q52" s="198">
        <v>158</v>
      </c>
      <c r="R52" s="195">
        <v>0</v>
      </c>
      <c r="S52" s="199">
        <v>0</v>
      </c>
      <c r="T52" s="197">
        <v>1</v>
      </c>
      <c r="U52" s="198">
        <v>205</v>
      </c>
      <c r="V52" s="195">
        <v>0</v>
      </c>
      <c r="W52" s="199">
        <v>0</v>
      </c>
      <c r="X52" s="197">
        <v>0</v>
      </c>
      <c r="Y52" s="198">
        <v>0</v>
      </c>
      <c r="Z52" s="314">
        <f t="shared" si="116"/>
        <v>43</v>
      </c>
      <c r="AA52" s="315">
        <f t="shared" si="116"/>
        <v>839</v>
      </c>
      <c r="AB52" s="188" t="s">
        <v>95</v>
      </c>
      <c r="AC52" s="22"/>
      <c r="AD52" s="188" t="s">
        <v>95</v>
      </c>
      <c r="AE52" s="195">
        <v>2</v>
      </c>
      <c r="AF52" s="199">
        <v>2</v>
      </c>
      <c r="AG52" s="197">
        <v>11</v>
      </c>
      <c r="AH52" s="198">
        <v>31</v>
      </c>
      <c r="AI52" s="195">
        <v>12</v>
      </c>
      <c r="AJ52" s="199">
        <v>84</v>
      </c>
      <c r="AK52" s="197">
        <v>7</v>
      </c>
      <c r="AL52" s="198">
        <v>91</v>
      </c>
      <c r="AM52" s="195">
        <v>4</v>
      </c>
      <c r="AN52" s="199">
        <v>98</v>
      </c>
      <c r="AO52" s="197">
        <v>0</v>
      </c>
      <c r="AP52" s="198">
        <v>0</v>
      </c>
      <c r="AQ52" s="197">
        <v>1</v>
      </c>
      <c r="AR52" s="198">
        <v>40</v>
      </c>
      <c r="AS52" s="197">
        <v>1</v>
      </c>
      <c r="AT52" s="198">
        <v>53</v>
      </c>
      <c r="AU52" s="197">
        <v>0</v>
      </c>
      <c r="AV52" s="198">
        <v>0</v>
      </c>
      <c r="AW52" s="197">
        <v>1</v>
      </c>
      <c r="AX52" s="198">
        <v>172</v>
      </c>
      <c r="AY52" s="328">
        <f t="shared" si="117"/>
        <v>39</v>
      </c>
      <c r="AZ52" s="327">
        <f t="shared" si="117"/>
        <v>571</v>
      </c>
      <c r="BA52" s="188" t="s">
        <v>95</v>
      </c>
      <c r="BB52" s="21"/>
      <c r="BC52" s="188" t="s">
        <v>95</v>
      </c>
      <c r="BD52" s="195"/>
      <c r="BE52" s="199"/>
      <c r="BF52" s="197"/>
      <c r="BG52" s="198"/>
      <c r="BH52" s="197"/>
      <c r="BI52" s="198"/>
      <c r="BJ52" s="195"/>
      <c r="BK52" s="199"/>
      <c r="BL52" s="197"/>
      <c r="BM52" s="198"/>
      <c r="BN52" s="197"/>
      <c r="BO52" s="198"/>
      <c r="BP52" s="314">
        <f t="shared" si="119"/>
        <v>0</v>
      </c>
      <c r="BQ52" s="315">
        <f t="shared" si="119"/>
        <v>0</v>
      </c>
      <c r="BR52" s="21"/>
      <c r="BS52" s="188" t="s">
        <v>95</v>
      </c>
      <c r="BT52" s="195"/>
      <c r="BU52" s="199"/>
      <c r="BV52" s="197"/>
      <c r="BW52" s="198"/>
      <c r="BX52" s="195"/>
      <c r="BY52" s="199"/>
      <c r="BZ52" s="197"/>
      <c r="CA52" s="198"/>
      <c r="CB52" s="195"/>
      <c r="CC52" s="199"/>
      <c r="CD52" s="197"/>
      <c r="CE52" s="198"/>
      <c r="CF52" s="197"/>
      <c r="CG52" s="198"/>
      <c r="CH52" s="328">
        <f t="shared" si="120"/>
        <v>0</v>
      </c>
      <c r="CI52" s="327">
        <f t="shared" si="120"/>
        <v>0</v>
      </c>
      <c r="CJ52" s="21">
        <v>2</v>
      </c>
      <c r="CK52" s="188" t="s">
        <v>95</v>
      </c>
      <c r="CL52" s="195">
        <v>2</v>
      </c>
      <c r="CM52" s="199">
        <v>6</v>
      </c>
      <c r="CN52" s="197">
        <v>0</v>
      </c>
      <c r="CO52" s="198">
        <v>0</v>
      </c>
      <c r="CP52" s="195">
        <v>0</v>
      </c>
      <c r="CQ52" s="199">
        <v>0</v>
      </c>
      <c r="CR52" s="197">
        <v>0</v>
      </c>
      <c r="CS52" s="198">
        <v>0</v>
      </c>
      <c r="CT52" s="195">
        <v>0</v>
      </c>
      <c r="CU52" s="198">
        <v>0</v>
      </c>
      <c r="CV52" s="197">
        <v>0</v>
      </c>
      <c r="CW52" s="198">
        <v>0</v>
      </c>
      <c r="CX52" s="197">
        <v>0</v>
      </c>
      <c r="CY52" s="199">
        <v>0</v>
      </c>
      <c r="CZ52" s="197">
        <v>0</v>
      </c>
      <c r="DA52" s="198">
        <v>0</v>
      </c>
      <c r="DB52" s="195">
        <v>0</v>
      </c>
      <c r="DC52" s="199">
        <v>0</v>
      </c>
      <c r="DD52" s="197">
        <v>0</v>
      </c>
      <c r="DE52" s="198">
        <v>0</v>
      </c>
      <c r="DF52" s="328">
        <f t="shared" si="121"/>
        <v>2</v>
      </c>
      <c r="DG52" s="327">
        <f>SUM(CM52,CO52,CQ52,CS52,CU52,CW52,CY52,DA52,DC52,DE52)</f>
        <v>6</v>
      </c>
      <c r="DH52" s="188" t="s">
        <v>95</v>
      </c>
      <c r="DI52" s="21"/>
      <c r="DJ52" s="188" t="s">
        <v>95</v>
      </c>
      <c r="DK52" s="197">
        <v>2</v>
      </c>
      <c r="DL52" s="198">
        <v>4</v>
      </c>
      <c r="DM52" s="195">
        <v>0</v>
      </c>
      <c r="DN52" s="199">
        <v>0</v>
      </c>
      <c r="DO52" s="197">
        <v>0</v>
      </c>
      <c r="DP52" s="198">
        <v>0</v>
      </c>
      <c r="DQ52" s="195">
        <v>0</v>
      </c>
      <c r="DR52" s="199">
        <v>0</v>
      </c>
      <c r="DS52" s="197">
        <v>0</v>
      </c>
      <c r="DT52" s="198">
        <v>0</v>
      </c>
      <c r="DU52" s="195">
        <v>0</v>
      </c>
      <c r="DV52" s="199">
        <v>0</v>
      </c>
      <c r="DW52" s="197">
        <v>0</v>
      </c>
      <c r="DX52" s="198">
        <v>0</v>
      </c>
      <c r="DY52" s="197">
        <v>0</v>
      </c>
      <c r="DZ52" s="198">
        <v>0</v>
      </c>
      <c r="EA52" s="328">
        <f t="shared" si="122"/>
        <v>2</v>
      </c>
      <c r="EB52" s="327">
        <f t="shared" si="122"/>
        <v>4</v>
      </c>
      <c r="EC52" s="21"/>
      <c r="ED52" s="188" t="s">
        <v>95</v>
      </c>
      <c r="EE52" s="195">
        <v>8</v>
      </c>
      <c r="EF52" s="199">
        <v>138</v>
      </c>
      <c r="EG52" s="197">
        <v>0</v>
      </c>
      <c r="EH52" s="198">
        <v>0</v>
      </c>
      <c r="EI52" s="195">
        <v>1</v>
      </c>
      <c r="EJ52" s="199">
        <v>250</v>
      </c>
      <c r="EK52" s="197">
        <v>0</v>
      </c>
      <c r="EL52" s="198">
        <v>0</v>
      </c>
      <c r="EM52" s="195">
        <v>0</v>
      </c>
      <c r="EN52" s="199">
        <v>0</v>
      </c>
      <c r="EO52" s="197">
        <v>0</v>
      </c>
      <c r="EP52" s="198">
        <v>0</v>
      </c>
      <c r="EQ52" s="197">
        <v>0</v>
      </c>
      <c r="ER52" s="199">
        <v>0</v>
      </c>
      <c r="ES52" s="197">
        <v>0</v>
      </c>
      <c r="ET52" s="198">
        <v>0</v>
      </c>
      <c r="EU52" s="195">
        <v>0</v>
      </c>
      <c r="EV52" s="199">
        <v>0</v>
      </c>
      <c r="EW52" s="197">
        <v>0</v>
      </c>
      <c r="EX52" s="198">
        <v>0</v>
      </c>
      <c r="EY52" s="314">
        <f>SUM(EE52,EG52,EI52,EK52,EM52,EO52,EQ52,ES52,EU52,EW52)</f>
        <v>9</v>
      </c>
      <c r="EZ52" s="315">
        <f t="shared" si="123"/>
        <v>388</v>
      </c>
      <c r="FA52" s="188" t="s">
        <v>95</v>
      </c>
      <c r="FB52" s="21"/>
      <c r="FC52" s="188" t="s">
        <v>95</v>
      </c>
      <c r="FD52" s="195"/>
      <c r="FE52" s="199"/>
      <c r="FF52" s="197"/>
      <c r="FG52" s="198"/>
      <c r="FH52" s="195"/>
      <c r="FI52" s="199"/>
      <c r="FJ52" s="197"/>
      <c r="FK52" s="198"/>
      <c r="FL52" s="197"/>
      <c r="FM52" s="198"/>
      <c r="FN52" s="197"/>
      <c r="FO52" s="198"/>
      <c r="FP52" s="197"/>
      <c r="FQ52" s="198"/>
      <c r="FR52" s="197"/>
      <c r="FS52" s="198"/>
      <c r="FT52" s="314">
        <f t="shared" si="118"/>
        <v>0</v>
      </c>
      <c r="FU52" s="315">
        <f t="shared" si="118"/>
        <v>0</v>
      </c>
      <c r="FV52" s="188" t="s">
        <v>95</v>
      </c>
      <c r="FW52" s="21"/>
      <c r="FX52" s="188" t="s">
        <v>95</v>
      </c>
      <c r="FY52" s="195">
        <v>4</v>
      </c>
      <c r="FZ52" s="199">
        <v>4</v>
      </c>
      <c r="GA52" s="197">
        <v>11</v>
      </c>
      <c r="GB52" s="198">
        <v>37</v>
      </c>
      <c r="GC52" s="195">
        <v>4</v>
      </c>
      <c r="GD52" s="199">
        <v>56</v>
      </c>
      <c r="GE52" s="197">
        <v>0</v>
      </c>
      <c r="GF52" s="198">
        <v>0</v>
      </c>
      <c r="GG52" s="195">
        <v>1</v>
      </c>
      <c r="GH52" s="199">
        <v>37</v>
      </c>
      <c r="GI52" s="197">
        <v>0</v>
      </c>
      <c r="GJ52" s="198">
        <v>0</v>
      </c>
      <c r="GK52" s="195">
        <v>0</v>
      </c>
      <c r="GL52" s="199">
        <v>0</v>
      </c>
      <c r="GM52" s="197">
        <v>0</v>
      </c>
      <c r="GN52" s="198">
        <v>0</v>
      </c>
      <c r="GO52" s="328">
        <f t="shared" si="124"/>
        <v>20</v>
      </c>
      <c r="GP52" s="315">
        <f t="shared" si="124"/>
        <v>134</v>
      </c>
      <c r="GQ52" s="21"/>
      <c r="GR52" s="21"/>
      <c r="GS52" s="21"/>
      <c r="GT52" s="21"/>
      <c r="GU52" s="21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17.25" customHeight="1">
      <c r="A53" s="21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2"/>
      <c r="AA53" s="21"/>
      <c r="AB53" s="21"/>
      <c r="AC53" s="21"/>
      <c r="AD53" s="21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1"/>
      <c r="BB53" s="21"/>
      <c r="BC53" s="21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1"/>
      <c r="BQ53" s="21"/>
      <c r="BR53" s="21"/>
      <c r="BS53" s="21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1"/>
      <c r="CI53" s="21"/>
      <c r="CJ53" s="21"/>
      <c r="CK53" s="21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60"/>
      <c r="DD53" s="235"/>
      <c r="DE53" s="235"/>
      <c r="DF53" s="21"/>
      <c r="DG53" s="21"/>
      <c r="DH53" s="21"/>
      <c r="DI53" s="21"/>
      <c r="DJ53" s="21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35"/>
      <c r="DX53" s="235"/>
      <c r="DY53" s="235"/>
      <c r="DZ53" s="235"/>
      <c r="EA53" s="21"/>
      <c r="EB53" s="21"/>
      <c r="EC53" s="21"/>
      <c r="ED53" s="21"/>
      <c r="EE53" s="235"/>
      <c r="EF53" s="235"/>
      <c r="EG53" s="235"/>
      <c r="EH53" s="235"/>
      <c r="EI53" s="235"/>
      <c r="EJ53" s="235"/>
      <c r="EK53" s="235"/>
      <c r="EL53" s="235"/>
      <c r="EM53" s="235"/>
      <c r="EN53" s="235"/>
      <c r="EO53" s="235"/>
      <c r="EP53" s="235"/>
      <c r="EQ53" s="235"/>
      <c r="ER53" s="235"/>
      <c r="ES53" s="235"/>
      <c r="ET53" s="235"/>
      <c r="EU53" s="235"/>
      <c r="EV53" s="235"/>
      <c r="EW53" s="235"/>
      <c r="EX53" s="235"/>
      <c r="EY53" s="21"/>
      <c r="EZ53" s="21"/>
      <c r="FA53" s="21"/>
      <c r="FB53" s="21"/>
      <c r="FC53" s="21"/>
      <c r="FD53" s="235"/>
      <c r="FE53" s="235"/>
      <c r="FF53" s="235"/>
      <c r="FG53" s="235"/>
      <c r="FH53" s="235"/>
      <c r="FI53" s="235"/>
      <c r="FJ53" s="235"/>
      <c r="FK53" s="235"/>
      <c r="FL53" s="235"/>
      <c r="FM53" s="235"/>
      <c r="FN53" s="235"/>
      <c r="FO53" s="235"/>
      <c r="FP53" s="235"/>
      <c r="FQ53" s="235"/>
      <c r="FR53" s="235"/>
      <c r="FS53" s="235"/>
      <c r="FT53" s="21"/>
      <c r="FU53" s="21"/>
      <c r="FV53" s="21"/>
      <c r="FW53" s="21"/>
      <c r="FX53" s="21"/>
      <c r="FY53" s="235"/>
      <c r="FZ53" s="235"/>
      <c r="GA53" s="235"/>
      <c r="GB53" s="235"/>
      <c r="GC53" s="235"/>
      <c r="GD53" s="235"/>
      <c r="GE53" s="235"/>
      <c r="GF53" s="235"/>
      <c r="GG53" s="235"/>
      <c r="GH53" s="235"/>
      <c r="GI53" s="235"/>
      <c r="GJ53" s="235"/>
      <c r="GK53" s="235"/>
      <c r="GL53" s="235"/>
      <c r="GM53" s="235"/>
      <c r="GN53" s="235"/>
      <c r="GO53" s="21"/>
      <c r="GP53" s="21"/>
      <c r="GQ53" s="21"/>
      <c r="GR53" s="21"/>
      <c r="GS53" s="21"/>
      <c r="GT53" s="21"/>
      <c r="GU53" s="21"/>
    </row>
    <row r="54" spans="1:256" ht="17.25" customHeight="1">
      <c r="A54" s="21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60"/>
      <c r="Y54" s="235"/>
      <c r="Z54" s="22"/>
      <c r="AA54" s="21"/>
      <c r="AB54" s="21"/>
      <c r="AC54" s="21"/>
      <c r="AD54" s="21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1"/>
      <c r="BB54" s="21"/>
      <c r="BC54" s="21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1"/>
      <c r="BQ54" s="21"/>
      <c r="BR54" s="21"/>
      <c r="BS54" s="21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1"/>
      <c r="CI54" s="21"/>
      <c r="CJ54" s="21"/>
      <c r="CK54" s="21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1"/>
      <c r="DG54" s="21"/>
      <c r="DH54" s="21"/>
      <c r="DI54" s="21"/>
      <c r="DJ54" s="21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60"/>
      <c r="DV54" s="235"/>
      <c r="DW54" s="235"/>
      <c r="DX54" s="235"/>
      <c r="DY54" s="235"/>
      <c r="DZ54" s="235"/>
      <c r="EA54" s="21"/>
      <c r="EB54" s="21"/>
      <c r="EC54" s="21"/>
      <c r="ED54" s="21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235"/>
      <c r="EQ54" s="235"/>
      <c r="ER54" s="235"/>
      <c r="ES54" s="235"/>
      <c r="ET54" s="235"/>
      <c r="EU54" s="235"/>
      <c r="EV54" s="235"/>
      <c r="EW54" s="235"/>
      <c r="EX54" s="235"/>
      <c r="EY54" s="21"/>
      <c r="EZ54" s="21"/>
      <c r="FA54" s="21"/>
      <c r="FB54" s="21"/>
      <c r="FC54" s="21"/>
      <c r="FD54" s="235"/>
      <c r="FE54" s="235"/>
      <c r="FF54" s="235"/>
      <c r="FG54" s="235"/>
      <c r="FH54" s="235"/>
      <c r="FI54" s="235"/>
      <c r="FJ54" s="235"/>
      <c r="FK54" s="235"/>
      <c r="FL54" s="235"/>
      <c r="FM54" s="235"/>
      <c r="FN54" s="235"/>
      <c r="FO54" s="235"/>
      <c r="FP54" s="235"/>
      <c r="FQ54" s="235"/>
      <c r="FR54" s="235"/>
      <c r="FS54" s="235"/>
      <c r="FT54" s="21"/>
      <c r="FU54" s="21"/>
      <c r="FV54" s="21"/>
      <c r="FW54" s="21"/>
      <c r="FX54" s="21"/>
      <c r="FY54" s="235"/>
      <c r="FZ54" s="235"/>
      <c r="GA54" s="235"/>
      <c r="GB54" s="235"/>
      <c r="GC54" s="235"/>
      <c r="GD54" s="235"/>
      <c r="GE54" s="235"/>
      <c r="GF54" s="235"/>
      <c r="GG54" s="235"/>
      <c r="GH54" s="235"/>
      <c r="GI54" s="235"/>
      <c r="GJ54" s="235"/>
      <c r="GK54" s="235"/>
      <c r="GL54" s="235"/>
      <c r="GM54" s="235"/>
      <c r="GN54" s="235"/>
      <c r="GO54" s="21"/>
      <c r="GP54" s="22"/>
      <c r="GQ54" s="21"/>
      <c r="GR54" s="21"/>
      <c r="GS54" s="21"/>
      <c r="GT54" s="21"/>
      <c r="GU54" s="21"/>
    </row>
    <row r="55" spans="1:256">
      <c r="A55" s="21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1"/>
      <c r="AA55" s="21"/>
      <c r="AB55" s="21"/>
      <c r="AC55" s="21"/>
      <c r="AD55" s="21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1"/>
      <c r="BB55" s="21"/>
      <c r="BC55" s="21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1"/>
      <c r="BQ55" s="21"/>
      <c r="BR55" s="21"/>
      <c r="BS55" s="21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1"/>
      <c r="CI55" s="21"/>
      <c r="CJ55" s="21"/>
      <c r="CK55" s="21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1"/>
      <c r="DG55" s="21"/>
      <c r="DH55" s="21"/>
      <c r="DI55" s="21"/>
      <c r="DJ55" s="21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35"/>
      <c r="DX55" s="235"/>
      <c r="DY55" s="235"/>
      <c r="DZ55" s="235"/>
      <c r="EA55" s="21"/>
      <c r="EB55" s="21"/>
      <c r="EC55" s="21"/>
      <c r="ED55" s="21"/>
      <c r="EE55" s="235"/>
      <c r="EF55" s="235"/>
      <c r="EG55" s="235"/>
      <c r="EH55" s="235"/>
      <c r="EI55" s="235"/>
      <c r="EJ55" s="235"/>
      <c r="EK55" s="235"/>
      <c r="EL55" s="235"/>
      <c r="EM55" s="235"/>
      <c r="EN55" s="235"/>
      <c r="EO55" s="235"/>
      <c r="EP55" s="235"/>
      <c r="EQ55" s="235"/>
      <c r="ER55" s="235"/>
      <c r="ES55" s="235"/>
      <c r="ET55" s="235"/>
      <c r="EU55" s="235"/>
      <c r="EV55" s="235"/>
      <c r="EW55" s="235"/>
      <c r="EX55" s="235"/>
      <c r="EY55" s="21"/>
      <c r="EZ55" s="21"/>
      <c r="FA55" s="21"/>
      <c r="FB55" s="21"/>
      <c r="FC55" s="21"/>
      <c r="FD55" s="235"/>
      <c r="FE55" s="235"/>
      <c r="FF55" s="235"/>
      <c r="FG55" s="235"/>
      <c r="FH55" s="235"/>
      <c r="FI55" s="235"/>
      <c r="FJ55" s="235"/>
      <c r="FK55" s="235"/>
      <c r="FL55" s="235"/>
      <c r="FM55" s="235"/>
      <c r="FN55" s="235"/>
      <c r="FO55" s="235"/>
      <c r="FP55" s="235"/>
      <c r="FQ55" s="235"/>
      <c r="FR55" s="235"/>
      <c r="FS55" s="235"/>
      <c r="FT55" s="21"/>
      <c r="FU55" s="21"/>
      <c r="FV55" s="21"/>
      <c r="FW55" s="21"/>
      <c r="FX55" s="21"/>
      <c r="FY55" s="235"/>
      <c r="FZ55" s="235"/>
      <c r="GA55" s="235"/>
      <c r="GB55" s="235"/>
      <c r="GC55" s="235"/>
      <c r="GD55" s="235"/>
      <c r="GE55" s="235"/>
      <c r="GF55" s="235"/>
      <c r="GG55" s="235"/>
      <c r="GH55" s="235"/>
      <c r="GI55" s="235"/>
      <c r="GJ55" s="235"/>
      <c r="GK55" s="235"/>
      <c r="GL55" s="235"/>
      <c r="GM55" s="235"/>
      <c r="GN55" s="235"/>
      <c r="GO55" s="21"/>
      <c r="GP55" s="21"/>
      <c r="GQ55" s="21"/>
      <c r="GR55" s="21"/>
      <c r="GS55" s="21"/>
      <c r="GT55" s="21"/>
      <c r="GU55" s="21"/>
    </row>
    <row r="56" spans="1:256">
      <c r="A56" s="21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1"/>
      <c r="AA56" s="21"/>
      <c r="AB56" s="21"/>
      <c r="AC56" s="21"/>
      <c r="AD56" s="21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1"/>
      <c r="BB56" s="21"/>
      <c r="BC56" s="21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1"/>
      <c r="BQ56" s="21"/>
      <c r="BR56" s="21"/>
      <c r="BS56" s="21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1"/>
      <c r="CI56" s="21"/>
      <c r="CJ56" s="21"/>
      <c r="CK56" s="21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1"/>
      <c r="DG56" s="21"/>
      <c r="DH56" s="21"/>
      <c r="DI56" s="21"/>
      <c r="DJ56" s="21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35"/>
      <c r="DW56" s="235"/>
      <c r="DX56" s="235"/>
      <c r="DY56" s="235"/>
      <c r="DZ56" s="235"/>
      <c r="EA56" s="21"/>
      <c r="EB56" s="21"/>
      <c r="EC56" s="21"/>
      <c r="ED56" s="21"/>
      <c r="EE56" s="235"/>
      <c r="EF56" s="235"/>
      <c r="EG56" s="235"/>
      <c r="EH56" s="235"/>
      <c r="EI56" s="235"/>
      <c r="EJ56" s="235"/>
      <c r="EK56" s="235"/>
      <c r="EL56" s="235"/>
      <c r="EM56" s="235"/>
      <c r="EN56" s="235"/>
      <c r="EO56" s="235"/>
      <c r="EP56" s="235"/>
      <c r="EQ56" s="235"/>
      <c r="ER56" s="235"/>
      <c r="ES56" s="235"/>
      <c r="ET56" s="235"/>
      <c r="EU56" s="235"/>
      <c r="EV56" s="235"/>
      <c r="EW56" s="235"/>
      <c r="EX56" s="235"/>
      <c r="EY56" s="21"/>
      <c r="EZ56" s="21"/>
      <c r="FA56" s="21"/>
      <c r="FB56" s="21"/>
      <c r="FC56" s="21"/>
      <c r="FD56" s="235"/>
      <c r="FE56" s="235"/>
      <c r="FF56" s="235"/>
      <c r="FG56" s="235"/>
      <c r="FH56" s="235"/>
      <c r="FI56" s="235"/>
      <c r="FJ56" s="235"/>
      <c r="FK56" s="235"/>
      <c r="FL56" s="235"/>
      <c r="FM56" s="235"/>
      <c r="FN56" s="235"/>
      <c r="FO56" s="235"/>
      <c r="FP56" s="235"/>
      <c r="FQ56" s="235"/>
      <c r="FR56" s="235"/>
      <c r="FS56" s="235"/>
      <c r="FT56" s="21"/>
      <c r="FU56" s="21"/>
      <c r="FV56" s="21"/>
      <c r="FW56" s="21"/>
      <c r="FX56" s="21"/>
      <c r="FY56" s="235"/>
      <c r="FZ56" s="235"/>
      <c r="GA56" s="235"/>
      <c r="GB56" s="235"/>
      <c r="GC56" s="235"/>
      <c r="GD56" s="235"/>
      <c r="GE56" s="235"/>
      <c r="GF56" s="235"/>
      <c r="GG56" s="235"/>
      <c r="GH56" s="235"/>
      <c r="GI56" s="235"/>
      <c r="GJ56" s="235"/>
      <c r="GK56" s="235"/>
      <c r="GL56" s="235"/>
      <c r="GM56" s="235"/>
      <c r="GN56" s="235"/>
      <c r="GO56" s="21"/>
      <c r="GP56" s="21"/>
      <c r="GQ56" s="21"/>
      <c r="GR56" s="21"/>
      <c r="GS56" s="21"/>
      <c r="GT56" s="21"/>
      <c r="GU56" s="21"/>
    </row>
    <row r="57" spans="1:256">
      <c r="A57" s="21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1"/>
      <c r="AA57" s="21"/>
      <c r="AB57" s="21"/>
      <c r="AC57" s="21"/>
      <c r="AD57" s="21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1"/>
      <c r="BB57" s="21"/>
      <c r="BC57" s="21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1"/>
      <c r="BQ57" s="21"/>
      <c r="BR57" s="21"/>
      <c r="BS57" s="21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1"/>
      <c r="CI57" s="21"/>
      <c r="CJ57" s="21"/>
      <c r="CK57" s="21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1"/>
      <c r="DG57" s="21"/>
      <c r="DH57" s="21"/>
      <c r="DI57" s="21"/>
      <c r="DJ57" s="21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35"/>
      <c r="DW57" s="235"/>
      <c r="DX57" s="235"/>
      <c r="DY57" s="235"/>
      <c r="DZ57" s="235"/>
      <c r="EA57" s="21"/>
      <c r="EB57" s="21"/>
      <c r="EC57" s="21"/>
      <c r="ED57" s="21"/>
      <c r="EE57" s="235"/>
      <c r="EF57" s="235"/>
      <c r="EG57" s="235"/>
      <c r="EH57" s="235"/>
      <c r="EI57" s="235"/>
      <c r="EJ57" s="235"/>
      <c r="EK57" s="235"/>
      <c r="EL57" s="235"/>
      <c r="EM57" s="235"/>
      <c r="EN57" s="235"/>
      <c r="EO57" s="235"/>
      <c r="EP57" s="235"/>
      <c r="EQ57" s="235"/>
      <c r="ER57" s="235"/>
      <c r="ES57" s="235"/>
      <c r="ET57" s="235"/>
      <c r="EU57" s="235"/>
      <c r="EV57" s="235"/>
      <c r="EW57" s="235"/>
      <c r="EX57" s="235"/>
      <c r="EY57" s="21"/>
      <c r="EZ57" s="21"/>
      <c r="FA57" s="21"/>
      <c r="FB57" s="21"/>
      <c r="FC57" s="21"/>
      <c r="FD57" s="235"/>
      <c r="FE57" s="235"/>
      <c r="FF57" s="235"/>
      <c r="FG57" s="235"/>
      <c r="FH57" s="235"/>
      <c r="FI57" s="235"/>
      <c r="FJ57" s="235"/>
      <c r="FK57" s="235"/>
      <c r="FL57" s="235"/>
      <c r="FM57" s="235"/>
      <c r="FN57" s="235"/>
      <c r="FO57" s="235"/>
      <c r="FP57" s="235"/>
      <c r="FQ57" s="235"/>
      <c r="FR57" s="235"/>
      <c r="FS57" s="235"/>
      <c r="FT57" s="21"/>
      <c r="FU57" s="21"/>
      <c r="FV57" s="21"/>
      <c r="FW57" s="21"/>
      <c r="FX57" s="21"/>
      <c r="FY57" s="235"/>
      <c r="FZ57" s="235"/>
      <c r="GA57" s="235"/>
      <c r="GB57" s="235"/>
      <c r="GC57" s="235"/>
      <c r="GD57" s="235"/>
      <c r="GE57" s="235"/>
      <c r="GF57" s="235"/>
      <c r="GG57" s="235"/>
      <c r="GH57" s="235"/>
      <c r="GI57" s="235"/>
      <c r="GJ57" s="235"/>
      <c r="GK57" s="235"/>
      <c r="GL57" s="235"/>
      <c r="GM57" s="235"/>
      <c r="GN57" s="235"/>
      <c r="GO57" s="21"/>
      <c r="GP57" s="21"/>
      <c r="GQ57" s="21"/>
      <c r="GR57" s="21"/>
      <c r="GS57" s="21"/>
      <c r="GT57" s="21"/>
      <c r="GU57" s="21"/>
    </row>
    <row r="58" spans="1:256">
      <c r="A58" s="21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1"/>
      <c r="AA58" s="21"/>
      <c r="AB58" s="21"/>
      <c r="AC58" s="21"/>
      <c r="AD58" s="21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1"/>
      <c r="BB58" s="21"/>
      <c r="BC58" s="21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1"/>
      <c r="BQ58" s="21"/>
      <c r="BR58" s="21"/>
      <c r="BS58" s="21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1"/>
      <c r="CI58" s="21"/>
      <c r="CJ58" s="21"/>
      <c r="CK58" s="21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1"/>
      <c r="DG58" s="21"/>
      <c r="DH58" s="21"/>
      <c r="DI58" s="21"/>
      <c r="DJ58" s="21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35"/>
      <c r="DX58" s="235"/>
      <c r="DY58" s="235"/>
      <c r="DZ58" s="235"/>
      <c r="EA58" s="21"/>
      <c r="EB58" s="21"/>
      <c r="EC58" s="21"/>
      <c r="ED58" s="21"/>
      <c r="EE58" s="235"/>
      <c r="EF58" s="235"/>
      <c r="EG58" s="235"/>
      <c r="EH58" s="235"/>
      <c r="EI58" s="235"/>
      <c r="EJ58" s="235"/>
      <c r="EK58" s="235"/>
      <c r="EL58" s="235"/>
      <c r="EM58" s="235"/>
      <c r="EN58" s="235"/>
      <c r="EO58" s="235"/>
      <c r="EP58" s="235"/>
      <c r="EQ58" s="235"/>
      <c r="ER58" s="235"/>
      <c r="ES58" s="235"/>
      <c r="ET58" s="235"/>
      <c r="EU58" s="235"/>
      <c r="EV58" s="235"/>
      <c r="EW58" s="235"/>
      <c r="EX58" s="235"/>
      <c r="EY58" s="21"/>
      <c r="EZ58" s="21"/>
      <c r="FA58" s="21"/>
      <c r="FB58" s="21"/>
      <c r="FC58" s="21"/>
      <c r="FD58" s="235"/>
      <c r="FE58" s="235"/>
      <c r="FF58" s="235"/>
      <c r="FG58" s="235"/>
      <c r="FH58" s="235"/>
      <c r="FI58" s="235"/>
      <c r="FJ58" s="235"/>
      <c r="FK58" s="235"/>
      <c r="FL58" s="235"/>
      <c r="FM58" s="235"/>
      <c r="FN58" s="235"/>
      <c r="FO58" s="235"/>
      <c r="FP58" s="235"/>
      <c r="FQ58" s="235"/>
      <c r="FR58" s="235"/>
      <c r="FS58" s="235"/>
      <c r="FT58" s="21"/>
      <c r="FU58" s="21"/>
      <c r="FV58" s="21"/>
      <c r="FW58" s="21"/>
      <c r="FX58" s="21"/>
      <c r="FY58" s="235"/>
      <c r="FZ58" s="235"/>
      <c r="GA58" s="235"/>
      <c r="GB58" s="235"/>
      <c r="GC58" s="235"/>
      <c r="GD58" s="235"/>
      <c r="GE58" s="235"/>
      <c r="GF58" s="235"/>
      <c r="GG58" s="235"/>
      <c r="GH58" s="235"/>
      <c r="GI58" s="235"/>
      <c r="GJ58" s="235"/>
      <c r="GK58" s="235"/>
      <c r="GL58" s="235"/>
      <c r="GM58" s="235"/>
      <c r="GN58" s="235"/>
      <c r="GO58" s="21"/>
      <c r="GP58" s="21"/>
      <c r="GQ58" s="21"/>
      <c r="GR58" s="21"/>
      <c r="GS58" s="21"/>
      <c r="GT58" s="21"/>
      <c r="GU58" s="21"/>
    </row>
    <row r="59" spans="1:256">
      <c r="A59" s="21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1"/>
      <c r="AA59" s="21"/>
      <c r="AB59" s="21"/>
      <c r="AC59" s="21"/>
      <c r="AD59" s="21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1"/>
      <c r="BB59" s="21"/>
      <c r="BC59" s="21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1"/>
      <c r="BQ59" s="21"/>
      <c r="BR59" s="21"/>
      <c r="BS59" s="21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1"/>
      <c r="CI59" s="21"/>
      <c r="CJ59" s="21"/>
      <c r="CK59" s="21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1"/>
      <c r="DG59" s="21"/>
      <c r="DH59" s="21"/>
      <c r="DI59" s="21"/>
      <c r="DJ59" s="21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35"/>
      <c r="DX59" s="235"/>
      <c r="DY59" s="235"/>
      <c r="DZ59" s="235"/>
      <c r="EA59" s="21"/>
      <c r="EB59" s="21"/>
      <c r="EC59" s="21"/>
      <c r="ED59" s="21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1"/>
      <c r="EZ59" s="21"/>
      <c r="FA59" s="21"/>
      <c r="FB59" s="21"/>
      <c r="FC59" s="21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1"/>
      <c r="FU59" s="21"/>
      <c r="FV59" s="21"/>
      <c r="FW59" s="21"/>
      <c r="FX59" s="21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1"/>
      <c r="GP59" s="21"/>
      <c r="GQ59" s="21"/>
      <c r="GR59" s="21"/>
      <c r="GS59" s="21"/>
      <c r="GT59" s="21"/>
      <c r="GU59" s="21"/>
    </row>
    <row r="60" spans="1:256">
      <c r="A60" s="21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1"/>
      <c r="AA60" s="21"/>
      <c r="AB60" s="21"/>
      <c r="AC60" s="21"/>
      <c r="AD60" s="21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1"/>
      <c r="BB60" s="21"/>
      <c r="BC60" s="21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1"/>
      <c r="BQ60" s="21"/>
      <c r="BR60" s="21"/>
      <c r="BS60" s="21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1"/>
      <c r="CI60" s="21"/>
      <c r="CJ60" s="21"/>
      <c r="CK60" s="21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1"/>
      <c r="DG60" s="21"/>
      <c r="DH60" s="21"/>
      <c r="DI60" s="21"/>
      <c r="DJ60" s="21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35"/>
      <c r="DX60" s="235"/>
      <c r="DY60" s="235"/>
      <c r="DZ60" s="235"/>
      <c r="EA60" s="21"/>
      <c r="EB60" s="21"/>
      <c r="EC60" s="21"/>
      <c r="ED60" s="21"/>
      <c r="EE60" s="235"/>
      <c r="EF60" s="235"/>
      <c r="EG60" s="235"/>
      <c r="EH60" s="235"/>
      <c r="EI60" s="235"/>
      <c r="EJ60" s="235"/>
      <c r="EK60" s="235"/>
      <c r="EL60" s="235"/>
      <c r="EM60" s="235"/>
      <c r="EN60" s="235"/>
      <c r="EO60" s="235"/>
      <c r="EP60" s="235"/>
      <c r="EQ60" s="235"/>
      <c r="ER60" s="235"/>
      <c r="ES60" s="235"/>
      <c r="ET60" s="235"/>
      <c r="EU60" s="235"/>
      <c r="EV60" s="235"/>
      <c r="EW60" s="235"/>
      <c r="EX60" s="235"/>
      <c r="EY60" s="21"/>
      <c r="EZ60" s="21"/>
      <c r="FA60" s="21"/>
      <c r="FB60" s="21"/>
      <c r="FC60" s="21"/>
      <c r="FD60" s="235"/>
      <c r="FE60" s="235"/>
      <c r="FF60" s="235"/>
      <c r="FG60" s="235"/>
      <c r="FH60" s="235"/>
      <c r="FI60" s="235"/>
      <c r="FJ60" s="235"/>
      <c r="FK60" s="235"/>
      <c r="FL60" s="235"/>
      <c r="FM60" s="235"/>
      <c r="FN60" s="235"/>
      <c r="FO60" s="235"/>
      <c r="FP60" s="235"/>
      <c r="FQ60" s="235"/>
      <c r="FR60" s="235"/>
      <c r="FS60" s="235"/>
      <c r="FT60" s="21"/>
      <c r="FU60" s="21"/>
      <c r="FV60" s="21"/>
      <c r="FW60" s="21"/>
      <c r="FX60" s="21"/>
      <c r="FY60" s="235"/>
      <c r="FZ60" s="235"/>
      <c r="GA60" s="235"/>
      <c r="GB60" s="235"/>
      <c r="GC60" s="235"/>
      <c r="GD60" s="235"/>
      <c r="GE60" s="235"/>
      <c r="GF60" s="235"/>
      <c r="GG60" s="235"/>
      <c r="GH60" s="235"/>
      <c r="GI60" s="235"/>
      <c r="GJ60" s="235"/>
      <c r="GK60" s="235"/>
      <c r="GL60" s="235"/>
      <c r="GM60" s="235"/>
      <c r="GN60" s="235"/>
      <c r="GO60" s="21"/>
      <c r="GP60" s="21"/>
      <c r="GQ60" s="21"/>
      <c r="GR60" s="21"/>
      <c r="GS60" s="21"/>
      <c r="GT60" s="21"/>
      <c r="GU60" s="21"/>
    </row>
    <row r="61" spans="1:256">
      <c r="A61" s="21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1"/>
      <c r="AA61" s="21"/>
      <c r="AB61" s="21"/>
      <c r="AC61" s="21"/>
      <c r="AD61" s="21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1"/>
      <c r="BB61" s="21"/>
      <c r="BC61" s="21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1"/>
      <c r="BQ61" s="21"/>
      <c r="BR61" s="21"/>
      <c r="BS61" s="21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1"/>
      <c r="CI61" s="21"/>
      <c r="CJ61" s="21"/>
      <c r="CK61" s="21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1"/>
      <c r="DG61" s="21"/>
      <c r="DH61" s="21"/>
      <c r="DI61" s="21"/>
      <c r="DJ61" s="21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35"/>
      <c r="DW61" s="235"/>
      <c r="DX61" s="235"/>
      <c r="DY61" s="235"/>
      <c r="DZ61" s="235"/>
      <c r="EA61" s="21"/>
      <c r="EB61" s="21"/>
      <c r="EC61" s="21"/>
      <c r="ED61" s="21"/>
      <c r="EE61" s="235"/>
      <c r="EF61" s="235"/>
      <c r="EG61" s="235"/>
      <c r="EH61" s="235"/>
      <c r="EI61" s="235"/>
      <c r="EJ61" s="235"/>
      <c r="EK61" s="235"/>
      <c r="EL61" s="235"/>
      <c r="EM61" s="235"/>
      <c r="EN61" s="235"/>
      <c r="EO61" s="235"/>
      <c r="EP61" s="235"/>
      <c r="EQ61" s="235"/>
      <c r="ER61" s="235"/>
      <c r="ES61" s="235"/>
      <c r="ET61" s="235"/>
      <c r="EU61" s="235"/>
      <c r="EV61" s="235"/>
      <c r="EW61" s="235"/>
      <c r="EX61" s="235"/>
      <c r="EY61" s="21"/>
      <c r="EZ61" s="21"/>
      <c r="FA61" s="21"/>
      <c r="FB61" s="21"/>
      <c r="FC61" s="21"/>
      <c r="FD61" s="235"/>
      <c r="FE61" s="235"/>
      <c r="FF61" s="235"/>
      <c r="FG61" s="235"/>
      <c r="FH61" s="235"/>
      <c r="FI61" s="235"/>
      <c r="FJ61" s="235"/>
      <c r="FK61" s="235"/>
      <c r="FL61" s="235"/>
      <c r="FM61" s="235"/>
      <c r="FN61" s="235"/>
      <c r="FO61" s="235"/>
      <c r="FP61" s="235"/>
      <c r="FQ61" s="235"/>
      <c r="FR61" s="235"/>
      <c r="FS61" s="235"/>
      <c r="FT61" s="21"/>
      <c r="FU61" s="21"/>
      <c r="FV61" s="21"/>
      <c r="FW61" s="21"/>
      <c r="FX61" s="21"/>
      <c r="FY61" s="235"/>
      <c r="FZ61" s="235"/>
      <c r="GA61" s="235"/>
      <c r="GB61" s="235"/>
      <c r="GC61" s="235"/>
      <c r="GD61" s="235"/>
      <c r="GE61" s="235"/>
      <c r="GF61" s="235"/>
      <c r="GG61" s="235"/>
      <c r="GH61" s="235"/>
      <c r="GI61" s="235"/>
      <c r="GJ61" s="235"/>
      <c r="GK61" s="235"/>
      <c r="GL61" s="235"/>
      <c r="GM61" s="235"/>
      <c r="GN61" s="235"/>
      <c r="GO61" s="21"/>
      <c r="GP61" s="21"/>
      <c r="GQ61" s="21"/>
      <c r="GR61" s="21"/>
      <c r="GS61" s="21"/>
      <c r="GT61" s="21"/>
      <c r="GU61" s="21"/>
    </row>
    <row r="62" spans="1:256">
      <c r="A62" s="21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1"/>
      <c r="AA62" s="21"/>
      <c r="AB62" s="21"/>
      <c r="AC62" s="21"/>
      <c r="AD62" s="21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1"/>
      <c r="BB62" s="21"/>
      <c r="BC62" s="21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1"/>
      <c r="BQ62" s="21"/>
      <c r="BR62" s="21"/>
      <c r="BS62" s="21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1"/>
      <c r="CI62" s="21"/>
      <c r="CJ62" s="21"/>
      <c r="CK62" s="21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1"/>
      <c r="DG62" s="21"/>
      <c r="DH62" s="21"/>
      <c r="DI62" s="21"/>
      <c r="DJ62" s="21"/>
      <c r="DK62" s="235"/>
      <c r="DL62" s="235"/>
      <c r="DM62" s="235"/>
      <c r="DN62" s="235"/>
      <c r="DO62" s="235"/>
      <c r="DP62" s="235"/>
      <c r="DQ62" s="235"/>
      <c r="DR62" s="235"/>
      <c r="DS62" s="235"/>
      <c r="DT62" s="235"/>
      <c r="DU62" s="235"/>
      <c r="DV62" s="235"/>
      <c r="DW62" s="235"/>
      <c r="DX62" s="235"/>
      <c r="DY62" s="235"/>
      <c r="DZ62" s="235"/>
      <c r="EA62" s="21"/>
      <c r="EB62" s="21"/>
      <c r="EC62" s="21"/>
      <c r="ED62" s="21"/>
      <c r="EE62" s="235"/>
      <c r="EF62" s="235"/>
      <c r="EG62" s="235"/>
      <c r="EH62" s="235"/>
      <c r="EI62" s="235"/>
      <c r="EJ62" s="235"/>
      <c r="EK62" s="235"/>
      <c r="EL62" s="235"/>
      <c r="EM62" s="235"/>
      <c r="EN62" s="235"/>
      <c r="EO62" s="235"/>
      <c r="EP62" s="235"/>
      <c r="EQ62" s="235"/>
      <c r="ER62" s="235"/>
      <c r="ES62" s="235"/>
      <c r="ET62" s="235"/>
      <c r="EU62" s="235"/>
      <c r="EV62" s="235"/>
      <c r="EW62" s="235"/>
      <c r="EX62" s="235"/>
      <c r="EY62" s="21"/>
      <c r="EZ62" s="21"/>
      <c r="FA62" s="21"/>
      <c r="FB62" s="21"/>
      <c r="FC62" s="21"/>
      <c r="FD62" s="235"/>
      <c r="FE62" s="235"/>
      <c r="FF62" s="235"/>
      <c r="FG62" s="235"/>
      <c r="FH62" s="235"/>
      <c r="FI62" s="235"/>
      <c r="FJ62" s="235"/>
      <c r="FK62" s="235"/>
      <c r="FL62" s="235"/>
      <c r="FM62" s="235"/>
      <c r="FN62" s="235"/>
      <c r="FO62" s="235"/>
      <c r="FP62" s="235"/>
      <c r="FQ62" s="235"/>
      <c r="FR62" s="235"/>
      <c r="FS62" s="235"/>
      <c r="FT62" s="21"/>
      <c r="FU62" s="21"/>
      <c r="FV62" s="21"/>
      <c r="FW62" s="21"/>
      <c r="FX62" s="21"/>
      <c r="FY62" s="235"/>
      <c r="FZ62" s="235"/>
      <c r="GA62" s="235"/>
      <c r="GB62" s="235"/>
      <c r="GC62" s="235"/>
      <c r="GD62" s="235"/>
      <c r="GE62" s="235"/>
      <c r="GF62" s="235"/>
      <c r="GG62" s="235"/>
      <c r="GH62" s="235"/>
      <c r="GI62" s="235"/>
      <c r="GJ62" s="235"/>
      <c r="GK62" s="235"/>
      <c r="GL62" s="235"/>
      <c r="GM62" s="235"/>
      <c r="GN62" s="235"/>
      <c r="GO62" s="21"/>
      <c r="GP62" s="21"/>
      <c r="GQ62" s="21"/>
      <c r="GR62" s="21"/>
      <c r="GS62" s="21"/>
      <c r="GT62" s="21"/>
      <c r="GU62" s="21"/>
    </row>
    <row r="63" spans="1:256">
      <c r="A63" s="21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1"/>
      <c r="AA63" s="21"/>
      <c r="AB63" s="21"/>
      <c r="AC63" s="21"/>
      <c r="AD63" s="21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1"/>
      <c r="BB63" s="21"/>
      <c r="BC63" s="21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1"/>
      <c r="BQ63" s="21"/>
      <c r="BR63" s="21"/>
      <c r="BS63" s="21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1"/>
      <c r="CI63" s="21"/>
      <c r="CJ63" s="21"/>
      <c r="CK63" s="21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1"/>
      <c r="DG63" s="21"/>
      <c r="DH63" s="21"/>
      <c r="DI63" s="21"/>
      <c r="DJ63" s="21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35"/>
      <c r="DX63" s="235"/>
      <c r="DY63" s="235"/>
      <c r="DZ63" s="235"/>
      <c r="EA63" s="21"/>
      <c r="EB63" s="21"/>
      <c r="EC63" s="21"/>
      <c r="ED63" s="21"/>
      <c r="EE63" s="235"/>
      <c r="EF63" s="235"/>
      <c r="EG63" s="235"/>
      <c r="EH63" s="235"/>
      <c r="EI63" s="235"/>
      <c r="EJ63" s="235"/>
      <c r="EK63" s="235"/>
      <c r="EL63" s="235"/>
      <c r="EM63" s="235"/>
      <c r="EN63" s="235"/>
      <c r="EO63" s="235"/>
      <c r="EP63" s="235"/>
      <c r="EQ63" s="235"/>
      <c r="ER63" s="235"/>
      <c r="ES63" s="235"/>
      <c r="ET63" s="235"/>
      <c r="EU63" s="235"/>
      <c r="EV63" s="235"/>
      <c r="EW63" s="235"/>
      <c r="EX63" s="235"/>
      <c r="EY63" s="21"/>
      <c r="EZ63" s="21"/>
      <c r="FA63" s="21"/>
      <c r="FB63" s="21"/>
      <c r="FC63" s="21"/>
      <c r="FD63" s="235"/>
      <c r="FE63" s="235"/>
      <c r="FF63" s="235"/>
      <c r="FG63" s="235"/>
      <c r="FH63" s="235"/>
      <c r="FI63" s="235"/>
      <c r="FJ63" s="235"/>
      <c r="FK63" s="235"/>
      <c r="FL63" s="235"/>
      <c r="FM63" s="235"/>
      <c r="FN63" s="235"/>
      <c r="FO63" s="235"/>
      <c r="FP63" s="235"/>
      <c r="FQ63" s="235"/>
      <c r="FR63" s="235"/>
      <c r="FS63" s="235"/>
      <c r="FT63" s="21"/>
      <c r="FU63" s="21"/>
      <c r="FV63" s="21"/>
      <c r="FW63" s="21"/>
      <c r="FX63" s="21"/>
      <c r="FY63" s="235"/>
      <c r="FZ63" s="235"/>
      <c r="GA63" s="235"/>
      <c r="GB63" s="235"/>
      <c r="GC63" s="235"/>
      <c r="GD63" s="235"/>
      <c r="GE63" s="235"/>
      <c r="GF63" s="235"/>
      <c r="GG63" s="235"/>
      <c r="GH63" s="235"/>
      <c r="GI63" s="235"/>
      <c r="GJ63" s="235"/>
      <c r="GK63" s="235"/>
      <c r="GL63" s="235"/>
      <c r="GM63" s="235"/>
      <c r="GN63" s="235"/>
      <c r="GO63" s="21"/>
      <c r="GP63" s="21"/>
      <c r="GQ63" s="21"/>
      <c r="GR63" s="21"/>
      <c r="GS63" s="21"/>
      <c r="GT63" s="21"/>
      <c r="GU63" s="21"/>
    </row>
    <row r="64" spans="1:256">
      <c r="A64" s="21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1"/>
      <c r="AA64" s="21"/>
      <c r="AB64" s="21"/>
      <c r="AC64" s="21"/>
      <c r="AD64" s="21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1"/>
      <c r="BB64" s="21"/>
      <c r="BC64" s="21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1"/>
      <c r="BQ64" s="21"/>
      <c r="BR64" s="21"/>
      <c r="BS64" s="21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1"/>
      <c r="CI64" s="21"/>
      <c r="CJ64" s="21"/>
      <c r="CK64" s="21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1"/>
      <c r="DG64" s="21"/>
      <c r="DH64" s="21"/>
      <c r="DI64" s="21"/>
      <c r="DJ64" s="21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35"/>
      <c r="DW64" s="235"/>
      <c r="DX64" s="235"/>
      <c r="DY64" s="235"/>
      <c r="DZ64" s="235"/>
      <c r="EA64" s="21"/>
      <c r="EB64" s="21"/>
      <c r="EC64" s="21"/>
      <c r="ED64" s="21"/>
      <c r="EE64" s="235"/>
      <c r="EF64" s="235"/>
      <c r="EG64" s="235"/>
      <c r="EH64" s="235"/>
      <c r="EI64" s="235"/>
      <c r="EJ64" s="235"/>
      <c r="EK64" s="235"/>
      <c r="EL64" s="235"/>
      <c r="EM64" s="235"/>
      <c r="EN64" s="235"/>
      <c r="EO64" s="235"/>
      <c r="EP64" s="235"/>
      <c r="EQ64" s="235"/>
      <c r="ER64" s="235"/>
      <c r="ES64" s="235"/>
      <c r="ET64" s="235"/>
      <c r="EU64" s="235"/>
      <c r="EV64" s="235"/>
      <c r="EW64" s="235"/>
      <c r="EX64" s="235"/>
      <c r="EY64" s="21"/>
      <c r="EZ64" s="21"/>
      <c r="FA64" s="21"/>
      <c r="FB64" s="21"/>
      <c r="FC64" s="21"/>
      <c r="FD64" s="235"/>
      <c r="FE64" s="235"/>
      <c r="FF64" s="235"/>
      <c r="FG64" s="235"/>
      <c r="FH64" s="235"/>
      <c r="FI64" s="235"/>
      <c r="FJ64" s="235"/>
      <c r="FK64" s="235"/>
      <c r="FL64" s="235"/>
      <c r="FM64" s="235"/>
      <c r="FN64" s="235"/>
      <c r="FO64" s="235"/>
      <c r="FP64" s="235"/>
      <c r="FQ64" s="235"/>
      <c r="FR64" s="235"/>
      <c r="FS64" s="235"/>
      <c r="FT64" s="21"/>
      <c r="FU64" s="21"/>
      <c r="FV64" s="21"/>
      <c r="FW64" s="21"/>
      <c r="FX64" s="21"/>
      <c r="FY64" s="235"/>
      <c r="FZ64" s="235"/>
      <c r="GA64" s="235"/>
      <c r="GB64" s="235"/>
      <c r="GC64" s="235"/>
      <c r="GD64" s="235"/>
      <c r="GE64" s="235"/>
      <c r="GF64" s="235"/>
      <c r="GG64" s="235"/>
      <c r="GH64" s="235"/>
      <c r="GI64" s="235"/>
      <c r="GJ64" s="235"/>
      <c r="GK64" s="235"/>
      <c r="GL64" s="235"/>
      <c r="GM64" s="235"/>
      <c r="GN64" s="235"/>
      <c r="GO64" s="21"/>
      <c r="GP64" s="21"/>
      <c r="GQ64" s="21"/>
      <c r="GR64" s="21"/>
      <c r="GS64" s="21"/>
      <c r="GT64" s="21"/>
      <c r="GU64" s="21"/>
    </row>
    <row r="65" spans="1:203">
      <c r="A65" s="21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1"/>
      <c r="AA65" s="21"/>
      <c r="AB65" s="21"/>
      <c r="AC65" s="21"/>
      <c r="AD65" s="21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1"/>
      <c r="BB65" s="21"/>
      <c r="BC65" s="21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1"/>
      <c r="BQ65" s="21"/>
      <c r="BR65" s="21"/>
      <c r="BS65" s="21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1"/>
      <c r="CI65" s="21"/>
      <c r="CJ65" s="21"/>
      <c r="CK65" s="21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1"/>
      <c r="DG65" s="21"/>
      <c r="DH65" s="21"/>
      <c r="DI65" s="21"/>
      <c r="DJ65" s="21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1"/>
      <c r="EB65" s="21"/>
      <c r="EC65" s="21"/>
      <c r="ED65" s="21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1"/>
      <c r="EZ65" s="21"/>
      <c r="FA65" s="21"/>
      <c r="FB65" s="21"/>
      <c r="FC65" s="21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1"/>
      <c r="FU65" s="21"/>
      <c r="FV65" s="21"/>
      <c r="FW65" s="21"/>
      <c r="FX65" s="21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1"/>
      <c r="GP65" s="21"/>
      <c r="GQ65" s="21"/>
      <c r="GR65" s="21"/>
      <c r="GS65" s="21"/>
      <c r="GT65" s="21"/>
      <c r="GU65" s="21"/>
    </row>
    <row r="66" spans="1:203">
      <c r="A66" s="21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1"/>
      <c r="AA66" s="21"/>
      <c r="AB66" s="21"/>
      <c r="AC66" s="21"/>
      <c r="AD66" s="21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1"/>
      <c r="BB66" s="21"/>
      <c r="BC66" s="21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1"/>
      <c r="BQ66" s="21"/>
      <c r="BR66" s="21"/>
      <c r="BS66" s="21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1"/>
      <c r="CI66" s="21"/>
      <c r="CJ66" s="21"/>
      <c r="CK66" s="21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1"/>
      <c r="DG66" s="21"/>
      <c r="DH66" s="21"/>
      <c r="DI66" s="21"/>
      <c r="DJ66" s="21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1"/>
      <c r="EB66" s="21"/>
      <c r="EC66" s="21"/>
      <c r="ED66" s="21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1"/>
      <c r="EZ66" s="21"/>
      <c r="FA66" s="21"/>
      <c r="FB66" s="21"/>
      <c r="FC66" s="21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1"/>
      <c r="FU66" s="21"/>
      <c r="FV66" s="21"/>
      <c r="FW66" s="21"/>
      <c r="FX66" s="21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1"/>
      <c r="GP66" s="21"/>
      <c r="GQ66" s="21"/>
      <c r="GR66" s="21"/>
      <c r="GS66" s="21"/>
      <c r="GT66" s="21"/>
      <c r="GU66" s="21"/>
    </row>
    <row r="67" spans="1:203">
      <c r="A67" s="21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1"/>
      <c r="AA67" s="21"/>
      <c r="AB67" s="21"/>
      <c r="AC67" s="21"/>
      <c r="AD67" s="21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1"/>
      <c r="BB67" s="21"/>
      <c r="BC67" s="21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1"/>
      <c r="BQ67" s="21"/>
      <c r="BR67" s="21"/>
      <c r="BS67" s="21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1"/>
      <c r="CI67" s="21"/>
      <c r="CJ67" s="21"/>
      <c r="CK67" s="21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1"/>
      <c r="DG67" s="21"/>
      <c r="DH67" s="21"/>
      <c r="DI67" s="21"/>
      <c r="DJ67" s="21"/>
      <c r="DK67" s="235"/>
      <c r="DL67" s="235"/>
      <c r="DM67" s="235"/>
      <c r="DN67" s="235"/>
      <c r="DO67" s="235"/>
      <c r="DP67" s="235"/>
      <c r="DQ67" s="235"/>
      <c r="DR67" s="235"/>
      <c r="DS67" s="235"/>
      <c r="DT67" s="235"/>
      <c r="DU67" s="235"/>
      <c r="DV67" s="235"/>
      <c r="DW67" s="235"/>
      <c r="DX67" s="235"/>
      <c r="DY67" s="235"/>
      <c r="DZ67" s="235"/>
      <c r="EA67" s="21"/>
      <c r="EB67" s="21"/>
      <c r="EC67" s="21"/>
      <c r="ED67" s="21"/>
      <c r="EE67" s="235"/>
      <c r="EF67" s="235"/>
      <c r="EG67" s="235"/>
      <c r="EH67" s="235"/>
      <c r="EI67" s="235"/>
      <c r="EJ67" s="235"/>
      <c r="EK67" s="235"/>
      <c r="EL67" s="235"/>
      <c r="EM67" s="235"/>
      <c r="EN67" s="235"/>
      <c r="EO67" s="235"/>
      <c r="EP67" s="235"/>
      <c r="EQ67" s="235"/>
      <c r="ER67" s="235"/>
      <c r="ES67" s="235"/>
      <c r="ET67" s="235"/>
      <c r="EU67" s="235"/>
      <c r="EV67" s="235"/>
      <c r="EW67" s="235"/>
      <c r="EX67" s="235"/>
      <c r="EY67" s="21"/>
      <c r="EZ67" s="21"/>
      <c r="FA67" s="21"/>
      <c r="FB67" s="21"/>
      <c r="FC67" s="21"/>
      <c r="FD67" s="235"/>
      <c r="FE67" s="235"/>
      <c r="FF67" s="235"/>
      <c r="FG67" s="235"/>
      <c r="FH67" s="235"/>
      <c r="FI67" s="235"/>
      <c r="FJ67" s="235"/>
      <c r="FK67" s="235"/>
      <c r="FL67" s="235"/>
      <c r="FM67" s="235"/>
      <c r="FN67" s="235"/>
      <c r="FO67" s="235"/>
      <c r="FP67" s="235"/>
      <c r="FQ67" s="235"/>
      <c r="FR67" s="235"/>
      <c r="FS67" s="235"/>
      <c r="FT67" s="21"/>
      <c r="FU67" s="21"/>
      <c r="FV67" s="21"/>
      <c r="FW67" s="21"/>
      <c r="FX67" s="21"/>
      <c r="FY67" s="235"/>
      <c r="FZ67" s="235"/>
      <c r="GA67" s="235"/>
      <c r="GB67" s="235"/>
      <c r="GC67" s="235"/>
      <c r="GD67" s="235"/>
      <c r="GE67" s="235"/>
      <c r="GF67" s="235"/>
      <c r="GG67" s="235"/>
      <c r="GH67" s="235"/>
      <c r="GI67" s="235"/>
      <c r="GJ67" s="235"/>
      <c r="GK67" s="235"/>
      <c r="GL67" s="235"/>
      <c r="GM67" s="235"/>
      <c r="GN67" s="235"/>
      <c r="GO67" s="21"/>
      <c r="GP67" s="21"/>
      <c r="GQ67" s="21"/>
      <c r="GR67" s="21"/>
      <c r="GS67" s="21"/>
      <c r="GT67" s="21"/>
      <c r="GU67" s="21"/>
    </row>
    <row r="68" spans="1:203">
      <c r="A68" s="21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1"/>
      <c r="AA68" s="21"/>
      <c r="AB68" s="21"/>
      <c r="AC68" s="21"/>
      <c r="AD68" s="21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1"/>
      <c r="BB68" s="21"/>
      <c r="BC68" s="21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1"/>
      <c r="BQ68" s="21"/>
      <c r="BR68" s="21"/>
      <c r="BS68" s="21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1"/>
      <c r="CI68" s="21"/>
      <c r="CJ68" s="21"/>
      <c r="CK68" s="21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1"/>
      <c r="DG68" s="21"/>
      <c r="DH68" s="21"/>
      <c r="DI68" s="21"/>
      <c r="DJ68" s="21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35"/>
      <c r="DW68" s="235"/>
      <c r="DX68" s="235"/>
      <c r="DY68" s="235"/>
      <c r="DZ68" s="235"/>
      <c r="EA68" s="21"/>
      <c r="EB68" s="21"/>
      <c r="EC68" s="21"/>
      <c r="ED68" s="21"/>
      <c r="EE68" s="235"/>
      <c r="EF68" s="235"/>
      <c r="EG68" s="235"/>
      <c r="EH68" s="235"/>
      <c r="EI68" s="235"/>
      <c r="EJ68" s="235"/>
      <c r="EK68" s="235"/>
      <c r="EL68" s="235"/>
      <c r="EM68" s="235"/>
      <c r="EN68" s="235"/>
      <c r="EO68" s="235"/>
      <c r="EP68" s="235"/>
      <c r="EQ68" s="235"/>
      <c r="ER68" s="235"/>
      <c r="ES68" s="235"/>
      <c r="ET68" s="235"/>
      <c r="EU68" s="235"/>
      <c r="EV68" s="235"/>
      <c r="EW68" s="235"/>
      <c r="EX68" s="235"/>
      <c r="EY68" s="21"/>
      <c r="EZ68" s="21"/>
      <c r="FA68" s="21"/>
      <c r="FB68" s="21"/>
      <c r="FC68" s="21"/>
      <c r="FD68" s="235"/>
      <c r="FE68" s="235"/>
      <c r="FF68" s="235"/>
      <c r="FG68" s="235"/>
      <c r="FH68" s="235"/>
      <c r="FI68" s="235"/>
      <c r="FJ68" s="235"/>
      <c r="FK68" s="235"/>
      <c r="FL68" s="235"/>
      <c r="FM68" s="235"/>
      <c r="FN68" s="235"/>
      <c r="FO68" s="235"/>
      <c r="FP68" s="235"/>
      <c r="FQ68" s="235"/>
      <c r="FR68" s="235"/>
      <c r="FS68" s="235"/>
      <c r="FT68" s="21"/>
      <c r="FU68" s="21"/>
      <c r="FV68" s="21"/>
      <c r="FW68" s="21"/>
      <c r="FX68" s="21"/>
      <c r="FY68" s="235"/>
      <c r="FZ68" s="235"/>
      <c r="GA68" s="235"/>
      <c r="GB68" s="235"/>
      <c r="GC68" s="235"/>
      <c r="GD68" s="235"/>
      <c r="GE68" s="235"/>
      <c r="GF68" s="235"/>
      <c r="GG68" s="235"/>
      <c r="GH68" s="235"/>
      <c r="GI68" s="235"/>
      <c r="GJ68" s="235"/>
      <c r="GK68" s="235"/>
      <c r="GL68" s="235"/>
      <c r="GM68" s="235"/>
      <c r="GN68" s="235"/>
      <c r="GO68" s="21"/>
      <c r="GP68" s="21"/>
      <c r="GQ68" s="21"/>
      <c r="GR68" s="21"/>
      <c r="GS68" s="21"/>
      <c r="GT68" s="21"/>
      <c r="GU68" s="21"/>
    </row>
    <row r="69" spans="1:203">
      <c r="A69" s="21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1"/>
      <c r="AA69" s="21"/>
      <c r="AB69" s="21"/>
      <c r="AC69" s="21"/>
      <c r="AD69" s="21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1"/>
      <c r="BB69" s="21"/>
      <c r="BC69" s="21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1"/>
      <c r="BQ69" s="21"/>
      <c r="BR69" s="21"/>
      <c r="BS69" s="21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1"/>
      <c r="CI69" s="21"/>
      <c r="CJ69" s="21"/>
      <c r="CK69" s="21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1"/>
      <c r="DG69" s="21"/>
      <c r="DH69" s="21"/>
      <c r="DI69" s="21"/>
      <c r="DJ69" s="21"/>
      <c r="DK69" s="235"/>
      <c r="DL69" s="235"/>
      <c r="DM69" s="235"/>
      <c r="DN69" s="235"/>
      <c r="DO69" s="235"/>
      <c r="DP69" s="235"/>
      <c r="DQ69" s="235"/>
      <c r="DR69" s="235"/>
      <c r="DS69" s="235"/>
      <c r="DT69" s="235"/>
      <c r="DU69" s="235"/>
      <c r="DV69" s="235"/>
      <c r="DW69" s="235"/>
      <c r="DX69" s="235"/>
      <c r="DY69" s="235"/>
      <c r="DZ69" s="235"/>
      <c r="EA69" s="21"/>
      <c r="EB69" s="21"/>
      <c r="EC69" s="21"/>
      <c r="ED69" s="21"/>
      <c r="EE69" s="235"/>
      <c r="EF69" s="235"/>
      <c r="EG69" s="235"/>
      <c r="EH69" s="235"/>
      <c r="EI69" s="235"/>
      <c r="EJ69" s="235"/>
      <c r="EK69" s="235"/>
      <c r="EL69" s="235"/>
      <c r="EM69" s="235"/>
      <c r="EN69" s="235"/>
      <c r="EO69" s="235"/>
      <c r="EP69" s="235"/>
      <c r="EQ69" s="235"/>
      <c r="ER69" s="235"/>
      <c r="ES69" s="235"/>
      <c r="ET69" s="235"/>
      <c r="EU69" s="235"/>
      <c r="EV69" s="235"/>
      <c r="EW69" s="235"/>
      <c r="EX69" s="235"/>
      <c r="EY69" s="21"/>
      <c r="EZ69" s="21"/>
      <c r="FA69" s="21"/>
      <c r="FB69" s="21"/>
      <c r="FC69" s="21"/>
      <c r="FD69" s="235"/>
      <c r="FE69" s="235"/>
      <c r="FF69" s="235"/>
      <c r="FG69" s="235"/>
      <c r="FH69" s="235"/>
      <c r="FI69" s="235"/>
      <c r="FJ69" s="235"/>
      <c r="FK69" s="235"/>
      <c r="FL69" s="235"/>
      <c r="FM69" s="235"/>
      <c r="FN69" s="235"/>
      <c r="FO69" s="235"/>
      <c r="FP69" s="235"/>
      <c r="FQ69" s="235"/>
      <c r="FR69" s="235"/>
      <c r="FS69" s="235"/>
      <c r="FT69" s="21"/>
      <c r="FU69" s="21"/>
      <c r="FV69" s="21"/>
      <c r="FW69" s="21"/>
      <c r="FX69" s="21"/>
      <c r="FY69" s="235"/>
      <c r="FZ69" s="235"/>
      <c r="GA69" s="235"/>
      <c r="GB69" s="235"/>
      <c r="GC69" s="235"/>
      <c r="GD69" s="235"/>
      <c r="GE69" s="235"/>
      <c r="GF69" s="235"/>
      <c r="GG69" s="235"/>
      <c r="GH69" s="235"/>
      <c r="GI69" s="235"/>
      <c r="GJ69" s="235"/>
      <c r="GK69" s="235"/>
      <c r="GL69" s="235"/>
      <c r="GM69" s="235"/>
      <c r="GN69" s="235"/>
      <c r="GO69" s="21"/>
      <c r="GP69" s="21"/>
      <c r="GQ69" s="21"/>
      <c r="GR69" s="21"/>
      <c r="GS69" s="21"/>
      <c r="GT69" s="21"/>
      <c r="GU69" s="21"/>
    </row>
    <row r="70" spans="1:203">
      <c r="A70" s="21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1"/>
      <c r="AA70" s="21"/>
      <c r="AB70" s="21"/>
      <c r="AC70" s="21"/>
      <c r="AD70" s="21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1"/>
      <c r="BB70" s="21"/>
      <c r="BC70" s="21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1"/>
      <c r="BQ70" s="21"/>
      <c r="BR70" s="21"/>
      <c r="BS70" s="21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1"/>
      <c r="CI70" s="21"/>
      <c r="CJ70" s="21"/>
      <c r="CK70" s="21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1"/>
      <c r="DG70" s="21"/>
      <c r="DH70" s="21"/>
      <c r="DI70" s="21"/>
      <c r="DJ70" s="21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35"/>
      <c r="DX70" s="235"/>
      <c r="DY70" s="235"/>
      <c r="DZ70" s="235"/>
      <c r="EA70" s="21"/>
      <c r="EB70" s="21"/>
      <c r="EC70" s="21"/>
      <c r="ED70" s="21"/>
      <c r="EE70" s="235"/>
      <c r="EF70" s="235"/>
      <c r="EG70" s="235"/>
      <c r="EH70" s="235"/>
      <c r="EI70" s="235"/>
      <c r="EJ70" s="235"/>
      <c r="EK70" s="235"/>
      <c r="EL70" s="235"/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  <c r="EX70" s="235"/>
      <c r="EY70" s="21"/>
      <c r="EZ70" s="21"/>
      <c r="FA70" s="21"/>
      <c r="FB70" s="21"/>
      <c r="FC70" s="21"/>
      <c r="FD70" s="235"/>
      <c r="FE70" s="235"/>
      <c r="FF70" s="235"/>
      <c r="FG70" s="235"/>
      <c r="FH70" s="235"/>
      <c r="FI70" s="235"/>
      <c r="FJ70" s="235"/>
      <c r="FK70" s="235"/>
      <c r="FL70" s="235"/>
      <c r="FM70" s="235"/>
      <c r="FN70" s="235"/>
      <c r="FO70" s="235"/>
      <c r="FP70" s="235"/>
      <c r="FQ70" s="235"/>
      <c r="FR70" s="235"/>
      <c r="FS70" s="235"/>
      <c r="FT70" s="21"/>
      <c r="FU70" s="21"/>
      <c r="FV70" s="21"/>
      <c r="FW70" s="21"/>
      <c r="FX70" s="21"/>
      <c r="FY70" s="235"/>
      <c r="FZ70" s="235"/>
      <c r="GA70" s="235"/>
      <c r="GB70" s="235"/>
      <c r="GC70" s="235"/>
      <c r="GD70" s="235"/>
      <c r="GE70" s="235"/>
      <c r="GF70" s="235"/>
      <c r="GG70" s="235"/>
      <c r="GH70" s="235"/>
      <c r="GI70" s="235"/>
      <c r="GJ70" s="235"/>
      <c r="GK70" s="235"/>
      <c r="GL70" s="235"/>
      <c r="GM70" s="235"/>
      <c r="GN70" s="235"/>
      <c r="GO70" s="21"/>
      <c r="GP70" s="21"/>
      <c r="GQ70" s="21"/>
      <c r="GR70" s="21"/>
      <c r="GS70" s="21"/>
      <c r="GT70" s="21"/>
      <c r="GU70" s="21"/>
    </row>
    <row r="71" spans="1:203">
      <c r="A71" s="21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1"/>
      <c r="AA71" s="21"/>
      <c r="AB71" s="21"/>
      <c r="AC71" s="21"/>
      <c r="AD71" s="21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1"/>
      <c r="BB71" s="21"/>
      <c r="BC71" s="21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1"/>
      <c r="BQ71" s="21"/>
      <c r="BR71" s="21"/>
      <c r="BS71" s="21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1"/>
      <c r="CI71" s="21"/>
      <c r="CJ71" s="21"/>
      <c r="CK71" s="21"/>
      <c r="CL71" s="235"/>
      <c r="CM71" s="235"/>
      <c r="CN71" s="235"/>
      <c r="CO71" s="235"/>
      <c r="CP71" s="235"/>
      <c r="CQ71" s="235"/>
      <c r="CR71" s="235"/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1"/>
      <c r="DG71" s="21"/>
      <c r="DH71" s="21"/>
      <c r="DI71" s="21"/>
      <c r="DJ71" s="21"/>
      <c r="DK71" s="235"/>
      <c r="DL71" s="235"/>
      <c r="DM71" s="235"/>
      <c r="DN71" s="235"/>
      <c r="DO71" s="235"/>
      <c r="DP71" s="235"/>
      <c r="DQ71" s="235"/>
      <c r="DR71" s="235"/>
      <c r="DS71" s="235"/>
      <c r="DT71" s="235"/>
      <c r="DU71" s="235"/>
      <c r="DV71" s="235"/>
      <c r="DW71" s="235"/>
      <c r="DX71" s="235"/>
      <c r="DY71" s="235"/>
      <c r="DZ71" s="235"/>
      <c r="EA71" s="21"/>
      <c r="EB71" s="21"/>
      <c r="EC71" s="21"/>
      <c r="ED71" s="21"/>
      <c r="EE71" s="235"/>
      <c r="EF71" s="235"/>
      <c r="EG71" s="235"/>
      <c r="EH71" s="235"/>
      <c r="EI71" s="235"/>
      <c r="EJ71" s="235"/>
      <c r="EK71" s="235"/>
      <c r="EL71" s="235"/>
      <c r="EM71" s="235"/>
      <c r="EN71" s="235"/>
      <c r="EO71" s="235"/>
      <c r="EP71" s="235"/>
      <c r="EQ71" s="235"/>
      <c r="ER71" s="235"/>
      <c r="ES71" s="235"/>
      <c r="ET71" s="235"/>
      <c r="EU71" s="235"/>
      <c r="EV71" s="235"/>
      <c r="EW71" s="235"/>
      <c r="EX71" s="235"/>
      <c r="EY71" s="21"/>
      <c r="EZ71" s="21"/>
      <c r="FA71" s="21"/>
      <c r="FB71" s="21"/>
      <c r="FC71" s="21"/>
      <c r="FD71" s="235"/>
      <c r="FE71" s="235"/>
      <c r="FF71" s="235"/>
      <c r="FG71" s="235"/>
      <c r="FH71" s="235"/>
      <c r="FI71" s="235"/>
      <c r="FJ71" s="235"/>
      <c r="FK71" s="235"/>
      <c r="FL71" s="235"/>
      <c r="FM71" s="235"/>
      <c r="FN71" s="235"/>
      <c r="FO71" s="235"/>
      <c r="FP71" s="235"/>
      <c r="FQ71" s="235"/>
      <c r="FR71" s="235"/>
      <c r="FS71" s="235"/>
      <c r="FT71" s="21"/>
      <c r="FU71" s="21"/>
      <c r="FV71" s="21"/>
      <c r="FW71" s="21"/>
      <c r="FX71" s="21"/>
      <c r="FY71" s="235"/>
      <c r="FZ71" s="235"/>
      <c r="GA71" s="235"/>
      <c r="GB71" s="235"/>
      <c r="GC71" s="235"/>
      <c r="GD71" s="235"/>
      <c r="GE71" s="235"/>
      <c r="GF71" s="235"/>
      <c r="GG71" s="235"/>
      <c r="GH71" s="235"/>
      <c r="GI71" s="235"/>
      <c r="GJ71" s="235"/>
      <c r="GK71" s="235"/>
      <c r="GL71" s="235"/>
      <c r="GM71" s="235"/>
      <c r="GN71" s="235"/>
      <c r="GO71" s="21"/>
      <c r="GP71" s="21"/>
      <c r="GQ71" s="21"/>
      <c r="GR71" s="21"/>
      <c r="GS71" s="21"/>
      <c r="GT71" s="21"/>
      <c r="GU71" s="21"/>
    </row>
    <row r="72" spans="1:203">
      <c r="A72" s="21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1"/>
      <c r="AA72" s="21"/>
      <c r="AB72" s="21"/>
      <c r="AC72" s="21"/>
      <c r="AD72" s="21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1"/>
      <c r="BB72" s="21"/>
      <c r="BC72" s="21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1"/>
      <c r="BQ72" s="21"/>
      <c r="BR72" s="21"/>
      <c r="BS72" s="21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1"/>
      <c r="CI72" s="21"/>
      <c r="CJ72" s="21"/>
      <c r="CK72" s="21"/>
      <c r="CL72" s="235"/>
      <c r="CM72" s="235"/>
      <c r="CN72" s="235"/>
      <c r="CO72" s="235"/>
      <c r="CP72" s="235"/>
      <c r="CQ72" s="235"/>
      <c r="CR72" s="235"/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235"/>
      <c r="DD72" s="235"/>
      <c r="DE72" s="235"/>
      <c r="DF72" s="21"/>
      <c r="DG72" s="21"/>
      <c r="DH72" s="21"/>
      <c r="DI72" s="21"/>
      <c r="DJ72" s="21"/>
      <c r="DK72" s="235"/>
      <c r="DL72" s="235"/>
      <c r="DM72" s="235"/>
      <c r="DN72" s="235"/>
      <c r="DO72" s="235"/>
      <c r="DP72" s="235"/>
      <c r="DQ72" s="235"/>
      <c r="DR72" s="235"/>
      <c r="DS72" s="235"/>
      <c r="DT72" s="235"/>
      <c r="DU72" s="235"/>
      <c r="DV72" s="235"/>
      <c r="DW72" s="235"/>
      <c r="DX72" s="235"/>
      <c r="DY72" s="235"/>
      <c r="DZ72" s="235"/>
      <c r="EA72" s="21"/>
      <c r="EB72" s="21"/>
      <c r="EC72" s="21"/>
      <c r="ED72" s="21"/>
      <c r="EE72" s="235"/>
      <c r="EF72" s="235"/>
      <c r="EG72" s="235"/>
      <c r="EH72" s="235"/>
      <c r="EI72" s="235"/>
      <c r="EJ72" s="235"/>
      <c r="EK72" s="235"/>
      <c r="EL72" s="235"/>
      <c r="EM72" s="235"/>
      <c r="EN72" s="235"/>
      <c r="EO72" s="235"/>
      <c r="EP72" s="235"/>
      <c r="EQ72" s="235"/>
      <c r="ER72" s="235"/>
      <c r="ES72" s="235"/>
      <c r="ET72" s="235"/>
      <c r="EU72" s="235"/>
      <c r="EV72" s="235"/>
      <c r="EW72" s="235"/>
      <c r="EX72" s="235"/>
      <c r="EY72" s="21"/>
      <c r="EZ72" s="21"/>
      <c r="FA72" s="21"/>
      <c r="FB72" s="21"/>
      <c r="FC72" s="21"/>
      <c r="FD72" s="235"/>
      <c r="FE72" s="235"/>
      <c r="FF72" s="235"/>
      <c r="FG72" s="235"/>
      <c r="FH72" s="235"/>
      <c r="FI72" s="235"/>
      <c r="FJ72" s="235"/>
      <c r="FK72" s="235"/>
      <c r="FL72" s="235"/>
      <c r="FM72" s="235"/>
      <c r="FN72" s="235"/>
      <c r="FO72" s="235"/>
      <c r="FP72" s="235"/>
      <c r="FQ72" s="235"/>
      <c r="FR72" s="235"/>
      <c r="FS72" s="235"/>
      <c r="FT72" s="21"/>
      <c r="FU72" s="21"/>
      <c r="FV72" s="21"/>
      <c r="FW72" s="21"/>
      <c r="FX72" s="21"/>
      <c r="FY72" s="235"/>
      <c r="FZ72" s="235"/>
      <c r="GA72" s="235"/>
      <c r="GB72" s="235"/>
      <c r="GC72" s="235"/>
      <c r="GD72" s="235"/>
      <c r="GE72" s="235"/>
      <c r="GF72" s="235"/>
      <c r="GG72" s="235"/>
      <c r="GH72" s="235"/>
      <c r="GI72" s="235"/>
      <c r="GJ72" s="235"/>
      <c r="GK72" s="235"/>
      <c r="GL72" s="235"/>
      <c r="GM72" s="235"/>
      <c r="GN72" s="235"/>
      <c r="GO72" s="21"/>
      <c r="GP72" s="21"/>
      <c r="GQ72" s="21"/>
      <c r="GR72" s="21"/>
      <c r="GS72" s="21"/>
      <c r="GT72" s="21"/>
      <c r="GU72" s="21"/>
    </row>
    <row r="73" spans="1:203">
      <c r="A73" s="21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1"/>
      <c r="AA73" s="21"/>
      <c r="AB73" s="21"/>
      <c r="AC73" s="21"/>
      <c r="AD73" s="21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1"/>
      <c r="BB73" s="21"/>
      <c r="BC73" s="21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1"/>
      <c r="BQ73" s="21"/>
      <c r="BR73" s="21"/>
      <c r="BS73" s="21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1"/>
      <c r="CI73" s="21"/>
      <c r="CJ73" s="21"/>
      <c r="CK73" s="21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1"/>
      <c r="DG73" s="21"/>
      <c r="DH73" s="21"/>
      <c r="DI73" s="21"/>
      <c r="DJ73" s="21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35"/>
      <c r="DX73" s="235"/>
      <c r="DY73" s="235"/>
      <c r="DZ73" s="235"/>
      <c r="EA73" s="21"/>
      <c r="EB73" s="21"/>
      <c r="EC73" s="21"/>
      <c r="ED73" s="21"/>
      <c r="EE73" s="235"/>
      <c r="EF73" s="235"/>
      <c r="EG73" s="235"/>
      <c r="EH73" s="235"/>
      <c r="EI73" s="235"/>
      <c r="EJ73" s="23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35"/>
      <c r="EX73" s="235"/>
      <c r="EY73" s="21"/>
      <c r="EZ73" s="21"/>
      <c r="FA73" s="21"/>
      <c r="FB73" s="21"/>
      <c r="FC73" s="21"/>
      <c r="FD73" s="235"/>
      <c r="FE73" s="235"/>
      <c r="FF73" s="235"/>
      <c r="FG73" s="235"/>
      <c r="FH73" s="235"/>
      <c r="FI73" s="235"/>
      <c r="FJ73" s="235"/>
      <c r="FK73" s="235"/>
      <c r="FL73" s="235"/>
      <c r="FM73" s="235"/>
      <c r="FN73" s="235"/>
      <c r="FO73" s="235"/>
      <c r="FP73" s="235"/>
      <c r="FQ73" s="235"/>
      <c r="FR73" s="235"/>
      <c r="FS73" s="235"/>
      <c r="FT73" s="21"/>
      <c r="FU73" s="21"/>
      <c r="FV73" s="21"/>
      <c r="FW73" s="21"/>
      <c r="FX73" s="21"/>
      <c r="FY73" s="235"/>
      <c r="FZ73" s="235"/>
      <c r="GA73" s="235"/>
      <c r="GB73" s="235"/>
      <c r="GC73" s="235"/>
      <c r="GD73" s="235"/>
      <c r="GE73" s="235"/>
      <c r="GF73" s="235"/>
      <c r="GG73" s="235"/>
      <c r="GH73" s="235"/>
      <c r="GI73" s="235"/>
      <c r="GJ73" s="235"/>
      <c r="GK73" s="235"/>
      <c r="GL73" s="235"/>
      <c r="GM73" s="235"/>
      <c r="GN73" s="235"/>
      <c r="GO73" s="21"/>
      <c r="GP73" s="21"/>
      <c r="GQ73" s="21"/>
      <c r="GR73" s="21"/>
      <c r="GS73" s="21"/>
      <c r="GT73" s="21"/>
      <c r="GU73" s="21"/>
    </row>
    <row r="74" spans="1:203">
      <c r="A74" s="21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1"/>
      <c r="AA74" s="21"/>
      <c r="AB74" s="21"/>
      <c r="AC74" s="21"/>
      <c r="AD74" s="21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1"/>
      <c r="BB74" s="21"/>
      <c r="BC74" s="21"/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1"/>
      <c r="BQ74" s="21"/>
      <c r="BR74" s="21"/>
      <c r="BS74" s="21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5"/>
      <c r="CF74" s="235"/>
      <c r="CG74" s="235"/>
      <c r="CH74" s="21"/>
      <c r="CI74" s="21"/>
      <c r="CJ74" s="21"/>
      <c r="CK74" s="21"/>
      <c r="CL74" s="235"/>
      <c r="CM74" s="235"/>
      <c r="CN74" s="235"/>
      <c r="CO74" s="235"/>
      <c r="CP74" s="235"/>
      <c r="CQ74" s="235"/>
      <c r="CR74" s="235"/>
      <c r="CS74" s="235"/>
      <c r="CT74" s="235"/>
      <c r="CU74" s="235"/>
      <c r="CV74" s="235"/>
      <c r="CW74" s="235"/>
      <c r="CX74" s="235"/>
      <c r="CY74" s="235"/>
      <c r="CZ74" s="235"/>
      <c r="DA74" s="235"/>
      <c r="DB74" s="235"/>
      <c r="DC74" s="235"/>
      <c r="DD74" s="235"/>
      <c r="DE74" s="235"/>
      <c r="DF74" s="21"/>
      <c r="DG74" s="21"/>
      <c r="DH74" s="21"/>
      <c r="DI74" s="21"/>
      <c r="DJ74" s="21"/>
      <c r="DK74" s="235"/>
      <c r="DL74" s="235"/>
      <c r="DM74" s="235"/>
      <c r="DN74" s="235"/>
      <c r="DO74" s="235"/>
      <c r="DP74" s="235"/>
      <c r="DQ74" s="235"/>
      <c r="DR74" s="235"/>
      <c r="DS74" s="235"/>
      <c r="DT74" s="235"/>
      <c r="DU74" s="235"/>
      <c r="DV74" s="235"/>
      <c r="DW74" s="235"/>
      <c r="DX74" s="235"/>
      <c r="DY74" s="235"/>
      <c r="DZ74" s="235"/>
      <c r="EA74" s="21"/>
      <c r="EB74" s="21"/>
      <c r="EC74" s="21"/>
      <c r="ED74" s="21"/>
      <c r="EE74" s="235"/>
      <c r="EF74" s="235"/>
      <c r="EG74" s="235"/>
      <c r="EH74" s="235"/>
      <c r="EI74" s="235"/>
      <c r="EJ74" s="235"/>
      <c r="EK74" s="235"/>
      <c r="EL74" s="235"/>
      <c r="EM74" s="235"/>
      <c r="EN74" s="235"/>
      <c r="EO74" s="235"/>
      <c r="EP74" s="235"/>
      <c r="EQ74" s="235"/>
      <c r="ER74" s="235"/>
      <c r="ES74" s="235"/>
      <c r="ET74" s="235"/>
      <c r="EU74" s="235"/>
      <c r="EV74" s="235"/>
      <c r="EW74" s="235"/>
      <c r="EX74" s="235"/>
      <c r="EY74" s="21"/>
      <c r="EZ74" s="21"/>
      <c r="FA74" s="21"/>
      <c r="FB74" s="21"/>
      <c r="FC74" s="21"/>
      <c r="FD74" s="235"/>
      <c r="FE74" s="235"/>
      <c r="FF74" s="235"/>
      <c r="FG74" s="235"/>
      <c r="FH74" s="235"/>
      <c r="FI74" s="235"/>
      <c r="FJ74" s="235"/>
      <c r="FK74" s="235"/>
      <c r="FL74" s="235"/>
      <c r="FM74" s="235"/>
      <c r="FN74" s="235"/>
      <c r="FO74" s="235"/>
      <c r="FP74" s="235"/>
      <c r="FQ74" s="235"/>
      <c r="FR74" s="235"/>
      <c r="FS74" s="235"/>
      <c r="FT74" s="21"/>
      <c r="FU74" s="21"/>
      <c r="FV74" s="21"/>
      <c r="FW74" s="21"/>
      <c r="FX74" s="21"/>
      <c r="FY74" s="235"/>
      <c r="FZ74" s="235"/>
      <c r="GA74" s="235"/>
      <c r="GB74" s="235"/>
      <c r="GC74" s="235"/>
      <c r="GD74" s="235"/>
      <c r="GE74" s="235"/>
      <c r="GF74" s="235"/>
      <c r="GG74" s="235"/>
      <c r="GH74" s="235"/>
      <c r="GI74" s="235"/>
      <c r="GJ74" s="235"/>
      <c r="GK74" s="235"/>
      <c r="GL74" s="235"/>
      <c r="GM74" s="235"/>
      <c r="GN74" s="235"/>
      <c r="GO74" s="21"/>
      <c r="GP74" s="21"/>
      <c r="GQ74" s="21"/>
      <c r="GR74" s="21"/>
      <c r="GS74" s="21"/>
      <c r="GT74" s="21"/>
      <c r="GU74" s="21"/>
    </row>
  </sheetData>
  <phoneticPr fontId="3"/>
  <printOptions horizontalCentered="1" verticalCentered="1" gridLinesSet="0"/>
  <pageMargins left="0.51181102362204722" right="0.47244094488188981" top="0.23622047244094491" bottom="0.15748031496062992" header="0" footer="0"/>
  <pageSetup paperSize="9" scale="80" firstPageNumber="32" fitToWidth="0" orientation="portrait" useFirstPageNumber="1" r:id="rId1"/>
  <headerFooter alignWithMargins="0"/>
  <colBreaks count="12" manualBreakCount="12">
    <brk id="15" max="51" man="1"/>
    <brk id="28" max="51" man="1"/>
    <brk id="42" max="51" man="1"/>
    <brk id="53" max="51" man="1"/>
    <brk id="69" max="51" man="1"/>
    <brk id="87" max="51" man="1"/>
    <brk id="101" max="51" man="1"/>
    <brk id="113" max="51" man="1"/>
    <brk id="132" max="51" man="1"/>
    <brk id="146" max="51" man="1"/>
    <brk id="158" max="51" man="1"/>
    <brk id="179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飼養頭数</vt:lpstr>
      <vt:lpstr>タイプ別</vt:lpstr>
      <vt:lpstr>規模別頭数</vt:lpstr>
      <vt:lpstr>タイプ別!Print_Area</vt:lpstr>
      <vt:lpstr>規模別頭数!Print_Area</vt:lpstr>
      <vt:lpstr>飼養頭数!Print_Area</vt:lpstr>
      <vt:lpstr>タイプ別!Print_Titles</vt:lpstr>
      <vt:lpstr>飼養頭数!Print_Titles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平成10年12月末調査</dc:title>
  <dc:creator>畜産課</dc:creator>
  <cp:lastModifiedBy>-</cp:lastModifiedBy>
  <cp:lastPrinted>2022-08-23T04:45:51Z</cp:lastPrinted>
  <dcterms:created xsi:type="dcterms:W3CDTF">2002-02-26T10:30:50Z</dcterms:created>
  <dcterms:modified xsi:type="dcterms:W3CDTF">2022-09-02T01:04:15Z</dcterms:modified>
</cp:coreProperties>
</file>